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lilih\Downloads\"/>
    </mc:Choice>
  </mc:AlternateContent>
  <xr:revisionPtr revIDLastSave="0" documentId="13_ncr:1_{3C1D6C3F-2A7F-4663-B004-1D0CD7464186}"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H24" i="50" l="1"/>
  <c r="AW14" i="46" l="1"/>
  <c r="B116" i="20" l="1"/>
  <c r="B62" i="20" l="1"/>
  <c r="AV14" i="46" l="1"/>
  <c r="N29" i="50" l="1"/>
  <c r="N28" i="50"/>
  <c r="N27" i="50"/>
  <c r="C62" i="49" l="1"/>
  <c r="C52" i="38" l="1"/>
  <c r="C62" i="20"/>
  <c r="U26" i="49"/>
  <c r="N26" i="20"/>
  <c r="I116" i="20"/>
  <c r="B52" i="38" l="1"/>
  <c r="G26" i="38"/>
  <c r="B116" i="50" l="1"/>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47" authorId="0" shapeId="0" xr:uid="{00000000-0006-0000-0300-000001000000}">
      <text>
        <r>
          <rPr>
            <b/>
            <sz val="9"/>
            <color indexed="81"/>
            <rFont val="Tahoma"/>
            <family val="2"/>
          </rPr>
          <t>Liliana Andrea Hernandez:</t>
        </r>
        <r>
          <rPr>
            <sz val="9"/>
            <color indexed="81"/>
            <rFont val="Tahoma"/>
            <family val="2"/>
          </rPr>
          <t xml:space="preserve">
Revisar las cifras acumuladas</t>
        </r>
      </text>
    </comment>
  </commentList>
</comments>
</file>

<file path=xl/sharedStrings.xml><?xml version="1.0" encoding="utf-8"?>
<sst xmlns="http://schemas.openxmlformats.org/spreadsheetml/2006/main" count="1876" uniqueCount="543">
  <si>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</si>
  <si>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</si>
  <si>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</si>
  <si>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</si>
  <si>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</si>
  <si>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</si>
  <si>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</si>
  <si>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</si>
  <si>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</si>
  <si>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</si>
  <si>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</si>
  <si>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</si>
  <si>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</si>
  <si>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</si>
  <si>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</si>
  <si>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</si>
  <si>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</si>
  <si>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</si>
  <si>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</si>
  <si>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</si>
  <si>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</si>
  <si>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</si>
  <si>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</si>
  <si>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</si>
  <si>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</si>
  <si>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</si>
  <si>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</si>
  <si>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</si>
  <si>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</si>
  <si>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</si>
  <si>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</si>
  <si>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</si>
  <si>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</si>
  <si>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</si>
  <si>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</si>
  <si>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</si>
  <si>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</si>
  <si>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</si>
  <si>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</si>
  <si>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</si>
  <si>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</si>
  <si>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</si>
  <si>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</si>
  <si>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</si>
  <si>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</si>
  <si>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</si>
  <si>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</si>
  <si>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</si>
  <si>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</si>
  <si>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</si>
  <si>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</si>
  <si>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</si>
  <si>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</si>
  <si>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</si>
  <si>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</si>
  <si>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</si>
  <si>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</si>
  <si>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</si>
  <si>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</si>
  <si>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</si>
  <si>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</si>
  <si>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</si>
  <si>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</si>
  <si>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</si>
  <si>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</si>
  <si>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</si>
  <si>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</si>
  <si>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</si>
  <si>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</si>
  <si>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</si>
  <si>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</si>
  <si>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</si>
  <si>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</si>
  <si>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</si>
  <si>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</si>
  <si>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</si>
  <si>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</si>
  <si>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</si>
  <si>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</si>
  <si>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</si>
  <si>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</si>
  <si>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</si>
  <si>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</si>
  <si>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</si>
  <si>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</si>
  <si>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</si>
  <si>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</si>
  <si>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</si>
  <si>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</si>
  <si>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</si>
  <si>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</si>
  <si>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</si>
  <si>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</si>
  <si>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</si>
  <si>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</si>
  <si>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</si>
  <si>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</si>
  <si>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</si>
  <si>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</si>
  <si>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</si>
  <si>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</si>
  <si>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</si>
  <si>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</si>
  <si>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</si>
  <si>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</si>
  <si>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</si>
  <si>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</si>
  <si>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</si>
  <si>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</si>
  <si>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</si>
  <si>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</si>
  <si>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</si>
  <si>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</si>
  <si>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</si>
  <si>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</si>
  <si>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</si>
  <si>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</si>
  <si>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</si>
  <si>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</si>
  <si>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</si>
  <si>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</si>
  <si>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</si>
  <si>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</si>
  <si>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</si>
  <si>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</si>
  <si>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</si>
  <si>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</si>
  <si>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</si>
  <si>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</si>
  <si>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</si>
  <si>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</si>
  <si>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</si>
  <si>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</si>
  <si>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</si>
  <si>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</si>
  <si>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</si>
  <si>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</si>
  <si>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</si>
  <si>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</si>
  <si>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</si>
  <si>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</si>
  <si>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</si>
  <si>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</si>
  <si>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</si>
  <si>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</si>
  <si>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</si>
  <si>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</si>
  <si>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</si>
  <si>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</si>
  <si>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</si>
  <si>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</si>
  <si>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</si>
  <si>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</si>
  <si>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</si>
  <si>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</si>
  <si>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</si>
  <si>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</si>
  <si>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</si>
  <si>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</si>
  <si>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</si>
  <si>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</si>
  <si>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</si>
  <si>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</si>
  <si>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</si>
  <si>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</si>
  <si>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</si>
  <si>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</si>
  <si>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</si>
  <si>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</si>
  <si>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</si>
  <si>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</si>
  <si>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</si>
  <si>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</si>
  <si>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</si>
  <si>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</si>
  <si>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</si>
  <si>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</si>
  <si>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</si>
  <si>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</si>
  <si>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</si>
  <si>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</si>
  <si>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</si>
  <si>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</si>
  <si>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</si>
  <si>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</si>
  <si>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</si>
  <si>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</si>
  <si>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</si>
  <si>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</si>
  <si>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</si>
  <si>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</si>
  <si>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</si>
  <si>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</si>
  <si>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</si>
  <si>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</si>
  <si>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</si>
  <si>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</si>
  <si>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</si>
  <si>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</si>
  <si>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</si>
  <si>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</si>
  <si>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</si>
  <si>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</si>
  <si>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</si>
  <si>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</si>
  <si>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</si>
  <si>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</si>
  <si>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</si>
  <si>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</si>
  <si>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</si>
  <si>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</si>
  <si>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</si>
  <si>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</si>
  <si>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</si>
  <si>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</si>
  <si>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</si>
  <si>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</si>
  <si>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</si>
  <si>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</si>
  <si>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</si>
  <si>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</si>
  <si>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</si>
  <si>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</si>
  <si>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</si>
  <si>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</si>
  <si>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</si>
  <si>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</si>
  <si>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</si>
  <si>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</si>
  <si>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</si>
  <si>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</si>
  <si>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</si>
  <si>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</si>
  <si>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</si>
  <si>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</si>
  <si>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</si>
  <si>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</si>
  <si>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</si>
  <si>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</si>
  <si>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</si>
  <si>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</si>
  <si>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</si>
  <si>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</si>
  <si>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</si>
  <si>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</si>
  <si>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</si>
  <si>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</si>
  <si>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</si>
  <si>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</si>
  <si>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</si>
  <si>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</si>
  <si>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</si>
  <si>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</si>
  <si>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</si>
  <si>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</si>
  <si>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</si>
  <si>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</si>
  <si>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</si>
  <si>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</si>
  <si>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</si>
  <si>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</si>
  <si>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</si>
  <si>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</si>
  <si>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</si>
  <si>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</si>
  <si>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</si>
  <si>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</si>
  <si>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</si>
  <si>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</si>
  <si>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</si>
  <si>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</si>
  <si>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</si>
  <si>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</si>
  <si>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</si>
  <si>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</si>
  <si>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</si>
  <si>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</si>
  <si>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</si>
  <si>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</si>
  <si>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</si>
  <si>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</si>
  <si>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</si>
  <si>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</si>
  <si>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</si>
  <si>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</si>
  <si>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</si>
  <si>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</si>
  <si>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</si>
  <si>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</si>
  <si>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</si>
  <si>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</si>
  <si>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</si>
  <si>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</si>
  <si>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</si>
  <si>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</si>
  <si>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</si>
  <si>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</si>
  <si>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</si>
  <si>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</si>
  <si>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</si>
  <si>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</si>
  <si>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</si>
  <si>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</si>
  <si>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</si>
  <si>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</si>
  <si>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</si>
  <si>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</si>
  <si>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</si>
  <si>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</si>
  <si>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</si>
  <si>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</si>
  <si>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</si>
  <si>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</si>
  <si>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</si>
  <si>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</si>
  <si>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</si>
  <si>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</si>
  <si>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</si>
  <si>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</si>
  <si>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</si>
  <si>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</si>
  <si>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</si>
  <si>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</si>
  <si>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</si>
  <si>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</si>
  <si>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</si>
  <si>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</si>
  <si>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</si>
  <si>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</si>
  <si>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</si>
  <si>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</si>
  <si>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</si>
  <si>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</si>
  <si>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</si>
  <si>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</si>
  <si>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</si>
  <si>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</si>
  <si>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</si>
  <si>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</si>
  <si>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</si>
  <si>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</si>
  <si>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</si>
  <si>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</si>
  <si>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</si>
  <si>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</si>
  <si>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</si>
  <si>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</si>
  <si>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</si>
  <si>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</si>
  <si>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</si>
  <si>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</si>
  <si>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</si>
  <si>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</si>
  <si>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</si>
  <si>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</si>
  <si>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</si>
  <si>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</si>
  <si>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</si>
  <si>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</si>
  <si>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https://secretariadistritald-my.sharepoint.com/:f:/g/personal/ecastaneda_sdmujer_gov_co/IgDtNHm6owg8TYXhUoXFGNBDARwFlGZRJqyjfILJGgSDxX0?e=4Eo0W2</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</si>
  <si>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</si>
  <si>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</si>
  <si>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https://secretariadistritald-my.sharepoint.com/:f:/g/personal/ecastaneda_sdmujer_gov_co/IgCC8KRawhakTYnzrnKGAEafAf456Uh4T244KXUMGEndCc0?e=LehpIv</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</si>
  <si>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</si>
  <si>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https://secretariadistritald-my.sharepoint.com/:f:/g/personal/ecastaneda_sdmujer_gov_co/IgBjETK88y8zSqQfPeW4mI5kASRyPR19wtxmnsoXLNm_Rwo?e=TSdFsI</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</si>
  <si>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</si>
  <si>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</si>
  <si>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</si>
  <si>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Para el mes de febrero se publicaron 66 contenidos actualizados en las páginas web de la entidad, con el propósito de mantener informada a la ciudadanía sobre los servicios, programas y acciones institucionales.</t>
  </si>
  <si>
    <t>https://secretariadistritald-my.sharepoint.com/:f:/g/personal/ecastaneda_sdmujer_gov_co/IgBH3XkdIEqBTIe3XDI9bEOdAYGJt15St_3MJPWHgNG7vSY?e=sUf1aE</t>
  </si>
  <si>
    <t xml:space="preserve">
Para el mes de febrero se registraron 1.793 nuevos usuarios en redes sociales y un alcance de 457.230 personas a través de los contenidos publicados en estas plataformas durante el mes.</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</si>
  <si>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</si>
  <si>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</si>
  <si>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</si>
  <si>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https://secretariadistritald-my.sharepoint.com/:f:/g/personal/ecastaneda_sdmujer_gov_co/IgDdBuqQ0nD9S7UHjxF6NnedAZeI_YmuFOQtgyHk8hMHl34?e=X9ZMq9</t>
  </si>
  <si>
    <t>https://secretariadistritald-my.sharepoint.com/:f:/g/personal/ecastaneda_sdmujer_gov_co/IgB-1z_U_LB_SbkC7vCV91BgAW1VozhEq-1Zq7R1NF6u80c?e=Is3jXl</t>
  </si>
  <si>
    <t>Para el mes de febrero se registraron 131 impactos en medios de comunicación, resultado de la difusión de las acciones, programas y servicios de la Secretaría en diferentes canales informativos. Se ajusta la cifra de enero que corresponde a 13 impactos.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</si>
  <si>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</si>
  <si>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</si>
  <si>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</si>
  <si>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</si>
  <si>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https://secretariadistritald-my.sharepoint.com/:f:/g/personal/ecastaneda_sdmujer_gov_co/IgDzU33_GcipT6K-WRBSEOoRAXaZYaWJHKwVRnbGon1qbmw?e=e0WUh8</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</si>
  <si>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</si>
  <si>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Para el mes de febrero se reportó un alcance de 136.876 personas en las páginas web de la Secretaría, como resultado de la consulta y acceso de la ciudadanía a los contenidos institucionales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</si>
  <si>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</si>
  <si>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</si>
  <si>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</si>
  <si>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</si>
  <si>
    <t>Para el mes de marzo se elaboraron 372 piezas gráficas, las cuales responden a las diferentes solicitudes realizadas por las áreas de la entidad para apoyar las acciones de comunicación y difusión institucional.</t>
  </si>
  <si>
    <t xml:space="preserve">Para el mes de marzo se produjeron 15 productos audiovisuales, derivados de las diferentes solicitudes de brief, los cuales contribuyen a la difusión de los servicios y acciones de la SDMujer. </t>
  </si>
  <si>
    <t>https://secretariadistritald-my.sharepoint.com/:f:/g/personal/ecastaneda_sdmujer_gov_co/IgB4iuyGcFdkRrkpo2WRuhufAXDHbE3hXXtzEaYAlFCe9Mg?e=lZRtvK</t>
  </si>
  <si>
    <t>https://secretariadistritald-my.sharepoint.com/:f:/g/personal/ecastaneda_sdmujer_gov_co/IgDf_ryO2epHQLezDAV9DCY-AQhhJ6hfZgm6Rc26ZCLVv_c?e=AS0SwB</t>
  </si>
  <si>
    <t>https://secretariadistritald-my.sharepoint.com/:f:/g/personal/ecastaneda_sdmujer_gov_co/IgAOFEMlNkxBQrDDafm5_hbkAdXn6GvR0XqlD66eoyxD7k8?e=PvOceb</t>
  </si>
  <si>
    <t xml:space="preserve">Durante el mes de marzo se recibieron 10 solicitudes de brief provenientes de distintas subdirecciones y gerencias de la Secretaría. Como resultado de estas solicitudes, se elaboraron 372 piezas gráficas y 15 contenidos audiovisuales (videos y fotografías), con el fin de atender los requerimientos comunicativos de las diferentes áreas. </t>
  </si>
  <si>
    <t xml:space="preserve">Al mes de marzo se registra un avance acumulado del 0,249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24 solicitudes de brief tramitadas, 1.044 piezas gráficas elaboradas y 32 contenidos audiovisuales producidos, los cuales contribuyen al posicionamiento y alcance de la estrategia de comunicaciones de la entidad. </t>
  </si>
  <si>
    <t>Las acciones adelantadas en el marco de la estrategia de comunicaciones generan beneficios directos para la ciudadanía al fortalecer el acceso a información clara, oportuna y comprensible sobre los servicios, programas y rutas de atención de la Secretaría, facilitando que especialmente las mujeres en los territorios conozcan y ejerzan sus derechos. Asimismo, la difusión de contenidos gráficos y audiovisuales contribuye a promover la participación ciudadana al visibilizar iniciativas, convocatorias y espacios de involucramiento, fortaleciendo la cercanía y la confianza en la entidad. De igual manera, el posicionamiento de la estrategia amplía el alcance de la oferta institucional a través de diversos canales, lo que se traduce en mayor cobertura, una atención más informada y una mejor capacidad de respuesta frente a las necesidades de la ciudadanía.</t>
  </si>
  <si>
    <t>Para el mes de marzo se publicaron 30 contenidos actualizados en las páginas web de la entidad, con el propósito de mantener informada a la ciudadanía sobre los servicios, programas y acciones institucionales.  "</t>
  </si>
  <si>
    <t>Para el mes de marzo se registraron 1.814 nuevos usuarios en redes sociales y un alcance de 923.226 personas a través de los contenidos publicados en estas plataformas durante el mes."</t>
  </si>
  <si>
    <t>Para el mes de marzo se reportó un alcance de 122.812 personas en las páginas web de la Secretaría, como resultado de la consulta y acceso de la ciudadanía a los contenidos institucionales publicados.</t>
  </si>
  <si>
    <t xml:space="preserve">Durante el mes de marzo se publicaron 30 contenidos actualizados en las páginas de la Secretaría. Asimismo, se registró un alcance de 122.812 personas en el sitio web institucional. En redes sociales se evidenciaron 1.814 nuevos usuarios, alcanzando 923 226 personas a través de los contenidos difundidos en estas plataformas. </t>
  </si>
  <si>
    <t>Las acciones adelantadas durante el mes de marzo han generado beneficios directos para la ciudadanía al fortalecer el acceso a información clara, oportuna y de interés público a través de los canales digitales de la Secretaría. La actualización constante de contenidos y el incremento en el alcance tanto en el sitio web como en redes sociales han permitido que un mayor número de personas conozcan la oferta institucional, los servicios disponibles y las rutas de atención, facilitando la toma de decisiones informadas y el ejercicio de sus derechos. Asimismo, el crecimiento de nuevos usuarios y el amplio alcance logrado contribuyen a mejorar la participación ciudadana, ampliar la cobertura de la información institucional y fortalecer la relación entre la entidad y la ciudadanía, promoviendo mayor transparencia, cercanía y confianza en la gestión pública.</t>
  </si>
  <si>
    <t>Para el mes de febrero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</si>
  <si>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https://secretariadistritald-my.sharepoint.com/:f:/g/personal/ecastaneda_sdmujer_gov_co/IgDo2E8l6uHPRrQIu08sUOYXAd1E-MF48qaVA02qgcuYCKM?e=BISSpK</t>
  </si>
  <si>
    <t>https://secretariadistritald-my.sharepoint.com/:f:/g/personal/ecastaneda_sdmujer_gov_co/IgBH-45LqMvkS4SyOTAMCMDAASBD4tYQE_xgmgPbC5epwbQ?e=sx9dSz</t>
  </si>
  <si>
    <t>https://secretariadistritald-my.sharepoint.com/:f:/g/personal/ecastaneda_sdmujer_gov_co/IgBB49m95fSsRpUDTNsDMwNpAS3zsLqRCoSx_u8jhpEQqYk?e=LsQAvQ</t>
  </si>
  <si>
    <t>Para el mes de marzo se registraron 227 impactos en medios de comunicación, resultado de la difusión de las acciones, programas y servicios de la Secretaría en diferentes canales informativos</t>
  </si>
  <si>
    <t>https://secretariadistritald-my.sharepoint.com/:f:/g/personal/ecastaneda_sdmujer_gov_co/IgCc9o7YSRQZTIaLXBciLa6-AYK0q6iZ-4kf23YDEGFlFFE?e=0n8hFC</t>
  </si>
  <si>
    <t>https://secretariadistritald-my.sharepoint.com/:f:/g/personal/ecastaneda_sdmujer_gov_co/IgC2ytqkHEYPRLcBO-2y9B8jAeEjkbe1qI3LXh-iTQhs6rY?e=N3ji1U</t>
  </si>
  <si>
    <t xml:space="preserve">En marzo se reportaron 227 impactos en medios de comunicación a través de 25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</si>
  <si>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marzo se registra un 24.9 % de cumplimiento de la meta, con la elaboración de 50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371 impactos en medios de comunicación, lo que ha permitido ampliar la difusión de la oferta institucional y fortalecer el posicionamiento de estos temas en la agenda pública. </t>
  </si>
  <si>
    <t xml:space="preserve">Las noticias difundidas durante el mes permitieron visibilizar acciones orientadas a prevenir y atender las violencias en distintos entornos, fortalecer el acceso a la justicia y ampliar los canales de orientación, atención y denuncia. Asimismo, se destacó la expansión de los servicios en territorio, incluyendo zonas rurales, y en entornos digitales, facilitando que más mujeres accedan a información y acompañamiento.
De igual forma, se promovieron iniciativas que fortalecen la autonomía, el liderazgo y la participación de las mujeres, especialmente de quienes realizan labores de cuidado, al tiempo que se reconocen sus diversidades y contextos. En conjunto, estos contenidos contribuyen a que más mujeres conozcan la oferta institucional, accedan a sus derechos y cuenten con herramientas para vivir una vida libre de violencias en Bogotá.
</t>
  </si>
  <si>
    <t>En el marco de la meta del Plan de Desarrollo Distrital, al mes de febrero se registra un avance acumulado del 6.24 %. Este resultado se refleja en la implementación de la estrategia de comunicaciones, que presenta una ejecución de 0,249, así como en las acciones de fortalecimiento de los canales digitales institucionales y el relacionamiento con medios de comunicación, ambos con un 24.9 %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</si>
  <si>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https://secretariadistritald-my.sharepoint.com/:f:/g/personal/ecastaneda_sdmujer_gov_co/IgCxtB5CImzuR7O-2X8y_ysvAev4uWjjl7CxXbknVfOcxTU?e=qQ1EQl</t>
  </si>
  <si>
    <t>Las acciones desarrolladas han generado beneficios significativos para la ciudadanía al ampliar el acceso a información clara, oportuna y pertinente sobre la oferta institucional, las rutas de atención y los servicios dirigidos a las mujeres en la ciudad. El fortalecimiento de los canales digitales, el incremento en la producción de contenidos y el posicionamiento en medios de comunicación han permitido llegar a un mayor número de personas, facilitando el conocimiento de sus derechos y de los mecanismos de atención disponibles. Asimismo, estas estrategias contribuyen a promover la participación ciudadana, mejorar la capacidad de respuesta institucional frente a las necesidades de las mujeres y fortalecer la confianza en la gestión pública, al garantizar una comunicación más cercana, incluyente y efectiva.</t>
  </si>
  <si>
    <t>Para el mes de marzo llegaron al area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Unas piezas requieren una mayoe elaboración y se netregaran en el mes de abril</t>
  </si>
  <si>
    <t>Durante el mes de marzo se publicaron 30 contenidos actualizados en las páginas de la Secretaría. Asimismo, se registró un alcance de 122.812 personas en el sitio web institucional. En redes sociales se evidenciaron 1.814 nuevos usuarios, alcanzando 923.226 personas a través de los contenidos difundidos en estas plataformas. Para un total de 1.046.038 en el mes de marzo</t>
  </si>
  <si>
    <t xml:space="preserve">Durante el mes de marzo se registró un avance del 2,08 % en el desarrollo de las acciones asociadas a la meta del Plan de Desarrollo. En este periodo se elaboraron 10 brief, 372 piezas gráficas y 15 productos audiovisuales; asimismo, se actualizaron 30 contenidos en las páginas web de la Secretaría. En redes sociales se evidenciaron 1.814 nuevos usuarios, con un alcance de 923.226 personas, mientras que el sitio web institucional alcanzó 122.812 personas. Adicionalmente, se reportaron 227 impactos en medios de comunicación a través de 25 contenidos periodísticos, lo que permitió fortalecer la difusión de la oferta institucional, las rutas de atención y los servicios dirigidos a las mujeres en la ciudad </t>
  </si>
  <si>
    <t>https://secretariadistritald-my.sharepoint.com/:x:/g/personal/ecastaneda_sdmujer_gov_co/IQArDDWSPlQCRLH5-FLg4_ReAaS9XS5MOGWD8mRnUXdNlDI?e=Mipipf</t>
  </si>
  <si>
    <t>Para el mes de abril llegaron al área cincuenta y dos (52)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</si>
  <si>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abril se elaboraron 307 piezas gráficas, las cuales responden a las diferentes solicitudes realizadas por las áreas de la entidad para apoyar las acciones de comunicación y difusión institucional.  </t>
  </si>
  <si>
    <t>https://secretariadistritald-my.sharepoint.com/:x:/g/personal/ecastaneda_sdmujer_gov_co/IQCtdmmsQ8l5TrgPcYgdRY7zAbo_yTAi6GA52r6ykBpsI0w?e=1h3uzn</t>
  </si>
  <si>
    <t xml:space="preserve">Para el mes de abril se produjeron 16 productos audiovisuales, derivados de las diferentes solicitudes de brief, los cuales contribuyen a la difusión de los servicios y acciones de la SDMujer.  </t>
  </si>
  <si>
    <t>https://secretariadistritald-my.sharepoint.com/:x:/g/personal/ecastaneda_sdmujer_gov_co/IQAz_1q8UcGnSJkF6PeUOJ5YASX3qdVhhtpePQqlVLBmAoA?e=Fvyxf4</t>
  </si>
  <si>
    <t xml:space="preserve">Durante el mes de abril se recibieron 52 solicitudes de brief provenientes de distintas subdirecciones y gerencias de la Secretaría. Como resultado de estas solicitudes, se elaboraron 307 piezas gráficas y 16 contenidos audiovisuales (videos y fotografías), con el fin de atender los requerimientos comunicativos de las diferentes áreas.  </t>
  </si>
  <si>
    <t xml:space="preserve">Al mes de abril se registra un avance acumulado del 0,332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76 solicitudes de brief tramitadas, 1.351 piezas gráficas elaboradas y 48 contenidos audiovisuales producidos, los cuales contribuyen al posicionamiento y alcance de la estrategia de comunicaciones de la entidad.  </t>
  </si>
  <si>
    <t>Con corte al mes de abril de 2026, las acciones desarrolladas en el marco de la estrategia de comunicaciones de la Secretaría Distrital de la Mujer han fortalecido el acceso de la ciudadanía a información clara, oportuna y comprensible sobre los servicios, programas y rutas de atención de la entidad. Esto ha permitido que un mayor número de mujeres en los territorios conozcan la oferta institucional y cuenten con herramientas para el ejercicio y la garantía de sus derechos.
Asimismo, la producción y difusión de contenidos gráficos, audiovisuales y digitales a través de la página web, redes sociales y medios de comunicación ha ampliado el alcance de la estrategia, visibilizando campañas, convocatorias e iniciativas institucionales. Lo anterior ha contribuido a fortalecer la participación ciudadana, la confianza en la entidad y el acceso oportuno a información relacionada con la prevención de las violencias contra las mujeres y la promoción de su autonomía y bienestar.</t>
  </si>
  <si>
    <t>Para el mes de abril se publicaron 48 contenidos actualizados en las páginas web de la entidad, con el propósito de mantener informada a la ciudadanía sobre los servicios, programas y acciones institucionales.</t>
  </si>
  <si>
    <t>Para el mes de abril se registraron 1.936 nuevos usuarios en redes sociales y un alcance de 752.537 personas a través de los contenidos publicados en estas plataformas durante el mes</t>
  </si>
  <si>
    <t>https://secretariadistritald-my.sharepoint.com/:x:/g/personal/ecastaneda_sdmujer_gov_co/IQBLfOjFr5eTQ5zuaiRUJ8-pAQbWGk2Pb3y2g1QKE5zsq10?e=4WUCaw</t>
  </si>
  <si>
    <t>https://secretariadistritald-my.sharepoint.com/:x:/g/personal/ecastaneda_sdmujer_gov_co/IQBodpnDv-J6RrwY2CYokxxbAbXxFDYROMIT1RucCC2cl14?e=cyLEXy</t>
  </si>
  <si>
    <t xml:space="preserve">Para el mes de abril se reportó un alcance de 104.819 personas en las páginas web de la Secretaría, como resultado de la consulta y acceso de la ciudadanía a los contenidos institucionales publicados. </t>
  </si>
  <si>
    <t>https://secretariadistritald-my.sharepoint.com/:x:/g/personal/ecastaneda_sdmujer_gov_co/IQC3QSFE0h6tT5xgRj_-d6pLAXynXf--MDTEuOQPZjKzWoo?e=UVFNSU</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</si>
  <si>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t>
  </si>
  <si>
    <t xml:space="preserve">Al cierre de abril se publicaron 146 contenidos actualizados en las páginas web de la Secretaría, se reportó un alcance de 507.320 personas en el sitio web institucional y se evidenciaron 7.609 nuevos usuarios en redes sociales, con un alcance de 2.531.984 personas a través de los contenidos difundidos en estas plataformas. En conjunto, estas acciones han permitido alcanzar un total acumulado de 3.039.304 personas a abril mediante los contenidos publicados en las diferentes plataformas digitales de la Secretaría.  </t>
  </si>
  <si>
    <t>Con corte al mes de abril de 2026, las acciones adelantadas en el marco de la estrategia de comunicaciones de la Secretaría Distrital de la Mujer han generado beneficios directos para la ciudadanía al fortalecer el acceso a información clara, oportuna y de interés público a través de los canales digitales e institucionales de la entidad. La actualización permanente de contenidos y el incremento en el alcance del sitio web y de las redes sociales han permitido que un mayor número de personas conozca la oferta institucional, los servicios disponibles y las rutas de atención, facilitando la toma de decisiones informadas y el ejercicio de sus derechos. Asimismo, el crecimiento sostenido de nuevos usuarios y el amplio alcance obtenido han contribuido a fortalecer la participación ciudadana, ampliar la cobertura de la información institucional y consolidar una relación más cercana, transparente y confiable entre la entidad y la ciudadanía.</t>
  </si>
  <si>
    <t>https://secretariadistritald-my.sharepoint.com/:w:/g/personal/ecastaneda_sdmujer_gov_co/IQBjI_UIS3UUQbHbsmDExbycAeogrCyQYx0XTFxjKhrNdRs?e=H2Icq2</t>
  </si>
  <si>
    <t>Para el mes de abril se elaboraron 21 contenidos periodísticos. Durante abril, la agenda de la Secretaría Distrital de la Mujer se centró en fortalecer la igualdad como una acción concreta que se materializa en el acceso a derechos, la ampliación de servicios y la transformación de condiciones estructurales que afectan la vida de las mujeres. A lo largo del mes, se evidenció una apuesta por consolidar respuestas institucionales frente a las violencias, especialmente en el espacio público, en entornos cotidianos y en relaciones cercanas, al tiempo que se promovieron acciones pedagógicas y de prevención</t>
  </si>
  <si>
    <t>Para el mes de abril se registraron 137 impactos en medios de comunicación, resultado de la difusión de las acciones, programas y servicios de la Secretaría en diferentes canales informativos</t>
  </si>
  <si>
    <t>https://secretariadistritald-my.sharepoint.com/:x:/g/personal/ecastaneda_sdmujer_gov_co/IQA-Xuq9bfjdQqiWeE0CkxMOAUBkM4NvNOOLLoKyaouPFF0?e=QWHdM5</t>
  </si>
  <si>
    <t>Con corte al mes de abril de 2026, las noticias difundidas por la Secretaría Distrital de la Mujer permitieron visibilizar acciones orientadas a la prevención y atención de las violencias contra las mujeres, el fortalecimiento del acceso a la justicia y la ampliación de los canales de orientación, atención y denuncia. Asimismo, se destacó la presencia de los servicios en los territorios, incluidas zonas rurales, y en entornos digitales, facilitando que más mujeres accedan a información oportuna y acompañamiento integral.
De igual manera, se divulgaron iniciativas enfocadas en fortalecer la autonomía económica, el liderazgo y la participación de las mujeres, en especial de quienes realizan labores de cuidado, reconociendo sus diversidades y contextos. En conjunto, estos contenidos han contribuido a que un mayor número de mujeres conozca la oferta institucional, ejerza sus derechos y cuente con herramientas para avanzar hacia una vida libre de violencias en Bogotá.</t>
  </si>
  <si>
    <t>En el marco de la meta del Plan Distrital de Desarrollo asociada a la implementación de la estrategia de comunicaciones de la Secretaría Distrital de la Mujer, con corte al mes de abril de 2026 se registra un avance acumulado del 8,32 % frente a la meta anual. Este resultado se sustenta en la ejecución de la estrategia de comunicaciones, así como en las acciones orientadas al fortalecimiento de los canales digitales institucionales y al relacionamiento con medios de comunicación, cada una con un avance del 33,2 % respecto de lo programado para la vigencia.
Los avances alcanzados han permitido consolidar el posicionamiento de la Secretaría en la agenda pública y ampliar la visibilidad de su gestión a través de medios digitales, tradicionales e institucionales. De esta manera, se ha fortalecido la difusión de la oferta de servicios, programas y rutas de atención dirigidas a las mujeres en Bogotá, contribuyendo a que un mayor número de ciudadanas acceda a información oportuna y de interés público para el ejercicio de sus derechos y la prevención de las violencias.</t>
  </si>
  <si>
    <t>https://secretariadistritald-my.sharepoint.com/:f:/g/personal/ecastaneda_sdmujer_gov_co/IgDaYmF7_LHZQb7XHqSVtL_uAYI53q0yIaNae1qOfq7H9wA?e=7dXXI3</t>
  </si>
  <si>
    <t>En el marco de la meta del Plan Distrital de Desarrollo asociada a la implementación de la estrategia de comunicaciones de la Secretaría Distrital de la Mujer, con corte al mes de abril de 2026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generan beneficios directos para la ciudadanía al facilitar el acceso a información clara, oportuna y confiable sobre los servicios, programas y rutas de atención de la Secretaría. Esto permite que más mujeres conozcan la oferta institucional, accedan a orientación y acompañamiento oportuno y ejerzan sus derechos. Asimismo, el fortalecimiento de la presencia institucional en medios y plataformas digitales contribuye a la prevención de las violencias contra las mujeres, promueve su autonomía y participación, y fortalece la transparencia, la cercanía y la confianza entre la entidad y la ciudadanía.</t>
  </si>
  <si>
    <t xml:space="preserve">En abril se reportaron 137 impactos en medios de comunicación a través de 21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</si>
  <si>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abril se registra un 24.9 % de cumplimiento de la meta, con la elaboración de 71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508 impactos en medios de comunicación, lo que ha permitido ampliar la difusión de la oferta institucional y fortalecer el posicionamiento de estos temas en la agenda pública.  </t>
  </si>
  <si>
    <t>Para el mes de marzo se elaboraron 21 contenidos periodísticos. Durante marzo, la Secretaría Distrital de la Mujer consolidó la igualdad como una acción concreta mediante el fortalecimiento de servicios, la presencia territorial y la mejora institucional, destacándose una programación amplia en el marco del 8 de marzo que trascendió lo simbólico para impactar los territorios. Las acciones se orientaron a acercar la oferta institucional a la vida cotidiana de las mujeres, ampliando la cobertura del Sistema Distrital de Cuidado, fortaleciendo la atención en zonas urbanas y rurales, y garantizando accesibilidad, al tiempo que se reforzaron estrategias de prevención en diversos entornos. Asimismo, se avanzó en la consolidación de herramientas para mejorar la respuesta frente a violencias, facilitar el acceso a rutas de atención y fortalecer la defensa jurídica, incorporando un enfoque diferencial que reconoce la diversidad y las desigualdades que enfrentan distintas poblaciones de mujeres</t>
  </si>
  <si>
    <t>Durante el mes de abril se registró un avance del 2,08 % en el desarrollo de las acciones asociadas a la meta del Plan de Desarrollo. En este periodo se elaboraron 52 brief, 307 piezas gráficas y 16 productos audiovisuales; asimismo, se actualizaron 48 contenidos en las páginas web de la Secretaría. En redes sociales se evidenciaron 1.936 nuevos usuarios, con un alcance de  752.537  personas, mientras que el sitio web institucional alcanzó 104.819 personas. Adicionalmente, se reportaron 137 impactos en medios de comunicación a través de 21 contenidos periodísticos, lo que permitió fortalecer la difusión de la oferta institucional, las rutas de atención y los servicios dirigidos a las mujeres en la ciudad</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</si>
  <si>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En conjunto, estas acciones han permitido alcanzar un total acumulado de 857.356 personas en el mes de abril mediante los contenidos publicados en las diferentes plataformas digitales de la Secretaría.  </t>
  </si>
  <si>
    <t>Yurieth Paola Rojas Mayorga</t>
  </si>
  <si>
    <t>https://secretariadistritald-my.sharepoint.com/:x:/g/personal/ecastaneda_sdmujer_gov_co/IQDz5aFxcbHzQK6ate0hsX8nAe6vfXMf0wWXKjbZ_xskJEo?e=kzN1A8</t>
  </si>
  <si>
    <t>Para el mes de mayo llegaron al área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</si>
  <si>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mayo se elaboraron 361 piezas gráficas, las cuales responden a las diferentes solicitudes realizadas por las áreas de la entidad para apoyar las acciones de comunicación y difusión institucional.  </t>
  </si>
  <si>
    <t>https://secretariadistritald-my.sharepoint.com/:x:/g/personal/ecastaneda_sdmujer_gov_co/IQBneK4y-faRTpFHp1TewApEAedNwQiztLcEOp1b_eWRmR8?e=9XJsvt</t>
  </si>
  <si>
    <t>https://secretariadistritald-my.sharepoint.com/:x:/g/personal/ecastaneda_sdmujer_gov_co/IQBFS_fzduWNSL387xo7Fn3eAXQyqgZ8JSsZ8uRQrLVmmRQ?e=bmmHXQ</t>
  </si>
  <si>
    <t xml:space="preserve">Para el mes de mayo se produjeron 38 productos audiovisuales, derivados de las diferentes solicitudes de brief, los cuales contribuyen a la difusión de los servicios y acciones de la SDMujer.   </t>
  </si>
  <si>
    <t>Durante el mes de mayo de 2026 se recibieron 11 solicitudes de brief provenientes de las diferentes subdirecciones y gerencias de la Secretaría Distrital de la Mujer. En atención a estos requerimientos, se desarrollaron 361 piezas gráficas y 38 contenidos audiovisuales, entre videos y registros fotográficos, orientados a fortalecer la difusión de programas, servicios, campañas e iniciativas institucionales, contribuyendo al posicionamiento de la entidad y al cumplimiento de sus objetivos de comunicación interna y externa.</t>
  </si>
  <si>
    <t>Al mes de mayo de 2026, la meta “Implementar 1 estrategia de comunicaciones” registra un avance acumulado de 0,415, resultado de las acciones desarrolladas para fortalecer la comunicación institucional y la difusión de la oferta de servicios de la Secretaría Distrital de la Mujer. Estas acciones han contribuido a visibilizar programas, estrategias y campañas institucionales, promoviendo la participación ciudadana y el acceso a información de interés para las mujeres y la ciudadanía en general. A la fecha, se cuenta con un acumulado de 87 solicitudes de brief atendidas, 1.712 piezas gráficas elaboradas y 86 contenidos audiovisuales producidos, entre videos y registros fotográficos, que han permitido ampliar el alcance de los mensajes institucionales y fortalecer el posicionamiento de la entidad en sus diferentes canales de comunicación.</t>
  </si>
  <si>
    <t>Con corte al mes de mayo de 2026, las acciones desarrolladas en el marco de la estrategia de comunicaciones de la Secretaría Distrital de la Mujer han contribuido a acercar la oferta institucional a la ciudadanía mediante la divulgación permanente de información clara, pertinente y oportuna sobre programas, servicios, campañas y rutas de atención. Esto ha favorecido que más mujeres en las diferentes localidades de Bogotá conozcan los mecanismos disponibles para el ejercicio de sus derechos, el acceso a orientación y acompañamiento especializado, así como las acciones de prevención de las violencias basadas en género.
Durante el mes de mayo, la producción y difusión de contenidos gráficos, audiovisuales y digitales a través de los canales institucionales permitió fortalecer la visibilidad de iniciativas orientadas a la autonomía económica, el liderazgo de las mujeres, la corresponsabilidad en los cuidados y la promoción de entornos libres de violencias. De igual manera, estas acciones facilitaron una mayor interacción con la ciudadanía, promovieron la participación en actividades y convocatorias institucionales, y contribuyeron a generar confianza en la gestión pública mediante el acceso oportuno a información de interés para las mujeres y sus comunidades.</t>
  </si>
  <si>
    <t>https://secretariadistritald-my.sharepoint.com/:x:/g/personal/ecastaneda_sdmujer_gov_co/IQAR2y9_7IuJTayY9puZjVb0AX5Zb6IDxHzamZE5Czm4UI0?e=EsERuv</t>
  </si>
  <si>
    <t>Para el mes de mayo se registraron 1.666 nuevos usuarios en redes sociales y un alcance de 1.090.365 personas a través de los contenidos publicados en estas plataformas durante el mes</t>
  </si>
  <si>
    <t>Para el mes de mayo se publicaron 43 contenidos actualizados en las páginas web de la entidad, con el propósito de mantener informada a la ciudadanía sobre los servicios, programas y acciones institucionales.</t>
  </si>
  <si>
    <t>https://secretariadistritald-my.sharepoint.com/:x:/g/personal/ecastaneda_sdmujer_gov_co/IQAXyvMmT5YeQ7c9IklJB1ZsAQCrapIheFLOqYlXrvJb2Uc?e=A2PQQf</t>
  </si>
  <si>
    <t xml:space="preserve">Para el mes de mayo se reportó un alcance de 99.232 personas en las páginas web de la Secretaría, como resultado de la consulta y acceso de la ciudadanía a los contenidos institucionales publicados.  </t>
  </si>
  <si>
    <t>https://secretariadistritald-my.sharepoint.com/:x:/g/personal/ecastaneda_sdmujer_gov_co/IQCK8QrUJQjvQbNa6JSGEaH-Af4GhTx2HSzcSVgicIoPGTI?e=tPtsbi</t>
  </si>
  <si>
    <t xml:space="preserve">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t>
  </si>
  <si>
    <t xml:space="preserve">A través de la actualización permanente de contenidos en los canales digitales e institucionales, se ha promovido el conocimiento de la oferta de servicios, programas, campañas y rutas de atención disponibles para las mujeres en Bogotá.
Estas acciones han generado beneficios directos para la ciudadanía al facilitar el acceso a información confiable que contribuye al ejercicio de derechos, la prevención de las violencias basadas en género y el fortalecimiento de la autonomía de las mujeres. Asimismo, la producción y difusión de contenidos gráficos, audiovisuales y digitales ha permitido ampliar el alcance de los mensajes institucionales, incrementar la interacción con la ciudadanía y promover una mayor participación en las actividades, convocatorias y servicios ofrecidos por la entidad. De esta manera, se continúa fortaleciendo la relación entre la Secretaría y la ciudadanía, mediante una comunicación más cercana, transparente y accesible para las mujeres y sus comunidades.
</t>
  </si>
  <si>
    <t>https://secretariadistritald-my.sharepoint.com/:x:/g/personal/ecastaneda_sdmujer_gov_co/IQCmNbdP3QpYSp5BS5JU_Z5lAfYx4_ei1g_Uy6Yfki-or-0?e=Q68Bs4</t>
  </si>
  <si>
    <t xml:space="preserve">Para el mes de mayo se registraron 199 impactos en medios de comunicación, resultado de la difusión de las acciones, programas y servicios de la Secretaría en diferentes canales informativos </t>
  </si>
  <si>
    <t>Para el mes de mayo se elaboraron 20 contenidos periodísticos. Durante mayo, la agenda de la Secretaría Distrital de la Mujer se centró en fortalecer las acciones de prevención de las violencias contra las mujeres a través de estrategias territoriales, comunitarias y pedagógicas que acercan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acceso a rutas de atención y la apropiación de mecanismos de prevención en las distintas localidades de Bogotá.</t>
  </si>
  <si>
    <t>https://secretariadistritald-my.sharepoint.com/:w:/g/personal/ecastaneda_sdmujer_gov_co/IQDOm-WX3STkQ5wFniLSKfU-Adj4EHFhlCG6ehuRncJS0AE?e=dHKb4J</t>
  </si>
  <si>
    <t>Durante el mes de mayo  se registraron 199 impactos en medios de comunicación a partir de la publicación de 20 contenidos periodísticos. Esta gestión permitió ampliar la visibilidad de la oferta institucional de la Secretaría Distrital de la Mujer, fortaleciendo la difusión de programas, servicios, campañas y rutas de atención dirigidas a las mujeres en Bogotá. Asimismo, los contenidos divulgados contribuyeron a posicionar en la agenda pública temas relacionados con la garantía de los derechos de las mujeres, la prevención de las violencias basadas en género y la promoción de la igualdad, favoreciendo que un mayor número de personas accediera a información relevante y de interés ciudadano.</t>
  </si>
  <si>
    <t xml:space="preserve">Las noticias difundidas durante el mes permitieron visibilizar acciones orientadas a prevenir y atender las violencias contra las mujeres en distintos entornos, fortaleciendo el conocimiento sobre rutas de atención, mecanismos de acompañamiento y estrategias de prevención. Asimismo, se destacó la ampliación de acciones territoriales y comunitarias que acercan la oferta institucional a las mujeres en sus barrios, espacios de cuidado, establecimientos comerciales, entornos educativos y sistemas de transporte.
De igual forma, se promovieron iniciativas que fortalecen la autonomía económica, el acceso a la educación, el liderazgo y la participación de las mujeres en distintos ámbitos. También se impulsaron procesos de formación y acompañamiento dirigidos a mujeres cuidadoras, lideresas, emprendedoras y participantes de programas educativos, contribuyendo al fortalecimiento de capacidades para el ejercicio de sus derechos y la toma de decisiones sobre sus proyectos de vida.
A su vez, se avanzó en la visibilización de desigualdades estructurales relacionadas con el cuidado, la participación política, los estereotipos de género, las barreras que enfrentan algunas poblaciones de mujeres y las dinámicas culturales que perpetúan las violencias. En conjunto, estos contenidos contribuyen a que más mujeres en Bogotá accedan a información clara, conozcan la oferta institucional disponible y cuenten con mayores oportunidades para ejercer sus derechos y avanzar hacia una vida libre de violencias.
</t>
  </si>
  <si>
    <t>En el marco de la meta del Plan Distrital de Desarrollo asociada a la implementación de la estrategia de comunicaciones de la Secretaría Distrital de la Mujer, con corte al mes de mayo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han generado beneficios directos para la ciudadanía al ampliar el acceso a información clara, oportuna y pertinente sobre los servicios, programas, campañas y rutas de atención disponibles para las mujeres en Bogotá. Gracias a la difusión permanente de contenidos a través de medios de comunicación, redes sociales y canales institucionales, un mayor número de mujeres ha podido conocer los mecanismos de orientación, protección y acompañamiento ofrecidos por la entidad, facilitando el ejercicio de sus derechos y el acceso oportuno a la oferta institucional. Asimismo, la divulgación de estrategias territoriales, comunitarias y pedagógicas orientadas a la prevención de las violencias contra las mujeres ha contribuido a sensibilizar a la ciudadanía, promover entornos más seguros y fortalecer el conocimiento de las rutas de atención en las diferentes localidades de la ciudad. De igual manera, el fortalecimiento de la comunicación institucional favorece la participación ciudadana, incrementa la transparencia de la gestión pública y consolida una relación más cercana, confiable y efectiva entre la Secretaría Distrital de la Mujer y la ciudadanía.</t>
  </si>
  <si>
    <t>https://secretariadistritald-my.sharepoint.com/:f:/g/personal/ecastaneda_sdmujer_gov_co/IgAoP9l6IxryQp-4qy07SzEwAZYtQqx0TyqrbXYaYOqA6Wg?e=iU2eXp</t>
  </si>
  <si>
    <t xml:space="preserve">Con corte al mes de mayo de 2026, la estrategia de comunicaciones de la Secretaría Distrital de la Mujer registra un avance acumulado del 41,5 %, reflejado en la implementación de acciones orientadas a fortalecer la comunicación institucional y garantizar el acceso de la ciudadanía a información clara, oportuna y de interés público Al cierre de mayo se publicaron 189 contenidos actualizados en las páginas web de la Secretaría, se reportó un alcance de 606.552 personas en el sitio web institucional y se evidenciaron 9.275 nuevos usuarios en redes sociales, con un alcance de 3.622.349 personas a través de los contenidos difundidos en estas plataformas. En conjunto, estas acciones han permitido alcanzar un total acumulado de 4.228.901 personas a mayo mediante los contenidos publicados en las diferentes plataformas digitales de la Secretaría.  </t>
  </si>
  <si>
    <t>Con corte al mes de mayo, la meta registra un avance acumulado del 41,5 %, reflejado en la elaboración y divulgación de 91 contenidos periodísticos orientados a visibilizar las acciones, programas y servicios de la Secretaría Distrital de la Mujer. Durante este mes, la agenda institucional se centró en fortalecer las acciones de prevención de las violencias contra las mujeres mediante estrategias territoriales, comunitarias y pedagógicas que acercaron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conocimiento de las rutas de atención y la apropiación de mecanismos de prevención en las diferentes localidades de Bogotá. Asimismo, se registra un acumulado de 707 impactos en medios de comunicación, resultado que ha permitido ampliar el alcance de la información institucional, fortalecer el posicionamiento de estos temas en la agenda pública y facilitar que un mayor número de mujeres y ciudadanía en general conozcan los servicios, canales de orientación y mecanismos de protección disponibles para la garantía de sus derechos.</t>
  </si>
  <si>
    <t xml:space="preserve">Durante el mes de mayo se registró un avance del 2,08% en el desarrollo de las acciones asociadas a la meta del Plan de Desarrollo. En este periodo se elaboraron 11 brief, 361 piezas gráficas y 38 productos audiovisuales; asimismo, se actualizaron 43 contenidos en las páginas web de la Secretaría. En redes sociales se evidenciaron 1.666 nuevos usuarios, con un alcance de  1.090.365 personas, mientras que el sitio web institucional alcanzó 99.232 personas. Adicionalmente, se reportaron 199 impactos en medios de comunicación a través de 20 contenidos periodísticos, lo que permitió fortalecer la difusión de la oferta institucional, las rutas de atención y los servicios dirigidos a las mujeres en la ciudad
</t>
  </si>
  <si>
    <t>En el marco de la meta del Plan Distrital de Desarrollo asociada a la implementación de la estrategia de comunicaciones de la Secretaría Distrital de la Mujer, con corte al mes de mayo de 2026 se registra un avance acumulado del 10,4% frente a la meta anual. Este resultado se sustenta en la ejecución de acciones orientadas al fortalecimiento de la estrategia de comunicaciones, la gestión de los canales digitales institucionales y el relacionamiento con medios de comunicación, componentes que alcanzan un avance del 41,6% respecto de lo programado para la vigencia. Durante este periodo, se fortaleció la difusión de contenidos relacionados con la prevención de las violencias contra las mujeres, la promoción de sus derechos, las rutas de atención y la oferta de servicios institucionales, así como la visibilización de estrategias territoriales y comunitarias desarrolladas en las diferentes localidades de Bogotá.
Los avances alcanzados han permitido consolidar el posicionamiento de la Secretaría en la agenda pública y ampliar el alcance de la información institucional a través de medios digitales, tradicionales e institucionales. Como resultado, un mayor número de mujeres y ciudadanía en general ha podido acceder a información clara, oportuna y de interés público, facilitando el conocimiento de los servicios disponibles, el acceso a mecanismos de orientación y protección, y la toma de decisiones informadas para el ejercicio de sus derechos. De esta manera, la estrategia de comunicaciones continúa contribuyendo al fortalecimiento de la participación ciudadana, la prevención de las violencias basadas en género y la construcción de una relación más cercana y transparente entre la entidad y la ciudadanía.</t>
  </si>
  <si>
    <t>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Esto significa un alcance total de 1.189.597 perdonas para este mes</t>
  </si>
  <si>
    <t>https://secretariadistritald-my.sharepoint.com/:f:/g/personal/ecastaneda_sdmujer_gov_co/IgCyu8meQw3JSbwS2qeRjMhwAQhSIk7DJwmw7PEKtIHiV5c?e=VbDq8G</t>
  </si>
  <si>
    <t>https://secretariadistritald-my.sharepoint.com/:f:/g/personal/ecastaneda_sdmujer_gov_co/IgCKuPw9W3RMS7Yu5shqmw8jAWL5Ebstdw3Frqb6qs3aKdI?e=W7z1i4</t>
  </si>
  <si>
    <t>https://secretariadistritald-my.sharepoint.com/:f:/g/personal/ecastaneda_sdmujer_gov_co/IgBhcBmLbA0ISrDymAx562UwASxDlNqKzOWo_ppuBSMkz5o?e=Z5ep6m</t>
  </si>
  <si>
    <t xml:space="preserve">Para el mes de junio llegaron al área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t>
  </si>
  <si>
    <t xml:space="preserve">Para el mes de junio se elaboraron 386 piezas gráficas, las cuales responden a las diferentes solicitudes realizadas por las áreas de la entidad para apoyar las acciones de comunicación y difusión institucional.    </t>
  </si>
  <si>
    <t xml:space="preserve">Para el mes de junio se produjeron 33 productos audiovisuales, derivados de las diferentes solicitudes de brief, los cuales contribuyen a la difusión de los servicios y acciones de la SDMujer.   </t>
  </si>
  <si>
    <t xml:space="preserve">Durante el mes de junio de 2026 se recibieron 10 solicitudes de brief provenientes de las diferentes subdirecciones y gerencias de la Secretaría Distrital de la Mujer. En atención a estos requerimientos, se desarrollaron 386 piezas gráficas y 33 contenidos audiovisuales, entre videos y registros fotográficos, orientados a fortalecer la difusión de programas, servicios, campañas e iniciativas institucionales, contribuyendo al posicionamiento de la entidad y al cumplimiento de sus objetivos de comunicación interna y externa. </t>
  </si>
  <si>
    <t xml:space="preserve">Al mes de junio de 2026, la meta “Implementar 1 estrategia de comunicaciones” registra un avance acumulado de 0,5, resultado de las acciones desarrolladas para fortalecer la comunicación institucional y la difusión de la oferta de servicios de la Secretaría Distrital de la Mujer. Estas acciones han contribuido a visibilizar programas, estrategias y campañas institucionales, promoviendo la participación ciudadana y el acceso a información de interés para las mujeres y la ciudadanía en general. A la fecha, se cuenta con un acumulado de 97 solicitudes de brief atendidas, 2.098 piezas gráficas elaboradas y 119 contenidos audiovisuales producidos, entre videos y registros fotográficos, que han permitido ampliar el alcance de los mensajes institucionales y fortalecer el posicionamiento de la entidad en sus diferentes canales de comunicación. </t>
  </si>
  <si>
    <t xml:space="preserve">Con corte al mes de junio de 2026, las acciones desarrolladas en el marco de la estrategia de comunicaciones de la Secretaría Distrital de la Mujer han contribuido a acercar la oferta institucional a la ciudadanía mediante la divulgación permanente de información clara, pertinente y oportuna sobre programas, servicios, campañas y rutas de atención. Esto ha favorecido que más mujeres en las diferentes localidades de Bogotá conozcan los mecanismos disponibles para el ejercicio de sus derechos, el acceso a orientación y acompañamiento especializado, así como las acciones de prevención de las violencias basadas en género.
Durante el mes de junio, la producción y difusión de contenidos gráficos, audiovisuales y digitales a través de los canales institucionales permitió fortalecer la visibilidad de iniciativas orientadas a la autonomía económica, el liderazgo de las mujeres, la corresponsabilidad en los cuidados y la promoción de entornos libres de violencias. De igual manera, estas acciones facilitaron una mayor interacción con la ciudadanía, promovieron la participación en actividades y convocatorias institucionales, y contribuyeron a generar confianza en la gestión pública mediante el acceso oportuno a información de interés para las mujeres y sus comunidades.
</t>
  </si>
  <si>
    <t>Para el mes de junio se publicaron 60 contenidos actualizados en las páginas web de la entidad, con el propósito de mantener informada a la ciudadanía sobre los servicios, programas y acciones institucionales.</t>
  </si>
  <si>
    <t>https://secretariadistritald-my.sharepoint.com/:f:/g/personal/ecastaneda_sdmujer_gov_co/IgAKnIdzdVukRqNAK2FKltrGARdRo2-g1iG3iqtXOSbdJ3Q?e=tJvF99</t>
  </si>
  <si>
    <t>Para el mes de junio se registraron 1.620 nuevos usuarios en redes sociales y un alcance de 887.099 personas a través de los contenidos publicados en estas plataformas durante el mes</t>
  </si>
  <si>
    <t>https://secretariadistritald-my.sharepoint.com/:f:/g/personal/ecastaneda_sdmujer_gov_co/IgAQNoCsDf-CQ7J2GW3fNhjpAahlAPAT1muLa3AnoEvOSTo?e=HwFya0</t>
  </si>
  <si>
    <t xml:space="preserve">Para el mes de junio se reportó un alcance de 88.030 personas en las páginas web de la Secretaría, como resultado de la consulta y acceso de la ciudadanía a los contenidos institucionales publicados.  </t>
  </si>
  <si>
    <t>https://secretariadistritald-my.sharepoint.com/:f:/g/personal/ecastaneda_sdmujer_gov_co/IgDooA8ElMZdTpFitX0DZO3PAfAyyYab9gTFQNrkCKNNsyY?e=lZRrxe</t>
  </si>
  <si>
    <t xml:space="preserve">Durante el mes de junio se publicaron 60 contenidos actualizados en las páginas de la Secretaría. Asimismo, se registró un alcance de 88.030 personas en el sitio web institucional. En redes sociales se evidenciaron 1.620 nuevos usuarios, alcanzando 887.099 personas a través de los contenidos difundidos en estas plataformas.   </t>
  </si>
  <si>
    <t xml:space="preserve">Para el mes de junio se registraron 209 impactos en medios de comunicación, resultado de la difusión de las acciones, programas y servicios de la Secretaría en diferentes canales informativos </t>
  </si>
  <si>
    <t>https://secretariadistritald-my.sharepoint.com/:f:/g/personal/ecastaneda_sdmujer_gov_co/IgBVD6aUbixAQJMd_rq6_2OWATWh_KvHZeZsI-YkMcpqrF8?e=2tP6T0</t>
  </si>
  <si>
    <t xml:space="preserve">Para el mes de junio se elaboraron 20 contenidos periodísticos. Durante junio, la agenda de la Secretaría Distrital de la Mujer se centró en fortalecer la prevención de las violencias contra las mujeres mediante estrategias que acercan la oferta institucional a los territorios, fortalecen la identificación temprana de los riesgos y promueven la apropiación de herramientas de protección y cuidado en distintos entornos de la ciudad.  De manera complementaria, las publicaciones destacaron el fortalecimiento del Sistema Distrital de Cuidado como una política pública que amplía oportunidades para las mujeres, al tiempo que promovieron iniciativas orientadas a la autonomía económica, la inclusión y el enfoque diferencial. </t>
  </si>
  <si>
    <t>https://secretariadistritald-my.sharepoint.com/:f:/g/personal/ecastaneda_sdmujer_gov_co/IgDF3vUOwYVLSaTlLnKWjgIfATqEpUcLlYr-ugVwMCWHdqE?e=btdnY9</t>
  </si>
  <si>
    <t>Las noticias difundidas durante el mes permitieron visibilizar las acciones adelantadas por la Secretaría Distrital de la Mujer para fortalecer la prevención de las violencias contra las mujeres, mediante la divulgación de las rutas de atención, los mecanismos de acompañamiento y las estrategias de prevención implementadas en los diferentes territorios de la ciudad. Asimismo, se destacó el fortalecimiento del Sistema Distrital de Cuidado como una política pública que amplía las oportunidades para las mujeres y acerca la oferta institucional a los barrios y comunidades. De igual manera, se promovieron iniciativas orientadas a fortalecer la autonomía económica, la inclusión, el liderazgo y la participación de las mujeres, así como acciones con enfoque diferencial dirigidas a responder a las necesidades de diversas poblaciones. En conjunto, estos contenidos contribuyen a que más mujeres conozcan la oferta institucional, accedan a servicios de orientación y protección, ejerzan sus derechos y cuenten con mayores herramientas para avanzar hacia una vida libre de violencias.</t>
  </si>
  <si>
    <t>Durante el mes de junio  se registraron 209 impactos en medios de comunicación a partir de la publicación de 20 contenidos periodísticos. Esta gestión permitió ampliar la visibilidad de la oferta institucional de la Secretaría Distrital de la Mujer, fortaleciendo la difusión de programas, servicios, campañas y rutas de atención dirigidas a las mujeres en Bogotá. Durante el mes de junio, la Secretaría Distrital de la Mujer orientó sus acciones a fortalecer la prevención de las violencias contra las mujeres mediante estrategias que acercaron la oferta institucional a los territorios, facilitaron la identificación temprana de situaciones de riesgo y promovieron el uso de herramientas para la protección y el autocuidado en diferentes espacios de la ciudad. De manera complementaria, las acciones de comunicación visibilizaron el fortalecimiento del Sistema Distrital de Cuidado como una política pública que amplía las oportunidades para las mujeres y divulgaron iniciativas enfocadas en promover su autonomía económica, la inclusión y la incorporación del enfoque diferencial en los programas y servicios dirigidos a la ciudadanía.</t>
  </si>
  <si>
    <t>En el marco de la meta del Plan Distrital de Desarrollo relacionada con la implementación de la estrategia de comunicaciones de la Secretaría Distrital de la Mujer, con corte al mes de junio de 2026 se registra un avance acumulado del 50% frente a la meta anual. Este resultado obedece a la ejecución continua de acciones orientadas al fortalecimiento de la estrategia de comunicaciones, la administración de los canales digitales institucionales y el relacionamiento con medios de comunicación. Durante el mes de junio, la gestión comunicativa se enfocó en fortalecer la prevención de las violencias contra las mujeres mediante la difusión de contenidos sobre rutas de atención, mecanismos de acompañamiento, herramientas de protección y autocuidado, así como en visibilizar el Sistema Distrital de Cuidado y las iniciativas dirigidas a promover la autonomía económica, la inclusión y el enfoque diferencial.
Los avances alcanzados han contribuido a consolidar el posicionamiento de la Secretaría Distrital de la Mujer y a ampliar el alcance de la información institucional a través de medios digitales, tradicionales e institucionales, permitiendo que un mayor número de mujeres y ciudadanía en general conozcan la oferta de servicios, accedan a información clara y oportuna y fortalezcan el ejercicio de sus derechos. De esta manera, la estrategia de comunicaciones continúa aportando a la prevención de las violencias basadas en género, al fortalecimiento de la participación ciudadana y a una mayor cercanía entre la entidad y la ciudadanía.</t>
  </si>
  <si>
    <t>En el marco de la meta del Plan Distrital de Desarrollo relacionada con la implementación de la estrategia de comunicaciones de la Secretaría Distrital de la Mujer, con corte al mes de junio de 2026 se registra un avance acumulado del 49,8% frente a la meta anual. Este resultado obedece a la ejecución continua de acciones orientadas al fortalecimiento de la estrategia de comunicaciones, la administración de los canales digitales institucionales y el relacionamiento con medios de comunicación. Durante el mes de junio, la gestión comunicativa se enfocó en fortalecer la prevención de las violencias contra las mujeres mediante la difusión de contenidos sobre rutas de atención, mecanismos de acompañamiento, herramientas de protección y autocuidado, así como en visibilizar el Sistema Distrital de Cuidado y las iniciativas dirigidas a promover la autonomía económica, la inclusión y el enfoque diferencial.
Estas acciones generaron beneficios para la ciudadanía al facilitar el acceso a información clara, confiable y oportuna sobre los servicios y programas de la Secretaría Distrital de la Mujer, permitiendo que más mujeres conozcan las rutas de atención y los mecanismos de protección disponibles en caso de violencias. Asimismo, fortalecieron el acceso a oportunidades relacionadas con el cuidado, la autonomía económica y la participación, promovieron una mayor apropiación de los derechos de las mujeres y contribuyeron a acercar la oferta institucional a los territorios. En conjunto, la estrategia de comunicaciones favorece una ciudadanía mejor informada, fortalece la confianza en la institucionalidad y aporta a la construcción de entornos más seguros, incluyentes y libres de violencias para las mujeres en Bogotá.</t>
  </si>
  <si>
    <t>https://secretariadistritald-my.sharepoint.com/:f:/g/personal/ecastaneda_sdmujer_gov_co/IgASnrl2twqRSZxUq4ADJIb0AdFgDxl2vqYXW0sXg__nFck?e=PnaUfE</t>
  </si>
  <si>
    <t xml:space="preserve"> Durante el mes de junio se registró un alcance de 88.030 personas en el sitio web institucional. En redes sociales se evidenciaron 1.620 nuevos usuarios, alcanzando 887.099 personas a través de los contenidos difundidos en estas plataformas. Para un total en junio de 975.129 personas alcanzadas en redes sociales y página web.   </t>
  </si>
  <si>
    <t xml:space="preserve">Con corte al mes de junio de 2026, la estrategia de comunicaciones de la Secretaría Distrital de la Mujer registra un avance acumulado del 50 %, resultado de la implementación continua de acciones orientadas al fortalecimiento de la comunicación institucional, la difusión de información de interés público y el acceso de la ciudadanía a contenidos claros, oportunos, incluyentes y de utilidad sobre la oferta institucional y los derechos de las mujeres.
Entre los principales logros alcanzados durante la vigencia se destaca la consolidación de la presencia digital de la entidad mediante la publicación de 249 contenidos actualizados en las páginas web institucionales, el alcance de 694.582 personas a través del sitio web y la vinculación de 10.895 nuevos usuarios en las redes sociales de la Secretaría. Asimismo, los contenidos difundidos en estas plataformas alcanzaron a 4.509.448 personas, permitiendo que, de manera acumulada, 5.204.030 personas accedieran a la información institucional durante el periodo.
Estos resultados evidencian el fortalecimiento de la estrategia de comunicaciones como un mecanismo para ampliar el acceso de la ciudadanía a información sobre la prevención de las violencias contra las mujeres, la promoción de sus derechos, las rutas de atención, la oferta de servicios institucionales y las acciones desarrolladas en los diferentes territorios de Bogotá. De igual forma, han contribuido al posicionamiento institucional, al fortalecimiento del relacionamiento con la ciudadanía y al incremento del alcance de las campañas de sensibilización y pedagogía, favoreciendo una mayor apropiación de la oferta institucional y facilitando el acceso oportuno de las mujeres y la ciudadanía en general a los servicios, programas y acciones liderados por la Secretaría Distrital de la Mujer. </t>
  </si>
  <si>
    <t>Con corte al mes de junio, la meta registra un avance acumulado del 50%, reflejado en la elaboración y divulgación de 111 contenidos periodísticos orientados a visibilizar las acciones, programas y servicios de la Secretaría Distrital de la Mujer. Durante este mes, la agenda institucional se centró en fortalecer la prevención de las violencias contra las mujeres mediante estrategias que acercan la oferta institucional a los territorios, fortalecen la identificación temprana de los riesgos y promueven la apropiación de herramientas de protección y cuidado en distintos entornos de la ciudad. De manera complementaria, las publicaciones destacaron el fortalecimiento del Sistema Distrital de Cuidado como una política pública que amplía oportunidades para las mujeres, al tiempo que promovieron iniciativas orientadas a la autonomía económica, la inclusión y el enfoque diferencial. Asimismo, se registra un acumulado de 916 impactos en medios de comunicación, resultado que ha permitido ampliar el alcance de la información institucional, fortalecer el posicionamiento de estos temas en la agenda pública y facilitar que un mayor número de mujeres y ciudadanía en general conozcan los servicios, canales de orientación y mecanismos de protección disponibles para la garantía de sus derechos.</t>
  </si>
  <si>
    <t>Durante el mes de junio se registró un avance del 2,08% en el desarrollo de las acciones asociadas a la meta del Plan de DesarrolloDurante el mes de junio se publicaron 60 contenidos actualizados en las páginas de la Secretaría. Asimismo, se registró un alcance de 88.030 personas en el sitio web institucional. En redes sociales se evidenciaron 1.620 nuevos usuarios, alcanzando 887.099 personas a través de los contenidos difundidos en estas plataformas. Adicionalmente, se reportaron 209 impactos en medios de comunicación a través de 20 contenidos periodísticos, lo que permitió fortalecer la difusión de la oferta institucional, las rutas de atención y los servicios dirigidos a las mujeres en la ciudad</t>
  </si>
  <si>
    <t>https://secretariadistritald-my.sharepoint.com/:f:/g/personal/ecastaneda_sdmujer_gov_co/IgC82T-oqK_aR6a-jUPYOcfzAYSOUKz8Qzm7sxoPrlcyr6U?e=BmZKrJ</t>
  </si>
  <si>
    <t>https://secretariadistritald-my.sharepoint.com/:f:/g/personal/ecastaneda_sdmujer_gov_co/IgCN_Wn9f9tUTqqLlNQeKYYQAXBVYSK9We6L5A97DCw87Ao?e=Ftn7fv</t>
  </si>
  <si>
    <t>https://secretariadistritald-my.sharepoint.com/:f:/g/personal/ecastaneda_sdmujer_gov_co/IgDauECni36QTqAffn3kneVGAWqPwLoYcNJ1czAG67OmZrM?e=AkkH9B</t>
  </si>
  <si>
    <t>Durante el mes de julio se recibieron diez (10) solicitudes de brief provenientes de las diferentes áreas de la Secretaría Distrital de la Mujer, las cuales permitieron avanzar en la implementación de la estrategia de comunicaciones institucional. Estos brief constituyen el insumo base para la producción de contenidos periodísticos y piezas comunicativas orientadas a divulgar la oferta institucional, los programas, servicios, campañas y actividades de la Secretaría, fortaleciendo el acceso de las mujeres y de la ciudadanía a la información y a los mecanismos de atención y orientación disponibles.</t>
  </si>
  <si>
    <t>Durante el mes de julio se elaboraron 435 piezas gráficas, atendiendo las solicitudes de las diferentes dependencias de la Secretaría Distrital de la Mujer. Estas piezas fortalecieron la estrategia de comunicaciones institucional mediante la difusión de la oferta institucional, los programas, servicios, campañas y actividades desarrolladas por la entidad.</t>
  </si>
  <si>
    <t>Durante el mes de julio se produjeron 64 productos audiovisuales, derivados de las solicitudes de brief presentadas por las diferentes dependencias de la Secretaría Distrital de la Mujer. Estos productos fortalecieron la estrategia de comunicaciones institucional mediante la divulgación de la oferta institucional, los programas, servicios, campañas y actividades de la entidad.</t>
  </si>
  <si>
    <t>Durante el mes de julio de 2026 se recibieron diez (10) solicitudes de brief provenientes de las diferentes dependencias de la Secretaría Distrital de la Mujer. En atención a estos requerimientos, se elaboraron 435 piezas gráficas y 64 productos audiovisuales, entre videos y registros fotográficos, orientados a fortalecer la divulgación de la oferta institucional, los programas, servicios, campañas y actividades de la entidad. Estas acciones contribuyeron al posicionamiento de la Secretaría y al cumplimiento de la estrategia de comunicaciones, tanto en el ámbito interno como externo.</t>
  </si>
  <si>
    <t xml:space="preserve">Con corte al mes de julio de 2026, las acciones desarrolladas en el marco de la estrategia de comunicaciones de la Secretaría Distrital de la Mujer han fortalecido el acceso de la ciudadanía a información clara, pertinente y oportuna sobre la oferta institucional, permitiendo una mayor visibilidad de los programas, servicios, campañas y rutas de atención de la entidad. Esto ha facilitado que más mujeres en las diferentes localidades de Bogotá conozcan los mecanismos disponibles para el ejercicio de sus derechos, accedan a servicios de orientación y acompañamiento especializado y cuenten con información para la prevención de las violencias basadas en género.
Durante el mes de julio, la producción y difusión de contenidos gráficos, audiovisuales y digitales a través de los canales institucionales contribuyó a ampliar el alcance de las acciones de la Secretaría, promoviendo la participación de las mujeres en actividades, campañas y convocatorias, así como el conocimiento de iniciativas relacionadas con la autonomía económica, el liderazgo, la corresponsabilidad en los cuidados y la construcción de entornos libres de violencias. Como resultado, se fortaleció el relacionamiento con la ciudadanía, se facilitó el acceso oportuno a la oferta institucional y se incrementó la visibilidad de las acciones desarrolladas por la entidad en beneficio de las mujeres de Bogotá.
</t>
  </si>
  <si>
    <t>https://secretariadistritald-my.sharepoint.com/:f:/g/personal/ecastaneda_sdmujer_gov_co/IgArdjkmdjN2TKIxLssW-IJ3AeYweouLnr1pOAQD3r7iRW4?e=IG69eD</t>
  </si>
  <si>
    <t>https://secretariadistritald-my.sharepoint.com/:f:/g/personal/ecastaneda_sdmujer_gov_co/IgDA6Y9Uj_odSIETi9c2FIoOAXxb-AaVD161vCZwik0nlZc?e=FdWemo</t>
  </si>
  <si>
    <t>https://secretariadistritald-my.sharepoint.com/:f:/g/personal/ecastaneda_sdmujer_gov_co/IgAe6gATs2ztSbgfMH2maD5YAVPTQDzFhUsMBRiU-QyTDWw?e=cDXld8</t>
  </si>
  <si>
    <t>Durante el mes de julio se publicaron 48 contenidos en las páginas web de la Secretaría Distrital de la Mujer, con el propósito de mantener actualizada a la ciudadanía sobre la oferta institucional, los programas, servicios, campañas y actividades de la entidad, facilitando el acceso oportuno a información de interés y promoviendo el conocimiento de las rutas de atención y los mecanismos de orientación disponibles.</t>
  </si>
  <si>
    <t>Durante el mes de julio, las páginas web de la Secretaría Distrital de la Mujer registraron un alcance de 93.889 personas, como resultado de la consulta y el acceso de la ciudadanía a los contenidos institucionales publicados sobre la oferta de programas, servicios, campañas y actividades de la entidad. A partir de este mes, el indicador incorpora también las visitas al sitio web de Autonomía Económica, lo que permite reflejar de manera más integral el alcance de los canales digitales y el acceso de la ciudadanía a la información institucional.</t>
  </si>
  <si>
    <t>La gestión de las páginas web y las redes sociales de la Secretaría Distrital de la Mujer ha fortalecido el acceso de las mujeres y de la ciudadanía a información clara, pertinente y oportuna sobre la oferta institucional, facilitando el conocimiento de los programas, servicios, campañas, actividades y rutas de atención disponibles. Estos canales digitales han permitido acercar la información institucional a un mayor número de personas, favoreciendo el acceso oportuno a los mecanismos de orientación y acompañamiento que ofrece la entidad.
Asimismo, la actualización permanente de los contenidos en las páginas web y la difusión de información a través de las redes sociales han incrementado la visibilidad de las acciones desarrolladas por la Secretaría, promoviendo una mayor interacción con la ciudadanía y fortaleciendo la participación en campañas, actividades y convocatorias institucionales. De esta manera, los canales digitales se consolidan como herramientas estratégicas para ampliar el alcance de la comunicación institucional, facilitar el acceso a información confiable y contribuir al ejercicio de los derechos de las mujeres y al fortalecimiento de una ciudadanía mejor informada.</t>
  </si>
  <si>
    <t>Durante el mes de julio se registraron 258 impactos en medios de comunicación, resultado de la difusión de la oferta institucional, los programas, servicios, campañas y actividades de la Secretaría Distrital de la Mujer en medios de comunicación locales, regionales y nacionales, fortaleciendo la visibilidad de la entidad y ampliando el acceso de la ciudadanía a información de interés sobre los derechos de las mujeres y los servicios disponibles.</t>
  </si>
  <si>
    <t>https://secretariadistritald-my.sharepoint.com/:f:/g/personal/ecastaneda_sdmujer_gov_co/IgCrtUUS4LmVTqQX0xvvlWeCAU488xVSwlsT1_0O6-u2WLs?e=gw2nDU</t>
  </si>
  <si>
    <t>https://secretariadistritald-my.sharepoint.com/:f:/g/personal/ecastaneda_sdmujer_gov_co/IgAQc2rcTcmwQaZeKsVXYqVqAdgupovQg1_IxXvvZ_8yDmo?e=ZX7lwA</t>
  </si>
  <si>
    <t>Durante el mes de julio se publicaron 48 contenidos en las páginas web de la Secretaría Distrital de la Mujer, fortaleciendo la actualización permanente de la información sobre la oferta institucional, los programas, servicios, campañas y actividades de la entidad. Asimismo, el sitio web institucional registró un alcance de 93.889 personas, reflejando el interés de la ciudadanía por consultar los contenidos publicados. En redes sociales se registraron 1.309 nuevos usuarios y un alcance de 1.057.968 personas, ampliando la difusión de los mensajes institucionales y facilitando que un mayor número de mujeres y ciudadanía en general accediera a información oportuna sobre los servicios, programas y rutas de atención ofrecidos por la Secretaría.</t>
  </si>
  <si>
    <t>Durante el mes de julio se registró un avance del 2,08% en el desarrollo de las acciones asociadas a la meta del Plan de Desarrollo Durante el mes de julio se publicaron 48 contenidos actualizados en las páginas de la Secretaría. Asimismo, se registró un alcance de 93.889 personas en el sitio web institucional. En redes sociales se evidenciaron 1.309 nuevos usuarios, alcanzando 1.057.968 personas a través de los contenidos difundidos en estas plataformas. Adicionalmente, se reportaron 258 impactos en medios de comunicación a través de 20 contenidos periodísticos, lo que permitió fortalecer la difusión de la oferta institucional, las rutas de atención y los servicios dirigidos a las mujeres en la ciudad</t>
  </si>
  <si>
    <t>https://secretariadistritald-my.sharepoint.com/:f:/g/personal/ecastaneda_sdmujer_gov_co/IgDFYSOa0IEnQ7KgT3OfBy0MAZLCDu7DK7t0BIzmhoymyPk?e=1ytpjD</t>
  </si>
  <si>
    <t>En el marco de la meta del Plan Distrital de Desarrollo relacionada con la implementación de la estrategia de comunicaciones de la Secretaría Distrital de la Mujer, durante el mes de julio de 2026 se continuó fortaleciendo la comunicación institucional mediante la administración de los canales digitales, la producción de contenidos y el relacionamiento con los medios de comunicación. La gestión comunicativa se enfocó en la difusión de información sobre la prevención de las violencias basadas en género, las rutas de atención, los mecanismos de orientación y acompañamiento, así como las acciones de protección y autocuidado. Asimismo, se dio visibilidad al Sistema Distrital de Cuidado y a las iniciativas orientadas a promover la autonomía económica, la inclusión, el enfoque diferencial y el ejercicio de los derechos de las mujeres.
Estas acciones contribuyeron a facilitar el acceso de las mujeres y de la ciudadanía a información clara, confiable y oportuna sobre la oferta institucional, favoreciendo el conocimiento de los programas, servicios, campañas y rutas de atención disponibles. De igual manera, promovieron una mayor participación en las actividades e iniciativas de la Secretaría, fortalecieron el acceso a oportunidades relacionadas con el cuidado y la autonomía económica, y acercaron la oferta institucional a los diferentes territorios de Bogotá.
A través de la gestión de las páginas web, las redes sociales y el relacionamiento con los medios de comunicación, se amplió la difusión de los mensajes institucionales y la visibilidad de las acciones desarrolladas por la Secretaría Distrital de la Mujer. Esto permitió fortalecer el vínculo con la ciudadanía, promover el ejercicio de los derechos de las mujeres y consolidar una comunicación más cercana, accesible e incluyente, contribuyendo a la construcción de entornos más seguros y libres de violencias para las mujeres en Bogotá.</t>
  </si>
  <si>
    <t xml:space="preserve">Para el mes de julio se elaboraron 19 contenidos periodísticos. Los contenidos publicados durante julio fortalecieron el acceso de las mujeres a información útil para reconocer riesgos, prevenir violencias y conocer los servicios especializados disponibles en Bogotá. La difusión de rutas de atención, procesos de representación jurídica, estrategias de prevención del feminicidio, acciones contra la trata de personas y mecanismos de detección temprana permitió acercar la oferta institucional a mujeres que enfrentan diferentes formas de discriminación y violencia.
</t>
  </si>
  <si>
    <t xml:space="preserve">Con corte al mes de julio, la meta registra un avance acumulado del 58,1%, reflejado en la elaboración y divulgación de 130 contenidos periodísticos orientados a visibilizar las acciones, programas y servicios de la Secretaría Distrital de la Mujer. Durante este mes se fortalecieron el acceso de las mujeres a información útil para reconocer riesgos, prevenir violencias y conocer los servicios especializados disponibles en Bogotá. La difusión de rutas de atención, procesos de representación jurídica, estrategias de prevención del feminicidio, acciones contra la trata de personas y mecanismos de detección temprana permitió acercar la oferta institucional a mujeres que enfrentan diferentes formas de discriminación y violencia.
En conjunto, las publicaciones posicionaron a la Secretaría Distrital de la Mujer como una entidad que no solo responde a las violencias, sino que actúa de manera anticipada para prevenirlas, transformar las condiciones que las hacen posibles y ampliar las oportunidades para que más mujeres ejerzan plenamente sus derechos en todos los ámbitos de la vida.
</t>
  </si>
  <si>
    <t>Los principales beneficios se reflejan en un mayor acceso de las mujeres a información clara, útil y oportuna sobre sus derechos, rutas de atención y servicios especializados, fortaleciendo la prevención y detección temprana de situaciones de violencia. Asimismo, la divulgación de estos contenidos permite acercar la oferta institucional, facilitar el acceso a mecanismos de orientación, protección y representación jurídica, y fortalecer la confianza en la institucionalidad, contribuyendo a que más mujeres cuenten con herramientas para tomar decisiones informadas, prevenir riesgos y ejercer plenamente sus derechos.</t>
  </si>
  <si>
    <t>Al mes de julio de 2026, la meta “Implementar 1 estrategia de comunicaciones” registra un avance acumulado de 0,581, como resultado de las acciones desarrolladas para fortalecer la comunicación institucional y la difusión de la oferta de servicios de la Secretaría Distrital de la Mujer. Estas acciones han permitido visibilizar la oferta institucional, los programas, servicios, campañas y actividades de la entidad, facilitando el acceso de las mujeres y de la ciudadanía a información relevante. A la fecha, se registra un acumulado de 107 solicitudes de brief atendidas, 2.533 piezas gráficas elaboradas y 183 productos audiovisuales producidos, entre videos y registros fotográficos, los cuales han fortalecido la estrategia de comunicaciones y ampliado el alcance de los mensajes institucionales a través de los diferentes canales de la Secretaría.</t>
  </si>
  <si>
    <t xml:space="preserve">Al mes de marzo se registra una ejecución del 24.9 % en la meta “Realizar el 100 % de las acciones diseñadas para aumentar el crecimiento de usuarios que consultan las redes sociales y páginas web de la Secretaría”, evidenciada a partir de las acciones adelantadas para fortalecer la presencia digital de la entidad. Al cierre de marzo se publicaron 98 contenidos actualizados en las páginas web de la Secretaría, se reportó un alcance de 402.501 personas en el sitio web institucional y se evidenciaron 5.673 nuevos usuarios en redes sociales, con un alcance de 1.779.447 personas a través de los contenidos difundidos en estas plataformas. En conjunto, estas acciones han permitido alcanzar un total acumulado de 2.181.948 personas a marzo mediante los contenidos publicados en las diferentes plataformas digitales de la Secretaría. </t>
  </si>
  <si>
    <t>Modificación de techos</t>
  </si>
  <si>
    <r>
      <t>Durante el mes de julio, las redes sociales de la Secretaría Distrital de la Mujer registraron</t>
    </r>
    <r>
      <rPr>
        <sz val="11"/>
        <color rgb="FFED0000"/>
        <rFont val="Arial"/>
        <family val="2"/>
      </rPr>
      <t xml:space="preserve"> </t>
    </r>
    <r>
      <rPr>
        <sz val="11"/>
        <color theme="3"/>
        <rFont val="Arial"/>
        <family val="2"/>
      </rPr>
      <t>1.309 nu</t>
    </r>
    <r>
      <rPr>
        <sz val="11"/>
        <rFont val="Arial"/>
        <family val="2"/>
      </rPr>
      <t>evos usuarios y un alcance de 1.057.968 personas, como resultado de la difusión permanente de contenidos relacionados con la oferta institucional, programas, servicios, campañas y actividades de la entidad. Este resultado permitió ampliar el acceso de las mujeres y de la ciudadanía a información oportuna sobre los servicios y rutas de atención, fortaleciendo la interacción con los canales digitales y la visibilidad de las acciones institucionales. Adicionalmente, se realizó la actualización de las cifras de alcance reportadas en meses anteriores: enero 418.991, febrero 477.230, marzo 923.226, abril 752.537, mayo 1.090.365 y junio 887.099; este ajuste generó un incremento aproximado de 40.000 impactos en el acumulado reportado.</t>
    </r>
  </si>
  <si>
    <r>
      <t>Con corte al mes de julio de 2026, la estrategia de comunicaciones de la Secretaría Distrital de la Mujer registra un avance acumulado del 58,1 %, como resultado de la implementación permanente de acciones orientadas a fortalecer la comunicación institucional y ampliar el acceso de la ciudadanía a información clara, oportuna, incluyente y de interés sobre la oferta institucional, los programas, servicios, campañas, rutas de atención y la garantía de los derechos de las mujeres.
Entre los principales resultados de la vigencia se destaca el fortalecimiento de los canales digitales de la entidad mediante la publicación de 297 contenidos en las páginas web institucionales, que registraron un alcance acumulado de 788.471 personas. De igual forma, las redes sociales incorporaron 12.204 nuevos usuarios y los contenidos difundidos alcanzaron a</t>
    </r>
    <r>
      <rPr>
        <sz val="10"/>
        <rFont val="Arial"/>
        <family val="2"/>
      </rPr>
      <t xml:space="preserve"> 5.607.416</t>
    </r>
    <r>
      <rPr>
        <sz val="10"/>
        <color rgb="FF000000"/>
        <rFont val="Arial"/>
        <family val="2"/>
      </rPr>
      <t xml:space="preserve"> personas. Para este periodo se ajustan los impactos de acuerdo a los reportes de las redes sociales y páginas web así: Enero 561.804, Febrero 614.106, marzo 1.046.038, abril 857.356, mayo 1.189.597, junio 975.129,julio 1.151.857.  Adicionalmente, se realizó la actualización de las cifras de alcance reportadas en meses anteriores: enero 418.991, febrero 477.230, marzo 923.226, abril 752.537, mayo 1.090.365 y junio 887.099; este ajuste generó un incremento aproximado de 40.000 impactos en el acumulado reportado. para un total de 6.395.887 personas impactadas
</t>
    </r>
  </si>
  <si>
    <t>Durante el mes de julio se registraron 259 impactos en medios de comunicación, derivados de la publicación de 19 contenidos periodísticos. Esta gestión contribuyó a ampliar la visibilidad de la oferta institucional de la Secretaría Distrital de la Mujer y a fortalecer la difusión de sus programas, servicios, campañas y rutas de atención dirigidas a las mujeres en Bogotá.
Los contenidos publicados facilitaron el acceso a información útil y oportuna para reconocer factores de riesgo, prevenir las violencias y conocer los servicios especializados disponibles. En particular, se difundió información relacionada con rutas de atención, procesos de representación jurídica, estrategias para la prevención del feminicidio, acciones contra la trata de personas y mecanismos de detección temprana, fortaleciendo el acercamiento de la oferta institucional a las mujeres que enfrentan diferentes formas de discriminación y violencia.</t>
  </si>
  <si>
    <t>Durante el mes de julio el sitio web institucional registró un alcance de 93.889 personas, reflejando el interés de la ciudadanía por consultar los contenidos publicados. En redes sociales se registraron 1.309 nuevos usuarios y un alcance de 1.057.968 personas. Se realizo un ajuste que generó un incremento aproximado de 40.000 impactos en el acumulado reportado. para un total de 6.395.887 personas impactadas</t>
  </si>
  <si>
    <t>En el marco de la meta del Plan Distrital de Desarrollo asociada a la implementación de la estrategia de comunicaciones de la Secretaría Distrital de la Mujer, con corte al mes de julio de 2026 se registra un avance acumulado del 14,56% frente a la meta anual. Este resultado se sustenta en la ejecución de acciones orientadas al fortalecimiento de la estrategia de comunicaciones, la gestión de los canales digitales institucionales y el relacionamiento con medios de comunicación, componentes que alcanzan un avance del 58.24% respecto de lo programado para la vigencia.  Este resultado es producto de la implementación continua de acciones orientadas al fortalecimiento de la comunicación institucional, la administración y actualización de los canales digitales, la producción de contenidos y el relacionamiento estratégico con los medios de comunicación, con el propósito de ampliar el acceso de la ciudadanía a la oferta institucional.
Durante el mes de julio, se fortalecieron el acceso de las mujeres a información útil para reconocer riesgos, prevenir violencias y conocer los servicios especializados disponibles en Bogotá. La difusión de rutas de atención, procesos de representación jurídica, estrategias de prevención del feminicidio, acciones contra la trata de personas y mecanismos de detección temprana permitió acercar la oferta institucional a mujeres que enfrentan diferentes formas de discriminación y violencia.</t>
  </si>
  <si>
    <t>Ajute en valores reporte PMR y Meta 2</t>
  </si>
  <si>
    <t>Se realiza ajuste en el reporte de alcance de usuarios en PMR y en la meta 2. Se realizo un ajuste que generó un incremento aproximado de 40.000 impactos en el acumulado reportado. En los meses de enero febrero</t>
  </si>
  <si>
    <t>Se realiza modificación en metas y pospres con el fin de avanzar en la contratación del segundo semestre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</si>
</sst>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b/>
      <sz val="10"/>
      <name val="Arial"/>
      <family val="2"/>
    </font>
    <font>
      <sz val="9"/>
      <color indexed="81"/>
      <name val="Tahoma"/>
      <family val="2"/>
    </font>
    <font>
      <b/>
      <sz val="9"/>
      <color indexed="81"/>
      <name val="Tahoma"/>
      <family val="2"/>
    </font>
    <font>
      <sz val="11"/>
      <color rgb="FFED0000"/>
      <name val="Arial"/>
      <family val="2"/>
    </font>
    <font>
      <sz val="10"/>
      <color rgb="FF00000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21" fillId="0" borderId="0" applyFont="0" applyFill="0" applyBorder="0" applyAlignment="0" applyProtection="0"/>
    <xf numFmtId="0" fontId="22" fillId="0" borderId="1"/>
    <xf numFmtId="0" fontId="17" fillId="0" borderId="1"/>
    <xf numFmtId="165" fontId="17" fillId="0" borderId="1" applyFont="0" applyFill="0" applyBorder="0" applyAlignment="0" applyProtection="0"/>
    <xf numFmtId="167" fontId="17" fillId="0" borderId="1" applyFont="0" applyFill="0" applyBorder="0" applyAlignment="0" applyProtection="0"/>
    <xf numFmtId="9" fontId="17" fillId="0" borderId="1" applyFont="0" applyFill="0" applyBorder="0" applyAlignment="0" applyProtection="0"/>
    <xf numFmtId="169" fontId="17" fillId="0" borderId="1" applyFont="0" applyFill="0" applyBorder="0" applyAlignment="0" applyProtection="0"/>
    <xf numFmtId="164" fontId="17" fillId="0" borderId="1" applyFont="0" applyFill="0" applyBorder="0" applyAlignment="0" applyProtection="0"/>
    <xf numFmtId="9" fontId="22" fillId="0" borderId="1" applyFont="0" applyFill="0" applyBorder="0" applyAlignment="0" applyProtection="0"/>
    <xf numFmtId="9" fontId="29" fillId="0" borderId="1" applyFont="0" applyFill="0" applyBorder="0" applyAlignment="0" applyProtection="0"/>
    <xf numFmtId="171" fontId="34" fillId="0" borderId="30" applyNumberFormat="0" applyAlignment="0" applyProtection="0">
      <alignment horizontal="right" vertical="center"/>
    </xf>
    <xf numFmtId="171" fontId="34" fillId="0" borderId="31" applyNumberFormat="0" applyAlignment="0" applyProtection="0">
      <alignment horizontal="left" vertical="center" indent="1"/>
    </xf>
    <xf numFmtId="0" fontId="35" fillId="0" borderId="31" applyAlignment="0" applyProtection="0">
      <alignment horizontal="left" vertical="center" indent="1"/>
    </xf>
    <xf numFmtId="0" fontId="36" fillId="8" borderId="1" applyNumberFormat="0" applyAlignment="0" applyProtection="0">
      <alignment horizontal="left" vertical="center" indent="1"/>
    </xf>
    <xf numFmtId="171" fontId="38" fillId="0" borderId="30" applyNumberFormat="0" applyFill="0" applyBorder="0" applyAlignment="0" applyProtection="0">
      <alignment horizontal="right" vertical="center"/>
    </xf>
    <xf numFmtId="0" fontId="30" fillId="0" borderId="1" applyNumberFormat="0" applyFill="0" applyBorder="0" applyAlignment="0" applyProtection="0"/>
    <xf numFmtId="0" fontId="16" fillId="0" borderId="1"/>
    <xf numFmtId="43" fontId="47" fillId="0" borderId="0" applyFont="0" applyFill="0" applyBorder="0" applyAlignment="0" applyProtection="0"/>
    <xf numFmtId="0" fontId="15" fillId="0" borderId="1"/>
    <xf numFmtId="0" fontId="54" fillId="0" borderId="1"/>
    <xf numFmtId="166" fontId="14" fillId="0" borderId="1" applyFont="0" applyFill="0" applyBorder="0" applyAlignment="0" applyProtection="0"/>
    <xf numFmtId="44" fontId="55" fillId="0" borderId="0" applyFont="0" applyFill="0" applyBorder="0" applyAlignment="0" applyProtection="0"/>
    <xf numFmtId="0" fontId="30" fillId="0" borderId="1" applyNumberFormat="0" applyFill="0" applyBorder="0" applyAlignment="0" applyProtection="0"/>
    <xf numFmtId="0" fontId="13" fillId="0" borderId="1"/>
    <xf numFmtId="0" fontId="13" fillId="0" borderId="1"/>
    <xf numFmtId="44" fontId="13" fillId="0" borderId="1" applyFont="0" applyFill="0" applyBorder="0" applyAlignment="0" applyProtection="0"/>
    <xf numFmtId="166" fontId="13" fillId="0" borderId="1" applyFont="0" applyFill="0" applyBorder="0" applyAlignment="0" applyProtection="0"/>
    <xf numFmtId="9" fontId="13" fillId="0" borderId="1" applyFont="0" applyFill="0" applyBorder="0" applyAlignment="0" applyProtection="0"/>
    <xf numFmtId="43" fontId="13" fillId="0" borderId="1" applyFont="0" applyFill="0" applyBorder="0" applyAlignment="0" applyProtection="0"/>
  </cellStyleXfs>
  <cellXfs count="900">
    <xf numFmtId="0" fontId="0" fillId="0" borderId="0" xfId="0"/>
    <xf numFmtId="0" fontId="25" fillId="0" borderId="1" xfId="3" applyFont="1" applyAlignment="1">
      <alignment vertical="center"/>
    </xf>
    <xf numFmtId="0" fontId="24" fillId="4" borderId="1" xfId="2" applyFont="1" applyFill="1" applyAlignment="1">
      <alignment vertical="center" wrapText="1"/>
    </xf>
    <xf numFmtId="0" fontId="26" fillId="4" borderId="1" xfId="2" applyFont="1" applyFill="1" applyAlignment="1">
      <alignment vertical="center" wrapText="1"/>
    </xf>
    <xf numFmtId="0" fontId="23" fillId="4" borderId="1" xfId="2" applyFont="1" applyFill="1" applyAlignment="1">
      <alignment vertical="center" wrapText="1"/>
    </xf>
    <xf numFmtId="0" fontId="24" fillId="4" borderId="8" xfId="2" applyFont="1" applyFill="1" applyBorder="1" applyAlignment="1">
      <alignment vertical="center" wrapText="1"/>
    </xf>
    <xf numFmtId="0" fontId="24" fillId="0" borderId="8" xfId="2" applyFont="1" applyBorder="1" applyAlignment="1">
      <alignment vertical="center" wrapText="1"/>
    </xf>
    <xf numFmtId="0" fontId="24" fillId="0" borderId="1" xfId="2" applyFont="1" applyAlignment="1">
      <alignment vertical="center" wrapText="1"/>
    </xf>
    <xf numFmtId="0" fontId="24" fillId="0" borderId="1" xfId="2" applyFont="1" applyAlignment="1">
      <alignment horizontal="center" vertical="center" wrapText="1"/>
    </xf>
    <xf numFmtId="0" fontId="27" fillId="0" borderId="1" xfId="3" applyFont="1" applyAlignment="1">
      <alignment horizontal="center" vertical="center"/>
    </xf>
    <xf numFmtId="0" fontId="25" fillId="0" borderId="1" xfId="3" applyFont="1" applyAlignment="1">
      <alignment horizontal="center" vertical="center"/>
    </xf>
    <xf numFmtId="0" fontId="26" fillId="0" borderId="1" xfId="2" applyFont="1" applyAlignment="1">
      <alignment vertical="center" wrapText="1"/>
    </xf>
    <xf numFmtId="0" fontId="23" fillId="0" borderId="1" xfId="2" applyFont="1" applyAlignment="1">
      <alignment vertical="center" wrapText="1"/>
    </xf>
    <xf numFmtId="0" fontId="23" fillId="0" borderId="16" xfId="2" applyFont="1" applyBorder="1" applyAlignment="1">
      <alignment vertical="center" wrapText="1"/>
    </xf>
    <xf numFmtId="0" fontId="24" fillId="4" borderId="8" xfId="2" applyFont="1" applyFill="1" applyBorder="1" applyAlignment="1">
      <alignment horizontal="center" vertical="center" wrapText="1"/>
    </xf>
    <xf numFmtId="0" fontId="28" fillId="4" borderId="1" xfId="2" applyFont="1" applyFill="1" applyAlignment="1">
      <alignment horizontal="center" vertical="center" wrapText="1"/>
    </xf>
    <xf numFmtId="0" fontId="24" fillId="4" borderId="1" xfId="2" applyFont="1" applyFill="1" applyAlignment="1">
      <alignment horizontal="center" vertical="center" wrapText="1"/>
    </xf>
    <xf numFmtId="0" fontId="28" fillId="0" borderId="1" xfId="2" applyFont="1" applyAlignment="1">
      <alignment horizontal="center" vertical="center" wrapText="1"/>
    </xf>
    <xf numFmtId="0" fontId="24" fillId="6" borderId="1" xfId="2" applyFont="1" applyFill="1" applyAlignment="1">
      <alignment vertical="center" wrapText="1"/>
    </xf>
    <xf numFmtId="0" fontId="24" fillId="5" borderId="3" xfId="2" applyFont="1" applyFill="1" applyBorder="1" applyAlignment="1">
      <alignment horizontal="center" vertical="center" wrapText="1"/>
    </xf>
    <xf numFmtId="0" fontId="24" fillId="5" borderId="4" xfId="2" applyFont="1" applyFill="1" applyBorder="1" applyAlignment="1">
      <alignment horizontal="center" vertical="center" wrapText="1"/>
    </xf>
    <xf numFmtId="0" fontId="24" fillId="5" borderId="21" xfId="2" applyFont="1" applyFill="1" applyBorder="1" applyAlignment="1">
      <alignment vertical="center" wrapText="1"/>
    </xf>
    <xf numFmtId="168" fontId="25" fillId="0" borderId="22" xfId="5" applyNumberFormat="1" applyFont="1" applyBorder="1" applyAlignment="1">
      <alignment vertical="center"/>
    </xf>
    <xf numFmtId="0" fontId="24" fillId="5" borderId="12" xfId="2" applyFont="1" applyFill="1" applyBorder="1" applyAlignment="1">
      <alignment vertical="center" wrapText="1"/>
    </xf>
    <xf numFmtId="168" fontId="25" fillId="0" borderId="13" xfId="5" applyNumberFormat="1" applyFont="1" applyBorder="1" applyAlignment="1">
      <alignment vertical="center"/>
    </xf>
    <xf numFmtId="0" fontId="25" fillId="0" borderId="1" xfId="3" applyFont="1"/>
    <xf numFmtId="0" fontId="24" fillId="7" borderId="2" xfId="2" applyFont="1" applyFill="1" applyBorder="1" applyAlignment="1">
      <alignment vertical="center" wrapText="1"/>
    </xf>
    <xf numFmtId="0" fontId="19" fillId="0" borderId="1" xfId="3" applyFont="1" applyAlignment="1">
      <alignment vertical="center"/>
    </xf>
    <xf numFmtId="0" fontId="25" fillId="0" borderId="1" xfId="3" applyFont="1" applyAlignment="1">
      <alignment horizontal="center" vertical="center" wrapText="1"/>
    </xf>
    <xf numFmtId="0" fontId="33" fillId="0" borderId="1" xfId="3" applyFont="1" applyAlignment="1">
      <alignment vertical="center"/>
    </xf>
    <xf numFmtId="0" fontId="31" fillId="0" borderId="26" xfId="3" applyFont="1" applyBorder="1" applyAlignment="1">
      <alignment horizontal="center" vertical="center"/>
    </xf>
    <xf numFmtId="0" fontId="31" fillId="0" borderId="27" xfId="3" applyFont="1" applyBorder="1" applyAlignment="1">
      <alignment horizontal="center" vertical="center"/>
    </xf>
    <xf numFmtId="0" fontId="31" fillId="0" borderId="28" xfId="3" applyFont="1" applyBorder="1" applyAlignment="1">
      <alignment horizontal="center" vertical="center"/>
    </xf>
    <xf numFmtId="0" fontId="39" fillId="0" borderId="1" xfId="3" applyFont="1" applyAlignment="1">
      <alignment vertical="center"/>
    </xf>
    <xf numFmtId="0" fontId="41" fillId="5" borderId="22" xfId="2" applyFont="1" applyFill="1" applyBorder="1" applyAlignment="1">
      <alignment horizontal="center" vertical="center" wrapText="1"/>
    </xf>
    <xf numFmtId="0" fontId="40" fillId="0" borderId="22" xfId="3" applyFont="1" applyBorder="1" applyAlignment="1">
      <alignment horizontal="center" vertical="center"/>
    </xf>
    <xf numFmtId="0" fontId="43" fillId="5" borderId="28" xfId="3" applyFont="1" applyFill="1" applyBorder="1" applyAlignment="1">
      <alignment horizontal="center" vertical="center" wrapText="1"/>
    </xf>
    <xf numFmtId="0" fontId="43" fillId="5" borderId="11" xfId="3" applyFont="1" applyFill="1" applyBorder="1" applyAlignment="1">
      <alignment horizontal="center" vertical="center" wrapText="1"/>
    </xf>
    <xf numFmtId="0" fontId="43" fillId="5" borderId="26" xfId="3" applyFont="1" applyFill="1" applyBorder="1" applyAlignment="1">
      <alignment horizontal="center" vertical="center" wrapText="1"/>
    </xf>
    <xf numFmtId="0" fontId="43" fillId="5" borderId="5" xfId="3" applyFont="1" applyFill="1" applyBorder="1" applyAlignment="1">
      <alignment horizontal="center" vertical="center" wrapText="1"/>
    </xf>
    <xf numFmtId="0" fontId="43" fillId="5" borderId="7" xfId="3" applyFont="1" applyFill="1" applyBorder="1" applyAlignment="1">
      <alignment horizontal="center" vertical="center" wrapText="1"/>
    </xf>
    <xf numFmtId="0" fontId="43" fillId="5" borderId="22" xfId="2" applyFont="1" applyFill="1" applyBorder="1" applyAlignment="1">
      <alignment horizontal="center" vertical="center" wrapText="1"/>
    </xf>
    <xf numFmtId="0" fontId="43" fillId="5" borderId="22" xfId="0" applyFont="1" applyFill="1" applyBorder="1" applyAlignment="1">
      <alignment horizontal="center" vertical="center"/>
    </xf>
    <xf numFmtId="9" fontId="43" fillId="5" borderId="22" xfId="3" applyNumberFormat="1" applyFont="1" applyFill="1" applyBorder="1" applyAlignment="1">
      <alignment horizontal="center" vertical="center"/>
    </xf>
    <xf numFmtId="9" fontId="43" fillId="9" borderId="22" xfId="0" applyNumberFormat="1" applyFont="1" applyFill="1" applyBorder="1" applyAlignment="1">
      <alignment horizontal="center" vertical="center"/>
    </xf>
    <xf numFmtId="9" fontId="32" fillId="4" borderId="22" xfId="0" applyNumberFormat="1" applyFont="1" applyFill="1" applyBorder="1" applyAlignment="1">
      <alignment horizontal="center"/>
    </xf>
    <xf numFmtId="10" fontId="43" fillId="5" borderId="22" xfId="0" applyNumberFormat="1" applyFont="1" applyFill="1" applyBorder="1" applyAlignment="1">
      <alignment horizontal="center" vertical="center"/>
    </xf>
    <xf numFmtId="0" fontId="20" fillId="0" borderId="1" xfId="3" applyFont="1" applyAlignment="1">
      <alignment vertical="center"/>
    </xf>
    <xf numFmtId="0" fontId="24" fillId="5" borderId="26" xfId="2" applyFont="1" applyFill="1" applyBorder="1" applyAlignment="1">
      <alignment vertical="center" wrapText="1"/>
    </xf>
    <xf numFmtId="0" fontId="25" fillId="0" borderId="0" xfId="0" applyFont="1"/>
    <xf numFmtId="0" fontId="24" fillId="5" borderId="12" xfId="2" applyFont="1" applyFill="1" applyBorder="1" applyAlignment="1">
      <alignment horizontal="center" vertical="center" wrapText="1"/>
    </xf>
    <xf numFmtId="0" fontId="24" fillId="5" borderId="13" xfId="2" applyFont="1" applyFill="1" applyBorder="1" applyAlignment="1">
      <alignment horizontal="center" vertical="center" wrapText="1"/>
    </xf>
    <xf numFmtId="15" fontId="25" fillId="0" borderId="40" xfId="0" applyNumberFormat="1" applyFont="1" applyBorder="1" applyAlignment="1">
      <alignment horizontal="center" vertical="center" wrapText="1"/>
    </xf>
    <xf numFmtId="0" fontId="25" fillId="0" borderId="23" xfId="0" applyFont="1" applyBorder="1" applyAlignment="1">
      <alignment horizontal="justify" vertical="center" wrapText="1"/>
    </xf>
    <xf numFmtId="0" fontId="25" fillId="0" borderId="22" xfId="0" applyFont="1" applyBorder="1" applyAlignment="1">
      <alignment horizontal="center" vertical="center" wrapText="1"/>
    </xf>
    <xf numFmtId="14" fontId="25" fillId="0" borderId="21" xfId="0" applyNumberFormat="1" applyFont="1" applyBorder="1" applyAlignment="1">
      <alignment horizontal="center" vertical="center" wrapText="1"/>
    </xf>
    <xf numFmtId="0" fontId="25" fillId="0" borderId="21" xfId="0" applyFont="1" applyBorder="1" applyAlignment="1">
      <alignment horizontal="center" vertical="center" wrapText="1"/>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21" xfId="0" applyFont="1" applyBorder="1"/>
    <xf numFmtId="0" fontId="25" fillId="0" borderId="22" xfId="0" applyFont="1" applyBorder="1"/>
    <xf numFmtId="0" fontId="25" fillId="0" borderId="12" xfId="0" applyFont="1" applyBorder="1"/>
    <xf numFmtId="0" fontId="25" fillId="0" borderId="13" xfId="0" applyFont="1" applyBorder="1"/>
    <xf numFmtId="0" fontId="25" fillId="0" borderId="9" xfId="0" applyFont="1" applyBorder="1" applyAlignment="1">
      <alignment vertical="center" wrapText="1"/>
    </xf>
    <xf numFmtId="0" fontId="25" fillId="0" borderId="22" xfId="0" applyFont="1" applyBorder="1" applyAlignment="1">
      <alignment vertical="center" wrapText="1"/>
    </xf>
    <xf numFmtId="0" fontId="25" fillId="0" borderId="22" xfId="0" applyFont="1" applyBorder="1" applyAlignment="1">
      <alignment vertical="top" wrapText="1"/>
    </xf>
    <xf numFmtId="0" fontId="25" fillId="0" borderId="22" xfId="0" applyFont="1" applyBorder="1" applyAlignment="1">
      <alignment vertical="center"/>
    </xf>
    <xf numFmtId="0" fontId="43" fillId="0" borderId="40" xfId="3" applyFont="1" applyBorder="1" applyAlignment="1">
      <alignment horizontal="center" vertical="center" wrapText="1"/>
    </xf>
    <xf numFmtId="0" fontId="43" fillId="0" borderId="11" xfId="3" applyFont="1" applyBorder="1" applyAlignment="1">
      <alignment horizontal="center" vertical="center" wrapText="1"/>
    </xf>
    <xf numFmtId="0" fontId="37" fillId="0" borderId="50" xfId="3" applyFont="1" applyBorder="1" applyAlignment="1">
      <alignment horizontal="left" vertical="center" wrapText="1"/>
    </xf>
    <xf numFmtId="0" fontId="37" fillId="0" borderId="47" xfId="3" applyFont="1" applyBorder="1" applyAlignment="1">
      <alignment horizontal="left" vertical="center" wrapText="1"/>
    </xf>
    <xf numFmtId="0" fontId="25" fillId="4" borderId="8" xfId="3" applyFont="1" applyFill="1" applyBorder="1" applyAlignment="1">
      <alignment vertical="center"/>
    </xf>
    <xf numFmtId="0" fontId="25" fillId="4" borderId="1" xfId="3" applyFont="1" applyFill="1" applyAlignment="1">
      <alignment vertical="center"/>
    </xf>
    <xf numFmtId="0" fontId="24" fillId="4" borderId="15" xfId="2" applyFont="1" applyFill="1" applyBorder="1" applyAlignment="1">
      <alignment horizontal="center" vertical="center" wrapText="1"/>
    </xf>
    <xf numFmtId="0" fontId="23" fillId="0" borderId="0" xfId="0" applyFont="1" applyAlignment="1">
      <alignment vertical="center"/>
    </xf>
    <xf numFmtId="0" fontId="23" fillId="0" borderId="8" xfId="2" applyFont="1" applyBorder="1" applyAlignment="1">
      <alignment horizontal="center" vertical="center" wrapText="1"/>
    </xf>
    <xf numFmtId="0" fontId="24" fillId="0" borderId="1" xfId="2" applyFont="1" applyAlignment="1">
      <alignment horizontal="center" vertical="center"/>
    </xf>
    <xf numFmtId="0" fontId="46" fillId="0" borderId="1" xfId="0" applyFont="1" applyBorder="1" applyAlignment="1">
      <alignment horizontal="left" vertical="center" wrapText="1"/>
    </xf>
    <xf numFmtId="0" fontId="24" fillId="0" borderId="26" xfId="0" applyFont="1" applyBorder="1" applyAlignment="1">
      <alignment horizontal="left" vertical="center" wrapText="1"/>
    </xf>
    <xf numFmtId="0" fontId="24" fillId="0" borderId="1" xfId="2" applyFont="1" applyAlignment="1">
      <alignment vertical="center"/>
    </xf>
    <xf numFmtId="0" fontId="32" fillId="0" borderId="26" xfId="3" applyFont="1" applyBorder="1" applyAlignment="1">
      <alignment horizontal="center" vertical="center"/>
    </xf>
    <xf numFmtId="0" fontId="24" fillId="0" borderId="26" xfId="2" applyFont="1" applyBorder="1" applyAlignment="1">
      <alignment horizontal="center" vertical="center" wrapText="1"/>
    </xf>
    <xf numFmtId="0" fontId="25" fillId="0" borderId="26" xfId="3" applyFont="1" applyBorder="1" applyAlignment="1">
      <alignment horizontal="center" vertical="center"/>
    </xf>
    <xf numFmtId="0" fontId="25" fillId="0" borderId="27" xfId="3" applyFont="1" applyBorder="1" applyAlignment="1">
      <alignment horizontal="center" vertical="center"/>
    </xf>
    <xf numFmtId="0" fontId="25" fillId="0" borderId="28" xfId="3" applyFont="1" applyBorder="1" applyAlignment="1">
      <alignment horizontal="center" vertical="center"/>
    </xf>
    <xf numFmtId="0" fontId="43" fillId="3" borderId="22" xfId="3" applyFont="1" applyFill="1" applyBorder="1" applyAlignment="1">
      <alignment horizontal="center" vertical="center"/>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0" fontId="25" fillId="10" borderId="1" xfId="3" applyFont="1" applyFill="1" applyAlignment="1">
      <alignment vertical="center"/>
    </xf>
    <xf numFmtId="0" fontId="24" fillId="10" borderId="1" xfId="2" applyFont="1" applyFill="1" applyAlignment="1">
      <alignment vertical="center" wrapText="1"/>
    </xf>
    <xf numFmtId="0" fontId="25" fillId="10" borderId="1" xfId="3" applyFont="1" applyFill="1"/>
    <xf numFmtId="0" fontId="23" fillId="10" borderId="0" xfId="0" applyFont="1" applyFill="1" applyAlignment="1">
      <alignment vertical="center"/>
    </xf>
    <xf numFmtId="0" fontId="24" fillId="10" borderId="1" xfId="0" applyFont="1" applyFill="1" applyBorder="1" applyAlignment="1">
      <alignment horizontal="left" vertical="center" wrapText="1"/>
    </xf>
    <xf numFmtId="0" fontId="24" fillId="10" borderId="1" xfId="0" applyFont="1" applyFill="1" applyBorder="1" applyAlignment="1">
      <alignment horizontal="center" vertical="center" wrapText="1"/>
    </xf>
    <xf numFmtId="0" fontId="24" fillId="10" borderId="1" xfId="2" applyFont="1" applyFill="1" applyAlignment="1">
      <alignment horizontal="center" vertical="center"/>
    </xf>
    <xf numFmtId="0" fontId="15" fillId="0" borderId="1" xfId="19"/>
    <xf numFmtId="0" fontId="15" fillId="0" borderId="1" xfId="19" applyAlignment="1">
      <alignment horizontal="center"/>
    </xf>
    <xf numFmtId="37" fontId="34" fillId="0" borderId="54" xfId="11" applyNumberFormat="1" applyBorder="1" applyAlignment="1">
      <alignment horizontal="right" vertical="center"/>
    </xf>
    <xf numFmtId="0" fontId="15" fillId="10" borderId="1" xfId="19" applyFill="1" applyAlignment="1">
      <alignment horizontal="center"/>
    </xf>
    <xf numFmtId="0" fontId="15" fillId="10" borderId="1" xfId="19" applyFill="1"/>
    <xf numFmtId="0" fontId="23" fillId="10" borderId="8" xfId="2" applyFont="1" applyFill="1" applyBorder="1" applyAlignment="1">
      <alignment horizontal="center" vertical="center" wrapText="1"/>
    </xf>
    <xf numFmtId="0" fontId="46" fillId="10" borderId="1" xfId="0" applyFont="1" applyFill="1" applyBorder="1" applyAlignment="1">
      <alignment horizontal="left" vertical="center" wrapText="1"/>
    </xf>
    <xf numFmtId="0" fontId="25" fillId="0" borderId="12" xfId="3" applyFont="1" applyBorder="1" applyAlignment="1">
      <alignment vertical="center"/>
    </xf>
    <xf numFmtId="0" fontId="25" fillId="0" borderId="13" xfId="3" applyFont="1" applyBorder="1" applyAlignment="1">
      <alignment vertical="center"/>
    </xf>
    <xf numFmtId="43" fontId="51" fillId="5" borderId="60" xfId="18" applyFont="1" applyFill="1" applyBorder="1" applyAlignment="1">
      <alignment horizontal="center" vertical="center" wrapText="1"/>
    </xf>
    <xf numFmtId="43" fontId="51" fillId="5" borderId="62" xfId="18" applyFont="1" applyFill="1" applyBorder="1" applyAlignment="1">
      <alignment horizontal="center" vertical="center" wrapText="1"/>
    </xf>
    <xf numFmtId="43" fontId="51" fillId="5" borderId="63" xfId="18" applyFont="1" applyFill="1" applyBorder="1" applyAlignment="1">
      <alignment horizontal="center" vertical="center" wrapText="1"/>
    </xf>
    <xf numFmtId="0" fontId="25" fillId="4" borderId="1" xfId="3" applyFont="1" applyFill="1"/>
    <xf numFmtId="0" fontId="23" fillId="4" borderId="0" xfId="0" applyFont="1" applyFill="1" applyAlignment="1">
      <alignment vertical="center"/>
    </xf>
    <xf numFmtId="0" fontId="25" fillId="4" borderId="1" xfId="3" applyFont="1" applyFill="1" applyAlignment="1">
      <alignment horizontal="center" vertical="center" wrapText="1"/>
    </xf>
    <xf numFmtId="0" fontId="24" fillId="5" borderId="5" xfId="3" applyFont="1" applyFill="1" applyBorder="1" applyAlignment="1">
      <alignment horizontal="center" vertical="center" wrapText="1"/>
    </xf>
    <xf numFmtId="0" fontId="24" fillId="5" borderId="7" xfId="3" applyFont="1" applyFill="1" applyBorder="1" applyAlignment="1">
      <alignment horizontal="center" vertical="center" wrapText="1"/>
    </xf>
    <xf numFmtId="0" fontId="24" fillId="5" borderId="11" xfId="3" applyFont="1" applyFill="1" applyBorder="1" applyAlignment="1">
      <alignment horizontal="center" vertical="center" wrapText="1"/>
    </xf>
    <xf numFmtId="0" fontId="24" fillId="5" borderId="26" xfId="3" applyFont="1" applyFill="1" applyBorder="1" applyAlignment="1">
      <alignment horizontal="center" vertical="center" wrapText="1"/>
    </xf>
    <xf numFmtId="0" fontId="24" fillId="3" borderId="26" xfId="3" applyFont="1" applyFill="1" applyBorder="1" applyAlignment="1">
      <alignment horizontal="center" vertical="center" wrapText="1"/>
    </xf>
    <xf numFmtId="0" fontId="23" fillId="4" borderId="20" xfId="2" applyFont="1" applyFill="1" applyBorder="1" applyAlignment="1">
      <alignment vertical="center" wrapText="1"/>
    </xf>
    <xf numFmtId="0" fontId="49" fillId="0" borderId="1" xfId="2" applyFont="1" applyAlignment="1">
      <alignment vertical="center" wrapText="1"/>
    </xf>
    <xf numFmtId="0" fontId="49" fillId="0" borderId="26" xfId="0" applyFont="1" applyBorder="1" applyAlignment="1">
      <alignment horizontal="center" vertical="center"/>
    </xf>
    <xf numFmtId="0" fontId="49" fillId="0" borderId="26" xfId="0" applyFont="1" applyBorder="1" applyAlignment="1">
      <alignment vertical="center"/>
    </xf>
    <xf numFmtId="0" fontId="49" fillId="0" borderId="26" xfId="2" applyFont="1" applyBorder="1" applyAlignment="1">
      <alignment horizontal="center" wrapText="1"/>
    </xf>
    <xf numFmtId="0" fontId="49" fillId="0" borderId="26" xfId="2" applyFont="1" applyBorder="1" applyAlignment="1">
      <alignment horizontal="center" vertical="center" wrapText="1"/>
    </xf>
    <xf numFmtId="0" fontId="49" fillId="0" borderId="26" xfId="2" applyFont="1" applyBorder="1" applyAlignment="1">
      <alignment vertical="center" wrapText="1"/>
    </xf>
    <xf numFmtId="0" fontId="24" fillId="0" borderId="26" xfId="0" applyFont="1" applyBorder="1" applyAlignment="1">
      <alignment vertical="center" wrapText="1"/>
    </xf>
    <xf numFmtId="0" fontId="43" fillId="0" borderId="12" xfId="3" applyFont="1" applyBorder="1" applyAlignment="1">
      <alignment horizontal="center" vertical="center" wrapText="1"/>
    </xf>
    <xf numFmtId="0" fontId="43" fillId="0" borderId="57" xfId="3" applyFont="1" applyBorder="1" applyAlignment="1">
      <alignment horizontal="center" vertical="center" wrapText="1"/>
    </xf>
    <xf numFmtId="0" fontId="43" fillId="0" borderId="58" xfId="3" applyFont="1" applyBorder="1" applyAlignment="1">
      <alignment horizontal="center" vertical="center" wrapText="1"/>
    </xf>
    <xf numFmtId="0" fontId="43" fillId="0" borderId="55" xfId="3" applyFont="1" applyBorder="1" applyAlignment="1">
      <alignment horizontal="center" vertical="center" wrapText="1"/>
    </xf>
    <xf numFmtId="0" fontId="43" fillId="0" borderId="42" xfId="3" applyFont="1" applyBorder="1" applyAlignment="1">
      <alignment horizontal="center" vertical="center" wrapText="1"/>
    </xf>
    <xf numFmtId="0" fontId="43" fillId="0" borderId="46" xfId="3" applyFont="1" applyBorder="1" applyAlignment="1">
      <alignment horizontal="center" vertical="center" wrapText="1"/>
    </xf>
    <xf numFmtId="0" fontId="24" fillId="5" borderId="64" xfId="3" applyFont="1" applyFill="1" applyBorder="1" applyAlignment="1">
      <alignment horizontal="center" vertical="center" wrapText="1"/>
    </xf>
    <xf numFmtId="0" fontId="23" fillId="10" borderId="1" xfId="0" applyFont="1" applyFill="1" applyBorder="1" applyAlignment="1">
      <alignment vertical="center"/>
    </xf>
    <xf numFmtId="0" fontId="52" fillId="5" borderId="13" xfId="19" applyFont="1" applyFill="1" applyBorder="1" applyAlignment="1">
      <alignment horizontal="center" vertical="center" wrapText="1"/>
    </xf>
    <xf numFmtId="0" fontId="15" fillId="0" borderId="48" xfId="19" applyBorder="1" applyAlignment="1">
      <alignment horizontal="right" vertical="center"/>
    </xf>
    <xf numFmtId="0" fontId="23" fillId="5" borderId="26" xfId="2" applyFont="1" applyFill="1" applyBorder="1" applyAlignment="1">
      <alignment vertical="center" wrapText="1"/>
    </xf>
    <xf numFmtId="0" fontId="23" fillId="5" borderId="26" xfId="0" applyFont="1" applyFill="1" applyBorder="1" applyAlignment="1">
      <alignment vertical="center"/>
    </xf>
    <xf numFmtId="0" fontId="23" fillId="0" borderId="16" xfId="0" applyFont="1" applyBorder="1" applyAlignment="1">
      <alignment vertical="center"/>
    </xf>
    <xf numFmtId="0" fontId="52" fillId="3" borderId="12" xfId="19" applyFont="1" applyFill="1" applyBorder="1" applyAlignment="1">
      <alignment horizontal="center" vertical="center" wrapText="1"/>
    </xf>
    <xf numFmtId="0" fontId="24" fillId="5" borderId="28" xfId="3" applyFont="1" applyFill="1" applyBorder="1" applyAlignment="1">
      <alignment horizontal="center" vertical="center" wrapText="1"/>
    </xf>
    <xf numFmtId="0" fontId="19" fillId="5" borderId="28" xfId="3" applyFont="1" applyFill="1" applyBorder="1" applyAlignment="1">
      <alignment vertical="center" wrapText="1"/>
    </xf>
    <xf numFmtId="0" fontId="19" fillId="0" borderId="34" xfId="3" applyFont="1" applyBorder="1" applyAlignment="1">
      <alignment horizontal="center" vertical="center" wrapText="1"/>
    </xf>
    <xf numFmtId="0" fontId="19" fillId="0" borderId="35" xfId="3" applyFont="1" applyBorder="1" applyAlignment="1">
      <alignment horizontal="center" vertical="center" wrapText="1"/>
    </xf>
    <xf numFmtId="0" fontId="19" fillId="0" borderId="36" xfId="3" applyFont="1" applyBorder="1" applyAlignment="1">
      <alignment horizontal="center" vertical="center" wrapText="1"/>
    </xf>
    <xf numFmtId="0" fontId="19" fillId="5" borderId="28" xfId="3" applyFont="1" applyFill="1" applyBorder="1" applyAlignment="1">
      <alignment horizontal="center" vertical="center" wrapText="1"/>
    </xf>
    <xf numFmtId="0" fontId="25" fillId="0" borderId="8" xfId="3" applyFont="1" applyBorder="1" applyAlignment="1">
      <alignment horizontal="center" vertical="center"/>
    </xf>
    <xf numFmtId="0" fontId="25" fillId="0" borderId="19" xfId="3" applyFont="1" applyBorder="1" applyAlignment="1">
      <alignment horizontal="center" vertical="center" wrapText="1"/>
    </xf>
    <xf numFmtId="0" fontId="25" fillId="0" borderId="7" xfId="3" applyFont="1" applyBorder="1" applyAlignment="1">
      <alignment horizontal="center" vertical="center"/>
    </xf>
    <xf numFmtId="0" fontId="25" fillId="0" borderId="6" xfId="3" applyFont="1" applyBorder="1" applyAlignment="1">
      <alignment horizontal="center" vertical="center"/>
    </xf>
    <xf numFmtId="0" fontId="23" fillId="0" borderId="26" xfId="0" applyFont="1" applyBorder="1" applyAlignment="1">
      <alignment horizontal="left" vertical="center" wrapText="1"/>
    </xf>
    <xf numFmtId="0" fontId="50" fillId="5" borderId="26" xfId="2" applyFont="1" applyFill="1" applyBorder="1" applyAlignment="1">
      <alignment vertical="center" wrapText="1"/>
    </xf>
    <xf numFmtId="0" fontId="50" fillId="5" borderId="26" xfId="0" applyFont="1" applyFill="1" applyBorder="1" applyAlignment="1">
      <alignment vertical="center"/>
    </xf>
    <xf numFmtId="0" fontId="24" fillId="0" borderId="26" xfId="0" applyFont="1" applyBorder="1" applyAlignment="1">
      <alignment horizontal="center" vertical="center"/>
    </xf>
    <xf numFmtId="0" fontId="24" fillId="0" borderId="26" xfId="2" applyFont="1" applyBorder="1" applyAlignment="1">
      <alignment horizontal="center" wrapText="1"/>
    </xf>
    <xf numFmtId="0" fontId="25" fillId="0" borderId="26" xfId="3" applyFont="1" applyBorder="1" applyAlignment="1">
      <alignment vertical="center"/>
    </xf>
    <xf numFmtId="0" fontId="23" fillId="5" borderId="26" xfId="2" applyFont="1" applyFill="1" applyBorder="1" applyAlignment="1">
      <alignment horizontal="center" vertical="center" wrapText="1"/>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10" borderId="0" xfId="0" applyFont="1" applyFill="1" applyAlignment="1">
      <alignment horizontal="center" vertical="center"/>
    </xf>
    <xf numFmtId="0" fontId="24" fillId="0" borderId="1" xfId="0" applyFont="1" applyBorder="1" applyAlignment="1">
      <alignment vertical="center" wrapText="1"/>
    </xf>
    <xf numFmtId="0" fontId="43" fillId="0" borderId="41" xfId="3" applyFont="1" applyBorder="1" applyAlignment="1">
      <alignment horizontal="center" vertical="center" wrapText="1"/>
    </xf>
    <xf numFmtId="0" fontId="43" fillId="0" borderId="66" xfId="3" applyFont="1" applyBorder="1" applyAlignment="1">
      <alignment horizontal="center" vertical="center" wrapText="1"/>
    </xf>
    <xf numFmtId="43" fontId="43" fillId="5" borderId="22" xfId="18" applyFont="1" applyFill="1" applyBorder="1" applyAlignment="1">
      <alignment horizontal="center"/>
    </xf>
    <xf numFmtId="43" fontId="43" fillId="9" borderId="22" xfId="18" applyFont="1" applyFill="1" applyBorder="1" applyAlignment="1">
      <alignment horizontal="center" vertical="center"/>
    </xf>
    <xf numFmtId="0" fontId="43" fillId="0" borderId="52" xfId="3" applyFont="1" applyBorder="1" applyAlignment="1">
      <alignment horizontal="center" vertical="center" wrapText="1"/>
    </xf>
    <xf numFmtId="0" fontId="43" fillId="0" borderId="68" xfId="3" applyFont="1" applyBorder="1" applyAlignment="1">
      <alignment horizontal="center" vertical="center" wrapText="1"/>
    </xf>
    <xf numFmtId="0" fontId="43" fillId="0" borderId="69" xfId="3" applyFont="1" applyBorder="1" applyAlignment="1">
      <alignment horizontal="center" vertical="center" wrapText="1"/>
    </xf>
    <xf numFmtId="0" fontId="25" fillId="0" borderId="14" xfId="3" applyFont="1" applyBorder="1" applyAlignment="1">
      <alignment vertical="center"/>
    </xf>
    <xf numFmtId="0" fontId="25" fillId="10" borderId="12" xfId="3" applyFont="1" applyFill="1" applyBorder="1" applyAlignment="1">
      <alignment vertical="center"/>
    </xf>
    <xf numFmtId="0" fontId="25" fillId="10" borderId="14" xfId="3" applyFont="1" applyFill="1" applyBorder="1" applyAlignment="1">
      <alignment vertical="center"/>
    </xf>
    <xf numFmtId="0" fontId="37" fillId="0" borderId="38" xfId="3" applyFont="1" applyBorder="1" applyAlignment="1">
      <alignment horizontal="left" vertical="center" wrapText="1"/>
    </xf>
    <xf numFmtId="0" fontId="37" fillId="0" borderId="43" xfId="3" applyFont="1" applyBorder="1" applyAlignment="1">
      <alignment horizontal="left" vertical="center" wrapText="1"/>
    </xf>
    <xf numFmtId="0" fontId="37" fillId="0" borderId="53" xfId="3" applyFont="1" applyBorder="1" applyAlignment="1">
      <alignment horizontal="left" vertical="center" wrapText="1"/>
    </xf>
    <xf numFmtId="1" fontId="31" fillId="0" borderId="26" xfId="3" applyNumberFormat="1" applyFont="1" applyBorder="1" applyAlignment="1">
      <alignment horizontal="center" vertical="center"/>
    </xf>
    <xf numFmtId="1" fontId="32" fillId="0" borderId="26" xfId="3" applyNumberFormat="1" applyFont="1" applyBorder="1" applyAlignment="1">
      <alignment horizontal="center" vertical="center"/>
    </xf>
    <xf numFmtId="172" fontId="25" fillId="0" borderId="1" xfId="3" applyNumberFormat="1" applyFont="1" applyAlignment="1">
      <alignment vertical="center"/>
    </xf>
    <xf numFmtId="0" fontId="19" fillId="5" borderId="26" xfId="3" applyFont="1" applyFill="1" applyBorder="1" applyAlignment="1">
      <alignment vertical="center"/>
    </xf>
    <xf numFmtId="0" fontId="34" fillId="0" borderId="21" xfId="12" quotePrefix="1" applyNumberFormat="1" applyBorder="1" applyAlignment="1">
      <alignment horizontal="center" vertical="center" wrapText="1"/>
    </xf>
    <xf numFmtId="0" fontId="34" fillId="0" borderId="22" xfId="12" quotePrefix="1" applyNumberFormat="1" applyBorder="1" applyAlignment="1">
      <alignment horizontal="left" vertical="center" wrapText="1"/>
    </xf>
    <xf numFmtId="0" fontId="34" fillId="0" borderId="22" xfId="12" quotePrefix="1" applyNumberFormat="1" applyBorder="1" applyAlignment="1">
      <alignment horizontal="center" vertical="center" wrapText="1"/>
    </xf>
    <xf numFmtId="37" fontId="34" fillId="0" borderId="22" xfId="11" applyNumberFormat="1" applyBorder="1" applyAlignment="1">
      <alignment horizontal="center" vertical="center"/>
    </xf>
    <xf numFmtId="37" fontId="34" fillId="0" borderId="44" xfId="19" applyNumberFormat="1" applyFont="1" applyBorder="1" applyAlignment="1">
      <alignment horizontal="center" vertical="center"/>
    </xf>
    <xf numFmtId="0" fontId="0" fillId="0" borderId="21" xfId="0" applyBorder="1" applyAlignment="1">
      <alignment horizontal="center" vertical="center"/>
    </xf>
    <xf numFmtId="0" fontId="15" fillId="0" borderId="25" xfId="19" applyBorder="1" applyAlignment="1">
      <alignment vertical="center"/>
    </xf>
    <xf numFmtId="0" fontId="0" fillId="0" borderId="22" xfId="0" applyBorder="1" applyAlignment="1">
      <alignment vertical="center"/>
    </xf>
    <xf numFmtId="0" fontId="15" fillId="0" borderId="22" xfId="19" applyBorder="1" applyAlignment="1">
      <alignment vertical="center"/>
    </xf>
    <xf numFmtId="37" fontId="34" fillId="0" borderId="42" xfId="19" applyNumberFormat="1" applyFont="1" applyBorder="1" applyAlignment="1">
      <alignment horizontal="center" vertical="center"/>
    </xf>
    <xf numFmtId="174" fontId="25" fillId="0" borderId="1" xfId="22" applyNumberFormat="1" applyFont="1" applyBorder="1" applyAlignment="1">
      <alignment vertical="center"/>
    </xf>
    <xf numFmtId="174" fontId="25" fillId="0" borderId="1" xfId="3" applyNumberFormat="1" applyFont="1" applyAlignment="1">
      <alignment vertical="center"/>
    </xf>
    <xf numFmtId="174" fontId="25" fillId="0" borderId="1" xfId="22" applyNumberFormat="1" applyFont="1" applyBorder="1" applyAlignment="1">
      <alignment horizontal="center" vertical="center" wrapText="1"/>
    </xf>
    <xf numFmtId="0" fontId="34" fillId="4" borderId="22" xfId="12" quotePrefix="1" applyNumberFormat="1" applyFill="1" applyBorder="1" applyAlignment="1">
      <alignment horizontal="left" vertical="center" wrapText="1"/>
    </xf>
    <xf numFmtId="0" fontId="49" fillId="5" borderId="26" xfId="2" applyFont="1" applyFill="1" applyBorder="1" applyAlignment="1">
      <alignment horizontal="center" vertical="center" wrapText="1"/>
    </xf>
    <xf numFmtId="0" fontId="25" fillId="0" borderId="5" xfId="3" applyFont="1" applyBorder="1" applyAlignment="1">
      <alignment horizontal="center" vertical="center"/>
    </xf>
    <xf numFmtId="0" fontId="25" fillId="0" borderId="26" xfId="3" applyFont="1" applyBorder="1" applyAlignment="1">
      <alignment vertical="center" wrapText="1"/>
    </xf>
    <xf numFmtId="0" fontId="19" fillId="5" borderId="29" xfId="3" applyFont="1" applyFill="1" applyBorder="1" applyAlignment="1">
      <alignment horizontal="left" vertical="center"/>
    </xf>
    <xf numFmtId="0" fontId="19" fillId="5" borderId="29" xfId="3" applyFont="1" applyFill="1" applyBorder="1" applyAlignment="1">
      <alignment horizontal="left" vertical="center" wrapText="1"/>
    </xf>
    <xf numFmtId="0" fontId="19" fillId="5" borderId="27" xfId="3" applyFont="1" applyFill="1" applyBorder="1" applyAlignment="1">
      <alignment horizontal="left" vertical="center"/>
    </xf>
    <xf numFmtId="0" fontId="19" fillId="5" borderId="27" xfId="3" applyFont="1" applyFill="1" applyBorder="1" applyAlignment="1">
      <alignment horizontal="left" vertical="center" wrapText="1"/>
    </xf>
    <xf numFmtId="0" fontId="19" fillId="5" borderId="28" xfId="3" applyFont="1" applyFill="1" applyBorder="1" applyAlignment="1">
      <alignment horizontal="left" vertical="center"/>
    </xf>
    <xf numFmtId="0" fontId="19" fillId="5" borderId="28" xfId="3" applyFont="1" applyFill="1" applyBorder="1" applyAlignment="1">
      <alignment horizontal="left" vertical="center" wrapText="1"/>
    </xf>
    <xf numFmtId="9" fontId="25" fillId="0" borderId="10" xfId="1" applyFont="1" applyBorder="1" applyAlignment="1">
      <alignment horizontal="center" vertical="center"/>
    </xf>
    <xf numFmtId="9" fontId="25" fillId="0" borderId="24" xfId="1" applyFont="1" applyBorder="1" applyAlignment="1">
      <alignment horizontal="center" vertical="center"/>
    </xf>
    <xf numFmtId="9" fontId="25" fillId="0" borderId="14" xfId="1" applyFont="1" applyBorder="1" applyAlignment="1">
      <alignment horizontal="center" vertical="center"/>
    </xf>
    <xf numFmtId="0" fontId="19" fillId="0" borderId="1" xfId="3" applyFont="1" applyAlignment="1">
      <alignment horizontal="center" vertical="center" wrapText="1"/>
    </xf>
    <xf numFmtId="0" fontId="25" fillId="0" borderId="5" xfId="3" applyFont="1" applyBorder="1" applyAlignment="1">
      <alignment horizontal="left" vertical="center"/>
    </xf>
    <xf numFmtId="0" fontId="57" fillId="0" borderId="22" xfId="19" applyFont="1" applyBorder="1" applyAlignment="1">
      <alignment horizontal="justify" vertical="center" wrapText="1"/>
    </xf>
    <xf numFmtId="0" fontId="23" fillId="0" borderId="1" xfId="2" applyFont="1" applyAlignment="1">
      <alignment horizontal="center" vertical="center" wrapText="1"/>
    </xf>
    <xf numFmtId="173" fontId="48" fillId="0" borderId="22" xfId="21" applyNumberFormat="1" applyFont="1" applyFill="1" applyBorder="1" applyAlignment="1">
      <alignment horizontal="center" vertical="center"/>
    </xf>
    <xf numFmtId="0" fontId="25" fillId="0" borderId="0" xfId="0" applyFont="1" applyAlignment="1">
      <alignment horizontal="left" vertical="center"/>
    </xf>
    <xf numFmtId="0" fontId="59" fillId="0" borderId="51" xfId="0" applyFont="1" applyBorder="1" applyAlignment="1">
      <alignment horizontal="left" vertical="center" wrapText="1"/>
    </xf>
    <xf numFmtId="0" fontId="53" fillId="0" borderId="0" xfId="0" applyFont="1" applyAlignment="1">
      <alignment horizontal="left" vertical="center"/>
    </xf>
    <xf numFmtId="0" fontId="53" fillId="0" borderId="48" xfId="0" applyFont="1" applyBorder="1" applyAlignment="1">
      <alignment horizontal="left" vertical="center" wrapText="1"/>
    </xf>
    <xf numFmtId="0" fontId="59" fillId="0" borderId="48" xfId="0" applyFont="1" applyBorder="1" applyAlignment="1">
      <alignment horizontal="left" vertical="center" wrapText="1"/>
    </xf>
    <xf numFmtId="0" fontId="59" fillId="0" borderId="22" xfId="0" applyFont="1" applyBorder="1" applyAlignment="1">
      <alignment horizontal="left" vertical="center" wrapText="1"/>
    </xf>
    <xf numFmtId="0" fontId="25" fillId="0" borderId="1" xfId="0" applyFont="1" applyBorder="1"/>
    <xf numFmtId="0" fontId="0" fillId="0" borderId="1" xfId="0" applyBorder="1"/>
    <xf numFmtId="0" fontId="19" fillId="13" borderId="22" xfId="0" applyFont="1" applyFill="1" applyBorder="1" applyAlignment="1">
      <alignment horizontal="left" vertical="center"/>
    </xf>
    <xf numFmtId="0" fontId="19" fillId="13" borderId="22" xfId="0" applyFont="1" applyFill="1" applyBorder="1" applyAlignment="1">
      <alignment horizontal="center" vertical="center"/>
    </xf>
    <xf numFmtId="0" fontId="24" fillId="0" borderId="26" xfId="0" applyFont="1" applyBorder="1" applyAlignment="1">
      <alignment horizontal="center" vertical="center" wrapText="1"/>
    </xf>
    <xf numFmtId="168" fontId="25" fillId="0" borderId="22" xfId="5" applyNumberFormat="1" applyFont="1" applyFill="1" applyBorder="1" applyAlignment="1">
      <alignment vertical="center"/>
    </xf>
    <xf numFmtId="168" fontId="25" fillId="0" borderId="9" xfId="5" applyNumberFormat="1" applyFont="1" applyBorder="1" applyAlignment="1">
      <alignment vertical="center"/>
    </xf>
    <xf numFmtId="0" fontId="31" fillId="0" borderId="8" xfId="3" applyFont="1" applyBorder="1" applyAlignment="1">
      <alignment horizontal="center" vertical="center"/>
    </xf>
    <xf numFmtId="10" fontId="43" fillId="5" borderId="22" xfId="3" applyNumberFormat="1" applyFont="1" applyFill="1" applyBorder="1" applyAlignment="1">
      <alignment horizontal="center" vertical="center"/>
    </xf>
    <xf numFmtId="10" fontId="43" fillId="9" borderId="22" xfId="0" applyNumberFormat="1" applyFont="1" applyFill="1" applyBorder="1" applyAlignment="1">
      <alignment horizontal="center" vertical="center"/>
    </xf>
    <xf numFmtId="0" fontId="23" fillId="0" borderId="1" xfId="24" applyFont="1" applyAlignment="1">
      <alignment vertical="center"/>
    </xf>
    <xf numFmtId="0" fontId="46" fillId="0" borderId="1" xfId="24" applyFont="1" applyAlignment="1">
      <alignment horizontal="left" vertical="center" wrapText="1"/>
    </xf>
    <xf numFmtId="0" fontId="25" fillId="0" borderId="1" xfId="25" applyFont="1" applyAlignment="1">
      <alignment vertical="center"/>
    </xf>
    <xf numFmtId="0" fontId="49" fillId="0" borderId="26" xfId="24" applyFont="1" applyBorder="1" applyAlignment="1">
      <alignment horizontal="center" vertical="center"/>
    </xf>
    <xf numFmtId="0" fontId="23" fillId="0" borderId="26" xfId="24" applyFont="1" applyBorder="1" applyAlignment="1">
      <alignment horizontal="left" vertical="center" wrapText="1"/>
    </xf>
    <xf numFmtId="0" fontId="50" fillId="5" borderId="26" xfId="24" applyFont="1" applyFill="1" applyBorder="1" applyAlignment="1">
      <alignment vertical="center"/>
    </xf>
    <xf numFmtId="0" fontId="27" fillId="0" borderId="1" xfId="25" applyFont="1" applyAlignment="1">
      <alignment horizontal="center" vertical="center"/>
    </xf>
    <xf numFmtId="0" fontId="19" fillId="0" borderId="1" xfId="25" applyFont="1" applyAlignment="1">
      <alignment horizontal="center" vertical="center" wrapText="1"/>
    </xf>
    <xf numFmtId="0" fontId="25" fillId="0" borderId="1" xfId="25" applyFont="1" applyAlignment="1">
      <alignment horizontal="center" vertical="center"/>
    </xf>
    <xf numFmtId="0" fontId="25" fillId="4" borderId="8" xfId="25" applyFont="1" applyFill="1" applyBorder="1" applyAlignment="1">
      <alignment vertical="center"/>
    </xf>
    <xf numFmtId="0" fontId="25" fillId="4" borderId="1" xfId="25" applyFont="1" applyFill="1" applyAlignment="1">
      <alignment vertical="center"/>
    </xf>
    <xf numFmtId="9" fontId="25" fillId="0" borderId="10" xfId="28" applyFont="1" applyBorder="1" applyAlignment="1">
      <alignment horizontal="center" vertical="center"/>
    </xf>
    <xf numFmtId="9" fontId="25" fillId="0" borderId="24" xfId="28" applyFont="1" applyBorder="1" applyAlignment="1">
      <alignment horizontal="center" vertical="center"/>
    </xf>
    <xf numFmtId="9" fontId="25" fillId="0" borderId="14" xfId="28" applyFont="1" applyBorder="1" applyAlignment="1">
      <alignment horizontal="center" vertical="center"/>
    </xf>
    <xf numFmtId="0" fontId="25" fillId="0" borderId="1" xfId="25" applyFont="1"/>
    <xf numFmtId="0" fontId="33" fillId="0" borderId="1" xfId="25" applyFont="1" applyAlignment="1">
      <alignment vertical="center"/>
    </xf>
    <xf numFmtId="0" fontId="43" fillId="5" borderId="28" xfId="25" applyFont="1" applyFill="1" applyBorder="1" applyAlignment="1">
      <alignment horizontal="center" vertical="center" wrapText="1"/>
    </xf>
    <xf numFmtId="0" fontId="19" fillId="0" borderId="1" xfId="25" applyFont="1" applyAlignment="1">
      <alignment vertical="center"/>
    </xf>
    <xf numFmtId="174" fontId="25" fillId="0" borderId="1" xfId="26" applyNumberFormat="1" applyFont="1" applyBorder="1" applyAlignment="1">
      <alignment vertical="center"/>
    </xf>
    <xf numFmtId="0" fontId="32" fillId="0" borderId="26" xfId="25" applyFont="1" applyBorder="1" applyAlignment="1">
      <alignment horizontal="center" vertical="center"/>
    </xf>
    <xf numFmtId="174" fontId="25" fillId="0" borderId="1" xfId="25" applyNumberFormat="1" applyFont="1" applyAlignment="1">
      <alignment vertical="center"/>
    </xf>
    <xf numFmtId="0" fontId="43" fillId="5" borderId="11" xfId="25" applyFont="1" applyFill="1" applyBorder="1" applyAlignment="1">
      <alignment horizontal="center" vertical="center" wrapText="1"/>
    </xf>
    <xf numFmtId="0" fontId="43" fillId="5" borderId="5" xfId="25" applyFont="1" applyFill="1" applyBorder="1" applyAlignment="1">
      <alignment horizontal="center" vertical="center" wrapText="1"/>
    </xf>
    <xf numFmtId="0" fontId="43" fillId="5" borderId="7" xfId="25" applyFont="1" applyFill="1" applyBorder="1" applyAlignment="1">
      <alignment horizontal="center" vertical="center" wrapText="1"/>
    </xf>
    <xf numFmtId="0" fontId="43" fillId="5" borderId="26" xfId="25" applyFont="1" applyFill="1" applyBorder="1" applyAlignment="1">
      <alignment horizontal="center" vertical="center" wrapText="1"/>
    </xf>
    <xf numFmtId="0" fontId="25" fillId="0" borderId="1" xfId="25" applyFont="1" applyAlignment="1">
      <alignment horizontal="center" vertical="center" wrapText="1"/>
    </xf>
    <xf numFmtId="174" fontId="25" fillId="0" borderId="1" xfId="26" applyNumberFormat="1" applyFont="1" applyBorder="1" applyAlignment="1">
      <alignment horizontal="center" vertical="center" wrapText="1"/>
    </xf>
    <xf numFmtId="0" fontId="31" fillId="0" borderId="27" xfId="25" applyFont="1" applyBorder="1" applyAlignment="1">
      <alignment horizontal="center" vertical="center"/>
    </xf>
    <xf numFmtId="2" fontId="31" fillId="4" borderId="11" xfId="25" applyNumberFormat="1" applyFont="1" applyFill="1" applyBorder="1" applyAlignment="1">
      <alignment horizontal="center" vertical="center"/>
    </xf>
    <xf numFmtId="172" fontId="31" fillId="4" borderId="11" xfId="25" applyNumberFormat="1" applyFont="1" applyFill="1" applyBorder="1" applyAlignment="1">
      <alignment horizontal="center" vertical="center"/>
    </xf>
    <xf numFmtId="0" fontId="31" fillId="0" borderId="26" xfId="25" applyFont="1" applyBorder="1" applyAlignment="1">
      <alignment horizontal="center" vertical="center"/>
    </xf>
    <xf numFmtId="0" fontId="31" fillId="0" borderId="28" xfId="25" applyFont="1" applyBorder="1" applyAlignment="1">
      <alignment horizontal="center" vertical="center"/>
    </xf>
    <xf numFmtId="172" fontId="25" fillId="0" borderId="1" xfId="25" applyNumberFormat="1" applyFont="1" applyAlignment="1">
      <alignment vertical="center"/>
    </xf>
    <xf numFmtId="0" fontId="43" fillId="3" borderId="22" xfId="25" applyFont="1" applyFill="1" applyBorder="1" applyAlignment="1">
      <alignment horizontal="center" vertical="center"/>
    </xf>
    <xf numFmtId="9" fontId="43" fillId="5" borderId="22" xfId="25" applyNumberFormat="1" applyFont="1" applyFill="1" applyBorder="1" applyAlignment="1">
      <alignment horizontal="center" vertical="center"/>
    </xf>
    <xf numFmtId="10" fontId="43" fillId="5" borderId="22" xfId="24" applyNumberFormat="1" applyFont="1" applyFill="1" applyBorder="1" applyAlignment="1">
      <alignment horizontal="center" vertical="center"/>
    </xf>
    <xf numFmtId="9" fontId="43" fillId="9" borderId="22" xfId="24" applyNumberFormat="1" applyFont="1" applyFill="1" applyBorder="1" applyAlignment="1">
      <alignment horizontal="center" vertical="center"/>
    </xf>
    <xf numFmtId="43" fontId="43" fillId="5" borderId="22" xfId="29" applyFont="1" applyFill="1" applyBorder="1" applyAlignment="1">
      <alignment horizontal="center"/>
    </xf>
    <xf numFmtId="43" fontId="43" fillId="9" borderId="22" xfId="29" applyFont="1" applyFill="1" applyBorder="1" applyAlignment="1">
      <alignment horizontal="center" vertical="center"/>
    </xf>
    <xf numFmtId="0" fontId="43" fillId="5" borderId="22" xfId="24" applyFont="1" applyFill="1" applyBorder="1" applyAlignment="1">
      <alignment horizontal="center" vertical="center"/>
    </xf>
    <xf numFmtId="9" fontId="32" fillId="4" borderId="22" xfId="24" applyNumberFormat="1" applyFont="1" applyFill="1" applyBorder="1" applyAlignment="1">
      <alignment horizontal="center"/>
    </xf>
    <xf numFmtId="172" fontId="31" fillId="0" borderId="8" xfId="25" applyNumberFormat="1" applyFont="1" applyBorder="1" applyAlignment="1">
      <alignment horizontal="center" vertical="center"/>
    </xf>
    <xf numFmtId="0" fontId="31" fillId="0" borderId="8" xfId="25" applyFont="1" applyBorder="1" applyAlignment="1">
      <alignment horizontal="center" vertical="center"/>
    </xf>
    <xf numFmtId="0" fontId="25" fillId="0" borderId="19" xfId="25" applyFont="1" applyBorder="1" applyAlignment="1">
      <alignment horizontal="justify" vertical="top" wrapText="1"/>
    </xf>
    <xf numFmtId="10" fontId="43" fillId="5" borderId="22" xfId="25" applyNumberFormat="1" applyFont="1" applyFill="1" applyBorder="1" applyAlignment="1">
      <alignment horizontal="center" vertical="center"/>
    </xf>
    <xf numFmtId="172" fontId="31" fillId="0" borderId="26" xfId="25" applyNumberFormat="1" applyFont="1" applyBorder="1" applyAlignment="1">
      <alignment horizontal="center" vertical="center"/>
    </xf>
    <xf numFmtId="168" fontId="25" fillId="0" borderId="13" xfId="5" applyNumberFormat="1" applyFont="1" applyFill="1" applyBorder="1" applyAlignment="1">
      <alignment vertical="center"/>
    </xf>
    <xf numFmtId="9" fontId="32" fillId="0" borderId="26" xfId="25" applyNumberFormat="1" applyFont="1" applyBorder="1" applyAlignment="1">
      <alignment horizontal="center" vertical="center"/>
    </xf>
    <xf numFmtId="0" fontId="25" fillId="0" borderId="19" xfId="25" applyFont="1" applyBorder="1" applyAlignment="1">
      <alignment horizontal="center" vertical="center" wrapText="1"/>
    </xf>
    <xf numFmtId="170" fontId="43" fillId="5" borderId="22" xfId="25" applyNumberFormat="1" applyFont="1" applyFill="1" applyBorder="1" applyAlignment="1">
      <alignment horizontal="center" vertical="center"/>
    </xf>
    <xf numFmtId="9" fontId="19" fillId="0" borderId="74" xfId="25" applyNumberFormat="1" applyFont="1" applyBorder="1" applyAlignment="1">
      <alignment horizontal="center" vertical="center" wrapText="1"/>
    </xf>
    <xf numFmtId="0" fontId="25" fillId="0" borderId="8" xfId="25" applyFont="1" applyBorder="1" applyAlignment="1">
      <alignment horizontal="center" vertical="center"/>
    </xf>
    <xf numFmtId="0" fontId="25" fillId="0" borderId="27" xfId="25" applyFont="1" applyBorder="1" applyAlignment="1">
      <alignment horizontal="center" vertical="center"/>
    </xf>
    <xf numFmtId="0" fontId="25" fillId="0" borderId="26" xfId="25" applyFont="1" applyBorder="1" applyAlignment="1">
      <alignment horizontal="center" vertical="center"/>
    </xf>
    <xf numFmtId="0" fontId="30" fillId="0" borderId="19" xfId="23" applyBorder="1" applyAlignment="1">
      <alignment horizontal="center" vertical="center" wrapText="1"/>
    </xf>
    <xf numFmtId="0" fontId="24" fillId="5" borderId="5" xfId="25" applyFont="1" applyFill="1" applyBorder="1" applyAlignment="1">
      <alignment horizontal="center" vertical="center" wrapText="1"/>
    </xf>
    <xf numFmtId="0" fontId="24" fillId="5" borderId="26" xfId="25" applyFont="1" applyFill="1" applyBorder="1" applyAlignment="1">
      <alignment horizontal="center" vertical="center" wrapText="1"/>
    </xf>
    <xf numFmtId="0" fontId="24" fillId="5" borderId="7" xfId="25" applyFont="1" applyFill="1" applyBorder="1" applyAlignment="1">
      <alignment horizontal="center" vertical="center" wrapText="1"/>
    </xf>
    <xf numFmtId="0" fontId="61" fillId="0" borderId="19" xfId="25" applyFont="1" applyBorder="1" applyAlignment="1">
      <alignment horizontal="center" vertical="center" wrapText="1"/>
    </xf>
    <xf numFmtId="0" fontId="25" fillId="0" borderId="48" xfId="25" applyFont="1" applyBorder="1" applyAlignment="1">
      <alignment vertical="center" wrapText="1"/>
    </xf>
    <xf numFmtId="0" fontId="25" fillId="0" borderId="9" xfId="25" applyFont="1" applyBorder="1" applyAlignment="1">
      <alignment vertical="center" wrapText="1"/>
    </xf>
    <xf numFmtId="0" fontId="25" fillId="0" borderId="60" xfId="25" applyFont="1" applyBorder="1" applyAlignment="1">
      <alignment vertical="center" wrapText="1"/>
    </xf>
    <xf numFmtId="43" fontId="51" fillId="5" borderId="34" xfId="18" applyFont="1" applyFill="1" applyBorder="1" applyAlignment="1">
      <alignment horizontal="center" vertical="center" wrapText="1"/>
    </xf>
    <xf numFmtId="43" fontId="51" fillId="5" borderId="35" xfId="18" applyFont="1" applyFill="1" applyBorder="1" applyAlignment="1">
      <alignment horizontal="center" vertical="center" wrapText="1"/>
    </xf>
    <xf numFmtId="43" fontId="51" fillId="5" borderId="36" xfId="18" applyFont="1" applyFill="1" applyBorder="1" applyAlignment="1">
      <alignment horizontal="center" vertical="center" wrapText="1"/>
    </xf>
    <xf numFmtId="3" fontId="15" fillId="0" borderId="22" xfId="19" applyNumberFormat="1" applyBorder="1" applyAlignment="1">
      <alignment vertical="center"/>
    </xf>
    <xf numFmtId="0" fontId="25" fillId="0" borderId="48" xfId="0" applyFont="1" applyBorder="1" applyAlignment="1">
      <alignment vertical="center" wrapText="1"/>
    </xf>
    <xf numFmtId="9" fontId="32" fillId="0" borderId="26" xfId="1" applyFont="1" applyBorder="1" applyAlignment="1">
      <alignment horizontal="center" vertical="center"/>
    </xf>
    <xf numFmtId="168" fontId="19" fillId="0" borderId="13" xfId="5" applyNumberFormat="1" applyFont="1" applyFill="1" applyBorder="1" applyAlignment="1">
      <alignment vertical="center"/>
    </xf>
    <xf numFmtId="0" fontId="19" fillId="0" borderId="7" xfId="3" applyFont="1" applyBorder="1" applyAlignment="1">
      <alignment vertical="center" wrapText="1"/>
    </xf>
    <xf numFmtId="9" fontId="19" fillId="0" borderId="52" xfId="25" applyNumberFormat="1" applyFont="1" applyBorder="1" applyAlignment="1">
      <alignment horizontal="center" vertical="center" wrapText="1"/>
    </xf>
    <xf numFmtId="9" fontId="19" fillId="0" borderId="51" xfId="25" applyNumberFormat="1" applyFont="1" applyBorder="1" applyAlignment="1">
      <alignment horizontal="center" vertical="center" wrapText="1"/>
    </xf>
    <xf numFmtId="9" fontId="19" fillId="0" borderId="29" xfId="3" applyNumberFormat="1" applyFont="1" applyBorder="1" applyAlignment="1">
      <alignment horizontal="center" vertical="center" wrapText="1"/>
    </xf>
    <xf numFmtId="168" fontId="19" fillId="0" borderId="35" xfId="5" applyNumberFormat="1" applyFont="1" applyFill="1" applyBorder="1" applyAlignment="1">
      <alignment vertical="center"/>
    </xf>
    <xf numFmtId="168" fontId="19" fillId="0" borderId="22" xfId="5" applyNumberFormat="1" applyFont="1" applyBorder="1" applyAlignment="1">
      <alignment vertical="center"/>
    </xf>
    <xf numFmtId="0" fontId="24" fillId="5" borderId="5" xfId="2" applyFont="1" applyFill="1" applyBorder="1" applyAlignment="1">
      <alignment vertical="center" wrapText="1"/>
    </xf>
    <xf numFmtId="0" fontId="24" fillId="5" borderId="7" xfId="2" applyFont="1" applyFill="1" applyBorder="1" applyAlignment="1">
      <alignment vertical="center" wrapText="1"/>
    </xf>
    <xf numFmtId="0" fontId="60" fillId="0" borderId="22" xfId="0" applyFont="1" applyBorder="1" applyAlignment="1">
      <alignment horizontal="left" vertical="center"/>
    </xf>
    <xf numFmtId="0" fontId="59" fillId="0" borderId="22" xfId="0" applyFont="1" applyBorder="1" applyAlignment="1">
      <alignment vertical="center" wrapText="1"/>
    </xf>
    <xf numFmtId="0" fontId="59" fillId="0" borderId="48" xfId="0" applyFont="1" applyBorder="1" applyAlignment="1">
      <alignment vertical="center" wrapText="1"/>
    </xf>
    <xf numFmtId="0" fontId="60" fillId="13" borderId="22" xfId="0" applyFont="1" applyFill="1" applyBorder="1" applyAlignment="1">
      <alignment horizontal="left" vertical="center"/>
    </xf>
    <xf numFmtId="0" fontId="59" fillId="13" borderId="48" xfId="0" applyFont="1" applyFill="1" applyBorder="1" applyAlignment="1">
      <alignment vertical="center" wrapText="1"/>
    </xf>
    <xf numFmtId="0" fontId="59" fillId="13" borderId="48" xfId="0" applyFont="1" applyFill="1" applyBorder="1" applyAlignment="1">
      <alignment horizontal="left" vertical="center" wrapText="1"/>
    </xf>
    <xf numFmtId="0" fontId="60" fillId="0" borderId="22" xfId="0" applyFont="1" applyBorder="1" applyAlignment="1">
      <alignment horizontal="left" vertical="center" wrapText="1"/>
    </xf>
    <xf numFmtId="0" fontId="60" fillId="13" borderId="22" xfId="0" applyFont="1" applyFill="1" applyBorder="1" applyAlignment="1">
      <alignment horizontal="center" vertical="center"/>
    </xf>
    <xf numFmtId="0" fontId="59" fillId="4" borderId="25" xfId="0" applyFont="1" applyFill="1" applyBorder="1" applyAlignment="1">
      <alignment horizontal="left" vertical="center" wrapText="1"/>
    </xf>
    <xf numFmtId="0" fontId="59" fillId="4" borderId="22" xfId="0" applyFont="1" applyFill="1" applyBorder="1" applyAlignment="1">
      <alignment horizontal="left" vertical="center" wrapText="1"/>
    </xf>
    <xf numFmtId="0" fontId="60" fillId="0" borderId="22" xfId="0" quotePrefix="1" applyFont="1" applyBorder="1" applyAlignment="1">
      <alignment horizontal="left" vertical="center" wrapText="1"/>
    </xf>
    <xf numFmtId="0" fontId="60" fillId="0" borderId="53" xfId="0" applyFont="1" applyBorder="1" applyAlignment="1">
      <alignment horizontal="left" vertical="center"/>
    </xf>
    <xf numFmtId="0" fontId="59" fillId="0" borderId="68" xfId="0" applyFont="1" applyBorder="1" applyAlignment="1">
      <alignment horizontal="left" vertical="center" wrapText="1"/>
    </xf>
    <xf numFmtId="0" fontId="25" fillId="0" borderId="7" xfId="3" applyFont="1" applyBorder="1" applyAlignment="1">
      <alignment horizontal="center" vertical="center" wrapText="1"/>
    </xf>
    <xf numFmtId="3" fontId="15" fillId="4" borderId="22" xfId="19" applyNumberFormat="1" applyFill="1" applyBorder="1" applyAlignment="1">
      <alignment vertical="center"/>
    </xf>
    <xf numFmtId="43" fontId="51" fillId="5" borderId="13" xfId="18" applyFont="1" applyFill="1" applyBorder="1" applyAlignment="1">
      <alignment horizontal="center" vertical="center" wrapText="1"/>
    </xf>
    <xf numFmtId="0" fontId="30" fillId="0" borderId="7" xfId="23" applyBorder="1" applyAlignment="1">
      <alignment horizontal="center" vertical="center" wrapText="1"/>
    </xf>
    <xf numFmtId="168" fontId="25" fillId="4" borderId="22" xfId="5" applyNumberFormat="1" applyFont="1" applyFill="1" applyBorder="1" applyAlignment="1">
      <alignment vertical="center"/>
    </xf>
    <xf numFmtId="0" fontId="25" fillId="4" borderId="19" xfId="3" applyFont="1" applyFill="1" applyBorder="1" applyAlignment="1">
      <alignment horizontal="center" vertical="center" wrapText="1"/>
    </xf>
    <xf numFmtId="43" fontId="25" fillId="0" borderId="1" xfId="25" applyNumberFormat="1" applyFont="1" applyAlignment="1">
      <alignment vertical="center"/>
    </xf>
    <xf numFmtId="0" fontId="25" fillId="4" borderId="26" xfId="3" applyFont="1" applyFill="1" applyBorder="1" applyAlignment="1">
      <alignment vertical="center"/>
    </xf>
    <xf numFmtId="0" fontId="43" fillId="5" borderId="29" xfId="3" applyFont="1" applyFill="1" applyBorder="1" applyAlignment="1">
      <alignment horizontal="center" vertical="center" wrapText="1"/>
    </xf>
    <xf numFmtId="0" fontId="61" fillId="0" borderId="7" xfId="25" applyFont="1" applyBorder="1" applyAlignment="1">
      <alignment horizontal="center" vertical="center" wrapText="1"/>
    </xf>
    <xf numFmtId="0" fontId="66" fillId="0" borderId="22" xfId="19" applyFont="1" applyBorder="1" applyAlignment="1">
      <alignment vertical="center" wrapText="1"/>
    </xf>
    <xf numFmtId="0" fontId="65" fillId="4" borderId="7" xfId="3" applyFont="1" applyFill="1" applyBorder="1" applyAlignment="1">
      <alignment horizontal="center" vertical="center" wrapText="1"/>
    </xf>
    <xf numFmtId="4" fontId="25" fillId="0" borderId="1" xfId="25" applyNumberFormat="1" applyFont="1" applyAlignment="1">
      <alignment vertical="center"/>
    </xf>
    <xf numFmtId="0" fontId="63" fillId="0" borderId="7" xfId="3" applyFont="1" applyBorder="1" applyAlignment="1">
      <alignment horizontal="center" vertical="center" wrapText="1"/>
    </xf>
    <xf numFmtId="0" fontId="63" fillId="0" borderId="7" xfId="25" applyFont="1" applyBorder="1" applyAlignment="1">
      <alignment horizontal="center" vertical="center" wrapText="1"/>
    </xf>
    <xf numFmtId="0" fontId="61" fillId="0" borderId="7" xfId="3" applyFont="1" applyBorder="1" applyAlignment="1">
      <alignment horizontal="center" vertical="center" wrapText="1"/>
    </xf>
    <xf numFmtId="0" fontId="25" fillId="0" borderId="80" xfId="3" applyFont="1" applyBorder="1" applyAlignment="1">
      <alignment horizontal="center" vertical="center"/>
    </xf>
    <xf numFmtId="177" fontId="15" fillId="0" borderId="22" xfId="19" applyNumberFormat="1" applyBorder="1" applyAlignment="1">
      <alignment vertical="center"/>
    </xf>
    <xf numFmtId="170" fontId="43" fillId="5" borderId="22" xfId="24" applyNumberFormat="1" applyFont="1" applyFill="1" applyBorder="1" applyAlignment="1">
      <alignment horizontal="center"/>
    </xf>
    <xf numFmtId="10" fontId="43" fillId="5" borderId="22" xfId="24" applyNumberFormat="1" applyFont="1" applyFill="1" applyBorder="1" applyAlignment="1">
      <alignment horizontal="center"/>
    </xf>
    <xf numFmtId="10" fontId="43" fillId="9" borderId="22" xfId="24" applyNumberFormat="1" applyFont="1" applyFill="1" applyBorder="1" applyAlignment="1">
      <alignment horizontal="center" vertical="center"/>
    </xf>
    <xf numFmtId="0" fontId="25" fillId="0" borderId="26" xfId="3" applyFont="1" applyBorder="1" applyAlignment="1">
      <alignment horizontal="center" vertical="center" wrapText="1"/>
    </xf>
    <xf numFmtId="173" fontId="25" fillId="0" borderId="1" xfId="3" applyNumberFormat="1" applyFont="1" applyAlignment="1">
      <alignment vertical="center"/>
    </xf>
    <xf numFmtId="168" fontId="25" fillId="0" borderId="1" xfId="25" applyNumberFormat="1" applyFont="1" applyAlignment="1">
      <alignment vertical="center"/>
    </xf>
    <xf numFmtId="168" fontId="25" fillId="0" borderId="1" xfId="3" applyNumberFormat="1" applyFont="1" applyAlignment="1">
      <alignment vertical="center"/>
    </xf>
    <xf numFmtId="0" fontId="12" fillId="0" borderId="22" xfId="19" applyFont="1" applyBorder="1" applyAlignment="1">
      <alignment vertical="center" wrapText="1"/>
    </xf>
    <xf numFmtId="0" fontId="67" fillId="4" borderId="1" xfId="3" applyFont="1" applyFill="1" applyAlignment="1">
      <alignment vertical="center"/>
    </xf>
    <xf numFmtId="168" fontId="67" fillId="4" borderId="1" xfId="3" applyNumberFormat="1" applyFont="1" applyFill="1" applyAlignment="1">
      <alignment vertical="center"/>
    </xf>
    <xf numFmtId="4" fontId="67" fillId="4" borderId="1" xfId="3" applyNumberFormat="1" applyFont="1" applyFill="1" applyAlignment="1">
      <alignment vertical="center"/>
    </xf>
    <xf numFmtId="173" fontId="67" fillId="4" borderId="1" xfId="3" applyNumberFormat="1" applyFont="1" applyFill="1" applyAlignment="1">
      <alignment vertical="center"/>
    </xf>
    <xf numFmtId="4" fontId="67" fillId="0" borderId="1" xfId="3" applyNumberFormat="1" applyFont="1" applyAlignment="1">
      <alignment vertical="center"/>
    </xf>
    <xf numFmtId="0" fontId="67" fillId="0" borderId="1" xfId="3" applyFont="1" applyAlignment="1">
      <alignment vertical="center"/>
    </xf>
    <xf numFmtId="0" fontId="67" fillId="0" borderId="1" xfId="25" applyFont="1" applyAlignment="1">
      <alignment vertical="center"/>
    </xf>
    <xf numFmtId="168" fontId="67" fillId="0" borderId="1" xfId="25" applyNumberFormat="1" applyFont="1" applyAlignment="1">
      <alignment vertical="center"/>
    </xf>
    <xf numFmtId="0" fontId="25" fillId="0" borderId="7" xfId="25" applyFont="1" applyBorder="1" applyAlignment="1">
      <alignment horizontal="center" vertical="center" wrapText="1"/>
    </xf>
    <xf numFmtId="0" fontId="63" fillId="0" borderId="26" xfId="3" applyFont="1" applyBorder="1" applyAlignment="1">
      <alignment horizontal="center" vertical="center"/>
    </xf>
    <xf numFmtId="0" fontId="63" fillId="0" borderId="77" xfId="3" applyFont="1" applyBorder="1" applyAlignment="1">
      <alignment horizontal="center" vertical="center"/>
    </xf>
    <xf numFmtId="0" fontId="63" fillId="0" borderId="1" xfId="3" applyFont="1" applyAlignment="1">
      <alignment vertical="center"/>
    </xf>
    <xf numFmtId="0" fontId="63" fillId="0" borderId="28" xfId="3" applyFont="1" applyBorder="1" applyAlignment="1">
      <alignment horizontal="center" vertical="center"/>
    </xf>
    <xf numFmtId="0" fontId="63" fillId="0" borderId="6" xfId="3" applyFont="1" applyBorder="1" applyAlignment="1">
      <alignment horizontal="center" vertical="center"/>
    </xf>
    <xf numFmtId="0" fontId="63" fillId="0" borderId="26" xfId="3" applyFont="1" applyBorder="1" applyAlignment="1">
      <alignment horizontal="center" vertical="center" wrapText="1"/>
    </xf>
    <xf numFmtId="0" fontId="63" fillId="0" borderId="8" xfId="3" applyFont="1" applyBorder="1" applyAlignment="1">
      <alignment horizontal="center" vertical="center"/>
    </xf>
    <xf numFmtId="0" fontId="63" fillId="0" borderId="27" xfId="3" applyFont="1" applyBorder="1" applyAlignment="1">
      <alignment horizontal="center" vertical="center"/>
    </xf>
    <xf numFmtId="0" fontId="63" fillId="0" borderId="19" xfId="3" applyFont="1" applyBorder="1" applyAlignment="1">
      <alignment horizontal="center" vertical="center" wrapText="1"/>
    </xf>
    <xf numFmtId="172" fontId="63" fillId="0" borderId="8" xfId="25" applyNumberFormat="1" applyFont="1" applyBorder="1" applyAlignment="1">
      <alignment horizontal="center" vertical="center"/>
    </xf>
    <xf numFmtId="0" fontId="63" fillId="0" borderId="26" xfId="25" applyFont="1" applyBorder="1" applyAlignment="1">
      <alignment horizontal="center" vertical="center"/>
    </xf>
    <xf numFmtId="0" fontId="63" fillId="0" borderId="1" xfId="25" applyFont="1" applyAlignment="1">
      <alignment vertical="center"/>
    </xf>
    <xf numFmtId="174" fontId="63" fillId="0" borderId="1" xfId="26" applyNumberFormat="1" applyFont="1" applyBorder="1" applyAlignment="1">
      <alignment vertical="center"/>
    </xf>
    <xf numFmtId="0" fontId="63" fillId="0" borderId="27" xfId="25" applyFont="1" applyBorder="1" applyAlignment="1">
      <alignment horizontal="center" vertical="center"/>
    </xf>
    <xf numFmtId="172" fontId="63" fillId="0" borderId="26" xfId="25" applyNumberFormat="1" applyFont="1" applyBorder="1" applyAlignment="1">
      <alignment horizontal="center" vertical="center"/>
    </xf>
    <xf numFmtId="0" fontId="63" fillId="0" borderId="28" xfId="25" applyFont="1" applyBorder="1" applyAlignment="1">
      <alignment horizontal="center" vertical="center"/>
    </xf>
    <xf numFmtId="0" fontId="25" fillId="0" borderId="28" xfId="25" applyFont="1" applyBorder="1" applyAlignment="1">
      <alignment horizontal="center" vertical="center"/>
    </xf>
    <xf numFmtId="0" fontId="25" fillId="0" borderId="26" xfId="25" applyFont="1" applyBorder="1" applyAlignment="1">
      <alignment horizontal="center" vertical="center" wrapText="1"/>
    </xf>
    <xf numFmtId="0" fontId="63" fillId="0" borderId="26" xfId="25" applyFont="1" applyBorder="1" applyAlignment="1">
      <alignment horizontal="center" vertical="center" wrapText="1"/>
    </xf>
    <xf numFmtId="0" fontId="25" fillId="0" borderId="19" xfId="25" applyFont="1" applyBorder="1" applyAlignment="1">
      <alignment horizontal="centerContinuous" vertical="top" wrapText="1"/>
    </xf>
    <xf numFmtId="172" fontId="25" fillId="4" borderId="11" xfId="25" applyNumberFormat="1" applyFont="1" applyFill="1" applyBorder="1" applyAlignment="1">
      <alignment horizontal="center" vertical="center"/>
    </xf>
    <xf numFmtId="0" fontId="30" fillId="0" borderId="26" xfId="23" applyBorder="1" applyAlignment="1">
      <alignment horizontal="center" vertical="center" wrapText="1"/>
    </xf>
    <xf numFmtId="0" fontId="61" fillId="0" borderId="26" xfId="3" applyFont="1" applyBorder="1" applyAlignment="1">
      <alignment horizontal="center" vertical="center" wrapText="1"/>
    </xf>
    <xf numFmtId="0" fontId="11" fillId="0" borderId="22" xfId="19" applyFont="1" applyBorder="1" applyAlignment="1">
      <alignment vertical="center" wrapText="1"/>
    </xf>
    <xf numFmtId="0" fontId="31" fillId="0" borderId="26" xfId="3" applyFont="1" applyBorder="1" applyAlignment="1">
      <alignment horizontal="center" vertical="center" wrapText="1"/>
    </xf>
    <xf numFmtId="0" fontId="46" fillId="5" borderId="7" xfId="3" applyFont="1" applyFill="1" applyBorder="1" applyAlignment="1">
      <alignment horizontal="center" vertical="center" wrapText="1"/>
    </xf>
    <xf numFmtId="0" fontId="10" fillId="0" borderId="22" xfId="19" applyFont="1" applyBorder="1" applyAlignment="1">
      <alignment vertical="center" wrapText="1"/>
    </xf>
    <xf numFmtId="0" fontId="31" fillId="0" borderId="26" xfId="25" applyFont="1" applyBorder="1" applyAlignment="1">
      <alignment horizontal="center" vertical="center" wrapText="1"/>
    </xf>
    <xf numFmtId="3" fontId="10" fillId="0" borderId="22" xfId="19" applyNumberFormat="1" applyFont="1" applyBorder="1" applyAlignment="1">
      <alignment vertical="center" wrapText="1"/>
    </xf>
    <xf numFmtId="0" fontId="9" fillId="0" borderId="22" xfId="19" applyFont="1" applyBorder="1" applyAlignment="1">
      <alignment vertical="center" wrapText="1"/>
    </xf>
    <xf numFmtId="172" fontId="31" fillId="0" borderId="28" xfId="25" applyNumberFormat="1" applyFont="1" applyBorder="1" applyAlignment="1">
      <alignment horizontal="center" vertical="center"/>
    </xf>
    <xf numFmtId="168" fontId="19" fillId="0" borderId="22" xfId="5" applyNumberFormat="1" applyFont="1" applyFill="1" applyBorder="1" applyAlignment="1">
      <alignment vertical="center"/>
    </xf>
    <xf numFmtId="0" fontId="8" fillId="0" borderId="22" xfId="19" applyFont="1" applyBorder="1" applyAlignment="1">
      <alignment vertical="center" wrapText="1"/>
    </xf>
    <xf numFmtId="168" fontId="25" fillId="0" borderId="9" xfId="5" applyNumberFormat="1" applyFont="1" applyFill="1" applyBorder="1" applyAlignment="1">
      <alignment vertical="center"/>
    </xf>
    <xf numFmtId="176" fontId="25" fillId="0" borderId="22" xfId="5" applyNumberFormat="1" applyFont="1" applyFill="1" applyBorder="1" applyAlignment="1">
      <alignment vertical="center" wrapText="1"/>
    </xf>
    <xf numFmtId="168" fontId="25" fillId="0" borderId="48" xfId="5" applyNumberFormat="1" applyFont="1" applyBorder="1" applyAlignment="1">
      <alignment vertical="center"/>
    </xf>
    <xf numFmtId="3" fontId="7" fillId="0" borderId="25" xfId="19" applyNumberFormat="1" applyFont="1" applyBorder="1" applyAlignment="1">
      <alignment vertical="center"/>
    </xf>
    <xf numFmtId="0" fontId="6" fillId="0" borderId="22" xfId="19" applyFont="1" applyBorder="1" applyAlignment="1">
      <alignment horizontal="justify" vertical="top" wrapText="1"/>
    </xf>
    <xf numFmtId="0" fontId="5" fillId="0" borderId="22" xfId="19" applyFont="1" applyBorder="1" applyAlignment="1">
      <alignment horizontal="justify" vertical="top" wrapText="1"/>
    </xf>
    <xf numFmtId="173" fontId="48" fillId="0" borderId="13" xfId="21" applyNumberFormat="1" applyFont="1" applyFill="1" applyBorder="1" applyAlignment="1">
      <alignment horizontal="center" vertical="center"/>
    </xf>
    <xf numFmtId="0" fontId="4" fillId="0" borderId="22" xfId="19" applyFont="1" applyBorder="1" applyAlignment="1">
      <alignment horizontal="justify" vertical="top" wrapText="1"/>
    </xf>
    <xf numFmtId="0" fontId="3" fillId="0" borderId="22" xfId="19" applyFont="1" applyBorder="1" applyAlignment="1">
      <alignment vertical="center" wrapText="1"/>
    </xf>
    <xf numFmtId="0" fontId="2" fillId="0" borderId="22" xfId="19" applyFont="1" applyBorder="1" applyAlignment="1">
      <alignment vertical="center" wrapText="1"/>
    </xf>
    <xf numFmtId="0" fontId="25" fillId="4" borderId="7" xfId="25" applyFont="1" applyFill="1" applyBorder="1" applyAlignment="1">
      <alignment horizontal="center" vertical="center" wrapText="1"/>
    </xf>
    <xf numFmtId="168" fontId="19" fillId="0" borderId="9" xfId="5" applyNumberFormat="1" applyFont="1" applyFill="1" applyBorder="1" applyAlignment="1">
      <alignment vertical="center"/>
    </xf>
    <xf numFmtId="168" fontId="19" fillId="0" borderId="33" xfId="5" applyNumberFormat="1" applyFont="1" applyFill="1" applyBorder="1" applyAlignment="1">
      <alignment vertical="center"/>
    </xf>
    <xf numFmtId="14" fontId="25" fillId="0" borderId="23" xfId="0" applyNumberFormat="1" applyFont="1" applyBorder="1" applyAlignment="1">
      <alignment horizontal="justify" vertical="center" wrapText="1"/>
    </xf>
    <xf numFmtId="0" fontId="61" fillId="0" borderId="26" xfId="25" applyFont="1" applyBorder="1" applyAlignment="1">
      <alignment horizontal="center" vertical="center"/>
    </xf>
    <xf numFmtId="0" fontId="1" fillId="0" borderId="22" xfId="19" applyFont="1" applyBorder="1" applyAlignment="1">
      <alignment vertical="center" wrapText="1"/>
    </xf>
    <xf numFmtId="0" fontId="23" fillId="0" borderId="8" xfId="2" applyFont="1" applyBorder="1" applyAlignment="1">
      <alignment horizontal="center" vertical="center" wrapText="1"/>
    </xf>
    <xf numFmtId="0" fontId="23" fillId="0" borderId="1" xfId="2" applyFont="1" applyAlignment="1">
      <alignment horizontal="center" vertical="center" wrapText="1"/>
    </xf>
    <xf numFmtId="0" fontId="23" fillId="0" borderId="11" xfId="2" applyFont="1" applyBorder="1" applyAlignment="1">
      <alignment horizontal="center" vertical="center" wrapText="1"/>
    </xf>
    <xf numFmtId="0" fontId="23" fillId="0" borderId="20" xfId="2" applyFont="1" applyBorder="1" applyAlignment="1">
      <alignment horizontal="center" vertical="center" wrapText="1"/>
    </xf>
    <xf numFmtId="0" fontId="24" fillId="10" borderId="11" xfId="2" applyFont="1" applyFill="1" applyBorder="1" applyAlignment="1">
      <alignment horizontal="center" vertical="center"/>
    </xf>
    <xf numFmtId="0" fontId="24" fillId="10" borderId="20" xfId="2" applyFont="1" applyFill="1" applyBorder="1" applyAlignment="1">
      <alignment horizontal="center" vertical="center"/>
    </xf>
    <xf numFmtId="0" fontId="24" fillId="10" borderId="19" xfId="2" applyFont="1" applyFill="1" applyBorder="1" applyAlignment="1">
      <alignment horizontal="center" vertical="center"/>
    </xf>
    <xf numFmtId="0" fontId="24" fillId="3" borderId="26" xfId="2" applyFont="1" applyFill="1" applyBorder="1" applyAlignment="1">
      <alignment horizontal="left" vertical="center" wrapText="1"/>
    </xf>
    <xf numFmtId="0" fontId="46" fillId="0" borderId="5" xfId="0" applyFont="1" applyBorder="1" applyAlignment="1">
      <alignment horizontal="left" vertical="center" wrapText="1"/>
    </xf>
    <xf numFmtId="0" fontId="46" fillId="0" borderId="6" xfId="0" applyFont="1" applyBorder="1" applyAlignment="1">
      <alignment horizontal="left" vertical="center" wrapText="1"/>
    </xf>
    <xf numFmtId="0" fontId="24" fillId="10" borderId="29" xfId="2" applyFont="1" applyFill="1" applyBorder="1" applyAlignment="1">
      <alignment horizontal="center" vertical="center"/>
    </xf>
    <xf numFmtId="0" fontId="24" fillId="10" borderId="27" xfId="2" applyFont="1" applyFill="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4" fillId="3" borderId="2"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19" xfId="0" applyFont="1" applyFill="1" applyBorder="1" applyAlignment="1">
      <alignment horizontal="center" vertical="center"/>
    </xf>
    <xf numFmtId="0" fontId="23" fillId="0" borderId="26" xfId="0" applyFont="1" applyBorder="1" applyAlignment="1">
      <alignment horizontal="left" vertical="center" wrapText="1"/>
    </xf>
    <xf numFmtId="0" fontId="52" fillId="5" borderId="59" xfId="19" applyFont="1" applyFill="1" applyBorder="1" applyAlignment="1">
      <alignment horizontal="center" vertical="center"/>
    </xf>
    <xf numFmtId="0" fontId="52" fillId="5" borderId="38" xfId="19" applyFont="1" applyFill="1" applyBorder="1" applyAlignment="1">
      <alignment horizontal="center" vertical="center"/>
    </xf>
    <xf numFmtId="0" fontId="52" fillId="5" borderId="56" xfId="19" applyFont="1" applyFill="1" applyBorder="1" applyAlignment="1">
      <alignment horizontal="center" vertical="center"/>
    </xf>
    <xf numFmtId="0" fontId="36" fillId="11" borderId="9" xfId="14" quotePrefix="1" applyNumberFormat="1" applyFill="1" applyBorder="1" applyAlignment="1">
      <alignment horizontal="center" vertical="center" wrapText="1"/>
    </xf>
    <xf numFmtId="0" fontId="36" fillId="11" borderId="13" xfId="14" quotePrefix="1" applyNumberFormat="1" applyFill="1" applyBorder="1" applyAlignment="1">
      <alignment horizontal="center" vertical="center" wrapText="1"/>
    </xf>
    <xf numFmtId="0" fontId="48" fillId="3" borderId="10" xfId="19" applyFont="1" applyFill="1" applyBorder="1" applyAlignment="1">
      <alignment horizontal="center" vertical="center" wrapText="1"/>
    </xf>
    <xf numFmtId="0" fontId="48" fillId="3" borderId="14" xfId="19" applyFont="1" applyFill="1" applyBorder="1" applyAlignment="1">
      <alignment horizontal="center" vertical="center" wrapText="1"/>
    </xf>
    <xf numFmtId="0" fontId="15" fillId="10" borderId="1" xfId="19" applyFill="1" applyAlignment="1">
      <alignment horizontal="center"/>
    </xf>
    <xf numFmtId="0" fontId="52" fillId="5" borderId="33" xfId="19" applyFont="1" applyFill="1" applyBorder="1" applyAlignment="1">
      <alignment horizontal="center" vertical="center" wrapText="1"/>
    </xf>
    <xf numFmtId="0" fontId="52" fillId="5" borderId="60" xfId="19" applyFont="1" applyFill="1" applyBorder="1" applyAlignment="1">
      <alignment horizontal="center" vertical="center" wrapText="1"/>
    </xf>
    <xf numFmtId="0" fontId="24" fillId="5" borderId="5" xfId="2" applyFont="1" applyFill="1" applyBorder="1" applyAlignment="1">
      <alignment horizontal="center" vertical="center" wrapText="1"/>
    </xf>
    <xf numFmtId="0" fontId="24" fillId="5" borderId="7" xfId="2" applyFont="1" applyFill="1" applyBorder="1" applyAlignment="1">
      <alignment horizontal="center" vertical="center" wrapText="1"/>
    </xf>
    <xf numFmtId="0" fontId="24" fillId="0" borderId="5" xfId="2" applyFont="1" applyBorder="1" applyAlignment="1">
      <alignment horizontal="center" vertical="center" wrapText="1"/>
    </xf>
    <xf numFmtId="0" fontId="24" fillId="0" borderId="6" xfId="2" applyFont="1" applyBorder="1" applyAlignment="1">
      <alignment horizontal="center" vertical="center" wrapText="1"/>
    </xf>
    <xf numFmtId="0" fontId="24" fillId="0" borderId="7" xfId="2" applyFont="1" applyBorder="1" applyAlignment="1">
      <alignment horizontal="center" vertical="center" wrapText="1"/>
    </xf>
    <xf numFmtId="1" fontId="18" fillId="0" borderId="5" xfId="3" applyNumberFormat="1" applyFont="1" applyBorder="1" applyAlignment="1">
      <alignment horizontal="center" vertical="center"/>
    </xf>
    <xf numFmtId="1" fontId="18" fillId="0" borderId="6" xfId="3" applyNumberFormat="1" applyFont="1" applyBorder="1" applyAlignment="1">
      <alignment horizontal="center" vertical="center"/>
    </xf>
    <xf numFmtId="1" fontId="18" fillId="0" borderId="7" xfId="3" applyNumberFormat="1" applyFont="1" applyBorder="1" applyAlignment="1">
      <alignment horizontal="center" vertical="center"/>
    </xf>
    <xf numFmtId="0" fontId="52" fillId="5" borderId="9" xfId="19" applyFont="1" applyFill="1" applyBorder="1" applyAlignment="1">
      <alignment horizontal="center" vertical="center" wrapText="1"/>
    </xf>
    <xf numFmtId="0" fontId="52" fillId="5" borderId="13" xfId="19" applyFont="1" applyFill="1" applyBorder="1" applyAlignment="1">
      <alignment horizontal="center" vertical="center" wrapText="1"/>
    </xf>
    <xf numFmtId="0" fontId="36" fillId="11" borderId="55" xfId="14" quotePrefix="1" applyNumberFormat="1" applyFill="1" applyBorder="1" applyAlignment="1">
      <alignment horizontal="center" vertical="center" wrapText="1"/>
    </xf>
    <xf numFmtId="0" fontId="36" fillId="11" borderId="12" xfId="14" quotePrefix="1" applyNumberFormat="1" applyFill="1" applyBorder="1" applyAlignment="1">
      <alignment horizontal="center" vertical="center" wrapText="1"/>
    </xf>
    <xf numFmtId="0" fontId="36" fillId="11" borderId="9" xfId="14" applyNumberFormat="1" applyFill="1" applyBorder="1" applyAlignment="1">
      <alignment horizontal="center" vertical="center" wrapText="1"/>
    </xf>
    <xf numFmtId="0" fontId="36" fillId="11" borderId="13" xfId="14" applyNumberFormat="1" applyFill="1" applyBorder="1" applyAlignment="1">
      <alignment horizontal="center" vertical="center" wrapText="1"/>
    </xf>
    <xf numFmtId="0" fontId="36" fillId="3" borderId="9" xfId="12" quotePrefix="1" applyNumberFormat="1" applyFont="1" applyFill="1" applyBorder="1" applyAlignment="1">
      <alignment horizontal="center" vertical="center" wrapText="1"/>
    </xf>
    <xf numFmtId="0" fontId="36" fillId="3" borderId="13" xfId="12" quotePrefix="1" applyNumberFormat="1" applyFont="1" applyFill="1" applyBorder="1" applyAlignment="1">
      <alignment horizontal="center" vertical="center" wrapText="1"/>
    </xf>
    <xf numFmtId="0" fontId="52" fillId="5" borderId="37" xfId="19" applyFont="1" applyFill="1" applyBorder="1" applyAlignment="1">
      <alignment horizontal="center" vertical="center"/>
    </xf>
    <xf numFmtId="0" fontId="19" fillId="0" borderId="53" xfId="0" applyFont="1" applyBorder="1" applyAlignment="1">
      <alignment horizontal="center" vertical="center"/>
    </xf>
    <xf numFmtId="0" fontId="19" fillId="0" borderId="68" xfId="0" applyFont="1" applyBorder="1" applyAlignment="1">
      <alignment horizontal="center" vertical="center"/>
    </xf>
    <xf numFmtId="0" fontId="60" fillId="13" borderId="23" xfId="0" applyFont="1" applyFill="1" applyBorder="1" applyAlignment="1">
      <alignment horizontal="left" vertical="center"/>
    </xf>
    <xf numFmtId="0" fontId="60" fillId="13" borderId="25" xfId="0" applyFont="1" applyFill="1" applyBorder="1" applyAlignment="1">
      <alignment horizontal="left" vertical="center"/>
    </xf>
    <xf numFmtId="0" fontId="60" fillId="5" borderId="23" xfId="0" applyFont="1" applyFill="1" applyBorder="1" applyAlignment="1">
      <alignment horizontal="center" vertical="center" wrapText="1"/>
    </xf>
    <xf numFmtId="0" fontId="60" fillId="5" borderId="25" xfId="0" applyFont="1" applyFill="1" applyBorder="1" applyAlignment="1">
      <alignment horizontal="center" vertical="center" wrapText="1"/>
    </xf>
    <xf numFmtId="0" fontId="59" fillId="4" borderId="23" xfId="0" applyFont="1" applyFill="1" applyBorder="1" applyAlignment="1">
      <alignment horizontal="left" vertical="center" wrapText="1"/>
    </xf>
    <xf numFmtId="0" fontId="59" fillId="4" borderId="25" xfId="0" applyFont="1" applyFill="1" applyBorder="1" applyAlignment="1">
      <alignment horizontal="left" vertical="center" wrapText="1"/>
    </xf>
    <xf numFmtId="0" fontId="58" fillId="12" borderId="23" xfId="0" applyFont="1" applyFill="1" applyBorder="1" applyAlignment="1">
      <alignment horizontal="center" vertical="center"/>
    </xf>
    <xf numFmtId="0" fontId="58" fillId="12" borderId="25" xfId="0" applyFont="1" applyFill="1" applyBorder="1" applyAlignment="1">
      <alignment horizontal="center" vertical="center"/>
    </xf>
    <xf numFmtId="0" fontId="19" fillId="5" borderId="23"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60" fillId="13" borderId="23" xfId="0" applyFont="1" applyFill="1" applyBorder="1" applyAlignment="1">
      <alignment horizontal="center" vertical="center"/>
    </xf>
    <xf numFmtId="0" fontId="60" fillId="13" borderId="25" xfId="0" applyFont="1" applyFill="1" applyBorder="1" applyAlignment="1">
      <alignment horizontal="center" vertical="center"/>
    </xf>
    <xf numFmtId="0" fontId="60" fillId="13" borderId="23" xfId="0" applyFont="1" applyFill="1" applyBorder="1" applyAlignment="1">
      <alignment horizontal="left" vertical="center" wrapText="1"/>
    </xf>
    <xf numFmtId="0" fontId="60" fillId="13" borderId="25" xfId="0" applyFont="1" applyFill="1" applyBorder="1" applyAlignment="1">
      <alignment horizontal="left" vertical="center" wrapText="1"/>
    </xf>
    <xf numFmtId="0" fontId="60" fillId="5" borderId="23" xfId="0" applyFont="1" applyFill="1" applyBorder="1" applyAlignment="1">
      <alignment horizontal="center" vertical="center"/>
    </xf>
    <xf numFmtId="0" fontId="60" fillId="5" borderId="25" xfId="0" applyFont="1" applyFill="1" applyBorder="1" applyAlignment="1">
      <alignment horizontal="center" vertical="center"/>
    </xf>
    <xf numFmtId="0" fontId="31" fillId="0" borderId="22" xfId="0" applyFont="1" applyBorder="1" applyAlignment="1">
      <alignment horizontal="center"/>
    </xf>
    <xf numFmtId="0" fontId="30" fillId="0" borderId="23" xfId="23" applyBorder="1" applyAlignment="1">
      <alignment horizontal="center" vertical="center" wrapText="1"/>
    </xf>
    <xf numFmtId="0" fontId="31" fillId="0" borderId="25" xfId="3" applyFont="1" applyBorder="1" applyAlignment="1">
      <alignment horizontal="center" vertical="center" wrapText="1"/>
    </xf>
    <xf numFmtId="0" fontId="31" fillId="0" borderId="23" xfId="3" applyFont="1" applyBorder="1" applyAlignment="1">
      <alignment horizontal="center" vertical="center"/>
    </xf>
    <xf numFmtId="0" fontId="31" fillId="0" borderId="25" xfId="3" applyFont="1" applyBorder="1" applyAlignment="1">
      <alignment horizontal="center" vertical="center"/>
    </xf>
    <xf numFmtId="0" fontId="31" fillId="0" borderId="22" xfId="0" applyFont="1" applyBorder="1" applyAlignment="1">
      <alignment horizontal="center" wrapText="1"/>
    </xf>
    <xf numFmtId="43" fontId="31" fillId="0" borderId="22" xfId="18" applyFont="1" applyBorder="1" applyAlignment="1">
      <alignment horizontal="center" wrapText="1"/>
    </xf>
    <xf numFmtId="43" fontId="31" fillId="0" borderId="22" xfId="18" applyFont="1" applyBorder="1" applyAlignment="1">
      <alignment horizontal="center"/>
    </xf>
    <xf numFmtId="0" fontId="31" fillId="0" borderId="22" xfId="0" applyFont="1" applyBorder="1" applyAlignment="1">
      <alignment horizontal="center" vertical="center" wrapText="1"/>
    </xf>
    <xf numFmtId="0" fontId="31" fillId="0" borderId="22" xfId="3" applyFont="1" applyBorder="1" applyAlignment="1">
      <alignment horizontal="center" vertical="center" wrapText="1"/>
    </xf>
    <xf numFmtId="0" fontId="56" fillId="4" borderId="23" xfId="3" applyFont="1" applyFill="1" applyBorder="1" applyAlignment="1">
      <alignment horizontal="center" vertical="center" wrapText="1"/>
    </xf>
    <xf numFmtId="0" fontId="56" fillId="4" borderId="25" xfId="3" applyFont="1" applyFill="1" applyBorder="1" applyAlignment="1">
      <alignment horizontal="center" vertical="center" wrapText="1"/>
    </xf>
    <xf numFmtId="0" fontId="44" fillId="0" borderId="23" xfId="3" applyFont="1" applyBorder="1" applyAlignment="1">
      <alignment horizontal="center" vertical="center" wrapText="1"/>
    </xf>
    <xf numFmtId="0" fontId="44" fillId="0" borderId="25" xfId="3" applyFont="1" applyBorder="1" applyAlignment="1">
      <alignment horizontal="center" vertical="center" wrapText="1"/>
    </xf>
    <xf numFmtId="0" fontId="25" fillId="2" borderId="23"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0" fillId="0" borderId="25" xfId="16" applyBorder="1" applyAlignment="1">
      <alignment horizontal="center" vertical="center" wrapText="1"/>
    </xf>
    <xf numFmtId="0" fontId="30" fillId="0" borderId="23" xfId="23" applyFill="1" applyBorder="1" applyAlignment="1">
      <alignment horizontal="center" vertical="center" wrapText="1"/>
    </xf>
    <xf numFmtId="0" fontId="43" fillId="5" borderId="5" xfId="3" applyFont="1" applyFill="1" applyBorder="1" applyAlignment="1">
      <alignment horizontal="center" vertical="center" wrapText="1"/>
    </xf>
    <xf numFmtId="0" fontId="43" fillId="5" borderId="7" xfId="3" applyFont="1" applyFill="1" applyBorder="1" applyAlignment="1">
      <alignment horizontal="center" vertical="center" wrapText="1"/>
    </xf>
    <xf numFmtId="0" fontId="68" fillId="4" borderId="5" xfId="3" applyFont="1" applyFill="1" applyBorder="1" applyAlignment="1">
      <alignment horizontal="center" vertical="center" wrapText="1"/>
    </xf>
    <xf numFmtId="0" fontId="68" fillId="4" borderId="7" xfId="3" applyFont="1" applyFill="1" applyBorder="1" applyAlignment="1">
      <alignment horizontal="center" vertical="center" wrapText="1"/>
    </xf>
    <xf numFmtId="0" fontId="63" fillId="0" borderId="5" xfId="3" applyFont="1" applyBorder="1" applyAlignment="1">
      <alignment horizontal="center" vertical="center" wrapText="1"/>
    </xf>
    <xf numFmtId="0" fontId="63" fillId="0" borderId="7" xfId="3" applyFont="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6" xfId="3" applyFont="1" applyBorder="1" applyAlignment="1">
      <alignment horizontal="center" vertical="center" wrapText="1"/>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23" xfId="3" applyFont="1" applyBorder="1" applyAlignment="1">
      <alignment horizontal="left" vertical="center" wrapText="1"/>
    </xf>
    <xf numFmtId="0" fontId="25" fillId="0" borderId="25" xfId="3" applyFont="1" applyBorder="1" applyAlignment="1">
      <alignment horizontal="left" vertical="center" wrapText="1"/>
    </xf>
    <xf numFmtId="170" fontId="43" fillId="5" borderId="23" xfId="3" applyNumberFormat="1" applyFont="1" applyFill="1" applyBorder="1" applyAlignment="1">
      <alignment horizontal="center" vertical="center" wrapText="1"/>
    </xf>
    <xf numFmtId="170" fontId="43" fillId="5" borderId="25" xfId="3" applyNumberFormat="1" applyFont="1" applyFill="1" applyBorder="1" applyAlignment="1">
      <alignment horizontal="center" vertical="center" wrapText="1"/>
    </xf>
    <xf numFmtId="0" fontId="25" fillId="0" borderId="22" xfId="3" applyFont="1" applyBorder="1" applyAlignment="1">
      <alignment horizontal="center" vertical="center" wrapText="1"/>
    </xf>
    <xf numFmtId="0" fontId="59" fillId="4" borderId="23" xfId="3" applyFont="1" applyFill="1" applyBorder="1" applyAlignment="1">
      <alignment horizontal="center" vertical="center" wrapText="1"/>
    </xf>
    <xf numFmtId="0" fontId="59" fillId="4" borderId="25" xfId="3" applyFont="1" applyFill="1" applyBorder="1" applyAlignment="1">
      <alignment horizontal="center" vertical="center" wrapText="1"/>
    </xf>
    <xf numFmtId="0" fontId="43" fillId="5" borderId="29" xfId="3" applyFont="1" applyFill="1" applyBorder="1" applyAlignment="1">
      <alignment horizontal="center" vertical="center" wrapText="1"/>
    </xf>
    <xf numFmtId="0" fontId="43" fillId="5" borderId="28" xfId="3" applyFont="1" applyFill="1" applyBorder="1" applyAlignment="1">
      <alignment horizontal="center" vertical="center" wrapText="1"/>
    </xf>
    <xf numFmtId="0" fontId="63" fillId="0" borderId="7" xfId="3" applyFont="1" applyBorder="1" applyAlignment="1">
      <alignment horizontal="center" vertical="center" wrapText="1"/>
    </xf>
    <xf numFmtId="0" fontId="63" fillId="0" borderId="6" xfId="3" applyFont="1" applyBorder="1" applyAlignment="1">
      <alignment horizontal="center" vertical="center"/>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9" fillId="4" borderId="5" xfId="3" applyFont="1" applyFill="1" applyBorder="1" applyAlignment="1">
      <alignment horizontal="center" vertical="center" wrapText="1"/>
    </xf>
    <xf numFmtId="0" fontId="59" fillId="4" borderId="7" xfId="3" applyFont="1" applyFill="1" applyBorder="1" applyAlignment="1">
      <alignment horizontal="center" vertical="center" wrapText="1"/>
    </xf>
    <xf numFmtId="0" fontId="32" fillId="5" borderId="5" xfId="3" applyFont="1" applyFill="1" applyBorder="1" applyAlignment="1">
      <alignment horizontal="center" vertical="center"/>
    </xf>
    <xf numFmtId="0" fontId="32" fillId="5" borderId="6" xfId="3" applyFont="1" applyFill="1" applyBorder="1" applyAlignment="1">
      <alignment horizontal="center" vertical="center"/>
    </xf>
    <xf numFmtId="0" fontId="32" fillId="5" borderId="7" xfId="3" applyFont="1" applyFill="1" applyBorder="1" applyAlignment="1">
      <alignment horizontal="center" vertical="center"/>
    </xf>
    <xf numFmtId="0" fontId="32" fillId="0" borderId="5" xfId="3" applyFont="1" applyBorder="1" applyAlignment="1">
      <alignment horizontal="center" vertical="center" wrapText="1"/>
    </xf>
    <xf numFmtId="0" fontId="32" fillId="0" borderId="6" xfId="3" applyFont="1" applyBorder="1" applyAlignment="1">
      <alignment horizontal="center" vertical="center" wrapText="1"/>
    </xf>
    <xf numFmtId="0" fontId="32" fillId="0" borderId="7" xfId="3" applyFont="1" applyBorder="1" applyAlignment="1">
      <alignment horizontal="center" vertical="center" wrapText="1"/>
    </xf>
    <xf numFmtId="9" fontId="32" fillId="4" borderId="11" xfId="3" applyNumberFormat="1" applyFont="1" applyFill="1" applyBorder="1" applyAlignment="1">
      <alignment horizontal="center" vertical="center"/>
    </xf>
    <xf numFmtId="9" fontId="32" fillId="4" borderId="19" xfId="3" applyNumberFormat="1" applyFont="1" applyFill="1" applyBorder="1" applyAlignment="1">
      <alignment horizontal="center" vertical="center"/>
    </xf>
    <xf numFmtId="0" fontId="32" fillId="0" borderId="5" xfId="3" applyFont="1" applyBorder="1" applyAlignment="1">
      <alignment horizontal="left" vertical="center"/>
    </xf>
    <xf numFmtId="0" fontId="32" fillId="0" borderId="6" xfId="3" applyFont="1" applyBorder="1" applyAlignment="1">
      <alignment horizontal="left" vertical="center"/>
    </xf>
    <xf numFmtId="0" fontId="32" fillId="0" borderId="7" xfId="3" applyFont="1" applyBorder="1" applyAlignment="1">
      <alignment horizontal="left" vertical="center"/>
    </xf>
    <xf numFmtId="0" fontId="25" fillId="0" borderId="5" xfId="3" applyFont="1" applyBorder="1" applyAlignment="1">
      <alignment horizontal="justify" vertical="top" wrapText="1"/>
    </xf>
    <xf numFmtId="0" fontId="25" fillId="0" borderId="7" xfId="3" applyFont="1" applyBorder="1" applyAlignment="1">
      <alignment horizontal="justify" vertical="top" wrapText="1"/>
    </xf>
    <xf numFmtId="0" fontId="32" fillId="0" borderId="26" xfId="3" applyFont="1" applyBorder="1" applyAlignment="1">
      <alignment horizontal="center" vertical="center"/>
    </xf>
    <xf numFmtId="0" fontId="64" fillId="0" borderId="2" xfId="0" applyFont="1" applyBorder="1" applyAlignment="1">
      <alignment horizontal="center" vertical="center"/>
    </xf>
    <xf numFmtId="0" fontId="64" fillId="0" borderId="17" xfId="0" applyFont="1" applyBorder="1" applyAlignment="1">
      <alignment horizontal="center" vertical="center"/>
    </xf>
    <xf numFmtId="0" fontId="64" fillId="0" borderId="11" xfId="0" applyFont="1" applyBorder="1" applyAlignment="1">
      <alignment horizontal="center" vertical="center"/>
    </xf>
    <xf numFmtId="0" fontId="64" fillId="0" borderId="19" xfId="0" applyFont="1" applyBorder="1" applyAlignment="1">
      <alignment horizontal="center" vertical="center"/>
    </xf>
    <xf numFmtId="0" fontId="31" fillId="0" borderId="22" xfId="3" applyFont="1" applyBorder="1" applyAlignment="1">
      <alignment horizontal="center" vertical="center"/>
    </xf>
    <xf numFmtId="0" fontId="44" fillId="2" borderId="23" xfId="0" applyFont="1" applyFill="1" applyBorder="1" applyAlignment="1">
      <alignment horizontal="center" vertical="center" wrapText="1"/>
    </xf>
    <xf numFmtId="0" fontId="44" fillId="2" borderId="25" xfId="0" applyFont="1" applyFill="1" applyBorder="1" applyAlignment="1">
      <alignment horizontal="center" vertical="center" wrapText="1"/>
    </xf>
    <xf numFmtId="0" fontId="46" fillId="0" borderId="7" xfId="0" applyFont="1" applyBorder="1" applyAlignment="1">
      <alignment horizontal="left" vertical="center" wrapText="1"/>
    </xf>
    <xf numFmtId="0" fontId="24" fillId="0" borderId="2" xfId="2" applyFont="1" applyBorder="1" applyAlignment="1">
      <alignment horizontal="center" vertical="center"/>
    </xf>
    <xf numFmtId="0" fontId="24" fillId="0" borderId="18" xfId="2" applyFont="1" applyBorder="1" applyAlignment="1">
      <alignment horizontal="center" vertical="center"/>
    </xf>
    <xf numFmtId="0" fontId="24" fillId="0" borderId="17" xfId="2" applyFont="1" applyBorder="1" applyAlignment="1">
      <alignment horizontal="center" vertical="center"/>
    </xf>
    <xf numFmtId="0" fontId="24" fillId="0" borderId="8" xfId="2" applyFont="1" applyBorder="1" applyAlignment="1">
      <alignment horizontal="center" vertical="center"/>
    </xf>
    <xf numFmtId="0" fontId="24" fillId="0" borderId="1" xfId="2" applyFont="1" applyAlignment="1">
      <alignment horizontal="center" vertical="center"/>
    </xf>
    <xf numFmtId="0" fontId="24" fillId="0" borderId="16" xfId="2" applyFont="1" applyBorder="1" applyAlignment="1">
      <alignment horizontal="center" vertical="center"/>
    </xf>
    <xf numFmtId="0" fontId="24" fillId="0" borderId="11" xfId="2" applyFont="1" applyBorder="1" applyAlignment="1">
      <alignment horizontal="center" vertical="center"/>
    </xf>
    <xf numFmtId="0" fontId="24" fillId="0" borderId="20" xfId="2" applyFont="1" applyBorder="1" applyAlignment="1">
      <alignment horizontal="center" vertical="center"/>
    </xf>
    <xf numFmtId="0" fontId="24" fillId="0" borderId="19" xfId="2" applyFont="1" applyBorder="1" applyAlignment="1">
      <alignment horizontal="center" vertical="center"/>
    </xf>
    <xf numFmtId="0" fontId="24" fillId="5" borderId="6" xfId="2" applyFont="1" applyFill="1" applyBorder="1" applyAlignment="1">
      <alignment horizontal="center" vertical="center" wrapText="1"/>
    </xf>
    <xf numFmtId="0" fontId="24" fillId="0" borderId="2" xfId="2" applyFont="1" applyBorder="1" applyAlignment="1">
      <alignment horizontal="left" vertical="center" wrapText="1"/>
    </xf>
    <xf numFmtId="0" fontId="24" fillId="0" borderId="18" xfId="2" applyFont="1" applyBorder="1" applyAlignment="1">
      <alignment horizontal="left" vertical="center" wrapText="1"/>
    </xf>
    <xf numFmtId="0" fontId="24" fillId="0" borderId="17" xfId="2" applyFont="1" applyBorder="1" applyAlignment="1">
      <alignment horizontal="left" vertical="center" wrapText="1"/>
    </xf>
    <xf numFmtId="0" fontId="24" fillId="0" borderId="8" xfId="2" applyFont="1" applyBorder="1" applyAlignment="1">
      <alignment horizontal="left" vertical="center" wrapText="1"/>
    </xf>
    <xf numFmtId="0" fontId="24" fillId="0" borderId="1" xfId="2" applyFont="1" applyAlignment="1">
      <alignment horizontal="left" vertical="center" wrapText="1"/>
    </xf>
    <xf numFmtId="0" fontId="24" fillId="0" borderId="16" xfId="2" applyFont="1" applyBorder="1" applyAlignment="1">
      <alignment horizontal="left" vertical="center" wrapText="1"/>
    </xf>
    <xf numFmtId="0" fontId="24" fillId="0" borderId="11" xfId="2" applyFont="1" applyBorder="1" applyAlignment="1">
      <alignment horizontal="left" vertical="center" wrapText="1"/>
    </xf>
    <xf numFmtId="0" fontId="24" fillId="0" borderId="20" xfId="2" applyFont="1" applyBorder="1" applyAlignment="1">
      <alignment horizontal="left" vertical="center" wrapText="1"/>
    </xf>
    <xf numFmtId="0" fontId="24" fillId="0" borderId="19" xfId="2" applyFont="1" applyBorder="1" applyAlignment="1">
      <alignment horizontal="left" vertical="center" wrapText="1"/>
    </xf>
    <xf numFmtId="0" fontId="24" fillId="0" borderId="26" xfId="2" applyFont="1" applyBorder="1" applyAlignment="1">
      <alignment horizontal="center" vertical="center" wrapText="1"/>
    </xf>
    <xf numFmtId="0" fontId="24" fillId="0" borderId="26" xfId="2" applyFont="1" applyBorder="1" applyAlignment="1">
      <alignment horizontal="left" vertical="center" wrapText="1"/>
    </xf>
    <xf numFmtId="0" fontId="23" fillId="0" borderId="2" xfId="2" applyFont="1" applyBorder="1" applyAlignment="1">
      <alignment horizontal="center" vertical="center" wrapText="1"/>
    </xf>
    <xf numFmtId="0" fontId="24" fillId="5" borderId="26" xfId="2" applyFont="1" applyFill="1" applyBorder="1" applyAlignment="1">
      <alignment horizontal="center" vertical="center" wrapText="1"/>
    </xf>
    <xf numFmtId="0" fontId="24" fillId="5" borderId="26" xfId="2" applyFont="1" applyFill="1" applyBorder="1" applyAlignment="1">
      <alignment horizontal="left" vertical="center" wrapText="1"/>
    </xf>
    <xf numFmtId="0" fontId="19" fillId="0" borderId="26" xfId="3" applyFont="1" applyBorder="1" applyAlignment="1">
      <alignment horizontal="center" vertical="center" wrapText="1"/>
    </xf>
    <xf numFmtId="0" fontId="24" fillId="0" borderId="79" xfId="2" applyFont="1" applyBorder="1" applyAlignment="1">
      <alignment horizontal="center" vertical="center" wrapText="1"/>
    </xf>
    <xf numFmtId="0" fontId="24" fillId="4" borderId="1" xfId="2" applyFont="1" applyFill="1" applyAlignment="1">
      <alignment horizontal="left" vertical="center" wrapText="1"/>
    </xf>
    <xf numFmtId="0" fontId="24" fillId="5" borderId="2" xfId="2" applyFont="1" applyFill="1" applyBorder="1" applyAlignment="1">
      <alignment horizontal="left" vertical="center" wrapText="1"/>
    </xf>
    <xf numFmtId="0" fontId="24" fillId="5" borderId="8" xfId="2" applyFont="1" applyFill="1" applyBorder="1" applyAlignment="1">
      <alignment horizontal="left" vertical="center" wrapText="1"/>
    </xf>
    <xf numFmtId="0" fontId="24" fillId="5" borderId="11" xfId="2" applyFont="1" applyFill="1" applyBorder="1" applyAlignment="1">
      <alignment horizontal="left" vertical="center" wrapText="1"/>
    </xf>
    <xf numFmtId="0" fontId="24" fillId="4" borderId="5" xfId="2" applyFont="1" applyFill="1" applyBorder="1" applyAlignment="1">
      <alignment horizontal="center" vertical="center" wrapText="1"/>
    </xf>
    <xf numFmtId="0" fontId="24" fillId="4" borderId="6" xfId="2" applyFont="1" applyFill="1" applyBorder="1" applyAlignment="1">
      <alignment horizontal="center" vertical="center" wrapText="1"/>
    </xf>
    <xf numFmtId="0" fontId="24" fillId="4" borderId="7" xfId="2" applyFont="1" applyFill="1" applyBorder="1" applyAlignment="1">
      <alignment horizontal="center" vertical="center" wrapText="1"/>
    </xf>
    <xf numFmtId="1" fontId="18" fillId="4" borderId="5" xfId="3" applyNumberFormat="1" applyFont="1" applyFill="1" applyBorder="1" applyAlignment="1">
      <alignment horizontal="center" vertical="center"/>
    </xf>
    <xf numFmtId="1" fontId="18" fillId="4" borderId="6" xfId="3" applyNumberFormat="1" applyFont="1" applyFill="1" applyBorder="1" applyAlignment="1">
      <alignment horizontal="center" vertical="center"/>
    </xf>
    <xf numFmtId="1" fontId="18" fillId="4" borderId="7" xfId="3" applyNumberFormat="1" applyFont="1" applyFill="1" applyBorder="1" applyAlignment="1">
      <alignment horizontal="center" vertical="center"/>
    </xf>
    <xf numFmtId="0" fontId="41" fillId="3" borderId="51" xfId="2" applyFont="1" applyFill="1" applyBorder="1" applyAlignment="1">
      <alignment horizontal="center" vertical="center" wrapText="1"/>
    </xf>
    <xf numFmtId="0" fontId="41" fillId="3" borderId="48" xfId="2" applyFont="1" applyFill="1" applyBorder="1" applyAlignment="1">
      <alignment horizontal="center" vertical="center" wrapText="1"/>
    </xf>
    <xf numFmtId="0" fontId="24" fillId="0" borderId="26" xfId="0" applyFont="1" applyBorder="1" applyAlignment="1">
      <alignment horizontal="center" vertical="center" wrapText="1"/>
    </xf>
    <xf numFmtId="0" fontId="43" fillId="5" borderId="22" xfId="2" applyFont="1" applyFill="1" applyBorder="1" applyAlignment="1">
      <alignment horizontal="center" vertical="center" wrapText="1"/>
    </xf>
    <xf numFmtId="170" fontId="43" fillId="5" borderId="23" xfId="3" applyNumberFormat="1" applyFont="1" applyFill="1" applyBorder="1" applyAlignment="1">
      <alignment horizontal="center" vertical="center"/>
    </xf>
    <xf numFmtId="170" fontId="43" fillId="5" borderId="25" xfId="3" applyNumberFormat="1" applyFont="1" applyFill="1" applyBorder="1" applyAlignment="1">
      <alignment horizontal="center" vertical="center"/>
    </xf>
    <xf numFmtId="0" fontId="23" fillId="0" borderId="23" xfId="3" applyFont="1" applyBorder="1" applyAlignment="1">
      <alignment horizontal="left" vertical="center" wrapText="1"/>
    </xf>
    <xf numFmtId="0" fontId="23" fillId="0" borderId="25" xfId="3" applyFont="1" applyBorder="1" applyAlignment="1">
      <alignment horizontal="left" vertical="center" wrapText="1"/>
    </xf>
    <xf numFmtId="0" fontId="44" fillId="0" borderId="23" xfId="3" applyFont="1" applyBorder="1" applyAlignment="1">
      <alignment horizontal="left" vertical="center" wrapText="1"/>
    </xf>
    <xf numFmtId="0" fontId="44" fillId="0" borderId="25" xfId="3" applyFont="1" applyBorder="1" applyAlignment="1">
      <alignment horizontal="left" vertical="center" wrapText="1"/>
    </xf>
    <xf numFmtId="9" fontId="43"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3" fillId="4" borderId="5" xfId="3" applyFont="1" applyFill="1" applyBorder="1" applyAlignment="1">
      <alignment horizontal="center" vertical="center" wrapText="1"/>
    </xf>
    <xf numFmtId="0" fontId="63" fillId="4" borderId="7" xfId="3" applyFont="1" applyFill="1" applyBorder="1" applyAlignment="1">
      <alignment horizontal="center" vertical="center" wrapText="1"/>
    </xf>
    <xf numFmtId="0" fontId="30" fillId="4" borderId="23" xfId="23" applyFill="1" applyBorder="1" applyAlignment="1">
      <alignment horizontal="center" vertical="center" wrapText="1"/>
    </xf>
    <xf numFmtId="0" fontId="30" fillId="4" borderId="25" xfId="16" applyFill="1" applyBorder="1" applyAlignment="1">
      <alignment horizontal="center" vertical="center" wrapText="1"/>
    </xf>
    <xf numFmtId="0" fontId="30" fillId="0" borderId="23" xfId="16" applyBorder="1" applyAlignment="1">
      <alignment horizontal="center" vertical="center"/>
    </xf>
    <xf numFmtId="0" fontId="63" fillId="0" borderId="6" xfId="3" applyFont="1" applyBorder="1" applyAlignment="1">
      <alignment horizontal="center" vertical="center" wrapText="1"/>
    </xf>
    <xf numFmtId="43" fontId="31" fillId="0" borderId="22" xfId="29" applyFont="1" applyBorder="1" applyAlignment="1">
      <alignment horizontal="center" vertical="center" wrapText="1"/>
    </xf>
    <xf numFmtId="0" fontId="31" fillId="0" borderId="22" xfId="29" applyNumberFormat="1" applyFont="1" applyBorder="1" applyAlignment="1">
      <alignment horizontal="center" wrapText="1"/>
    </xf>
    <xf numFmtId="43" fontId="31" fillId="0" borderId="22" xfId="29" applyFont="1" applyBorder="1" applyAlignment="1">
      <alignment horizontal="center"/>
    </xf>
    <xf numFmtId="0" fontId="31" fillId="0" borderId="25" xfId="25" applyFont="1" applyBorder="1" applyAlignment="1">
      <alignment horizontal="center" vertical="center" wrapText="1"/>
    </xf>
    <xf numFmtId="0" fontId="31" fillId="0" borderId="23" xfId="25" applyFont="1" applyBorder="1" applyAlignment="1">
      <alignment horizontal="center" vertical="center"/>
    </xf>
    <xf numFmtId="0" fontId="31" fillId="0" borderId="25" xfId="25" applyFont="1" applyBorder="1" applyAlignment="1">
      <alignment horizontal="center" vertical="center"/>
    </xf>
    <xf numFmtId="0" fontId="31" fillId="0" borderId="22" xfId="24" applyFont="1" applyBorder="1" applyAlignment="1">
      <alignment horizontal="center" vertical="center" wrapText="1"/>
    </xf>
    <xf numFmtId="0" fontId="31" fillId="0" borderId="22" xfId="24" applyFont="1" applyBorder="1" applyAlignment="1">
      <alignment horizontal="center" wrapText="1"/>
    </xf>
    <xf numFmtId="0" fontId="31" fillId="0" borderId="22" xfId="24" applyFont="1" applyBorder="1" applyAlignment="1">
      <alignment horizontal="center"/>
    </xf>
    <xf numFmtId="0" fontId="31" fillId="2" borderId="23" xfId="24" applyFont="1" applyFill="1" applyBorder="1" applyAlignment="1">
      <alignment horizontal="center" vertical="center" wrapText="1"/>
    </xf>
    <xf numFmtId="0" fontId="31" fillId="2" borderId="25" xfId="24" applyFont="1" applyFill="1" applyBorder="1" applyAlignment="1">
      <alignment horizontal="center" vertical="center" wrapText="1"/>
    </xf>
    <xf numFmtId="0" fontId="31" fillId="0" borderId="22" xfId="25" applyFont="1" applyBorder="1" applyAlignment="1">
      <alignment horizontal="center" vertical="center" wrapText="1"/>
    </xf>
    <xf numFmtId="0" fontId="31" fillId="0" borderId="23" xfId="25" applyFont="1" applyBorder="1" applyAlignment="1">
      <alignment horizontal="center" vertical="center" wrapText="1"/>
    </xf>
    <xf numFmtId="0" fontId="31" fillId="4" borderId="23" xfId="25" applyFont="1" applyFill="1" applyBorder="1" applyAlignment="1">
      <alignment horizontal="center" vertical="center" wrapText="1"/>
    </xf>
    <xf numFmtId="0" fontId="31" fillId="4" borderId="25" xfId="25" applyFont="1" applyFill="1" applyBorder="1" applyAlignment="1">
      <alignment horizontal="center" vertical="center" wrapText="1"/>
    </xf>
    <xf numFmtId="0" fontId="25" fillId="2" borderId="23" xfId="24" applyFont="1" applyFill="1" applyBorder="1" applyAlignment="1">
      <alignment horizontal="center" vertical="center" wrapText="1"/>
    </xf>
    <xf numFmtId="0" fontId="25" fillId="2" borderId="25" xfId="24" applyFont="1" applyFill="1" applyBorder="1" applyAlignment="1">
      <alignment horizontal="center" vertical="center" wrapText="1"/>
    </xf>
    <xf numFmtId="0" fontId="23" fillId="0" borderId="22" xfId="25" applyFont="1" applyBorder="1" applyAlignment="1">
      <alignment horizontal="center" vertical="center" wrapText="1"/>
    </xf>
    <xf numFmtId="0" fontId="25" fillId="4" borderId="23" xfId="25" applyFont="1" applyFill="1" applyBorder="1" applyAlignment="1">
      <alignment horizontal="center" vertical="center" wrapText="1"/>
    </xf>
    <xf numFmtId="0" fontId="25" fillId="4" borderId="25" xfId="25" applyFont="1" applyFill="1" applyBorder="1" applyAlignment="1">
      <alignment horizontal="center" vertical="center" wrapText="1"/>
    </xf>
    <xf numFmtId="0" fontId="25" fillId="4" borderId="22" xfId="25" applyFont="1" applyFill="1" applyBorder="1" applyAlignment="1">
      <alignment horizontal="center" vertical="center" wrapText="1"/>
    </xf>
    <xf numFmtId="0" fontId="31" fillId="0" borderId="22" xfId="25" applyFont="1" applyBorder="1" applyAlignment="1">
      <alignment horizontal="center" vertical="center"/>
    </xf>
    <xf numFmtId="0" fontId="25" fillId="0" borderId="23" xfId="25" applyFont="1" applyBorder="1" applyAlignment="1">
      <alignment horizontal="left" vertical="center" wrapText="1"/>
    </xf>
    <xf numFmtId="0" fontId="25" fillId="0" borderId="25" xfId="25" applyFont="1" applyBorder="1" applyAlignment="1">
      <alignment horizontal="left" vertical="center" wrapText="1"/>
    </xf>
    <xf numFmtId="0" fontId="44" fillId="0" borderId="23" xfId="25" applyFont="1" applyBorder="1" applyAlignment="1">
      <alignment horizontal="center" vertical="center" wrapText="1"/>
    </xf>
    <xf numFmtId="0" fontId="44" fillId="0" borderId="25" xfId="25" applyFont="1" applyBorder="1" applyAlignment="1">
      <alignment horizontal="center" vertical="center" wrapText="1"/>
    </xf>
    <xf numFmtId="0" fontId="25" fillId="0" borderId="23" xfId="25" applyFont="1" applyBorder="1" applyAlignment="1">
      <alignment horizontal="center" vertical="center" wrapText="1"/>
    </xf>
    <xf numFmtId="0" fontId="25" fillId="0" borderId="25" xfId="25" applyFont="1" applyBorder="1" applyAlignment="1">
      <alignment horizontal="center" vertical="center" wrapText="1"/>
    </xf>
    <xf numFmtId="0" fontId="44" fillId="2" borderId="23" xfId="24" applyFont="1" applyFill="1" applyBorder="1" applyAlignment="1">
      <alignment horizontal="center" vertical="center" wrapText="1"/>
    </xf>
    <xf numFmtId="0" fontId="44" fillId="2" borderId="25" xfId="24" applyFont="1" applyFill="1" applyBorder="1" applyAlignment="1">
      <alignment horizontal="center" vertical="center" wrapText="1"/>
    </xf>
    <xf numFmtId="0" fontId="44" fillId="0" borderId="23" xfId="25" applyFont="1" applyBorder="1" applyAlignment="1">
      <alignment horizontal="left" vertical="center" wrapText="1"/>
    </xf>
    <xf numFmtId="0" fontId="44" fillId="0" borderId="25" xfId="25" applyFont="1" applyBorder="1" applyAlignment="1">
      <alignment horizontal="left" vertical="center" wrapText="1"/>
    </xf>
    <xf numFmtId="0" fontId="43" fillId="5" borderId="23" xfId="0" applyFont="1" applyFill="1" applyBorder="1" applyAlignment="1">
      <alignment horizontal="center" vertical="center" wrapText="1"/>
    </xf>
    <xf numFmtId="0" fontId="43" fillId="5" borderId="25" xfId="0" applyFont="1" applyFill="1" applyBorder="1" applyAlignment="1">
      <alignment horizontal="center" vertical="center" wrapText="1"/>
    </xf>
    <xf numFmtId="170" fontId="43" fillId="5" borderId="23" xfId="25" applyNumberFormat="1" applyFont="1" applyFill="1" applyBorder="1" applyAlignment="1">
      <alignment horizontal="center" vertical="center"/>
    </xf>
    <xf numFmtId="170" fontId="43" fillId="5" borderId="25" xfId="25" applyNumberFormat="1" applyFont="1" applyFill="1" applyBorder="1" applyAlignment="1">
      <alignment horizontal="center" vertical="center"/>
    </xf>
    <xf numFmtId="10" fontId="43" fillId="14" borderId="23" xfId="28" applyNumberFormat="1" applyFont="1" applyFill="1" applyBorder="1" applyAlignment="1">
      <alignment horizontal="center" vertical="center" wrapText="1"/>
    </xf>
    <xf numFmtId="10" fontId="43" fillId="14" borderId="25" xfId="28" applyNumberFormat="1" applyFont="1" applyFill="1" applyBorder="1" applyAlignment="1">
      <alignment horizontal="center" vertical="center" wrapText="1"/>
    </xf>
    <xf numFmtId="170" fontId="43" fillId="14" borderId="23" xfId="0" applyNumberFormat="1" applyFont="1" applyFill="1" applyBorder="1" applyAlignment="1">
      <alignment horizontal="center" vertical="center" wrapText="1"/>
    </xf>
    <xf numFmtId="170" fontId="43" fillId="14" borderId="25" xfId="0" applyNumberFormat="1" applyFont="1" applyFill="1" applyBorder="1" applyAlignment="1">
      <alignment horizontal="center" vertical="center" wrapText="1"/>
    </xf>
    <xf numFmtId="9" fontId="43" fillId="5" borderId="23" xfId="25" applyNumberFormat="1" applyFont="1" applyFill="1" applyBorder="1" applyAlignment="1">
      <alignment horizontal="center" vertical="center"/>
    </xf>
    <xf numFmtId="0" fontId="13" fillId="0" borderId="25" xfId="24" applyBorder="1" applyAlignment="1">
      <alignment horizontal="center" vertical="center"/>
    </xf>
    <xf numFmtId="0" fontId="43" fillId="5" borderId="29" xfId="25" applyFont="1" applyFill="1" applyBorder="1" applyAlignment="1">
      <alignment horizontal="center" vertical="center" wrapText="1"/>
    </xf>
    <xf numFmtId="0" fontId="43" fillId="5" borderId="28" xfId="25" applyFont="1" applyFill="1" applyBorder="1" applyAlignment="1">
      <alignment horizontal="center" vertical="center" wrapText="1"/>
    </xf>
    <xf numFmtId="0" fontId="43" fillId="5" borderId="5" xfId="25" applyFont="1" applyFill="1" applyBorder="1" applyAlignment="1">
      <alignment horizontal="center" vertical="center" wrapText="1"/>
    </xf>
    <xf numFmtId="0" fontId="43" fillId="5" borderId="7" xfId="25" applyFont="1" applyFill="1" applyBorder="1" applyAlignment="1">
      <alignment horizontal="center" vertical="center" wrapText="1"/>
    </xf>
    <xf numFmtId="0" fontId="31" fillId="0" borderId="5" xfId="25" applyFont="1" applyBorder="1" applyAlignment="1">
      <alignment horizontal="center" vertical="center" wrapText="1"/>
    </xf>
    <xf numFmtId="0" fontId="31" fillId="0" borderId="7" xfId="25" applyFont="1" applyBorder="1" applyAlignment="1">
      <alignment horizontal="center" vertical="center" wrapText="1"/>
    </xf>
    <xf numFmtId="0" fontId="63" fillId="0" borderId="5" xfId="25" applyFont="1" applyBorder="1" applyAlignment="1">
      <alignment horizontal="center" vertical="center" wrapText="1"/>
    </xf>
    <xf numFmtId="0" fontId="63" fillId="0" borderId="7" xfId="25" applyFont="1" applyBorder="1" applyAlignment="1">
      <alignment horizontal="center" vertical="center" wrapText="1"/>
    </xf>
    <xf numFmtId="0" fontId="63" fillId="0" borderId="7" xfId="25" applyFont="1" applyBorder="1" applyAlignment="1">
      <alignment horizontal="center" vertical="center"/>
    </xf>
    <xf numFmtId="0" fontId="31" fillId="0" borderId="6" xfId="25" applyFont="1" applyBorder="1" applyAlignment="1">
      <alignment horizontal="center" vertical="center" wrapText="1"/>
    </xf>
    <xf numFmtId="0" fontId="63" fillId="0" borderId="6" xfId="25" applyFont="1" applyBorder="1" applyAlignment="1">
      <alignment horizontal="center" vertical="center" wrapText="1"/>
    </xf>
    <xf numFmtId="0" fontId="23" fillId="0" borderId="5" xfId="25" applyFont="1" applyBorder="1" applyAlignment="1">
      <alignment horizontal="center" vertical="center" wrapText="1"/>
    </xf>
    <xf numFmtId="0" fontId="23" fillId="0" borderId="7" xfId="25" applyFont="1" applyBorder="1" applyAlignment="1">
      <alignment horizontal="center" vertical="center" wrapText="1"/>
    </xf>
    <xf numFmtId="0" fontId="59" fillId="0" borderId="5" xfId="25" applyFont="1" applyBorder="1" applyAlignment="1">
      <alignment horizontal="center" vertical="center" wrapText="1"/>
    </xf>
    <xf numFmtId="0" fontId="59" fillId="0" borderId="7" xfId="25" applyFont="1" applyBorder="1" applyAlignment="1">
      <alignment horizontal="center" vertical="center" wrapText="1"/>
    </xf>
    <xf numFmtId="0" fontId="22" fillId="0" borderId="5" xfId="25" applyFont="1" applyBorder="1" applyAlignment="1">
      <alignment horizontal="center" vertical="center" wrapText="1"/>
    </xf>
    <xf numFmtId="0" fontId="22" fillId="0" borderId="7" xfId="25" applyFont="1" applyBorder="1" applyAlignment="1">
      <alignment horizontal="center" vertical="center" wrapText="1"/>
    </xf>
    <xf numFmtId="0" fontId="73" fillId="0" borderId="5" xfId="25" applyFont="1" applyBorder="1" applyAlignment="1">
      <alignment horizontal="center" vertical="center" wrapText="1"/>
    </xf>
    <xf numFmtId="0" fontId="73" fillId="0" borderId="7" xfId="25" applyFont="1" applyBorder="1" applyAlignment="1">
      <alignment horizontal="center" vertical="center" wrapText="1"/>
    </xf>
    <xf numFmtId="0" fontId="25" fillId="0" borderId="5" xfId="25" applyFont="1" applyBorder="1" applyAlignment="1">
      <alignment horizontal="center" vertical="center" wrapText="1"/>
    </xf>
    <xf numFmtId="0" fontId="25" fillId="0" borderId="7" xfId="25" applyFont="1" applyBorder="1" applyAlignment="1">
      <alignment horizontal="center" vertic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9" fontId="32" fillId="4" borderId="11" xfId="25" applyNumberFormat="1" applyFont="1" applyFill="1" applyBorder="1" applyAlignment="1">
      <alignment horizontal="center" vertical="center"/>
    </xf>
    <xf numFmtId="9" fontId="32" fillId="4" borderId="19" xfId="25" applyNumberFormat="1" applyFont="1" applyFill="1" applyBorder="1" applyAlignment="1">
      <alignment horizontal="center" vertical="center"/>
    </xf>
    <xf numFmtId="0" fontId="32" fillId="0" borderId="5" xfId="25" applyFont="1" applyBorder="1" applyAlignment="1">
      <alignment horizontal="left" vertical="center"/>
    </xf>
    <xf numFmtId="0" fontId="32" fillId="0" borderId="6" xfId="25" applyFont="1" applyBorder="1" applyAlignment="1">
      <alignment horizontal="left" vertical="center"/>
    </xf>
    <xf numFmtId="0" fontId="32" fillId="0" borderId="7" xfId="25" applyFont="1" applyBorder="1" applyAlignment="1">
      <alignment horizontal="left" vertical="center"/>
    </xf>
    <xf numFmtId="0" fontId="32" fillId="5" borderId="5" xfId="25" applyFont="1" applyFill="1" applyBorder="1" applyAlignment="1">
      <alignment horizontal="center" vertical="center"/>
    </xf>
    <xf numFmtId="0" fontId="32" fillId="5" borderId="6" xfId="25" applyFont="1" applyFill="1" applyBorder="1" applyAlignment="1">
      <alignment horizontal="center" vertical="center"/>
    </xf>
    <xf numFmtId="0" fontId="32" fillId="5" borderId="7" xfId="25" applyFont="1" applyFill="1" applyBorder="1" applyAlignment="1">
      <alignment horizontal="center" vertical="center"/>
    </xf>
    <xf numFmtId="0" fontId="32" fillId="0" borderId="5" xfId="25" applyFont="1" applyBorder="1" applyAlignment="1">
      <alignment horizontal="center" vertical="center" wrapText="1"/>
    </xf>
    <xf numFmtId="0" fontId="32" fillId="0" borderId="6" xfId="25" applyFont="1" applyBorder="1" applyAlignment="1">
      <alignment horizontal="center" vertical="center" wrapText="1"/>
    </xf>
    <xf numFmtId="0" fontId="32" fillId="0" borderId="7" xfId="25" applyFont="1" applyBorder="1" applyAlignment="1">
      <alignment horizontal="center" vertical="center" wrapText="1"/>
    </xf>
    <xf numFmtId="0" fontId="32" fillId="0" borderId="26" xfId="25" applyFont="1" applyBorder="1" applyAlignment="1">
      <alignment horizontal="center" vertical="center"/>
    </xf>
    <xf numFmtId="0" fontId="24" fillId="0" borderId="70" xfId="2" applyFont="1" applyBorder="1" applyAlignment="1">
      <alignment horizontal="center" vertical="center" wrapText="1"/>
    </xf>
    <xf numFmtId="0" fontId="19" fillId="0" borderId="26" xfId="25" applyFont="1" applyBorder="1" applyAlignment="1">
      <alignment horizontal="center" vertical="center" wrapText="1"/>
    </xf>
    <xf numFmtId="1" fontId="18" fillId="4" borderId="5" xfId="25" applyNumberFormat="1" applyFont="1" applyFill="1" applyBorder="1" applyAlignment="1">
      <alignment horizontal="center" vertical="center"/>
    </xf>
    <xf numFmtId="1" fontId="18" fillId="4" borderId="6" xfId="25" applyNumberFormat="1" applyFont="1" applyFill="1" applyBorder="1" applyAlignment="1">
      <alignment horizontal="center" vertical="center"/>
    </xf>
    <xf numFmtId="1" fontId="18" fillId="4" borderId="7" xfId="25" applyNumberFormat="1" applyFont="1" applyFill="1" applyBorder="1" applyAlignment="1">
      <alignment horizontal="center" vertical="center"/>
    </xf>
    <xf numFmtId="0" fontId="24" fillId="0" borderId="26" xfId="24" applyFont="1" applyBorder="1" applyAlignment="1">
      <alignment horizontal="center" vertical="center" wrapText="1"/>
    </xf>
    <xf numFmtId="0" fontId="46" fillId="0" borderId="5" xfId="24" applyFont="1" applyBorder="1" applyAlignment="1">
      <alignment horizontal="left" vertical="center" wrapText="1"/>
    </xf>
    <xf numFmtId="0" fontId="46" fillId="0" borderId="6" xfId="24" applyFont="1" applyBorder="1" applyAlignment="1">
      <alignment horizontal="left" vertical="center" wrapText="1"/>
    </xf>
    <xf numFmtId="0" fontId="46" fillId="0" borderId="7" xfId="24" applyFont="1" applyBorder="1" applyAlignment="1">
      <alignment horizontal="left" vertical="center" wrapText="1"/>
    </xf>
    <xf numFmtId="0" fontId="31" fillId="0" borderId="22" xfId="29" applyNumberFormat="1" applyFont="1" applyBorder="1" applyAlignment="1">
      <alignment horizontal="center" vertical="center" wrapText="1"/>
    </xf>
    <xf numFmtId="0" fontId="61" fillId="0" borderId="22" xfId="25" applyFont="1" applyBorder="1" applyAlignment="1">
      <alignment horizontal="center" vertical="center" wrapText="1"/>
    </xf>
    <xf numFmtId="0" fontId="61" fillId="0" borderId="22" xfId="24" applyFont="1" applyBorder="1" applyAlignment="1">
      <alignment horizontal="center" wrapText="1"/>
    </xf>
    <xf numFmtId="0" fontId="61" fillId="0" borderId="22" xfId="24" applyFont="1" applyBorder="1" applyAlignment="1">
      <alignment horizontal="center"/>
    </xf>
    <xf numFmtId="0" fontId="31" fillId="0" borderId="23" xfId="24" applyFont="1" applyBorder="1" applyAlignment="1">
      <alignment horizontal="center"/>
    </xf>
    <xf numFmtId="0" fontId="31" fillId="0" borderId="25" xfId="24" applyFont="1" applyBorder="1" applyAlignment="1">
      <alignment horizontal="center"/>
    </xf>
    <xf numFmtId="0" fontId="61" fillId="4" borderId="22" xfId="25" applyFont="1" applyFill="1" applyBorder="1" applyAlignment="1">
      <alignment horizontal="center" vertical="center" wrapText="1"/>
    </xf>
    <xf numFmtId="0" fontId="25" fillId="0" borderId="23" xfId="24" applyFont="1" applyBorder="1" applyAlignment="1">
      <alignment horizontal="center" vertical="center" wrapText="1"/>
    </xf>
    <xf numFmtId="0" fontId="25" fillId="0" borderId="25" xfId="24" applyFont="1" applyBorder="1" applyAlignment="1">
      <alignment horizontal="center" vertical="center" wrapText="1"/>
    </xf>
    <xf numFmtId="0" fontId="42" fillId="0" borderId="25" xfId="25" applyFont="1" applyBorder="1" applyAlignment="1">
      <alignment horizontal="left" vertical="center" wrapText="1"/>
    </xf>
    <xf numFmtId="0" fontId="31" fillId="0" borderId="23" xfId="24" applyFont="1" applyBorder="1" applyAlignment="1">
      <alignment horizontal="center" vertical="center" wrapText="1"/>
    </xf>
    <xf numFmtId="0" fontId="31" fillId="0" borderId="25" xfId="24" applyFont="1" applyBorder="1" applyAlignment="1">
      <alignment horizontal="center" vertical="center" wrapText="1"/>
    </xf>
    <xf numFmtId="0" fontId="56" fillId="0" borderId="23" xfId="25" applyFont="1" applyBorder="1" applyAlignment="1">
      <alignment horizontal="center" vertical="top" wrapText="1"/>
    </xf>
    <xf numFmtId="0" fontId="31" fillId="0" borderId="25" xfId="25" applyFont="1" applyBorder="1" applyAlignment="1">
      <alignment horizontal="center" vertical="top" wrapText="1"/>
    </xf>
    <xf numFmtId="170" fontId="43" fillId="5" borderId="23" xfId="25" applyNumberFormat="1" applyFont="1" applyFill="1" applyBorder="1" applyAlignment="1">
      <alignment horizontal="center" vertical="center" wrapText="1"/>
    </xf>
    <xf numFmtId="170" fontId="43" fillId="5" borderId="25" xfId="25" applyNumberFormat="1" applyFont="1" applyFill="1" applyBorder="1" applyAlignment="1">
      <alignment horizontal="center" vertical="center" wrapText="1"/>
    </xf>
    <xf numFmtId="0" fontId="43" fillId="14" borderId="23" xfId="25" applyFont="1" applyFill="1" applyBorder="1" applyAlignment="1">
      <alignment horizontal="center" vertical="center" wrapText="1"/>
    </xf>
    <xf numFmtId="0" fontId="43" fillId="14" borderId="25" xfId="25" applyFont="1" applyFill="1" applyBorder="1" applyAlignment="1">
      <alignment horizontal="center" vertical="center" wrapText="1"/>
    </xf>
    <xf numFmtId="0" fontId="43" fillId="14" borderId="23" xfId="0" applyFont="1" applyFill="1" applyBorder="1" applyAlignment="1">
      <alignment horizontal="center" vertical="center" wrapText="1"/>
    </xf>
    <xf numFmtId="0" fontId="43" fillId="14" borderId="25" xfId="0" applyFont="1" applyFill="1" applyBorder="1" applyAlignment="1">
      <alignment horizontal="center" vertical="center" wrapText="1"/>
    </xf>
    <xf numFmtId="0" fontId="25" fillId="0" borderId="6" xfId="25" applyFont="1" applyBorder="1" applyAlignment="1">
      <alignment horizontal="center" vertical="center" wrapText="1"/>
    </xf>
    <xf numFmtId="0" fontId="61" fillId="0" borderId="5" xfId="25" applyFont="1" applyBorder="1" applyAlignment="1">
      <alignment horizontal="center" vertical="top" wrapText="1"/>
    </xf>
    <xf numFmtId="0" fontId="61" fillId="0" borderId="7" xfId="25" applyFont="1" applyBorder="1" applyAlignment="1">
      <alignment horizontal="center" vertical="top"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25" fillId="0" borderId="5" xfId="25" applyFont="1" applyBorder="1" applyAlignment="1">
      <alignment horizontal="center" vertical="top" wrapText="1"/>
    </xf>
    <xf numFmtId="0" fontId="25" fillId="0" borderId="7" xfId="25" applyFont="1" applyBorder="1" applyAlignment="1">
      <alignment horizontal="center" vertical="top" wrapText="1"/>
    </xf>
    <xf numFmtId="0" fontId="40" fillId="0" borderId="32" xfId="3" applyFont="1" applyBorder="1" applyAlignment="1">
      <alignment horizontal="center" vertical="center"/>
    </xf>
    <xf numFmtId="0" fontId="24" fillId="5" borderId="29" xfId="3" applyFont="1" applyFill="1" applyBorder="1" applyAlignment="1">
      <alignment horizontal="center" vertical="center" wrapText="1"/>
    </xf>
    <xf numFmtId="0" fontId="24" fillId="5" borderId="28" xfId="3" applyFont="1" applyFill="1" applyBorder="1" applyAlignment="1">
      <alignment horizontal="center" vertical="center" wrapText="1"/>
    </xf>
    <xf numFmtId="0" fontId="69" fillId="5" borderId="5" xfId="3" applyFont="1" applyFill="1" applyBorder="1" applyAlignment="1">
      <alignment horizontal="center" vertical="center" wrapText="1"/>
    </xf>
    <xf numFmtId="0" fontId="69" fillId="5" borderId="7" xfId="3" applyFont="1" applyFill="1" applyBorder="1" applyAlignment="1">
      <alignment horizontal="center" vertical="center" wrapText="1"/>
    </xf>
    <xf numFmtId="0" fontId="24" fillId="5" borderId="5" xfId="3" applyFont="1" applyFill="1" applyBorder="1" applyAlignment="1">
      <alignment horizontal="center" vertical="center" wrapText="1"/>
    </xf>
    <xf numFmtId="0" fontId="24" fillId="5" borderId="7" xfId="3" applyFont="1" applyFill="1" applyBorder="1" applyAlignment="1">
      <alignment horizontal="center" vertical="center" wrapText="1"/>
    </xf>
    <xf numFmtId="0" fontId="61" fillId="0" borderId="5" xfId="3" applyFont="1" applyBorder="1" applyAlignment="1">
      <alignment horizontal="center" vertical="center" wrapText="1"/>
    </xf>
    <xf numFmtId="0" fontId="61" fillId="0" borderId="7" xfId="3" applyFont="1" applyBorder="1" applyAlignment="1">
      <alignment horizontal="center" vertical="center"/>
    </xf>
    <xf numFmtId="0" fontId="25" fillId="0" borderId="7" xfId="3" applyFont="1" applyBorder="1" applyAlignment="1">
      <alignment horizontal="center" vertical="center"/>
    </xf>
    <xf numFmtId="0" fontId="61" fillId="0" borderId="5" xfId="3" applyFont="1" applyBorder="1" applyAlignment="1">
      <alignment horizontal="center" vertical="top" wrapText="1"/>
    </xf>
    <xf numFmtId="0" fontId="61" fillId="0" borderId="7" xfId="3" applyFont="1" applyBorder="1" applyAlignment="1">
      <alignment horizontal="center" vertical="top"/>
    </xf>
    <xf numFmtId="0" fontId="23" fillId="0" borderId="5" xfId="3" applyFont="1" applyBorder="1" applyAlignment="1">
      <alignment horizontal="center" vertical="center" wrapText="1"/>
    </xf>
    <xf numFmtId="0" fontId="23" fillId="0" borderId="6" xfId="3" applyFont="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xf>
    <xf numFmtId="0" fontId="61" fillId="4" borderId="5" xfId="3" applyFont="1" applyFill="1" applyBorder="1" applyAlignment="1">
      <alignment horizontal="center" vertical="center" wrapText="1"/>
    </xf>
    <xf numFmtId="0" fontId="61" fillId="4" borderId="7" xfId="3" applyFont="1" applyFill="1" applyBorder="1" applyAlignment="1">
      <alignment horizontal="center" vertical="center"/>
    </xf>
    <xf numFmtId="0" fontId="25" fillId="0" borderId="29" xfId="3" applyFont="1" applyBorder="1" applyAlignment="1">
      <alignment horizontal="center" vertical="center"/>
    </xf>
    <xf numFmtId="0" fontId="25" fillId="0" borderId="27" xfId="3" applyFont="1" applyBorder="1" applyAlignment="1">
      <alignment horizontal="center" vertical="center"/>
    </xf>
    <xf numFmtId="0" fontId="25" fillId="0" borderId="28" xfId="3" applyFont="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24" fillId="5" borderId="5" xfId="25" applyFont="1" applyFill="1" applyBorder="1" applyAlignment="1">
      <alignment horizontal="center" vertical="center" wrapText="1"/>
    </xf>
    <xf numFmtId="0" fontId="24" fillId="5" borderId="7" xfId="25" applyFont="1" applyFill="1" applyBorder="1" applyAlignment="1">
      <alignment horizontal="center" vertical="center" wrapText="1"/>
    </xf>
    <xf numFmtId="0" fontId="25" fillId="0" borderId="5" xfId="25" applyFont="1" applyBorder="1" applyAlignment="1">
      <alignment horizontal="justify" vertical="top" wrapText="1"/>
    </xf>
    <xf numFmtId="0" fontId="25" fillId="0" borderId="7" xfId="25" applyFont="1" applyBorder="1" applyAlignment="1">
      <alignment horizontal="justify" vertical="top" wrapText="1"/>
    </xf>
    <xf numFmtId="0" fontId="62" fillId="0" borderId="5" xfId="25" applyFont="1" applyBorder="1" applyAlignment="1">
      <alignment horizontal="justify" vertical="top" wrapText="1"/>
    </xf>
    <xf numFmtId="0" fontId="62" fillId="0" borderId="7" xfId="25" applyFont="1" applyBorder="1" applyAlignment="1">
      <alignment horizontal="justify" vertical="top" wrapText="1"/>
    </xf>
    <xf numFmtId="0" fontId="24" fillId="5" borderId="2" xfId="2" applyFont="1" applyFill="1" applyBorder="1" applyAlignment="1">
      <alignment horizontal="center" vertical="center" wrapText="1"/>
    </xf>
    <xf numFmtId="0" fontId="24" fillId="5" borderId="8" xfId="2" applyFont="1" applyFill="1" applyBorder="1" applyAlignment="1">
      <alignment horizontal="center" vertical="center" wrapText="1"/>
    </xf>
    <xf numFmtId="0" fontId="24" fillId="5" borderId="11" xfId="2" applyFont="1" applyFill="1" applyBorder="1" applyAlignment="1">
      <alignment horizontal="center"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1" fontId="24" fillId="0" borderId="29" xfId="2" applyNumberFormat="1" applyFont="1" applyBorder="1" applyAlignment="1">
      <alignment horizontal="center" vertical="center" wrapText="1"/>
    </xf>
    <xf numFmtId="1" fontId="24" fillId="0" borderId="27" xfId="2" applyNumberFormat="1" applyFont="1" applyBorder="1" applyAlignment="1">
      <alignment horizontal="center" vertical="center" wrapText="1"/>
    </xf>
    <xf numFmtId="1" fontId="24" fillId="0" borderId="28" xfId="2" applyNumberFormat="1" applyFont="1" applyBorder="1" applyAlignment="1">
      <alignment horizontal="center" vertical="center" wrapText="1"/>
    </xf>
    <xf numFmtId="0" fontId="19" fillId="5" borderId="26" xfId="3" applyFont="1" applyFill="1" applyBorder="1" applyAlignment="1">
      <alignment horizontal="center" vertical="center"/>
    </xf>
    <xf numFmtId="0" fontId="24" fillId="0" borderId="2" xfId="2" applyFont="1" applyBorder="1" applyAlignment="1">
      <alignment horizontal="center" vertical="center" wrapText="1"/>
    </xf>
    <xf numFmtId="0" fontId="24" fillId="0" borderId="18" xfId="2" applyFont="1" applyBorder="1" applyAlignment="1">
      <alignment horizontal="center" vertical="center" wrapText="1"/>
    </xf>
    <xf numFmtId="0" fontId="24" fillId="0" borderId="17" xfId="2" applyFont="1" applyBorder="1" applyAlignment="1">
      <alignment horizontal="center" vertical="center" wrapText="1"/>
    </xf>
    <xf numFmtId="0" fontId="24" fillId="0" borderId="8" xfId="2" applyFont="1" applyBorder="1" applyAlignment="1">
      <alignment horizontal="center" vertical="center" wrapText="1"/>
    </xf>
    <xf numFmtId="0" fontId="24" fillId="0" borderId="1" xfId="2" applyFont="1" applyAlignment="1">
      <alignment horizontal="center" vertical="center" wrapText="1"/>
    </xf>
    <xf numFmtId="0" fontId="24" fillId="0" borderId="16" xfId="2" applyFont="1" applyBorder="1" applyAlignment="1">
      <alignment horizontal="center" vertical="center" wrapText="1"/>
    </xf>
    <xf numFmtId="0" fontId="24" fillId="0" borderId="11" xfId="2" applyFont="1" applyBorder="1" applyAlignment="1">
      <alignment horizontal="center" vertical="center" wrapText="1"/>
    </xf>
    <xf numFmtId="0" fontId="24" fillId="0" borderId="20" xfId="2" applyFont="1" applyBorder="1" applyAlignment="1">
      <alignment horizontal="center" vertical="center" wrapText="1"/>
    </xf>
    <xf numFmtId="0" fontId="24" fillId="0" borderId="19" xfId="2" applyFont="1" applyBorder="1" applyAlignment="1">
      <alignment horizontal="center" vertical="center" wrapText="1"/>
    </xf>
    <xf numFmtId="0" fontId="19" fillId="5" borderId="5"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19" fillId="0" borderId="5" xfId="3" applyFont="1" applyBorder="1" applyAlignment="1">
      <alignment horizontal="center" vertical="center"/>
    </xf>
    <xf numFmtId="0" fontId="19" fillId="0" borderId="6" xfId="3" applyFont="1" applyBorder="1" applyAlignment="1">
      <alignment horizontal="center" vertical="center"/>
    </xf>
    <xf numFmtId="0" fontId="19" fillId="0" borderId="7" xfId="3" applyFont="1" applyBorder="1" applyAlignment="1">
      <alignment horizontal="center" vertical="center"/>
    </xf>
    <xf numFmtId="168" fontId="25" fillId="0" borderId="33" xfId="5" applyNumberFormat="1" applyFont="1" applyBorder="1" applyAlignment="1">
      <alignment horizontal="center" vertical="center"/>
    </xf>
    <xf numFmtId="168" fontId="25" fillId="0" borderId="35" xfId="5" applyNumberFormat="1" applyFont="1" applyBorder="1" applyAlignment="1">
      <alignment horizontal="center" vertical="center"/>
    </xf>
    <xf numFmtId="168" fontId="25" fillId="0" borderId="48" xfId="5" applyNumberFormat="1" applyFont="1" applyBorder="1" applyAlignment="1">
      <alignment horizontal="center" vertical="center"/>
    </xf>
    <xf numFmtId="168" fontId="25" fillId="0" borderId="33" xfId="5" applyNumberFormat="1" applyFont="1" applyBorder="1" applyAlignment="1">
      <alignment horizontal="center" vertical="center" wrapText="1"/>
    </xf>
    <xf numFmtId="168" fontId="25" fillId="0" borderId="35" xfId="5" applyNumberFormat="1" applyFont="1" applyBorder="1" applyAlignment="1">
      <alignment horizontal="center" vertical="center" wrapText="1"/>
    </xf>
    <xf numFmtId="168" fontId="25" fillId="0" borderId="48" xfId="5" applyNumberFormat="1" applyFont="1" applyBorder="1" applyAlignment="1">
      <alignment horizontal="center" vertical="center" wrapText="1"/>
    </xf>
    <xf numFmtId="168" fontId="25" fillId="0" borderId="22" xfId="5" applyNumberFormat="1" applyFont="1" applyBorder="1" applyAlignment="1">
      <alignment horizontal="center" vertical="center" wrapText="1"/>
    </xf>
    <xf numFmtId="0" fontId="24" fillId="0" borderId="22" xfId="2" applyFont="1" applyBorder="1" applyAlignment="1">
      <alignment horizontal="center" vertical="center" wrapText="1"/>
    </xf>
    <xf numFmtId="0" fontId="24" fillId="0" borderId="81" xfId="2" applyFont="1" applyBorder="1" applyAlignment="1">
      <alignment horizontal="center" vertical="center" wrapText="1"/>
    </xf>
    <xf numFmtId="0" fontId="24" fillId="0" borderId="32" xfId="2" applyFont="1" applyBorder="1" applyAlignment="1">
      <alignment horizontal="center" vertical="center" wrapText="1"/>
    </xf>
    <xf numFmtId="168" fontId="25" fillId="0" borderId="22" xfId="5" applyNumberFormat="1" applyFont="1" applyBorder="1" applyAlignment="1">
      <alignment horizontal="center" vertical="center"/>
    </xf>
    <xf numFmtId="168" fontId="25" fillId="0" borderId="51" xfId="5" applyNumberFormat="1" applyFont="1" applyBorder="1" applyAlignment="1">
      <alignment horizontal="center" vertical="center"/>
    </xf>
    <xf numFmtId="0" fontId="24" fillId="3" borderId="5" xfId="2" applyFont="1" applyFill="1" applyBorder="1" applyAlignment="1">
      <alignment horizontal="center" vertical="center" wrapText="1"/>
    </xf>
    <xf numFmtId="0" fontId="24" fillId="3" borderId="6" xfId="2" applyFont="1" applyFill="1" applyBorder="1" applyAlignment="1">
      <alignment horizontal="center" vertical="center" wrapText="1"/>
    </xf>
    <xf numFmtId="0" fontId="24" fillId="3" borderId="7" xfId="2" applyFont="1" applyFill="1" applyBorder="1" applyAlignment="1">
      <alignment horizontal="center" vertical="center" wrapText="1"/>
    </xf>
    <xf numFmtId="0" fontId="24" fillId="5" borderId="37" xfId="2" applyFont="1" applyFill="1" applyBorder="1" applyAlignment="1">
      <alignment horizontal="center" vertical="center" wrapText="1"/>
    </xf>
    <xf numFmtId="0" fontId="24" fillId="5" borderId="76" xfId="2" applyFont="1" applyFill="1" applyBorder="1" applyAlignment="1">
      <alignment horizontal="center" vertical="center" wrapText="1"/>
    </xf>
    <xf numFmtId="10" fontId="63" fillId="0" borderId="51" xfId="1" applyNumberFormat="1" applyFont="1" applyBorder="1" applyAlignment="1">
      <alignment horizontal="center" vertical="center"/>
    </xf>
    <xf numFmtId="10" fontId="63" fillId="0" borderId="35" xfId="1" applyNumberFormat="1" applyFont="1" applyBorder="1" applyAlignment="1">
      <alignment horizontal="center" vertical="center"/>
    </xf>
    <xf numFmtId="10" fontId="63" fillId="0" borderId="48" xfId="1" applyNumberFormat="1" applyFont="1" applyBorder="1" applyAlignment="1">
      <alignment horizontal="center" vertical="center"/>
    </xf>
    <xf numFmtId="168" fontId="25" fillId="0" borderId="67" xfId="5" applyNumberFormat="1" applyFont="1" applyBorder="1" applyAlignment="1">
      <alignment horizontal="center" vertical="center"/>
    </xf>
    <xf numFmtId="168" fontId="25" fillId="0" borderId="34" xfId="5" applyNumberFormat="1" applyFont="1" applyBorder="1" applyAlignment="1">
      <alignment horizontal="center" vertical="center"/>
    </xf>
    <xf numFmtId="168" fontId="25" fillId="0" borderId="40" xfId="5" applyNumberFormat="1" applyFont="1" applyBorder="1" applyAlignment="1">
      <alignment horizontal="center" vertical="center"/>
    </xf>
    <xf numFmtId="0" fontId="24" fillId="5" borderId="17" xfId="2" applyFont="1" applyFill="1" applyBorder="1" applyAlignment="1">
      <alignment horizontal="center" vertical="center" wrapText="1"/>
    </xf>
    <xf numFmtId="0" fontId="24" fillId="5" borderId="19" xfId="2" applyFont="1" applyFill="1" applyBorder="1" applyAlignment="1">
      <alignment horizontal="center" vertical="center" wrapText="1"/>
    </xf>
    <xf numFmtId="0" fontId="24" fillId="5" borderId="50" xfId="2" applyFont="1" applyFill="1" applyBorder="1" applyAlignment="1">
      <alignment horizontal="center" vertical="center" wrapText="1"/>
    </xf>
    <xf numFmtId="0" fontId="24" fillId="5" borderId="77" xfId="2" applyFont="1" applyFill="1" applyBorder="1" applyAlignment="1">
      <alignment horizontal="center" vertical="center" wrapText="1"/>
    </xf>
    <xf numFmtId="168" fontId="63" fillId="0" borderId="33" xfId="5" applyNumberFormat="1" applyFont="1" applyBorder="1" applyAlignment="1">
      <alignment vertical="center"/>
    </xf>
    <xf numFmtId="168" fontId="63" fillId="0" borderId="35" xfId="5" applyNumberFormat="1" applyFont="1" applyBorder="1" applyAlignment="1">
      <alignment vertical="center"/>
    </xf>
    <xf numFmtId="168" fontId="63" fillId="0" borderId="48" xfId="5" applyNumberFormat="1" applyFont="1" applyBorder="1" applyAlignment="1">
      <alignment vertical="center"/>
    </xf>
    <xf numFmtId="0" fontId="24" fillId="5" borderId="61" xfId="2" applyFont="1" applyFill="1" applyBorder="1" applyAlignment="1">
      <alignment horizontal="center" vertical="center" wrapText="1"/>
    </xf>
    <xf numFmtId="0" fontId="24" fillId="5" borderId="36" xfId="2" applyFont="1" applyFill="1" applyBorder="1" applyAlignment="1">
      <alignment horizontal="center" vertical="center" wrapText="1"/>
    </xf>
    <xf numFmtId="0" fontId="24" fillId="5" borderId="38" xfId="2" applyFont="1" applyFill="1" applyBorder="1" applyAlignment="1">
      <alignment horizontal="center" vertical="center" wrapText="1"/>
    </xf>
    <xf numFmtId="0" fontId="24" fillId="5" borderId="39" xfId="2" applyFont="1" applyFill="1" applyBorder="1" applyAlignment="1">
      <alignment horizontal="center" vertical="center" wrapText="1"/>
    </xf>
    <xf numFmtId="0" fontId="24" fillId="5" borderId="55" xfId="2" applyFont="1" applyFill="1" applyBorder="1" applyAlignment="1">
      <alignment horizontal="center" vertical="center" wrapText="1"/>
    </xf>
    <xf numFmtId="0" fontId="24" fillId="5" borderId="12" xfId="2" applyFont="1" applyFill="1" applyBorder="1" applyAlignment="1">
      <alignment horizontal="center" vertical="center" wrapText="1"/>
    </xf>
    <xf numFmtId="0" fontId="24" fillId="5" borderId="9" xfId="2" applyFont="1" applyFill="1" applyBorder="1" applyAlignment="1">
      <alignment horizontal="center" vertical="center" wrapText="1"/>
    </xf>
    <xf numFmtId="0" fontId="24" fillId="5" borderId="13" xfId="2" applyFont="1" applyFill="1" applyBorder="1" applyAlignment="1">
      <alignment horizontal="center" vertical="center" wrapText="1"/>
    </xf>
    <xf numFmtId="0" fontId="24" fillId="3" borderId="5" xfId="2" applyFont="1" applyFill="1" applyBorder="1" applyAlignment="1">
      <alignment horizontal="center" vertical="center"/>
    </xf>
    <xf numFmtId="0" fontId="24" fillId="3" borderId="6" xfId="2" applyFont="1" applyFill="1" applyBorder="1" applyAlignment="1">
      <alignment horizontal="center" vertical="center"/>
    </xf>
    <xf numFmtId="0" fontId="24" fillId="3" borderId="7" xfId="2" applyFont="1" applyFill="1" applyBorder="1" applyAlignment="1">
      <alignment horizontal="center" vertical="center"/>
    </xf>
    <xf numFmtId="0" fontId="24" fillId="0" borderId="67" xfId="2" applyFont="1" applyBorder="1" applyAlignment="1">
      <alignment horizontal="center" vertical="center" wrapText="1"/>
    </xf>
    <xf numFmtId="0" fontId="24" fillId="0" borderId="34" xfId="2" applyFont="1" applyBorder="1" applyAlignment="1">
      <alignment horizontal="center" vertical="center" wrapText="1"/>
    </xf>
    <xf numFmtId="0" fontId="24" fillId="0" borderId="40" xfId="2" applyFont="1" applyBorder="1" applyAlignment="1">
      <alignment horizontal="center" vertical="center" wrapText="1"/>
    </xf>
    <xf numFmtId="0" fontId="24" fillId="0" borderId="65" xfId="2" applyFont="1" applyBorder="1" applyAlignment="1">
      <alignment horizontal="center" vertical="center" wrapText="1"/>
    </xf>
    <xf numFmtId="0" fontId="24" fillId="0" borderId="75" xfId="2" applyFont="1" applyBorder="1" applyAlignment="1">
      <alignment horizontal="center" vertical="center" wrapText="1"/>
    </xf>
    <xf numFmtId="0" fontId="24" fillId="0" borderId="54" xfId="2" applyFont="1" applyBorder="1" applyAlignment="1">
      <alignment horizontal="center" vertical="center" wrapText="1"/>
    </xf>
    <xf numFmtId="168" fontId="63" fillId="0" borderId="51" xfId="5" applyNumberFormat="1" applyFont="1" applyBorder="1" applyAlignment="1">
      <alignment horizontal="center" vertical="center" wrapText="1"/>
    </xf>
    <xf numFmtId="168" fontId="63" fillId="0" borderId="35" xfId="5" applyNumberFormat="1" applyFont="1" applyBorder="1" applyAlignment="1">
      <alignment horizontal="center" vertical="center" wrapText="1"/>
    </xf>
    <xf numFmtId="168" fontId="63" fillId="0" borderId="48" xfId="5" applyNumberFormat="1" applyFont="1" applyBorder="1" applyAlignment="1">
      <alignment horizontal="center" vertical="center" wrapText="1"/>
    </xf>
    <xf numFmtId="168" fontId="63" fillId="0" borderId="51" xfId="5" applyNumberFormat="1" applyFont="1" applyBorder="1" applyAlignment="1">
      <alignment horizontal="center" vertical="center"/>
    </xf>
    <xf numFmtId="168" fontId="63" fillId="0" borderId="35" xfId="5" applyNumberFormat="1" applyFont="1" applyBorder="1" applyAlignment="1">
      <alignment horizontal="center" vertical="center"/>
    </xf>
    <xf numFmtId="168" fontId="63" fillId="0" borderId="48" xfId="5" applyNumberFormat="1" applyFont="1" applyBorder="1" applyAlignment="1">
      <alignment horizontal="center" vertical="center"/>
    </xf>
    <xf numFmtId="168" fontId="25" fillId="0" borderId="61" xfId="5" applyNumberFormat="1" applyFont="1" applyBorder="1" applyAlignment="1">
      <alignment horizontal="center" vertical="center"/>
    </xf>
    <xf numFmtId="168" fontId="25" fillId="0" borderId="36" xfId="5" applyNumberFormat="1" applyFont="1" applyBorder="1" applyAlignment="1">
      <alignment horizontal="center" vertical="center"/>
    </xf>
    <xf numFmtId="168" fontId="25" fillId="0" borderId="49" xfId="5" applyNumberFormat="1" applyFont="1" applyBorder="1" applyAlignment="1">
      <alignment horizontal="center" vertical="center"/>
    </xf>
    <xf numFmtId="0" fontId="24" fillId="0" borderId="63" xfId="2" applyFont="1" applyBorder="1" applyAlignment="1">
      <alignment horizontal="center" vertical="center" wrapText="1"/>
    </xf>
    <xf numFmtId="0" fontId="24" fillId="0" borderId="78" xfId="2" applyFont="1" applyBorder="1" applyAlignment="1">
      <alignment horizontal="center" vertical="center" wrapText="1"/>
    </xf>
    <xf numFmtId="168" fontId="25" fillId="0" borderId="67" xfId="5" applyNumberFormat="1" applyFont="1" applyFill="1" applyBorder="1" applyAlignment="1">
      <alignment horizontal="center" vertical="center"/>
    </xf>
    <xf numFmtId="168" fontId="25" fillId="0" borderId="34" xfId="5" applyNumberFormat="1" applyFont="1" applyFill="1" applyBorder="1" applyAlignment="1">
      <alignment horizontal="center" vertical="center"/>
    </xf>
    <xf numFmtId="168" fontId="25" fillId="0" borderId="63" xfId="5" applyNumberFormat="1" applyFont="1" applyFill="1" applyBorder="1" applyAlignment="1">
      <alignment horizontal="center" vertical="center"/>
    </xf>
    <xf numFmtId="175" fontId="25" fillId="0" borderId="33" xfId="5" applyNumberFormat="1" applyFont="1" applyBorder="1" applyAlignment="1">
      <alignment horizontal="center" vertical="center"/>
    </xf>
    <xf numFmtId="175" fontId="25" fillId="0" borderId="35" xfId="5" applyNumberFormat="1" applyFont="1" applyBorder="1" applyAlignment="1">
      <alignment horizontal="center" vertical="center"/>
    </xf>
    <xf numFmtId="175" fontId="25" fillId="0" borderId="60" xfId="5" applyNumberFormat="1" applyFont="1" applyBorder="1" applyAlignment="1">
      <alignment horizontal="center" vertical="center"/>
    </xf>
    <xf numFmtId="168" fontId="25" fillId="0" borderId="60" xfId="5" applyNumberFormat="1" applyFont="1" applyBorder="1" applyAlignment="1">
      <alignment horizontal="center" vertical="center"/>
    </xf>
    <xf numFmtId="167" fontId="25" fillId="0" borderId="33" xfId="5" applyFont="1" applyBorder="1" applyAlignment="1">
      <alignment horizontal="center" vertical="center"/>
    </xf>
    <xf numFmtId="167" fontId="25" fillId="0" borderId="35" xfId="5" applyFont="1" applyBorder="1" applyAlignment="1">
      <alignment horizontal="center" vertical="center"/>
    </xf>
    <xf numFmtId="167" fontId="25" fillId="0" borderId="60" xfId="5" applyFont="1" applyBorder="1" applyAlignment="1">
      <alignment horizontal="center" vertical="center"/>
    </xf>
    <xf numFmtId="0" fontId="24" fillId="0" borderId="1" xfId="0" applyFont="1" applyBorder="1" applyAlignment="1">
      <alignment horizontal="center" vertical="center" wrapText="1"/>
    </xf>
    <xf numFmtId="0" fontId="24" fillId="3" borderId="26" xfId="2" applyFont="1" applyFill="1" applyBorder="1" applyAlignment="1">
      <alignment horizontal="center" vertical="center" wrapText="1"/>
    </xf>
    <xf numFmtId="172" fontId="25" fillId="0" borderId="67" xfId="5" applyNumberFormat="1" applyFont="1" applyBorder="1" applyAlignment="1">
      <alignment horizontal="center" vertical="center"/>
    </xf>
    <xf numFmtId="172" fontId="25" fillId="0" borderId="34" xfId="5" applyNumberFormat="1" applyFont="1" applyBorder="1" applyAlignment="1">
      <alignment horizontal="center" vertical="center"/>
    </xf>
    <xf numFmtId="172" fontId="25" fillId="0" borderId="40" xfId="5" applyNumberFormat="1" applyFont="1" applyBorder="1" applyAlignment="1">
      <alignment horizontal="center" vertical="center"/>
    </xf>
    <xf numFmtId="168" fontId="25" fillId="0" borderId="67" xfId="5" applyNumberFormat="1" applyFont="1" applyBorder="1" applyAlignment="1">
      <alignment horizontal="center" vertical="center" wrapText="1"/>
    </xf>
    <xf numFmtId="168" fontId="25" fillId="0" borderId="34" xfId="5" applyNumberFormat="1" applyFont="1" applyBorder="1" applyAlignment="1">
      <alignment horizontal="center" vertical="center" wrapText="1"/>
    </xf>
    <xf numFmtId="168" fontId="25" fillId="0" borderId="40" xfId="5" applyNumberFormat="1" applyFont="1" applyBorder="1" applyAlignment="1">
      <alignment horizontal="center" vertical="center" wrapText="1"/>
    </xf>
    <xf numFmtId="168" fontId="25" fillId="0" borderId="61" xfId="5" applyNumberFormat="1" applyFont="1" applyFill="1" applyBorder="1" applyAlignment="1">
      <alignment horizontal="center" vertical="center"/>
    </xf>
    <xf numFmtId="168" fontId="25" fillId="0" borderId="36" xfId="5" applyNumberFormat="1" applyFont="1" applyFill="1" applyBorder="1" applyAlignment="1">
      <alignment horizontal="center" vertical="center"/>
    </xf>
    <xf numFmtId="168" fontId="25" fillId="0" borderId="49" xfId="5" applyNumberFormat="1" applyFont="1" applyFill="1" applyBorder="1" applyAlignment="1">
      <alignment horizontal="center" vertical="center"/>
    </xf>
    <xf numFmtId="0" fontId="24" fillId="5" borderId="52" xfId="2" applyFont="1" applyFill="1" applyBorder="1" applyAlignment="1">
      <alignment horizontal="center" vertical="center" wrapText="1"/>
    </xf>
    <xf numFmtId="0" fontId="24" fillId="5" borderId="62" xfId="2" applyFont="1" applyFill="1" applyBorder="1" applyAlignment="1">
      <alignment horizontal="center" vertical="center" wrapText="1"/>
    </xf>
    <xf numFmtId="0" fontId="24" fillId="5" borderId="51" xfId="2" applyFont="1" applyFill="1" applyBorder="1" applyAlignment="1">
      <alignment horizontal="center" vertical="center" wrapText="1"/>
    </xf>
    <xf numFmtId="0" fontId="24" fillId="3" borderId="11" xfId="3" applyFont="1" applyFill="1" applyBorder="1" applyAlignment="1">
      <alignment horizontal="center" vertical="center" wrapText="1"/>
    </xf>
    <xf numFmtId="0" fontId="24" fillId="3" borderId="20" xfId="3" applyFont="1" applyFill="1" applyBorder="1" applyAlignment="1">
      <alignment horizontal="center" vertical="center" wrapText="1"/>
    </xf>
    <xf numFmtId="0" fontId="24" fillId="3" borderId="19" xfId="3" applyFont="1" applyFill="1" applyBorder="1" applyAlignment="1">
      <alignment horizontal="center" vertical="center" wrapText="1"/>
    </xf>
    <xf numFmtId="0" fontId="24" fillId="3" borderId="5" xfId="3" applyFont="1" applyFill="1" applyBorder="1" applyAlignment="1">
      <alignment horizontal="center" vertical="center" wrapText="1"/>
    </xf>
    <xf numFmtId="0" fontId="24" fillId="3" borderId="6" xfId="3" applyFont="1" applyFill="1" applyBorder="1" applyAlignment="1">
      <alignment horizontal="center" vertical="center" wrapText="1"/>
    </xf>
    <xf numFmtId="0" fontId="24" fillId="3" borderId="7" xfId="3" applyFont="1" applyFill="1" applyBorder="1" applyAlignment="1">
      <alignment horizontal="center" vertical="center" wrapText="1"/>
    </xf>
    <xf numFmtId="0" fontId="43" fillId="5" borderId="27" xfId="3" applyFont="1" applyFill="1" applyBorder="1" applyAlignment="1">
      <alignment horizontal="center" vertical="center" wrapText="1"/>
    </xf>
    <xf numFmtId="0" fontId="43" fillId="5" borderId="17" xfId="3" applyFont="1" applyFill="1" applyBorder="1" applyAlignment="1">
      <alignment horizontal="center" vertical="center" wrapText="1"/>
    </xf>
    <xf numFmtId="0" fontId="43" fillId="5" borderId="1" xfId="3" applyFont="1" applyFill="1" applyAlignment="1">
      <alignment horizontal="center" vertical="center" wrapText="1"/>
    </xf>
    <xf numFmtId="0" fontId="43" fillId="5" borderId="20" xfId="3" applyFont="1" applyFill="1" applyBorder="1" applyAlignment="1">
      <alignment horizontal="center" vertical="center" wrapText="1"/>
    </xf>
    <xf numFmtId="0" fontId="46" fillId="10" borderId="2" xfId="2" applyFont="1" applyFill="1" applyBorder="1" applyAlignment="1">
      <alignment horizontal="center" vertical="center" wrapText="1"/>
    </xf>
    <xf numFmtId="0" fontId="46" fillId="10" borderId="18" xfId="2" applyFont="1" applyFill="1" applyBorder="1" applyAlignment="1">
      <alignment horizontal="center" vertical="center" wrapText="1"/>
    </xf>
    <xf numFmtId="0" fontId="46" fillId="10" borderId="17" xfId="2" applyFont="1" applyFill="1" applyBorder="1" applyAlignment="1">
      <alignment horizontal="center" vertical="center" wrapText="1"/>
    </xf>
    <xf numFmtId="0" fontId="46" fillId="10" borderId="8" xfId="2" applyFont="1" applyFill="1" applyBorder="1" applyAlignment="1">
      <alignment horizontal="center" vertical="center" wrapText="1"/>
    </xf>
    <xf numFmtId="0" fontId="46" fillId="10" borderId="1" xfId="2" applyFont="1" applyFill="1" applyAlignment="1">
      <alignment horizontal="center" vertical="center" wrapText="1"/>
    </xf>
    <xf numFmtId="0" fontId="46" fillId="10" borderId="16" xfId="2" applyFont="1" applyFill="1" applyBorder="1" applyAlignment="1">
      <alignment horizontal="center" vertical="center" wrapText="1"/>
    </xf>
    <xf numFmtId="0" fontId="46" fillId="10" borderId="11" xfId="2" applyFont="1" applyFill="1" applyBorder="1" applyAlignment="1">
      <alignment horizontal="center" vertical="center" wrapText="1"/>
    </xf>
    <xf numFmtId="0" fontId="46" fillId="10" borderId="20" xfId="2" applyFont="1" applyFill="1" applyBorder="1" applyAlignment="1">
      <alignment horizontal="center" vertical="center" wrapText="1"/>
    </xf>
    <xf numFmtId="0" fontId="46" fillId="10" borderId="19" xfId="2" applyFont="1" applyFill="1" applyBorder="1" applyAlignment="1">
      <alignment horizontal="center" vertical="center" wrapText="1"/>
    </xf>
    <xf numFmtId="0" fontId="24" fillId="5" borderId="5" xfId="2" applyFont="1" applyFill="1" applyBorder="1" applyAlignment="1">
      <alignment horizontal="left" vertical="center" wrapText="1"/>
    </xf>
    <xf numFmtId="0" fontId="24" fillId="5" borderId="7" xfId="2" applyFont="1" applyFill="1" applyBorder="1" applyAlignment="1">
      <alignment horizontal="left" vertical="center" wrapText="1"/>
    </xf>
    <xf numFmtId="0" fontId="24" fillId="5" borderId="11" xfId="3" applyFont="1" applyFill="1" applyBorder="1" applyAlignment="1">
      <alignment horizontal="center" vertical="center" wrapText="1"/>
    </xf>
    <xf numFmtId="0" fontId="24" fillId="5" borderId="19" xfId="3" applyFont="1" applyFill="1" applyBorder="1" applyAlignment="1">
      <alignment horizontal="center" vertical="center" wrapText="1"/>
    </xf>
    <xf numFmtId="1" fontId="49" fillId="0" borderId="29" xfId="2" applyNumberFormat="1" applyFont="1" applyBorder="1" applyAlignment="1">
      <alignment horizontal="center" vertical="center" wrapText="1"/>
    </xf>
    <xf numFmtId="1" fontId="49" fillId="0" borderId="27" xfId="2" applyNumberFormat="1" applyFont="1" applyBorder="1" applyAlignment="1">
      <alignment horizontal="center" vertical="center" wrapText="1"/>
    </xf>
    <xf numFmtId="1" fontId="49" fillId="0" borderId="28" xfId="2" applyNumberFormat="1" applyFont="1" applyBorder="1" applyAlignment="1">
      <alignment horizontal="center" vertical="center" wrapText="1"/>
    </xf>
    <xf numFmtId="0" fontId="24" fillId="5" borderId="6" xfId="3" applyFont="1" applyFill="1" applyBorder="1" applyAlignment="1">
      <alignment horizontal="center" vertical="center" wrapText="1"/>
    </xf>
    <xf numFmtId="0" fontId="31" fillId="5" borderId="6"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43" fillId="5" borderId="26" xfId="3" applyFont="1" applyFill="1" applyBorder="1" applyAlignment="1">
      <alignment horizontal="center" vertical="center" wrapText="1"/>
    </xf>
    <xf numFmtId="0" fontId="49" fillId="0" borderId="2" xfId="2" applyFont="1" applyBorder="1" applyAlignment="1">
      <alignment horizontal="center" vertical="center" wrapText="1"/>
    </xf>
    <xf numFmtId="0" fontId="49" fillId="0" borderId="18" xfId="2" applyFont="1" applyBorder="1" applyAlignment="1">
      <alignment horizontal="center" vertical="center" wrapText="1"/>
    </xf>
    <xf numFmtId="0" fontId="49" fillId="0" borderId="8" xfId="2" applyFont="1" applyBorder="1" applyAlignment="1">
      <alignment horizontal="center" vertical="center" wrapText="1"/>
    </xf>
    <xf numFmtId="0" fontId="49" fillId="0" borderId="1" xfId="2" applyFont="1" applyAlignment="1">
      <alignment horizontal="center" vertical="center" wrapText="1"/>
    </xf>
    <xf numFmtId="0" fontId="49" fillId="0" borderId="11" xfId="2" applyFont="1" applyBorder="1" applyAlignment="1">
      <alignment horizontal="center" vertical="center" wrapText="1"/>
    </xf>
    <xf numFmtId="0" fontId="49" fillId="0" borderId="20" xfId="2" applyFont="1" applyBorder="1" applyAlignment="1">
      <alignment horizontal="center" vertical="center" wrapText="1"/>
    </xf>
    <xf numFmtId="0" fontId="49" fillId="5" borderId="29" xfId="2" applyFont="1" applyFill="1" applyBorder="1" applyAlignment="1">
      <alignment horizontal="center" vertical="center" wrapText="1"/>
    </xf>
    <xf numFmtId="0" fontId="49" fillId="5" borderId="27" xfId="2" applyFont="1" applyFill="1" applyBorder="1" applyAlignment="1">
      <alignment horizontal="center" vertical="center" wrapText="1"/>
    </xf>
    <xf numFmtId="0" fontId="49" fillId="5" borderId="28" xfId="2"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24" fillId="5" borderId="45" xfId="2" applyFont="1" applyFill="1" applyBorder="1" applyAlignment="1">
      <alignment horizontal="center" vertical="center" wrapText="1"/>
    </xf>
    <xf numFmtId="0" fontId="24" fillId="5" borderId="46" xfId="2" applyFont="1" applyFill="1" applyBorder="1" applyAlignment="1">
      <alignment horizontal="center" vertical="center" wrapText="1"/>
    </xf>
    <xf numFmtId="0" fontId="23" fillId="0" borderId="26" xfId="2" applyFont="1" applyBorder="1" applyAlignment="1">
      <alignment horizontal="center" vertical="center" wrapText="1"/>
    </xf>
    <xf numFmtId="0" fontId="24" fillId="0" borderId="29" xfId="2" applyFont="1" applyBorder="1" applyAlignment="1">
      <alignment horizontal="center" vertical="center"/>
    </xf>
    <xf numFmtId="0" fontId="24" fillId="0" borderId="27" xfId="2" applyFont="1" applyBorder="1" applyAlignment="1">
      <alignment horizontal="center" vertical="center"/>
    </xf>
    <xf numFmtId="0" fontId="24" fillId="5" borderId="41" xfId="2" applyFont="1" applyFill="1" applyBorder="1" applyAlignment="1">
      <alignment horizontal="center" vertical="center" wrapText="1"/>
    </xf>
    <xf numFmtId="0" fontId="24" fillId="5" borderId="42" xfId="2" applyFont="1" applyFill="1" applyBorder="1" applyAlignment="1">
      <alignment horizontal="center" vertical="center" wrapText="1"/>
    </xf>
    <xf numFmtId="0" fontId="24" fillId="0" borderId="71" xfId="2" applyFont="1" applyBorder="1" applyAlignment="1">
      <alignment horizontal="center" vertical="center" wrapText="1"/>
    </xf>
    <xf numFmtId="0" fontId="24" fillId="0" borderId="72" xfId="2" applyFont="1" applyBorder="1" applyAlignment="1">
      <alignment horizontal="center" vertical="center" wrapText="1"/>
    </xf>
    <xf numFmtId="0" fontId="24" fillId="0" borderId="73" xfId="2" applyFont="1" applyBorder="1" applyAlignment="1">
      <alignment horizontal="center" vertical="center" wrapText="1"/>
    </xf>
    <xf numFmtId="0" fontId="25" fillId="0" borderId="22" xfId="0" applyFont="1" applyBorder="1" applyAlignment="1">
      <alignment horizontal="left" vertical="center" wrapText="1"/>
    </xf>
    <xf numFmtId="0" fontId="25" fillId="0" borderId="24"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65" xfId="0" applyFont="1" applyBorder="1" applyAlignment="1">
      <alignment horizontal="left" vertical="center" wrapText="1"/>
    </xf>
    <xf numFmtId="0" fontId="25" fillId="0" borderId="17" xfId="0" applyFont="1" applyBorder="1" applyAlignment="1">
      <alignment horizontal="left"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Df_ryO2epHQLezDAV9DCY-AQhhJ6hfZgm6Rc26ZCLVv_c?e=AS0SwB" TargetMode="External"/><Relationship Id="rId13" Type="http://schemas.openxmlformats.org/officeDocument/2006/relationships/hyperlink" Target="https://secretariadistritald-my.sharepoint.com/:x:/g/personal/ecastaneda_sdmujer_gov_co/IQDz5aFxcbHzQK6ate0hsX8nAe6vfXMf0wWXKjbZ_xskJEo?e=kzN1A8" TargetMode="External"/><Relationship Id="rId18" Type="http://schemas.openxmlformats.org/officeDocument/2006/relationships/hyperlink" Target="https://secretariadistritald-my.sharepoint.com/:f:/g/personal/ecastaneda_sdmujer_gov_co/IgBhcBmLbA0ISrDymAx562UwASxDlNqKzOWo_ppuBSMkz5o?e=Z5ep6m" TargetMode="External"/><Relationship Id="rId3" Type="http://schemas.openxmlformats.org/officeDocument/2006/relationships/hyperlink" Target="https://secretariadistritald-my.sharepoint.com/:x:/g/personal/ecastaneda_sdmujer_gov_co/IQB3j6S8P2FWQJlzK_bljaLXAQcDwKfXC1HwBeln35Pt_Zk?e=E4tsJX" TargetMode="External"/><Relationship Id="rId21" Type="http://schemas.openxmlformats.org/officeDocument/2006/relationships/hyperlink" Target="https://secretariadistritald-my.sharepoint.com/:f:/g/personal/ecastaneda_sdmujer_gov_co/IgDauECni36QTqAffn3kneVGAWqPwLoYcNJ1czAG67OmZrM?e=AkkH9B" TargetMode="External"/><Relationship Id="rId7" Type="http://schemas.openxmlformats.org/officeDocument/2006/relationships/hyperlink" Target="https://secretariadistritald-my.sharepoint.com/:f:/g/personal/ecastaneda_sdmujer_gov_co/IgB4iuyGcFdkRrkpo2WRuhufAXDHbE3hXXtzEaYAlFCe9Mg?e=lZRtvK" TargetMode="External"/><Relationship Id="rId12" Type="http://schemas.openxmlformats.org/officeDocument/2006/relationships/hyperlink" Target="https://secretariadistritald-my.sharepoint.com/:x:/g/personal/ecastaneda_sdmujer_gov_co/IQAz_1q8UcGnSJkF6PeUOJ5YASX3qdVhhtpePQqlVLBmAoA?e=Fvyxf4" TargetMode="External"/><Relationship Id="rId17" Type="http://schemas.openxmlformats.org/officeDocument/2006/relationships/hyperlink" Target="https://secretariadistritald-my.sharepoint.com/:f:/g/personal/ecastaneda_sdmujer_gov_co/IgCKuPw9W3RMS7Yu5shqmw8jAWL5Ebstdw3Frqb6qs3aKdI?e=W7z1i4" TargetMode="External"/><Relationship Id="rId2" Type="http://schemas.openxmlformats.org/officeDocument/2006/relationships/hyperlink" Target="https://secretariadistritald-my.sharepoint.com/:x:/g/personal/ecastaneda_sdmujer_gov_co/IQDlYxSvvAjOQ6QuVjeWhiJEAZecYc5h5_qQrcXHTroqYrk?e=TowLxz" TargetMode="External"/><Relationship Id="rId16" Type="http://schemas.openxmlformats.org/officeDocument/2006/relationships/hyperlink" Target="https://secretariadistritald-my.sharepoint.com/:f:/g/personal/ecastaneda_sdmujer_gov_co/IgCyu8meQw3JSbwS2qeRjMhwAQhSIk7DJwmw7PEKtIHiV5c?e=VbDq8G" TargetMode="External"/><Relationship Id="rId20" Type="http://schemas.openxmlformats.org/officeDocument/2006/relationships/hyperlink" Target="https://secretariadistritald-my.sharepoint.com/:f:/g/personal/ecastaneda_sdmujer_gov_co/IgCN_Wn9f9tUTqqLlNQeKYYQAXBVYSK9We6L5A97DCw87Ao?e=Ftn7fv" TargetMode="External"/><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11" Type="http://schemas.openxmlformats.org/officeDocument/2006/relationships/hyperlink" Target="https://secretariadistritald-my.sharepoint.com/:x:/g/personal/ecastaneda_sdmujer_gov_co/IQCtdmmsQ8l5TrgPcYgdRY7zAbo_yTAi6GA52r6ykBpsI0w?e=1h3uzn" TargetMode="External"/><Relationship Id="rId5" Type="http://schemas.openxmlformats.org/officeDocument/2006/relationships/hyperlink" Target="https://secretariadistritald-my.sharepoint.com/:f:/g/personal/ecastaneda_sdmujer_gov_co/IgCC8KRawhakTYnzrnKGAEafAf456Uh4T244KXUMGEndCc0?e=LehpIv" TargetMode="External"/><Relationship Id="rId15" Type="http://schemas.openxmlformats.org/officeDocument/2006/relationships/hyperlink" Target="https://secretariadistritald-my.sharepoint.com/:x:/g/personal/ecastaneda_sdmujer_gov_co/IQBFS_fzduWNSL387xo7Fn3eAXQyqgZ8JSsZ8uRQrLVmmRQ?e=bmmHXQ" TargetMode="External"/><Relationship Id="rId23" Type="http://schemas.openxmlformats.org/officeDocument/2006/relationships/drawing" Target="../drawings/drawing1.xml"/><Relationship Id="rId10" Type="http://schemas.openxmlformats.org/officeDocument/2006/relationships/hyperlink" Target="https://secretariadistritald-my.sharepoint.com/:x:/g/personal/ecastaneda_sdmujer_gov_co/IQArDDWSPlQCRLH5-FLg4_ReAaS9XS5MOGWD8mRnUXdNlDI?e=Mipipf" TargetMode="External"/><Relationship Id="rId19" Type="http://schemas.openxmlformats.org/officeDocument/2006/relationships/hyperlink" Target="https://secretariadistritald-my.sharepoint.com/:f:/g/personal/ecastaneda_sdmujer_gov_co/IgC82T-oqK_aR6a-jUPYOcfzAYSOUKz8Qzm7sxoPrlcyr6U?e=BmZKrJ" TargetMode="External"/><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hyperlink" Target="https://secretariadistritald-my.sharepoint.com/:f:/g/personal/ecastaneda_sdmujer_gov_co/IgAOFEMlNkxBQrDDafm5_hbkAdXn6GvR0XqlD66eoyxD7k8?e=PvOceb" TargetMode="External"/><Relationship Id="rId14" Type="http://schemas.openxmlformats.org/officeDocument/2006/relationships/hyperlink" Target="https://secretariadistritald-my.sharepoint.com/:x:/g/personal/ecastaneda_sdmujer_gov_co/IQBneK4y-faRTpFHp1TewApEAedNwQiztLcEOp1b_eWRmR8?e=9XJsvt"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BH-45LqMvkS4SyOTAMCMDAASBD4tYQE_xgmgPbC5epwbQ?e=sx9dSz" TargetMode="External"/><Relationship Id="rId13" Type="http://schemas.openxmlformats.org/officeDocument/2006/relationships/hyperlink" Target="https://secretariadistritald-my.sharepoint.com/:x:/g/personal/ecastaneda_sdmujer_gov_co/IQAR2y9_7IuJTayY9puZjVb0AX5Zb6IDxHzamZE5Czm4UI0?e=EsERuv" TargetMode="External"/><Relationship Id="rId18" Type="http://schemas.openxmlformats.org/officeDocument/2006/relationships/hyperlink" Target="https://secretariadistritald-my.sharepoint.com/:f:/g/personal/ecastaneda_sdmujer_gov_co/IgDooA8ElMZdTpFitX0DZO3PAfAyyYab9gTFQNrkCKNNsyY?e=lZRrxe" TargetMode="External"/><Relationship Id="rId3" Type="http://schemas.openxmlformats.org/officeDocument/2006/relationships/hyperlink" Target="https://secretariadistritald-my.sharepoint.com/:x:/g/personal/ecastaneda_sdmujer_gov_co/IQBpCfYPkhqyQq_XER2MFJMuAT-y3UszrcSLhvnmFKzli9A?e=blcAaW" TargetMode="External"/><Relationship Id="rId21" Type="http://schemas.openxmlformats.org/officeDocument/2006/relationships/hyperlink" Target="https://secretariadistritald-my.sharepoint.com/:f:/g/personal/ecastaneda_sdmujer_gov_co/IgAe6gATs2ztSbgfMH2maD5YAVPTQDzFhUsMBRiU-QyTDWw?e=cDXld8" TargetMode="External"/><Relationship Id="rId7" Type="http://schemas.openxmlformats.org/officeDocument/2006/relationships/hyperlink" Target="https://secretariadistritald-my.sharepoint.com/:f:/g/personal/ecastaneda_sdmujer_gov_co/IgDo2E8l6uHPRrQIu08sUOYXAd1E-MF48qaVA02qgcuYCKM?e=BISSpK" TargetMode="External"/><Relationship Id="rId12" Type="http://schemas.openxmlformats.org/officeDocument/2006/relationships/hyperlink" Target="https://secretariadistritald-my.sharepoint.com/:x:/g/personal/ecastaneda_sdmujer_gov_co/IQC3QSFE0h6tT5xgRj_-d6pLAXynXf--MDTEuOQPZjKzWoo?e=UVFNSU" TargetMode="External"/><Relationship Id="rId17" Type="http://schemas.openxmlformats.org/officeDocument/2006/relationships/hyperlink" Target="https://secretariadistritald-my.sharepoint.com/:f:/g/personal/ecastaneda_sdmujer_gov_co/IgAQNoCsDf-CQ7J2GW3fNhjpAahlAPAT1muLa3AnoEvOSTo?e=HwFya0" TargetMode="External"/><Relationship Id="rId2" Type="http://schemas.openxmlformats.org/officeDocument/2006/relationships/hyperlink" Target="https://secretariadistritald-my.sharepoint.com/:x:/g/personal/ecastaneda_sdmujer_gov_co/IQCHSRvyTzHNTJgbYCdi8vB-AZfOYqgzeD10x1lSYAm_A5s?e=0wcfQJ" TargetMode="External"/><Relationship Id="rId16" Type="http://schemas.openxmlformats.org/officeDocument/2006/relationships/hyperlink" Target="https://secretariadistritald-my.sharepoint.com/:f:/g/personal/ecastaneda_sdmujer_gov_co/IgAKnIdzdVukRqNAK2FKltrGARdRo2-g1iG3iqtXOSbdJ3Q?e=tJvF99" TargetMode="External"/><Relationship Id="rId20" Type="http://schemas.openxmlformats.org/officeDocument/2006/relationships/hyperlink" Target="https://secretariadistritald-my.sharepoint.com/:f:/g/personal/ecastaneda_sdmujer_gov_co/IgDA6Y9Uj_odSIETi9c2FIoOAXxb-AaVD161vCZwik0nlZc?e=FdWemo" TargetMode="External"/><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11" Type="http://schemas.openxmlformats.org/officeDocument/2006/relationships/hyperlink" Target="https://secretariadistritald-my.sharepoint.com/:x:/g/personal/ecastaneda_sdmujer_gov_co/IQBodpnDv-J6RrwY2CYokxxbAbXxFDYROMIT1RucCC2cl14?e=cyLEXy" TargetMode="External"/><Relationship Id="rId5" Type="http://schemas.openxmlformats.org/officeDocument/2006/relationships/hyperlink" Target="https://secretariadistritald-my.sharepoint.com/:f:/g/personal/ecastaneda_sdmujer_gov_co/IgAVxdQgaAQkRaFl27xJKuD0ASYMYOxBhZ5lQfe-UaSfLsw?e=zN4sZL" TargetMode="External"/><Relationship Id="rId15" Type="http://schemas.openxmlformats.org/officeDocument/2006/relationships/hyperlink" Target="https://secretariadistritald-my.sharepoint.com/:x:/g/personal/ecastaneda_sdmujer_gov_co/IQCK8QrUJQjvQbNa6JSGEaH-Af4GhTx2HSzcSVgicIoPGTI?e=tPtsbi" TargetMode="External"/><Relationship Id="rId23" Type="http://schemas.openxmlformats.org/officeDocument/2006/relationships/drawing" Target="../drawings/drawing2.xml"/><Relationship Id="rId10" Type="http://schemas.openxmlformats.org/officeDocument/2006/relationships/hyperlink" Target="https://secretariadistritald-my.sharepoint.com/:x:/g/personal/ecastaneda_sdmujer_gov_co/IQBLfOjFr5eTQ5zuaiRUJ8-pAQbWGk2Pb3y2g1QKE5zsq10?e=4WUCaw" TargetMode="External"/><Relationship Id="rId19" Type="http://schemas.openxmlformats.org/officeDocument/2006/relationships/hyperlink" Target="https://secretariadistritald-my.sharepoint.com/:f:/g/personal/ecastaneda_sdmujer_gov_co/IgArdjkmdjN2TKIxLssW-IJ3AeYweouLnr1pOAQD3r7iRW4?e=IG69eD" TargetMode="External"/><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hyperlink" Target="https://secretariadistritald-my.sharepoint.com/:f:/g/personal/ecastaneda_sdmujer_gov_co/IgBB49m95fSsRpUDTNsDMwNpAS3zsLqRCoSx_u8jhpEQqYk?e=LsQAvQ" TargetMode="External"/><Relationship Id="rId14" Type="http://schemas.openxmlformats.org/officeDocument/2006/relationships/hyperlink" Target="https://secretariadistritald-my.sharepoint.com/:x:/g/personal/ecastaneda_sdmujer_gov_co/IQAXyvMmT5YeQ7c9IklJB1ZsAQCrapIheFLOqYlXrvJb2Uc?e=A2PQQf" TargetMode="External"/><Relationship Id="rId22"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ecastaneda_sdmujer_gov_co/IQA-Xuq9bfjdQqiWeE0CkxMOAUBkM4NvNOOLLoKyaouPFF0?e=QWHdM5" TargetMode="External"/><Relationship Id="rId13" Type="http://schemas.openxmlformats.org/officeDocument/2006/relationships/hyperlink" Target="https://secretariadistritald-my.sharepoint.com/:f:/g/personal/ecastaneda_sdmujer_gov_co/IgCrtUUS4LmVTqQX0xvvlWeCAU488xVSwlsT1_0O6-u2WLs?e=gw2nDU" TargetMode="External"/><Relationship Id="rId18" Type="http://schemas.openxmlformats.org/officeDocument/2006/relationships/comments" Target="../comments1.xml"/><Relationship Id="rId3" Type="http://schemas.openxmlformats.org/officeDocument/2006/relationships/hyperlink" Target="https://secretariadistritald-my.sharepoint.com/:f:/g/personal/ecastaneda_sdmujer_gov_co/IgDdBuqQ0nD9S7UHjxF6NnedAZeI_YmuFOQtgyHk8hMHl34?e=X9ZMq9" TargetMode="External"/><Relationship Id="rId7" Type="http://schemas.openxmlformats.org/officeDocument/2006/relationships/hyperlink" Target="https://secretariadistritald-my.sharepoint.com/:w:/g/personal/ecastaneda_sdmujer_gov_co/IQBjI_UIS3UUQbHbsmDExbycAeogrCyQYx0XTFxjKhrNdRs?e=H2Icq2" TargetMode="External"/><Relationship Id="rId12" Type="http://schemas.openxmlformats.org/officeDocument/2006/relationships/hyperlink" Target="https://secretariadistritald-my.sharepoint.com/:f:/g/personal/ecastaneda_sdmujer_gov_co/IgDF3vUOwYVLSaTlLnKWjgIfATqEpUcLlYr-ugVwMCWHdqE?e=btdnY9" TargetMode="External"/><Relationship Id="rId17" Type="http://schemas.openxmlformats.org/officeDocument/2006/relationships/vmlDrawing" Target="../drawings/vmlDrawing1.vml"/><Relationship Id="rId2" Type="http://schemas.openxmlformats.org/officeDocument/2006/relationships/hyperlink" Target="https://secretariadistritald-my.sharepoint.com/:w:/g/personal/ecastaneda_sdmujer_gov_co/IQAB-kPnQc0NQ6gD4Zaj0qstAepBAIMNLswd9krU9sEKrnQ?e=oG99Sv" TargetMode="External"/><Relationship Id="rId16" Type="http://schemas.openxmlformats.org/officeDocument/2006/relationships/drawing" Target="../drawings/drawing3.xm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hyperlink" Target="https://secretariadistritald-my.sharepoint.com/:f:/g/personal/ecastaneda_sdmujer_gov_co/IgC2ytqkHEYPRLcBO-2y9B8jAeEjkbe1qI3LXh-iTQhs6rY?e=N3ji1U" TargetMode="External"/><Relationship Id="rId11" Type="http://schemas.openxmlformats.org/officeDocument/2006/relationships/hyperlink" Target="https://secretariadistritald-my.sharepoint.com/:f:/g/personal/ecastaneda_sdmujer_gov_co/IgBVD6aUbixAQJMd_rq6_2OWATWh_KvHZeZsI-YkMcpqrF8?e=2tP6T0" TargetMode="External"/><Relationship Id="rId5" Type="http://schemas.openxmlformats.org/officeDocument/2006/relationships/hyperlink" Target="https://secretariadistritald-my.sharepoint.com/:f:/g/personal/ecastaneda_sdmujer_gov_co/IgCc9o7YSRQZTIaLXBciLa6-AYK0q6iZ-4kf23YDEGFlFFE?e=0n8hFC" TargetMode="External"/><Relationship Id="rId15" Type="http://schemas.openxmlformats.org/officeDocument/2006/relationships/printerSettings" Target="../printerSettings/printerSettings3.bin"/><Relationship Id="rId10" Type="http://schemas.openxmlformats.org/officeDocument/2006/relationships/hyperlink" Target="https://secretariadistritald-my.sharepoint.com/:w:/g/personal/ecastaneda_sdmujer_gov_co/IQDOm-WX3STkQ5wFniLSKfU-Adj4EHFhlCG6ehuRncJS0AE?e=dHKb4J" TargetMode="External"/><Relationship Id="rId4" Type="http://schemas.openxmlformats.org/officeDocument/2006/relationships/hyperlink" Target="https://secretariadistritald-my.sharepoint.com/:f:/g/personal/ecastaneda_sdmujer_gov_co/IgB-1z_U_LB_SbkC7vCV91BgAW1VozhEq-1Zq7R1NF6u80c?e=Is3jXl" TargetMode="External"/><Relationship Id="rId9" Type="http://schemas.openxmlformats.org/officeDocument/2006/relationships/hyperlink" Target="https://secretariadistritald-my.sharepoint.com/:x:/g/personal/ecastaneda_sdmujer_gov_co/IQCmNbdP3QpYSp5BS5JU_Z5lAfYx4_ei1g_Uy6Yfki-or-0?e=Q68Bs4" TargetMode="External"/><Relationship Id="rId14" Type="http://schemas.openxmlformats.org/officeDocument/2006/relationships/hyperlink" Target="https://secretariadistritald-my.sharepoint.com/:f:/g/personal/ecastaneda_sdmujer_gov_co/IgAQc2rcTcmwQaZeKsVXYqVqAdgupovQg1_IxXvvZ_8yDmo?e=ZX7lwA"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secretariadistritald-my.sharepoint.com/:f:/g/personal/ecastaneda_sdmujer_gov_co/IgCxtB5CImzuR7O-2X8y_ysvAev4uWjjl7CxXbknVfOcxTU?e=qQ1EQl" TargetMode="External"/><Relationship Id="rId7" Type="http://schemas.openxmlformats.org/officeDocument/2006/relationships/hyperlink" Target="https://secretariadistritald-my.sharepoint.com/:f:/g/personal/ecastaneda_sdmujer_gov_co/IgDFYSOa0IEnQ7KgT3OfBy0MAZLCDu7DK7t0BIzmhoymyPk?e=1ytpjD" TargetMode="External"/><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hyperlink" Target="https://secretariadistritald-my.sharepoint.com/:f:/g/personal/ecastaneda_sdmujer_gov_co/IgASnrl2twqRSZxUq4ADJIb0AdFgDxl2vqYXW0sXg__nFck?e=PnaUfE" TargetMode="External"/><Relationship Id="rId5" Type="http://schemas.openxmlformats.org/officeDocument/2006/relationships/hyperlink" Target="https://secretariadistritald-my.sharepoint.com/:f:/g/personal/ecastaneda_sdmujer_gov_co/IgAoP9l6IxryQp-4qy07SzEwAZYtQqx0TyqrbXYaYOqA6Wg?e=iU2eXp" TargetMode="External"/><Relationship Id="rId4" Type="http://schemas.openxmlformats.org/officeDocument/2006/relationships/hyperlink" Target="https://secretariadistritald-my.sharepoint.com/:f:/g/personal/ecastaneda_sdmujer_gov_co/IgDaYmF7_LHZQb7XHqSVtL_uAYI53q0yIaNae1qOfq7H9wA?e=7dXXI3" TargetMode="External"/><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459" t="s">
        <v>0</v>
      </c>
      <c r="B1" s="460"/>
    </row>
    <row r="2" spans="1:2" ht="25.5" customHeight="1" x14ac:dyDescent="0.25">
      <c r="A2" s="461" t="s">
        <v>1</v>
      </c>
      <c r="B2" s="462"/>
    </row>
    <row r="3" spans="1:2" ht="15" x14ac:dyDescent="0.25">
      <c r="A3" s="216" t="s">
        <v>2</v>
      </c>
      <c r="B3" s="217" t="s">
        <v>3</v>
      </c>
    </row>
    <row r="4" spans="1:2" ht="40.5" customHeight="1" x14ac:dyDescent="0.25">
      <c r="A4" s="301" t="s">
        <v>4</v>
      </c>
      <c r="B4" s="302" t="s">
        <v>5</v>
      </c>
    </row>
    <row r="5" spans="1:2" ht="28.5" x14ac:dyDescent="0.25">
      <c r="A5" s="301" t="s">
        <v>6</v>
      </c>
      <c r="B5" s="209" t="s">
        <v>7</v>
      </c>
    </row>
    <row r="6" spans="1:2" ht="124.5" customHeight="1" x14ac:dyDescent="0.25">
      <c r="A6" s="301" t="s">
        <v>8</v>
      </c>
      <c r="B6" s="209" t="s">
        <v>9</v>
      </c>
    </row>
    <row r="7" spans="1:2" ht="26.45" customHeight="1" x14ac:dyDescent="0.25">
      <c r="A7" s="455" t="s">
        <v>10</v>
      </c>
      <c r="B7" s="456"/>
    </row>
    <row r="8" spans="1:2" ht="42.75" x14ac:dyDescent="0.25">
      <c r="A8" s="301" t="s">
        <v>11</v>
      </c>
      <c r="B8" s="209" t="s">
        <v>12</v>
      </c>
    </row>
    <row r="9" spans="1:2" ht="28.5" x14ac:dyDescent="0.25">
      <c r="A9" s="301" t="s">
        <v>13</v>
      </c>
      <c r="B9" s="209" t="s">
        <v>14</v>
      </c>
    </row>
    <row r="10" spans="1:2" ht="42.75" x14ac:dyDescent="0.25">
      <c r="A10" s="301" t="s">
        <v>15</v>
      </c>
      <c r="B10" s="209" t="s">
        <v>16</v>
      </c>
    </row>
    <row r="11" spans="1:2" ht="40.5" customHeight="1" x14ac:dyDescent="0.25">
      <c r="A11" s="301" t="s">
        <v>17</v>
      </c>
      <c r="B11" s="302" t="s">
        <v>18</v>
      </c>
    </row>
    <row r="12" spans="1:2" ht="38.25" customHeight="1" x14ac:dyDescent="0.25">
      <c r="A12" s="301" t="s">
        <v>19</v>
      </c>
      <c r="B12" s="302" t="s">
        <v>20</v>
      </c>
    </row>
    <row r="13" spans="1:2" ht="42.75" x14ac:dyDescent="0.25">
      <c r="A13" s="301" t="s">
        <v>21</v>
      </c>
      <c r="B13" s="303" t="s">
        <v>22</v>
      </c>
    </row>
    <row r="14" spans="1:2" ht="23.45" customHeight="1" x14ac:dyDescent="0.25">
      <c r="A14" s="304" t="s">
        <v>23</v>
      </c>
      <c r="B14" s="305"/>
    </row>
    <row r="15" spans="1:2" ht="42.75" x14ac:dyDescent="0.25">
      <c r="A15" s="301" t="s">
        <v>24</v>
      </c>
      <c r="B15" s="212" t="s">
        <v>25</v>
      </c>
    </row>
    <row r="16" spans="1:2" ht="42.75" x14ac:dyDescent="0.25">
      <c r="A16" s="301" t="s">
        <v>26</v>
      </c>
      <c r="B16" s="212" t="s">
        <v>27</v>
      </c>
    </row>
    <row r="17" spans="1:3" ht="42.75" x14ac:dyDescent="0.25">
      <c r="A17" s="301" t="s">
        <v>28</v>
      </c>
      <c r="B17" s="212" t="s">
        <v>29</v>
      </c>
    </row>
    <row r="18" spans="1:3" ht="8.25" customHeight="1" x14ac:dyDescent="0.25">
      <c r="A18" s="304"/>
      <c r="B18" s="306"/>
    </row>
    <row r="19" spans="1:3" ht="28.5" x14ac:dyDescent="0.25">
      <c r="A19" s="301" t="s">
        <v>30</v>
      </c>
      <c r="B19" s="212" t="s">
        <v>31</v>
      </c>
    </row>
    <row r="20" spans="1:3" ht="28.5" x14ac:dyDescent="0.25">
      <c r="A20" s="301" t="s">
        <v>32</v>
      </c>
      <c r="B20" s="212" t="s">
        <v>33</v>
      </c>
    </row>
    <row r="21" spans="1:3" ht="42.75" x14ac:dyDescent="0.25">
      <c r="A21" s="301" t="s">
        <v>34</v>
      </c>
      <c r="B21" s="212" t="s">
        <v>35</v>
      </c>
    </row>
    <row r="22" spans="1:3" ht="20.25" customHeight="1" x14ac:dyDescent="0.25">
      <c r="A22" s="453" t="s">
        <v>36</v>
      </c>
      <c r="B22" s="454"/>
    </row>
    <row r="23" spans="1:3" ht="42.75" x14ac:dyDescent="0.25">
      <c r="A23" s="301" t="s">
        <v>37</v>
      </c>
      <c r="B23" s="212" t="s">
        <v>38</v>
      </c>
    </row>
    <row r="24" spans="1:3" ht="54" customHeight="1" x14ac:dyDescent="0.25">
      <c r="A24" s="301" t="s">
        <v>39</v>
      </c>
      <c r="B24" s="212" t="s">
        <v>40</v>
      </c>
    </row>
    <row r="25" spans="1:3" ht="144" customHeight="1" x14ac:dyDescent="0.25">
      <c r="A25" s="301" t="s">
        <v>41</v>
      </c>
      <c r="B25" s="212" t="s">
        <v>42</v>
      </c>
    </row>
    <row r="26" spans="1:3" ht="57" x14ac:dyDescent="0.25">
      <c r="A26" s="301" t="s">
        <v>43</v>
      </c>
      <c r="B26" s="212" t="s">
        <v>44</v>
      </c>
    </row>
    <row r="27" spans="1:3" ht="71.25" x14ac:dyDescent="0.25">
      <c r="A27" s="301" t="s">
        <v>45</v>
      </c>
      <c r="B27" s="212" t="s">
        <v>46</v>
      </c>
    </row>
    <row r="28" spans="1:3" ht="28.5" x14ac:dyDescent="0.25">
      <c r="A28" s="301" t="s">
        <v>47</v>
      </c>
      <c r="B28" s="212" t="s">
        <v>48</v>
      </c>
    </row>
    <row r="29" spans="1:3" ht="57" x14ac:dyDescent="0.25">
      <c r="A29" s="301" t="s">
        <v>49</v>
      </c>
      <c r="B29" s="212" t="s">
        <v>50</v>
      </c>
      <c r="C29" s="210"/>
    </row>
    <row r="30" spans="1:3" ht="90" customHeight="1" x14ac:dyDescent="0.25">
      <c r="A30" s="307" t="s">
        <v>51</v>
      </c>
      <c r="B30" s="212" t="s">
        <v>52</v>
      </c>
    </row>
    <row r="31" spans="1:3" ht="81.599999999999994" customHeight="1" x14ac:dyDescent="0.25">
      <c r="A31" s="307" t="s">
        <v>53</v>
      </c>
      <c r="B31" s="212" t="s">
        <v>54</v>
      </c>
    </row>
    <row r="32" spans="1:3" ht="54" customHeight="1" x14ac:dyDescent="0.25">
      <c r="A32" s="307" t="s">
        <v>55</v>
      </c>
      <c r="B32" s="212" t="s">
        <v>56</v>
      </c>
    </row>
    <row r="33" spans="1:3" ht="28.5" customHeight="1" x14ac:dyDescent="0.25">
      <c r="A33" s="465" t="s">
        <v>57</v>
      </c>
      <c r="B33" s="466"/>
    </row>
    <row r="34" spans="1:3" ht="71.25" x14ac:dyDescent="0.25">
      <c r="A34" s="307" t="s">
        <v>58</v>
      </c>
      <c r="B34" s="212" t="s">
        <v>59</v>
      </c>
    </row>
    <row r="35" spans="1:3" ht="57" x14ac:dyDescent="0.25">
      <c r="A35" s="307" t="s">
        <v>60</v>
      </c>
      <c r="B35" s="212" t="s">
        <v>61</v>
      </c>
    </row>
    <row r="36" spans="1:3" ht="36" customHeight="1" x14ac:dyDescent="0.25">
      <c r="A36" s="307" t="s">
        <v>62</v>
      </c>
      <c r="B36" s="212" t="s">
        <v>63</v>
      </c>
      <c r="C36" s="211"/>
    </row>
    <row r="37" spans="1:3" ht="28.5" x14ac:dyDescent="0.25">
      <c r="A37" s="307" t="s">
        <v>64</v>
      </c>
      <c r="B37" s="212" t="s">
        <v>65</v>
      </c>
    </row>
    <row r="38" spans="1:3" ht="71.25" x14ac:dyDescent="0.25">
      <c r="A38" s="307" t="s">
        <v>66</v>
      </c>
      <c r="B38" s="212" t="s">
        <v>67</v>
      </c>
    </row>
    <row r="39" spans="1:3" ht="28.5" x14ac:dyDescent="0.25">
      <c r="A39" s="301" t="s">
        <v>68</v>
      </c>
      <c r="B39" s="212" t="s">
        <v>69</v>
      </c>
    </row>
    <row r="40" spans="1:3" ht="25.5" customHeight="1" x14ac:dyDescent="0.25">
      <c r="A40" s="455" t="s">
        <v>70</v>
      </c>
      <c r="B40" s="456"/>
    </row>
    <row r="41" spans="1:3" ht="24" customHeight="1" x14ac:dyDescent="0.25">
      <c r="A41" s="304" t="s">
        <v>2</v>
      </c>
      <c r="B41" s="308" t="s">
        <v>3</v>
      </c>
    </row>
    <row r="42" spans="1:3" ht="28.5" x14ac:dyDescent="0.25">
      <c r="A42" s="301" t="s">
        <v>21</v>
      </c>
      <c r="B42" s="213" t="s">
        <v>71</v>
      </c>
    </row>
    <row r="43" spans="1:3" ht="42.75" x14ac:dyDescent="0.25">
      <c r="A43" s="301" t="s">
        <v>72</v>
      </c>
      <c r="B43" s="213" t="s">
        <v>73</v>
      </c>
    </row>
    <row r="44" spans="1:3" ht="42.75" x14ac:dyDescent="0.25">
      <c r="A44" s="301" t="s">
        <v>74</v>
      </c>
      <c r="B44" s="213" t="s">
        <v>75</v>
      </c>
    </row>
    <row r="45" spans="1:3" ht="57" x14ac:dyDescent="0.25">
      <c r="A45" s="301" t="s">
        <v>76</v>
      </c>
      <c r="B45" s="213" t="s">
        <v>77</v>
      </c>
    </row>
    <row r="46" spans="1:3" ht="57" x14ac:dyDescent="0.25">
      <c r="A46" s="301" t="s">
        <v>78</v>
      </c>
      <c r="B46" s="213" t="s">
        <v>79</v>
      </c>
    </row>
    <row r="47" spans="1:3" ht="28.5" x14ac:dyDescent="0.25">
      <c r="A47" s="301" t="s">
        <v>80</v>
      </c>
      <c r="B47" s="213" t="s">
        <v>81</v>
      </c>
    </row>
    <row r="48" spans="1:3" ht="152.25" customHeight="1" x14ac:dyDescent="0.25">
      <c r="A48" s="301" t="s">
        <v>82</v>
      </c>
      <c r="B48" s="213" t="s">
        <v>83</v>
      </c>
    </row>
    <row r="49" spans="1:2" ht="22.9" customHeight="1" x14ac:dyDescent="0.25">
      <c r="A49" s="453" t="s">
        <v>84</v>
      </c>
      <c r="B49" s="454"/>
    </row>
    <row r="50" spans="1:2" ht="71.25" x14ac:dyDescent="0.25">
      <c r="A50" s="301" t="s">
        <v>85</v>
      </c>
      <c r="B50" s="212" t="s">
        <v>86</v>
      </c>
    </row>
    <row r="51" spans="1:2" ht="28.5" x14ac:dyDescent="0.25">
      <c r="A51" s="301" t="s">
        <v>87</v>
      </c>
      <c r="B51" s="212" t="s">
        <v>88</v>
      </c>
    </row>
    <row r="52" spans="1:2" ht="57" x14ac:dyDescent="0.25">
      <c r="A52" s="301" t="s">
        <v>89</v>
      </c>
      <c r="B52" s="212" t="s">
        <v>90</v>
      </c>
    </row>
    <row r="53" spans="1:2" ht="99.75" x14ac:dyDescent="0.25">
      <c r="A53" s="301" t="s">
        <v>91</v>
      </c>
      <c r="B53" s="212" t="s">
        <v>92</v>
      </c>
    </row>
    <row r="54" spans="1:2" ht="85.5" x14ac:dyDescent="0.25">
      <c r="A54" s="301" t="s">
        <v>93</v>
      </c>
      <c r="B54" s="212" t="s">
        <v>54</v>
      </c>
    </row>
    <row r="55" spans="1:2" ht="71.25" x14ac:dyDescent="0.25">
      <c r="A55" s="301" t="s">
        <v>94</v>
      </c>
      <c r="B55" s="212" t="s">
        <v>95</v>
      </c>
    </row>
    <row r="56" spans="1:2" ht="28.5" x14ac:dyDescent="0.25">
      <c r="A56" s="301" t="s">
        <v>96</v>
      </c>
      <c r="B56" s="212" t="s">
        <v>97</v>
      </c>
    </row>
    <row r="57" spans="1:2" ht="24" customHeight="1" x14ac:dyDescent="0.25">
      <c r="A57" s="467" t="s">
        <v>98</v>
      </c>
      <c r="B57" s="468"/>
    </row>
    <row r="58" spans="1:2" ht="23.45" customHeight="1" x14ac:dyDescent="0.25">
      <c r="A58" s="453" t="s">
        <v>99</v>
      </c>
      <c r="B58" s="454"/>
    </row>
    <row r="59" spans="1:2" ht="42.75" x14ac:dyDescent="0.25">
      <c r="A59" s="301" t="s">
        <v>100</v>
      </c>
      <c r="B59" s="213" t="s">
        <v>101</v>
      </c>
    </row>
    <row r="60" spans="1:2" ht="28.5" x14ac:dyDescent="0.25">
      <c r="A60" s="301" t="s">
        <v>102</v>
      </c>
      <c r="B60" s="213" t="s">
        <v>103</v>
      </c>
    </row>
    <row r="61" spans="1:2" ht="42.75" x14ac:dyDescent="0.25">
      <c r="A61" s="301" t="s">
        <v>13</v>
      </c>
      <c r="B61" s="213" t="s">
        <v>104</v>
      </c>
    </row>
    <row r="62" spans="1:2" ht="71.25" x14ac:dyDescent="0.25">
      <c r="A62" s="301" t="s">
        <v>26</v>
      </c>
      <c r="B62" s="212" t="s">
        <v>105</v>
      </c>
    </row>
    <row r="63" spans="1:2" ht="57" x14ac:dyDescent="0.25">
      <c r="A63" s="301" t="s">
        <v>28</v>
      </c>
      <c r="B63" s="212" t="s">
        <v>106</v>
      </c>
    </row>
    <row r="64" spans="1:2" ht="42.75" x14ac:dyDescent="0.25">
      <c r="A64" s="301" t="s">
        <v>107</v>
      </c>
      <c r="B64" s="213" t="s">
        <v>108</v>
      </c>
    </row>
    <row r="65" spans="1:2" ht="25.5" customHeight="1" x14ac:dyDescent="0.25">
      <c r="A65" s="455" t="s">
        <v>109</v>
      </c>
      <c r="B65" s="456"/>
    </row>
    <row r="66" spans="1:2" ht="22.9" customHeight="1" x14ac:dyDescent="0.25">
      <c r="A66" s="463" t="s">
        <v>110</v>
      </c>
      <c r="B66" s="464"/>
    </row>
    <row r="67" spans="1:2" ht="94.15" customHeight="1" x14ac:dyDescent="0.25">
      <c r="A67" s="457" t="s">
        <v>111</v>
      </c>
      <c r="B67" s="458"/>
    </row>
    <row r="68" spans="1:2" ht="39.75" customHeight="1" x14ac:dyDescent="0.25">
      <c r="A68" s="301" t="s">
        <v>112</v>
      </c>
      <c r="B68" s="309" t="s">
        <v>113</v>
      </c>
    </row>
    <row r="69" spans="1:2" ht="42.75" x14ac:dyDescent="0.25">
      <c r="A69" s="301" t="s">
        <v>114</v>
      </c>
      <c r="B69" s="310" t="s">
        <v>115</v>
      </c>
    </row>
    <row r="70" spans="1:2" ht="37.5" customHeight="1" x14ac:dyDescent="0.25">
      <c r="A70" s="307" t="s">
        <v>116</v>
      </c>
      <c r="B70" s="310" t="s">
        <v>117</v>
      </c>
    </row>
    <row r="71" spans="1:2" ht="37.5" customHeight="1" x14ac:dyDescent="0.25">
      <c r="A71" s="301" t="s">
        <v>118</v>
      </c>
      <c r="B71" s="310" t="s">
        <v>119</v>
      </c>
    </row>
    <row r="72" spans="1:2" ht="37.5" customHeight="1" x14ac:dyDescent="0.25">
      <c r="A72" s="307" t="s">
        <v>120</v>
      </c>
      <c r="B72" s="310" t="s">
        <v>121</v>
      </c>
    </row>
    <row r="73" spans="1:2" ht="25.5" customHeight="1" x14ac:dyDescent="0.25">
      <c r="A73" s="455" t="s">
        <v>122</v>
      </c>
      <c r="B73" s="456"/>
    </row>
    <row r="74" spans="1:2" ht="28.5" x14ac:dyDescent="0.25">
      <c r="A74" s="301" t="s">
        <v>123</v>
      </c>
      <c r="B74" s="213" t="s">
        <v>124</v>
      </c>
    </row>
    <row r="75" spans="1:2" ht="28.5" x14ac:dyDescent="0.25">
      <c r="A75" s="301" t="s">
        <v>125</v>
      </c>
      <c r="B75" s="213" t="s">
        <v>126</v>
      </c>
    </row>
    <row r="76" spans="1:2" ht="28.5" x14ac:dyDescent="0.25">
      <c r="A76" s="301" t="s">
        <v>127</v>
      </c>
      <c r="B76" s="213" t="s">
        <v>128</v>
      </c>
    </row>
    <row r="77" spans="1:2" ht="28.5" x14ac:dyDescent="0.25">
      <c r="A77" s="301" t="s">
        <v>129</v>
      </c>
      <c r="B77" s="213" t="s">
        <v>130</v>
      </c>
    </row>
    <row r="78" spans="1:2" ht="28.5" x14ac:dyDescent="0.25">
      <c r="A78" s="301" t="s">
        <v>131</v>
      </c>
      <c r="B78" s="213" t="s">
        <v>132</v>
      </c>
    </row>
    <row r="79" spans="1:2" ht="42.75" x14ac:dyDescent="0.25">
      <c r="A79" s="301" t="s">
        <v>133</v>
      </c>
      <c r="B79" s="213" t="s">
        <v>134</v>
      </c>
    </row>
    <row r="80" spans="1:2" ht="28.5" x14ac:dyDescent="0.25">
      <c r="A80" s="301" t="s">
        <v>135</v>
      </c>
      <c r="B80" s="213" t="s">
        <v>136</v>
      </c>
    </row>
    <row r="81" spans="1:2" ht="15" x14ac:dyDescent="0.25">
      <c r="A81" s="301" t="s">
        <v>137</v>
      </c>
      <c r="B81" s="213" t="s">
        <v>138</v>
      </c>
    </row>
    <row r="82" spans="1:2" ht="42.75" x14ac:dyDescent="0.25">
      <c r="A82" s="311" t="s">
        <v>139</v>
      </c>
      <c r="B82" s="213" t="s">
        <v>140</v>
      </c>
    </row>
    <row r="83" spans="1:2" ht="57" x14ac:dyDescent="0.25">
      <c r="A83" s="307" t="s">
        <v>141</v>
      </c>
      <c r="B83" s="213" t="s">
        <v>142</v>
      </c>
    </row>
    <row r="84" spans="1:2" ht="42.75" x14ac:dyDescent="0.25">
      <c r="A84" s="301" t="s">
        <v>143</v>
      </c>
      <c r="B84" s="213" t="s">
        <v>144</v>
      </c>
    </row>
    <row r="85" spans="1:2" ht="28.5" x14ac:dyDescent="0.25">
      <c r="A85" s="301" t="s">
        <v>45</v>
      </c>
      <c r="B85" s="213" t="s">
        <v>145</v>
      </c>
    </row>
    <row r="86" spans="1:2" ht="28.5" x14ac:dyDescent="0.25">
      <c r="A86" s="301" t="s">
        <v>146</v>
      </c>
      <c r="B86" s="213" t="s">
        <v>147</v>
      </c>
    </row>
    <row r="87" spans="1:2" ht="42.75" x14ac:dyDescent="0.25">
      <c r="A87" s="301" t="s">
        <v>148</v>
      </c>
      <c r="B87" s="213" t="s">
        <v>149</v>
      </c>
    </row>
    <row r="88" spans="1:2" ht="18.600000000000001" customHeight="1" x14ac:dyDescent="0.25">
      <c r="A88" s="455" t="s">
        <v>150</v>
      </c>
      <c r="B88" s="456"/>
    </row>
    <row r="89" spans="1:2" ht="28.5" x14ac:dyDescent="0.25">
      <c r="A89" s="312" t="s">
        <v>151</v>
      </c>
      <c r="B89" s="313" t="s">
        <v>152</v>
      </c>
    </row>
    <row r="90" spans="1:2" ht="15" x14ac:dyDescent="0.25">
      <c r="A90" s="312" t="s">
        <v>153</v>
      </c>
      <c r="B90" s="313" t="s">
        <v>154</v>
      </c>
    </row>
    <row r="91" spans="1:2" ht="15" x14ac:dyDescent="0.25">
      <c r="A91" s="312" t="s">
        <v>155</v>
      </c>
      <c r="B91" s="313" t="s">
        <v>156</v>
      </c>
    </row>
    <row r="92" spans="1:2" ht="28.5" x14ac:dyDescent="0.25">
      <c r="A92" s="312" t="s">
        <v>157</v>
      </c>
      <c r="B92" s="313" t="s">
        <v>158</v>
      </c>
    </row>
    <row r="93" spans="1:2" ht="15" x14ac:dyDescent="0.25">
      <c r="A93" s="451" t="s">
        <v>159</v>
      </c>
      <c r="B93" s="452"/>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tabSelected="1" topLeftCell="A95" zoomScale="80" zoomScaleNormal="80" zoomScaleSheetLayoutView="59" workbookViewId="0">
      <selection activeCell="D5" sqref="D5"/>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556"/>
      <c r="B1" s="535" t="s">
        <v>160</v>
      </c>
      <c r="C1" s="536"/>
      <c r="D1" s="536"/>
      <c r="E1" s="536"/>
      <c r="F1" s="536"/>
      <c r="G1" s="536"/>
      <c r="H1" s="536"/>
      <c r="I1" s="536"/>
      <c r="J1" s="536"/>
      <c r="K1" s="536"/>
      <c r="L1" s="537"/>
      <c r="M1" s="406" t="s">
        <v>161</v>
      </c>
      <c r="N1" s="407"/>
      <c r="O1" s="534"/>
    </row>
    <row r="2" spans="1:15" s="76" customFormat="1" ht="18" customHeight="1" thickBot="1" x14ac:dyDescent="0.3">
      <c r="A2" s="398"/>
      <c r="B2" s="538" t="s">
        <v>162</v>
      </c>
      <c r="C2" s="539"/>
      <c r="D2" s="539"/>
      <c r="E2" s="539"/>
      <c r="F2" s="539"/>
      <c r="G2" s="539"/>
      <c r="H2" s="539"/>
      <c r="I2" s="539"/>
      <c r="J2" s="539"/>
      <c r="K2" s="539"/>
      <c r="L2" s="540"/>
      <c r="M2" s="406" t="s">
        <v>163</v>
      </c>
      <c r="N2" s="407"/>
      <c r="O2" s="534"/>
    </row>
    <row r="3" spans="1:15" s="76" customFormat="1" ht="19.899999999999999" customHeight="1" thickBot="1" x14ac:dyDescent="0.3">
      <c r="A3" s="398"/>
      <c r="B3" s="538" t="s">
        <v>0</v>
      </c>
      <c r="C3" s="539"/>
      <c r="D3" s="539"/>
      <c r="E3" s="539"/>
      <c r="F3" s="539"/>
      <c r="G3" s="539"/>
      <c r="H3" s="539"/>
      <c r="I3" s="539"/>
      <c r="J3" s="539"/>
      <c r="K3" s="539"/>
      <c r="L3" s="540"/>
      <c r="M3" s="406" t="s">
        <v>164</v>
      </c>
      <c r="N3" s="407"/>
      <c r="O3" s="534"/>
    </row>
    <row r="4" spans="1:15" s="76" customFormat="1" ht="21.75" customHeight="1" thickBot="1" x14ac:dyDescent="0.3">
      <c r="A4" s="400"/>
      <c r="B4" s="541" t="s">
        <v>165</v>
      </c>
      <c r="C4" s="542"/>
      <c r="D4" s="542"/>
      <c r="E4" s="542"/>
      <c r="F4" s="542"/>
      <c r="G4" s="542"/>
      <c r="H4" s="542"/>
      <c r="I4" s="542"/>
      <c r="J4" s="542"/>
      <c r="K4" s="542"/>
      <c r="L4" s="543"/>
      <c r="M4" s="406" t="s">
        <v>166</v>
      </c>
      <c r="N4" s="407"/>
      <c r="O4" s="534"/>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565" t="s">
        <v>168</v>
      </c>
      <c r="C6" s="566"/>
      <c r="D6" s="566"/>
      <c r="E6" s="566"/>
      <c r="F6" s="566"/>
      <c r="G6" s="566"/>
      <c r="H6" s="566"/>
      <c r="I6" s="566"/>
      <c r="J6" s="566"/>
      <c r="K6" s="567"/>
      <c r="L6" s="150" t="s">
        <v>169</v>
      </c>
      <c r="M6" s="568">
        <v>2024110010299</v>
      </c>
      <c r="N6" s="569"/>
      <c r="O6" s="570"/>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558" t="s">
        <v>6</v>
      </c>
      <c r="B8" s="150" t="s">
        <v>170</v>
      </c>
      <c r="C8" s="119"/>
      <c r="D8" s="150" t="s">
        <v>172</v>
      </c>
      <c r="E8" s="119"/>
      <c r="F8" s="150" t="s">
        <v>173</v>
      </c>
      <c r="G8" s="119"/>
      <c r="H8" s="150" t="s">
        <v>174</v>
      </c>
      <c r="I8" s="121"/>
      <c r="J8" s="435" t="s">
        <v>8</v>
      </c>
      <c r="K8" s="557"/>
      <c r="L8" s="149" t="s">
        <v>175</v>
      </c>
      <c r="M8" s="573"/>
      <c r="N8" s="573"/>
      <c r="O8" s="573"/>
    </row>
    <row r="9" spans="1:15" s="76" customFormat="1" ht="21.75" customHeight="1" thickBot="1" x14ac:dyDescent="0.3">
      <c r="A9" s="558"/>
      <c r="B9" s="151" t="s">
        <v>176</v>
      </c>
      <c r="C9" s="122"/>
      <c r="D9" s="150" t="s">
        <v>177</v>
      </c>
      <c r="E9" s="122" t="s">
        <v>171</v>
      </c>
      <c r="F9" s="150" t="s">
        <v>178</v>
      </c>
      <c r="G9" s="122"/>
      <c r="H9" s="150" t="s">
        <v>179</v>
      </c>
      <c r="I9" s="121"/>
      <c r="J9" s="435"/>
      <c r="K9" s="557"/>
      <c r="L9" s="149" t="s">
        <v>180</v>
      </c>
      <c r="M9" s="573"/>
      <c r="N9" s="573"/>
      <c r="O9" s="573"/>
    </row>
    <row r="10" spans="1:15" s="76" customFormat="1" ht="21.75" customHeight="1" thickBot="1" x14ac:dyDescent="0.3">
      <c r="A10" s="558"/>
      <c r="B10" s="150" t="s">
        <v>181</v>
      </c>
      <c r="C10" s="122"/>
      <c r="D10" s="150" t="s">
        <v>182</v>
      </c>
      <c r="E10" s="122"/>
      <c r="F10" s="150" t="s">
        <v>183</v>
      </c>
      <c r="G10" s="122"/>
      <c r="H10" s="150" t="s">
        <v>184</v>
      </c>
      <c r="I10" s="121"/>
      <c r="J10" s="435"/>
      <c r="K10" s="557"/>
      <c r="L10" s="149" t="s">
        <v>185</v>
      </c>
      <c r="M10" s="573" t="s">
        <v>171</v>
      </c>
      <c r="N10" s="573"/>
      <c r="O10" s="573"/>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562" t="s">
        <v>186</v>
      </c>
      <c r="B12" s="545" t="s">
        <v>187</v>
      </c>
      <c r="C12" s="546"/>
      <c r="D12" s="546"/>
      <c r="E12" s="546"/>
      <c r="F12" s="546"/>
      <c r="G12" s="546"/>
      <c r="H12" s="546"/>
      <c r="I12" s="546"/>
      <c r="J12" s="546"/>
      <c r="K12" s="546"/>
      <c r="L12" s="546"/>
      <c r="M12" s="546"/>
      <c r="N12" s="546"/>
      <c r="O12" s="547"/>
    </row>
    <row r="13" spans="1:15" ht="15" customHeight="1" x14ac:dyDescent="0.25">
      <c r="A13" s="563"/>
      <c r="B13" s="548"/>
      <c r="C13" s="549"/>
      <c r="D13" s="549"/>
      <c r="E13" s="549"/>
      <c r="F13" s="549"/>
      <c r="G13" s="549"/>
      <c r="H13" s="549"/>
      <c r="I13" s="549"/>
      <c r="J13" s="549"/>
      <c r="K13" s="549"/>
      <c r="L13" s="549"/>
      <c r="M13" s="549"/>
      <c r="N13" s="549"/>
      <c r="O13" s="550"/>
    </row>
    <row r="14" spans="1:15" ht="15" customHeight="1" thickBot="1" x14ac:dyDescent="0.3">
      <c r="A14" s="564"/>
      <c r="B14" s="551"/>
      <c r="C14" s="552"/>
      <c r="D14" s="552"/>
      <c r="E14" s="552"/>
      <c r="F14" s="552"/>
      <c r="G14" s="552"/>
      <c r="H14" s="552"/>
      <c r="I14" s="552"/>
      <c r="J14" s="552"/>
      <c r="K14" s="552"/>
      <c r="L14" s="552"/>
      <c r="M14" s="552"/>
      <c r="N14" s="552"/>
      <c r="O14" s="55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4" t="s">
        <v>188</v>
      </c>
      <c r="C16" s="554"/>
      <c r="D16" s="554"/>
      <c r="E16" s="554"/>
      <c r="F16" s="554"/>
      <c r="G16" s="558" t="s">
        <v>15</v>
      </c>
      <c r="H16" s="558"/>
      <c r="I16" s="555" t="s">
        <v>189</v>
      </c>
      <c r="J16" s="555"/>
      <c r="K16" s="555"/>
      <c r="L16" s="555"/>
      <c r="M16" s="555"/>
      <c r="N16" s="555"/>
      <c r="O16" s="555"/>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299" t="s">
        <v>17</v>
      </c>
      <c r="B18" s="560" t="s">
        <v>190</v>
      </c>
      <c r="C18" s="560"/>
      <c r="D18" s="560"/>
      <c r="E18" s="560"/>
      <c r="F18" s="300" t="s">
        <v>19</v>
      </c>
      <c r="G18" s="559" t="s">
        <v>191</v>
      </c>
      <c r="H18" s="559"/>
      <c r="I18" s="559"/>
      <c r="J18" s="48" t="s">
        <v>21</v>
      </c>
      <c r="K18" s="554" t="s">
        <v>192</v>
      </c>
      <c r="L18" s="554"/>
      <c r="M18" s="554"/>
      <c r="N18" s="554"/>
      <c r="O18" s="554"/>
    </row>
    <row r="19" spans="1:23" ht="9" customHeight="1" x14ac:dyDescent="0.25">
      <c r="A19" s="5"/>
      <c r="B19" s="2"/>
      <c r="C19" s="561"/>
      <c r="D19" s="561"/>
      <c r="E19" s="561"/>
      <c r="F19" s="561"/>
      <c r="G19" s="561"/>
      <c r="H19" s="561"/>
      <c r="I19" s="561"/>
      <c r="J19" s="561"/>
      <c r="K19" s="561"/>
      <c r="L19" s="561"/>
      <c r="M19" s="561"/>
      <c r="N19" s="561"/>
      <c r="O19" s="561"/>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34" t="s">
        <v>23</v>
      </c>
      <c r="B21" s="544"/>
      <c r="C21" s="544"/>
      <c r="D21" s="544"/>
      <c r="E21" s="544"/>
      <c r="F21" s="544"/>
      <c r="G21" s="544"/>
      <c r="H21" s="544"/>
      <c r="I21" s="544"/>
      <c r="J21" s="544"/>
      <c r="K21" s="544"/>
      <c r="L21" s="544"/>
      <c r="M21" s="544"/>
      <c r="N21" s="544"/>
      <c r="O21" s="435"/>
    </row>
    <row r="22" spans="1:23" ht="32.1" customHeight="1" thickBot="1" x14ac:dyDescent="0.3">
      <c r="A22" s="434" t="s">
        <v>193</v>
      </c>
      <c r="B22" s="544"/>
      <c r="C22" s="544"/>
      <c r="D22" s="544"/>
      <c r="E22" s="544"/>
      <c r="F22" s="544"/>
      <c r="G22" s="544"/>
      <c r="H22" s="544"/>
      <c r="I22" s="544"/>
      <c r="J22" s="544"/>
      <c r="K22" s="544"/>
      <c r="L22" s="544"/>
      <c r="M22" s="544"/>
      <c r="N22" s="544"/>
      <c r="O22" s="435"/>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83">
        <v>41107000</v>
      </c>
      <c r="H24" s="382"/>
      <c r="I24" s="382"/>
      <c r="J24" s="382"/>
      <c r="K24" s="382"/>
      <c r="L24" s="382"/>
      <c r="M24" s="382">
        <v>162952123</v>
      </c>
      <c r="N24" s="207">
        <f>SUM(B24:M24)</f>
        <v>1063116123</v>
      </c>
      <c r="O24" s="200">
        <v>1</v>
      </c>
      <c r="Q24" s="340"/>
      <c r="R24" s="340"/>
      <c r="S24" s="340"/>
      <c r="T24" s="340"/>
      <c r="U24" s="340"/>
      <c r="V24" s="340"/>
      <c r="W24" s="340"/>
    </row>
    <row r="25" spans="1:23" ht="32.1" customHeight="1" x14ac:dyDescent="0.25">
      <c r="A25" s="21" t="s">
        <v>26</v>
      </c>
      <c r="B25" s="22">
        <v>695607252</v>
      </c>
      <c r="C25" s="22"/>
      <c r="D25" s="22">
        <v>-1</v>
      </c>
      <c r="E25" s="219">
        <v>36286844</v>
      </c>
      <c r="F25" s="22">
        <v>1487000</v>
      </c>
      <c r="G25" s="219">
        <v>72835000</v>
      </c>
      <c r="H25" s="22"/>
      <c r="I25" s="22"/>
      <c r="J25" s="22"/>
      <c r="K25" s="22"/>
      <c r="L25" s="22"/>
      <c r="M25" s="22"/>
      <c r="N25" s="207">
        <f t="shared" ref="N25:N29" si="0">SUM(B25:M25)</f>
        <v>806216095</v>
      </c>
      <c r="O25" s="201">
        <f>N25/N24</f>
        <v>0.75835186538695731</v>
      </c>
      <c r="Q25" s="341"/>
      <c r="R25" s="340"/>
      <c r="S25" s="342"/>
      <c r="T25" s="340"/>
      <c r="U25" s="342"/>
      <c r="V25" s="340"/>
      <c r="W25" s="341"/>
    </row>
    <row r="26" spans="1:23" ht="32.1" customHeight="1" x14ac:dyDescent="0.25">
      <c r="A26" s="21" t="s">
        <v>28</v>
      </c>
      <c r="B26" s="22"/>
      <c r="C26" s="219">
        <v>29802000</v>
      </c>
      <c r="D26" s="318">
        <v>61541900</v>
      </c>
      <c r="E26" s="219">
        <v>84793961</v>
      </c>
      <c r="F26" s="219">
        <v>71405761</v>
      </c>
      <c r="G26" s="219">
        <v>108406605</v>
      </c>
      <c r="H26" s="219">
        <v>71405761</v>
      </c>
      <c r="I26" s="219"/>
      <c r="J26" s="219"/>
      <c r="K26" s="219"/>
      <c r="L26" s="219"/>
      <c r="M26" s="22"/>
      <c r="N26" s="207">
        <f>SUM(B26:M26)</f>
        <v>427355988</v>
      </c>
      <c r="O26" s="201">
        <f>N26/N24</f>
        <v>0.40198429762691124</v>
      </c>
      <c r="Q26" s="343"/>
      <c r="R26" s="340"/>
      <c r="S26" s="340"/>
      <c r="T26" s="340"/>
      <c r="U26" s="340"/>
      <c r="V26" s="340"/>
      <c r="W26" s="340"/>
    </row>
    <row r="27" spans="1:23" ht="32.1" customHeight="1" x14ac:dyDescent="0.25">
      <c r="A27" s="21" t="s">
        <v>196</v>
      </c>
      <c r="B27" s="219"/>
      <c r="C27" s="219">
        <v>19464667</v>
      </c>
      <c r="D27" s="22">
        <v>2090800</v>
      </c>
      <c r="E27" s="219"/>
      <c r="F27" s="22"/>
      <c r="G27" s="22"/>
      <c r="H27" s="22">
        <v>72214018</v>
      </c>
      <c r="I27" s="22"/>
      <c r="J27" s="22"/>
      <c r="K27" s="22"/>
      <c r="L27" s="22"/>
      <c r="M27" s="22"/>
      <c r="N27" s="207">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38"/>
    </row>
    <row r="29" spans="1:23" ht="32.1" customHeight="1" thickBot="1" x14ac:dyDescent="0.3">
      <c r="A29" s="23" t="s">
        <v>34</v>
      </c>
      <c r="B29" s="270">
        <v>37279601</v>
      </c>
      <c r="C29" s="270">
        <v>13806667</v>
      </c>
      <c r="D29" s="24">
        <v>2090800</v>
      </c>
      <c r="E29" s="270">
        <v>0</v>
      </c>
      <c r="F29" s="24">
        <v>0</v>
      </c>
      <c r="G29" s="24">
        <v>39378252</v>
      </c>
      <c r="H29" s="24"/>
      <c r="I29" s="24"/>
      <c r="J29" s="24"/>
      <c r="K29" s="24"/>
      <c r="L29" s="24"/>
      <c r="M29" s="24"/>
      <c r="N29" s="388">
        <f t="shared" si="0"/>
        <v>92555320</v>
      </c>
      <c r="O29" s="202">
        <f>N29/N27</f>
        <v>0.98705159786256691</v>
      </c>
      <c r="Q29" s="338"/>
      <c r="S29" s="336"/>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13" t="s">
        <v>198</v>
      </c>
      <c r="B33" s="514"/>
      <c r="C33" s="514"/>
      <c r="D33" s="514"/>
      <c r="E33" s="514"/>
      <c r="F33" s="514"/>
      <c r="G33" s="514"/>
      <c r="H33" s="514"/>
      <c r="I33" s="515"/>
      <c r="J33" s="29"/>
    </row>
    <row r="34" spans="1:13" ht="50.25" customHeight="1" thickBot="1" x14ac:dyDescent="0.3">
      <c r="A34" s="36" t="s">
        <v>199</v>
      </c>
      <c r="B34" s="516" t="str">
        <f>+B12</f>
        <v>Implementar 1 estrategia de comunicaciones</v>
      </c>
      <c r="C34" s="517"/>
      <c r="D34" s="517"/>
      <c r="E34" s="517"/>
      <c r="F34" s="517"/>
      <c r="G34" s="517"/>
      <c r="H34" s="517"/>
      <c r="I34" s="518"/>
      <c r="J34" s="27"/>
      <c r="M34" s="187"/>
    </row>
    <row r="35" spans="1:13" ht="18.75" customHeight="1" thickBot="1" x14ac:dyDescent="0.3">
      <c r="A35" s="505" t="s">
        <v>39</v>
      </c>
      <c r="B35" s="82">
        <v>2024</v>
      </c>
      <c r="C35" s="82">
        <v>2025</v>
      </c>
      <c r="D35" s="82">
        <v>2026</v>
      </c>
      <c r="E35" s="82">
        <v>2027</v>
      </c>
      <c r="F35" s="82" t="s">
        <v>200</v>
      </c>
      <c r="G35" s="526" t="s">
        <v>41</v>
      </c>
      <c r="H35" s="527" t="s">
        <v>201</v>
      </c>
      <c r="I35" s="528"/>
      <c r="J35" s="27"/>
      <c r="M35" s="187"/>
    </row>
    <row r="36" spans="1:13" ht="50.25" customHeight="1" thickBot="1" x14ac:dyDescent="0.3">
      <c r="A36" s="506"/>
      <c r="B36" s="173">
        <v>1</v>
      </c>
      <c r="C36" s="174">
        <v>1</v>
      </c>
      <c r="D36" s="174">
        <v>1</v>
      </c>
      <c r="E36" s="174">
        <v>1</v>
      </c>
      <c r="F36" s="174">
        <v>1</v>
      </c>
      <c r="G36" s="526"/>
      <c r="H36" s="529"/>
      <c r="I36" s="530"/>
      <c r="J36" s="27"/>
      <c r="M36" s="188"/>
    </row>
    <row r="37" spans="1:13" ht="52.5" customHeight="1" thickBot="1" x14ac:dyDescent="0.3">
      <c r="A37" s="37" t="s">
        <v>43</v>
      </c>
      <c r="B37" s="519">
        <v>0.38</v>
      </c>
      <c r="C37" s="520"/>
      <c r="D37" s="521" t="s">
        <v>202</v>
      </c>
      <c r="E37" s="522"/>
      <c r="F37" s="522"/>
      <c r="G37" s="522"/>
      <c r="H37" s="522"/>
      <c r="I37" s="523"/>
    </row>
    <row r="38" spans="1:13" s="28" customFormat="1" ht="48" customHeight="1" thickBot="1" x14ac:dyDescent="0.3">
      <c r="A38" s="505" t="s">
        <v>203</v>
      </c>
      <c r="B38" s="37" t="s">
        <v>204</v>
      </c>
      <c r="C38" s="36" t="s">
        <v>87</v>
      </c>
      <c r="D38" s="487" t="s">
        <v>89</v>
      </c>
      <c r="E38" s="488"/>
      <c r="F38" s="487" t="s">
        <v>91</v>
      </c>
      <c r="G38" s="488"/>
      <c r="H38" s="38" t="s">
        <v>93</v>
      </c>
      <c r="I38" s="40" t="s">
        <v>94</v>
      </c>
      <c r="M38" s="189"/>
    </row>
    <row r="39" spans="1:13" ht="194.25" customHeight="1" thickBot="1" x14ac:dyDescent="0.3">
      <c r="A39" s="506"/>
      <c r="B39" s="221">
        <v>8.3000000000000004E-2</v>
      </c>
      <c r="C39" s="31">
        <v>8.3000000000000004E-2</v>
      </c>
      <c r="D39" s="509" t="s">
        <v>350</v>
      </c>
      <c r="E39" s="510"/>
      <c r="F39" s="509" t="s">
        <v>328</v>
      </c>
      <c r="G39" s="510"/>
      <c r="H39" s="277" t="s">
        <v>326</v>
      </c>
      <c r="I39" s="272" t="s">
        <v>329</v>
      </c>
      <c r="M39" s="187"/>
    </row>
    <row r="40" spans="1:13" s="28" customFormat="1" ht="54" customHeight="1" thickBot="1" x14ac:dyDescent="0.3">
      <c r="A40" s="505" t="s">
        <v>205</v>
      </c>
      <c r="B40" s="39" t="s">
        <v>204</v>
      </c>
      <c r="C40" s="38" t="s">
        <v>87</v>
      </c>
      <c r="D40" s="487" t="s">
        <v>89</v>
      </c>
      <c r="E40" s="488"/>
      <c r="F40" s="487" t="s">
        <v>91</v>
      </c>
      <c r="G40" s="488"/>
      <c r="H40" s="38" t="s">
        <v>93</v>
      </c>
      <c r="I40" s="40" t="s">
        <v>94</v>
      </c>
    </row>
    <row r="41" spans="1:13" s="351" customFormat="1" ht="144.75" customHeight="1" thickBot="1" x14ac:dyDescent="0.3">
      <c r="A41" s="506"/>
      <c r="B41" s="221">
        <v>8.3000000000000004E-2</v>
      </c>
      <c r="C41" s="356">
        <v>8.3000000000000004E-2</v>
      </c>
      <c r="D41" s="491" t="s">
        <v>365</v>
      </c>
      <c r="E41" s="507"/>
      <c r="F41" s="524" t="s">
        <v>366</v>
      </c>
      <c r="G41" s="525"/>
      <c r="H41" s="349" t="s">
        <v>326</v>
      </c>
      <c r="I41" s="146" t="s">
        <v>367</v>
      </c>
    </row>
    <row r="42" spans="1:13" s="28" customFormat="1" ht="45" customHeight="1" thickBot="1" x14ac:dyDescent="0.3">
      <c r="A42" s="505" t="s">
        <v>206</v>
      </c>
      <c r="B42" s="39" t="s">
        <v>204</v>
      </c>
      <c r="C42" s="38" t="s">
        <v>87</v>
      </c>
      <c r="D42" s="487" t="s">
        <v>89</v>
      </c>
      <c r="E42" s="488"/>
      <c r="F42" s="487" t="s">
        <v>91</v>
      </c>
      <c r="G42" s="488"/>
      <c r="H42" s="38" t="s">
        <v>93</v>
      </c>
      <c r="I42" s="40" t="s">
        <v>94</v>
      </c>
    </row>
    <row r="43" spans="1:13" s="351" customFormat="1" ht="206.25" customHeight="1" thickBot="1" x14ac:dyDescent="0.3">
      <c r="A43" s="506"/>
      <c r="B43" s="355">
        <v>8.3000000000000004E-2</v>
      </c>
      <c r="C43" s="356">
        <v>8.3000000000000004E-2</v>
      </c>
      <c r="D43" s="491" t="s">
        <v>393</v>
      </c>
      <c r="E43" s="507"/>
      <c r="F43" s="491" t="s">
        <v>394</v>
      </c>
      <c r="G43" s="507"/>
      <c r="H43" s="349" t="s">
        <v>326</v>
      </c>
      <c r="I43" s="357" t="s">
        <v>395</v>
      </c>
    </row>
    <row r="44" spans="1:13" s="28" customFormat="1" ht="44.25" customHeight="1" thickBot="1" x14ac:dyDescent="0.3">
      <c r="A44" s="505" t="s">
        <v>207</v>
      </c>
      <c r="B44" s="39" t="s">
        <v>204</v>
      </c>
      <c r="C44" s="39" t="s">
        <v>87</v>
      </c>
      <c r="D44" s="487" t="s">
        <v>89</v>
      </c>
      <c r="E44" s="488"/>
      <c r="F44" s="487" t="s">
        <v>91</v>
      </c>
      <c r="G44" s="488"/>
      <c r="H44" s="38" t="s">
        <v>93</v>
      </c>
      <c r="I44" s="38" t="s">
        <v>94</v>
      </c>
    </row>
    <row r="45" spans="1:13" s="351" customFormat="1" ht="267.75" customHeight="1" thickBot="1" x14ac:dyDescent="0.3">
      <c r="A45" s="506"/>
      <c r="B45" s="356">
        <v>8.3000000000000004E-2</v>
      </c>
      <c r="C45" s="356">
        <v>8.3000000000000004E-2</v>
      </c>
      <c r="D45" s="491" t="s">
        <v>423</v>
      </c>
      <c r="E45" s="507"/>
      <c r="F45" s="491" t="s">
        <v>424</v>
      </c>
      <c r="G45" s="507"/>
      <c r="H45" s="349" t="s">
        <v>326</v>
      </c>
      <c r="I45" s="357" t="s">
        <v>425</v>
      </c>
    </row>
    <row r="46" spans="1:13" s="28" customFormat="1" ht="47.25" customHeight="1" thickBot="1" x14ac:dyDescent="0.3">
      <c r="A46" s="505" t="s">
        <v>208</v>
      </c>
      <c r="B46" s="39" t="s">
        <v>204</v>
      </c>
      <c r="C46" s="38" t="s">
        <v>87</v>
      </c>
      <c r="D46" s="487" t="s">
        <v>89</v>
      </c>
      <c r="E46" s="488"/>
      <c r="F46" s="487" t="s">
        <v>91</v>
      </c>
      <c r="G46" s="488"/>
      <c r="H46" s="38" t="s">
        <v>93</v>
      </c>
      <c r="I46" s="40" t="s">
        <v>94</v>
      </c>
    </row>
    <row r="47" spans="1:13" ht="284.25" customHeight="1" thickBot="1" x14ac:dyDescent="0.3">
      <c r="A47" s="506"/>
      <c r="B47" s="31">
        <v>8.3000000000000004E-2</v>
      </c>
      <c r="C47" s="31">
        <v>8.3000000000000004E-2</v>
      </c>
      <c r="D47" s="511" t="s">
        <v>455</v>
      </c>
      <c r="E47" s="512"/>
      <c r="F47" s="511" t="s">
        <v>456</v>
      </c>
      <c r="G47" s="512"/>
      <c r="H47" s="84" t="s">
        <v>326</v>
      </c>
      <c r="I47" s="319" t="s">
        <v>457</v>
      </c>
    </row>
    <row r="48" spans="1:13" s="28" customFormat="1" ht="52.5" customHeight="1" thickBot="1" x14ac:dyDescent="0.3">
      <c r="A48" s="505" t="s">
        <v>209</v>
      </c>
      <c r="B48" s="39" t="s">
        <v>204</v>
      </c>
      <c r="C48" s="322" t="s">
        <v>87</v>
      </c>
      <c r="D48" s="487" t="s">
        <v>89</v>
      </c>
      <c r="E48" s="488"/>
      <c r="F48" s="487" t="s">
        <v>91</v>
      </c>
      <c r="G48" s="488"/>
      <c r="H48" s="38" t="s">
        <v>93</v>
      </c>
      <c r="I48" s="40" t="s">
        <v>94</v>
      </c>
    </row>
    <row r="49" spans="1:9" s="351" customFormat="1" ht="293.25" customHeight="1" thickBot="1" x14ac:dyDescent="0.3">
      <c r="A49" s="506"/>
      <c r="B49" s="349">
        <v>8.3000000000000004E-2</v>
      </c>
      <c r="C49" s="350">
        <v>8.3000000000000004E-2</v>
      </c>
      <c r="D49" s="489" t="s">
        <v>485</v>
      </c>
      <c r="E49" s="490"/>
      <c r="F49" s="489" t="s">
        <v>486</v>
      </c>
      <c r="G49" s="490"/>
      <c r="H49" s="349" t="s">
        <v>326</v>
      </c>
      <c r="I49" s="327" t="s">
        <v>487</v>
      </c>
    </row>
    <row r="50" spans="1:9" ht="50.25" customHeight="1" x14ac:dyDescent="0.25">
      <c r="A50" s="505" t="s">
        <v>210</v>
      </c>
      <c r="B50" s="37" t="s">
        <v>204</v>
      </c>
      <c r="C50" s="37" t="s">
        <v>87</v>
      </c>
      <c r="D50" s="487" t="s">
        <v>89</v>
      </c>
      <c r="E50" s="488"/>
      <c r="F50" s="487" t="s">
        <v>91</v>
      </c>
      <c r="G50" s="488"/>
      <c r="H50" s="38" t="s">
        <v>93</v>
      </c>
      <c r="I50" s="40" t="s">
        <v>94</v>
      </c>
    </row>
    <row r="51" spans="1:9" s="351" customFormat="1" ht="330.75" thickBot="1" x14ac:dyDescent="0.3">
      <c r="A51" s="506"/>
      <c r="B51" s="349">
        <v>8.3000000000000004E-2</v>
      </c>
      <c r="C51" s="350">
        <v>8.3000000000000004E-2</v>
      </c>
      <c r="D51" s="489" t="s">
        <v>514</v>
      </c>
      <c r="E51" s="490"/>
      <c r="F51" s="583" t="s">
        <v>532</v>
      </c>
      <c r="G51" s="584"/>
      <c r="H51" s="349" t="s">
        <v>326</v>
      </c>
      <c r="I51" s="327" t="s">
        <v>515</v>
      </c>
    </row>
    <row r="52" spans="1:9" ht="35.1" customHeight="1" thickBot="1" x14ac:dyDescent="0.3">
      <c r="A52" s="505" t="s">
        <v>211</v>
      </c>
      <c r="B52" s="37" t="s">
        <v>204</v>
      </c>
      <c r="C52" s="36" t="s">
        <v>87</v>
      </c>
      <c r="D52" s="487" t="s">
        <v>89</v>
      </c>
      <c r="E52" s="488"/>
      <c r="F52" s="487" t="s">
        <v>91</v>
      </c>
      <c r="G52" s="488"/>
      <c r="H52" s="38" t="s">
        <v>93</v>
      </c>
      <c r="I52" s="40" t="s">
        <v>94</v>
      </c>
    </row>
    <row r="53" spans="1:9" s="351" customFormat="1" ht="94.5" customHeight="1" thickBot="1" x14ac:dyDescent="0.3">
      <c r="A53" s="506"/>
      <c r="B53" s="349">
        <v>8.3000000000000004E-2</v>
      </c>
      <c r="C53" s="352"/>
      <c r="D53" s="491"/>
      <c r="E53" s="508"/>
      <c r="F53" s="491"/>
      <c r="G53" s="492"/>
      <c r="H53" s="353"/>
      <c r="I53" s="354"/>
    </row>
    <row r="54" spans="1:9" ht="35.1" customHeight="1" thickBot="1" x14ac:dyDescent="0.3">
      <c r="A54" s="505" t="s">
        <v>212</v>
      </c>
      <c r="B54" s="37" t="s">
        <v>204</v>
      </c>
      <c r="C54" s="36" t="s">
        <v>87</v>
      </c>
      <c r="D54" s="487" t="s">
        <v>89</v>
      </c>
      <c r="E54" s="488"/>
      <c r="F54" s="487" t="s">
        <v>91</v>
      </c>
      <c r="G54" s="488"/>
      <c r="H54" s="38" t="s">
        <v>93</v>
      </c>
      <c r="I54" s="374" t="s">
        <v>94</v>
      </c>
    </row>
    <row r="55" spans="1:9" s="351" customFormat="1" ht="121.5" customHeight="1" thickBot="1" x14ac:dyDescent="0.3">
      <c r="A55" s="506"/>
      <c r="B55" s="349">
        <v>8.3000000000000004E-2</v>
      </c>
      <c r="C55" s="352"/>
      <c r="D55" s="491"/>
      <c r="E55" s="492"/>
      <c r="F55" s="491"/>
      <c r="G55" s="492"/>
      <c r="H55" s="349"/>
      <c r="I55" s="354"/>
    </row>
    <row r="56" spans="1:9" ht="35.1" customHeight="1" thickBot="1" x14ac:dyDescent="0.3">
      <c r="A56" s="505" t="s">
        <v>213</v>
      </c>
      <c r="B56" s="37" t="s">
        <v>204</v>
      </c>
      <c r="C56" s="36" t="s">
        <v>87</v>
      </c>
      <c r="D56" s="487" t="s">
        <v>89</v>
      </c>
      <c r="E56" s="488"/>
      <c r="F56" s="487" t="s">
        <v>91</v>
      </c>
      <c r="G56" s="488"/>
      <c r="H56" s="38" t="s">
        <v>93</v>
      </c>
      <c r="I56" s="40" t="s">
        <v>94</v>
      </c>
    </row>
    <row r="57" spans="1:9" ht="105" customHeight="1" thickBot="1" x14ac:dyDescent="0.3">
      <c r="A57" s="506"/>
      <c r="B57" s="30">
        <v>8.3000000000000004E-2</v>
      </c>
      <c r="C57" s="32"/>
      <c r="D57" s="491"/>
      <c r="E57" s="507"/>
      <c r="F57" s="588"/>
      <c r="G57" s="588"/>
      <c r="H57" s="349"/>
      <c r="I57" s="354"/>
    </row>
    <row r="58" spans="1:9" ht="45" customHeight="1" thickBot="1" x14ac:dyDescent="0.3">
      <c r="A58" s="505" t="s">
        <v>214</v>
      </c>
      <c r="B58" s="36" t="s">
        <v>204</v>
      </c>
      <c r="C58" s="36" t="s">
        <v>87</v>
      </c>
      <c r="D58" s="487" t="s">
        <v>89</v>
      </c>
      <c r="E58" s="488"/>
      <c r="F58" s="487" t="s">
        <v>91</v>
      </c>
      <c r="G58" s="488"/>
      <c r="H58" s="38" t="s">
        <v>93</v>
      </c>
      <c r="I58" s="40" t="s">
        <v>94</v>
      </c>
    </row>
    <row r="59" spans="1:9" ht="117.75" customHeight="1" thickBot="1" x14ac:dyDescent="0.3">
      <c r="A59" s="506"/>
      <c r="B59" s="30">
        <v>8.3000000000000004E-2</v>
      </c>
      <c r="C59" s="32"/>
      <c r="D59" s="493"/>
      <c r="E59" s="494"/>
      <c r="F59" s="495"/>
      <c r="G59" s="495"/>
      <c r="H59" s="30"/>
      <c r="I59" s="373"/>
    </row>
    <row r="60" spans="1:9" ht="45" customHeight="1" thickBot="1" x14ac:dyDescent="0.3">
      <c r="A60" s="505" t="s">
        <v>215</v>
      </c>
      <c r="B60" s="37" t="s">
        <v>204</v>
      </c>
      <c r="C60" s="36" t="s">
        <v>87</v>
      </c>
      <c r="D60" s="487" t="s">
        <v>89</v>
      </c>
      <c r="E60" s="488"/>
      <c r="F60" s="487" t="s">
        <v>91</v>
      </c>
      <c r="G60" s="488"/>
      <c r="H60" s="38" t="s">
        <v>93</v>
      </c>
      <c r="I60" s="40" t="s">
        <v>94</v>
      </c>
    </row>
    <row r="61" spans="1:9" ht="111" customHeight="1" thickBot="1" x14ac:dyDescent="0.3">
      <c r="A61" s="506"/>
      <c r="B61" s="30">
        <v>8.6999999999999994E-2</v>
      </c>
      <c r="C61" s="30"/>
      <c r="D61" s="493"/>
      <c r="E61" s="494"/>
      <c r="F61" s="493"/>
      <c r="G61" s="494"/>
      <c r="H61" s="30"/>
      <c r="I61" s="373"/>
    </row>
    <row r="62" spans="1:9" x14ac:dyDescent="0.25">
      <c r="B62" s="175">
        <f>+B61+B59+B57+B55+B53+B51+B49+B47+B45+B43+B41+B39</f>
        <v>0.99999999999999978</v>
      </c>
      <c r="C62" s="175">
        <f>+C61+C59+C57+C55+C53+C51+C49+C47+C45+C43+C41+C39</f>
        <v>0.58100000000000007</v>
      </c>
    </row>
    <row r="64" spans="1:9" s="27" customFormat="1" ht="30" customHeight="1" x14ac:dyDescent="0.25">
      <c r="A64" s="1"/>
      <c r="B64" s="1"/>
      <c r="C64" s="1"/>
      <c r="D64" s="1"/>
      <c r="E64" s="1"/>
      <c r="F64" s="1"/>
      <c r="G64" s="1"/>
      <c r="H64" s="1"/>
      <c r="I64" s="1"/>
    </row>
    <row r="65" spans="1:9" ht="34.5" customHeight="1" x14ac:dyDescent="0.25">
      <c r="A65" s="574" t="s">
        <v>57</v>
      </c>
      <c r="B65" s="574"/>
      <c r="C65" s="574"/>
      <c r="D65" s="574"/>
      <c r="E65" s="574"/>
      <c r="F65" s="574"/>
      <c r="G65" s="574"/>
      <c r="H65" s="574"/>
      <c r="I65" s="574"/>
    </row>
    <row r="66" spans="1:9" ht="67.5" customHeight="1" x14ac:dyDescent="0.25">
      <c r="A66" s="41" t="s">
        <v>58</v>
      </c>
      <c r="B66" s="500" t="s">
        <v>216</v>
      </c>
      <c r="C66" s="501"/>
      <c r="D66" s="500" t="s">
        <v>217</v>
      </c>
      <c r="E66" s="501"/>
      <c r="F66" s="500" t="s">
        <v>218</v>
      </c>
      <c r="G66" s="501"/>
      <c r="H66" s="575" t="s">
        <v>219</v>
      </c>
      <c r="I66" s="576"/>
    </row>
    <row r="67" spans="1:9" ht="45.75" customHeight="1" x14ac:dyDescent="0.25">
      <c r="A67" s="41" t="s">
        <v>220</v>
      </c>
      <c r="B67" s="581">
        <v>0.14000000000000001</v>
      </c>
      <c r="C67" s="582"/>
      <c r="D67" s="581">
        <v>0.12</v>
      </c>
      <c r="E67" s="582"/>
      <c r="F67" s="581">
        <v>0.12</v>
      </c>
      <c r="G67" s="582"/>
      <c r="H67" s="581"/>
      <c r="I67" s="582"/>
    </row>
    <row r="68" spans="1:9" ht="30" customHeight="1" x14ac:dyDescent="0.25">
      <c r="A68" s="571" t="s">
        <v>170</v>
      </c>
      <c r="B68" s="87" t="s">
        <v>85</v>
      </c>
      <c r="C68" s="87" t="s">
        <v>87</v>
      </c>
      <c r="D68" s="87" t="s">
        <v>85</v>
      </c>
      <c r="E68" s="87" t="s">
        <v>87</v>
      </c>
      <c r="F68" s="87" t="s">
        <v>85</v>
      </c>
      <c r="G68" s="87" t="s">
        <v>87</v>
      </c>
      <c r="H68" s="87" t="s">
        <v>85</v>
      </c>
      <c r="I68" s="87" t="s">
        <v>87</v>
      </c>
    </row>
    <row r="69" spans="1:9" ht="30" customHeight="1" x14ac:dyDescent="0.25">
      <c r="A69" s="572"/>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498" t="s">
        <v>349</v>
      </c>
      <c r="C70" s="499"/>
      <c r="D70" s="498" t="s">
        <v>327</v>
      </c>
      <c r="E70" s="499"/>
      <c r="F70" s="577" t="s">
        <v>345</v>
      </c>
      <c r="G70" s="578"/>
      <c r="H70" s="579"/>
      <c r="I70" s="580"/>
    </row>
    <row r="71" spans="1:9" ht="87.6" customHeight="1" x14ac:dyDescent="0.25">
      <c r="A71" s="41" t="s">
        <v>222</v>
      </c>
      <c r="B71" s="486" t="s">
        <v>351</v>
      </c>
      <c r="C71" s="471"/>
      <c r="D71" s="470" t="s">
        <v>353</v>
      </c>
      <c r="E71" s="471"/>
      <c r="F71" s="470" t="s">
        <v>352</v>
      </c>
      <c r="G71" s="482"/>
      <c r="H71" s="481"/>
      <c r="I71" s="482"/>
    </row>
    <row r="72" spans="1:9" ht="30.75" customHeight="1" x14ac:dyDescent="0.25">
      <c r="A72" s="571" t="s">
        <v>172</v>
      </c>
      <c r="B72" s="87" t="s">
        <v>85</v>
      </c>
      <c r="C72" s="87" t="s">
        <v>87</v>
      </c>
      <c r="D72" s="87" t="s">
        <v>85</v>
      </c>
      <c r="E72" s="87" t="s">
        <v>87</v>
      </c>
      <c r="F72" s="87" t="s">
        <v>85</v>
      </c>
      <c r="G72" s="87" t="s">
        <v>87</v>
      </c>
      <c r="H72" s="87" t="s">
        <v>85</v>
      </c>
      <c r="I72" s="87" t="s">
        <v>87</v>
      </c>
    </row>
    <row r="73" spans="1:9" ht="30.75" customHeight="1" x14ac:dyDescent="0.25">
      <c r="A73" s="572"/>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x14ac:dyDescent="0.25">
      <c r="A74" s="41" t="s">
        <v>221</v>
      </c>
      <c r="B74" s="498" t="s">
        <v>360</v>
      </c>
      <c r="C74" s="499"/>
      <c r="D74" s="498" t="s">
        <v>361</v>
      </c>
      <c r="E74" s="499"/>
      <c r="F74" s="498" t="s">
        <v>363</v>
      </c>
      <c r="G74" s="499"/>
      <c r="H74" s="532"/>
      <c r="I74" s="533"/>
    </row>
    <row r="75" spans="1:9" ht="85.9" customHeight="1" x14ac:dyDescent="0.25">
      <c r="A75" s="41" t="s">
        <v>222</v>
      </c>
      <c r="B75" s="470" t="s">
        <v>359</v>
      </c>
      <c r="C75" s="471"/>
      <c r="D75" s="470" t="s">
        <v>362</v>
      </c>
      <c r="E75" s="471"/>
      <c r="F75" s="470" t="s">
        <v>364</v>
      </c>
      <c r="G75" s="482"/>
      <c r="H75" s="481"/>
      <c r="I75" s="482"/>
    </row>
    <row r="76" spans="1:9" ht="30.75" customHeight="1" x14ac:dyDescent="0.25">
      <c r="A76" s="571" t="s">
        <v>173</v>
      </c>
      <c r="B76" s="87" t="s">
        <v>85</v>
      </c>
      <c r="C76" s="87" t="s">
        <v>87</v>
      </c>
      <c r="D76" s="87" t="s">
        <v>85</v>
      </c>
      <c r="E76" s="87" t="s">
        <v>87</v>
      </c>
      <c r="F76" s="87" t="s">
        <v>85</v>
      </c>
      <c r="G76" s="87" t="s">
        <v>87</v>
      </c>
      <c r="H76" s="87" t="s">
        <v>85</v>
      </c>
      <c r="I76" s="87" t="s">
        <v>87</v>
      </c>
    </row>
    <row r="77" spans="1:9" ht="30.75" customHeight="1" x14ac:dyDescent="0.25">
      <c r="A77" s="572"/>
      <c r="B77" s="222">
        <v>8.3000000000000004E-2</v>
      </c>
      <c r="C77" s="222">
        <v>8.3000000000000004E-2</v>
      </c>
      <c r="D77" s="222">
        <v>8.3000000000000004E-2</v>
      </c>
      <c r="E77" s="222">
        <v>8.3000000000000004E-2</v>
      </c>
      <c r="F77" s="222">
        <v>8.3000000000000004E-2</v>
      </c>
      <c r="G77" s="222">
        <v>8.3000000000000004E-2</v>
      </c>
      <c r="H77" s="46"/>
      <c r="I77" s="44"/>
    </row>
    <row r="78" spans="1:9" ht="101.25" customHeight="1" x14ac:dyDescent="0.25">
      <c r="A78" s="41" t="s">
        <v>221</v>
      </c>
      <c r="B78" s="496" t="s">
        <v>414</v>
      </c>
      <c r="C78" s="497"/>
      <c r="D78" s="496" t="s">
        <v>388</v>
      </c>
      <c r="E78" s="497"/>
      <c r="F78" s="498" t="s">
        <v>389</v>
      </c>
      <c r="G78" s="499"/>
      <c r="H78" s="481"/>
      <c r="I78" s="482"/>
    </row>
    <row r="79" spans="1:9" ht="95.45" customHeight="1" x14ac:dyDescent="0.25">
      <c r="A79" s="41" t="s">
        <v>222</v>
      </c>
      <c r="B79" s="486" t="s">
        <v>390</v>
      </c>
      <c r="C79" s="471"/>
      <c r="D79" s="486" t="s">
        <v>391</v>
      </c>
      <c r="E79" s="471"/>
      <c r="F79" s="486" t="s">
        <v>392</v>
      </c>
      <c r="G79" s="482"/>
      <c r="H79" s="481"/>
      <c r="I79" s="482"/>
    </row>
    <row r="80" spans="1:9" ht="30.75" customHeight="1" x14ac:dyDescent="0.25">
      <c r="A80" s="571" t="s">
        <v>174</v>
      </c>
      <c r="B80" s="87" t="s">
        <v>85</v>
      </c>
      <c r="C80" s="87" t="s">
        <v>87</v>
      </c>
      <c r="D80" s="87" t="s">
        <v>85</v>
      </c>
      <c r="E80" s="87" t="s">
        <v>87</v>
      </c>
      <c r="F80" s="87" t="s">
        <v>85</v>
      </c>
      <c r="G80" s="87" t="s">
        <v>87</v>
      </c>
      <c r="H80" s="87" t="s">
        <v>85</v>
      </c>
      <c r="I80" s="87" t="s">
        <v>87</v>
      </c>
    </row>
    <row r="81" spans="1:9" ht="30.75" customHeight="1" x14ac:dyDescent="0.25">
      <c r="A81" s="572"/>
      <c r="B81" s="222">
        <v>8.3000000000000004E-2</v>
      </c>
      <c r="C81" s="222">
        <v>8.3000000000000004E-2</v>
      </c>
      <c r="D81" s="222">
        <v>8.3000000000000004E-2</v>
      </c>
      <c r="E81" s="222">
        <v>8.3000000000000004E-2</v>
      </c>
      <c r="F81" s="222">
        <v>8.3000000000000004E-2</v>
      </c>
      <c r="G81" s="222">
        <v>8.3000000000000004E-2</v>
      </c>
      <c r="H81" s="46"/>
      <c r="I81" s="44"/>
    </row>
    <row r="82" spans="1:9" ht="120.75" customHeight="1" x14ac:dyDescent="0.25">
      <c r="A82" s="41" t="s">
        <v>221</v>
      </c>
      <c r="B82" s="483" t="s">
        <v>418</v>
      </c>
      <c r="C82" s="484"/>
      <c r="D82" s="483" t="s">
        <v>419</v>
      </c>
      <c r="E82" s="484"/>
      <c r="F82" s="483" t="s">
        <v>421</v>
      </c>
      <c r="G82" s="484"/>
      <c r="H82" s="481"/>
      <c r="I82" s="482"/>
    </row>
    <row r="83" spans="1:9" ht="81" customHeight="1" x14ac:dyDescent="0.25">
      <c r="A83" s="41" t="s">
        <v>222</v>
      </c>
      <c r="B83" s="470" t="s">
        <v>417</v>
      </c>
      <c r="C83" s="471"/>
      <c r="D83" s="470" t="s">
        <v>420</v>
      </c>
      <c r="E83" s="471"/>
      <c r="F83" s="470" t="s">
        <v>422</v>
      </c>
      <c r="G83" s="482"/>
      <c r="H83" s="481"/>
      <c r="I83" s="482"/>
    </row>
    <row r="84" spans="1:9" ht="30" customHeight="1" x14ac:dyDescent="0.25">
      <c r="A84" s="571" t="s">
        <v>176</v>
      </c>
      <c r="B84" s="87" t="s">
        <v>85</v>
      </c>
      <c r="C84" s="87" t="s">
        <v>87</v>
      </c>
      <c r="D84" s="87" t="s">
        <v>85</v>
      </c>
      <c r="E84" s="87" t="s">
        <v>87</v>
      </c>
      <c r="F84" s="87" t="s">
        <v>85</v>
      </c>
      <c r="G84" s="87" t="s">
        <v>87</v>
      </c>
      <c r="H84" s="87" t="s">
        <v>85</v>
      </c>
      <c r="I84" s="87" t="s">
        <v>87</v>
      </c>
    </row>
    <row r="85" spans="1:9" ht="30" customHeight="1" x14ac:dyDescent="0.25">
      <c r="A85" s="572"/>
      <c r="B85" s="222">
        <v>8.3000000000000004E-2</v>
      </c>
      <c r="C85" s="222">
        <v>8.3000000000000004E-2</v>
      </c>
      <c r="D85" s="222">
        <v>8.3000000000000004E-2</v>
      </c>
      <c r="E85" s="222">
        <v>8.3000000000000004E-2</v>
      </c>
      <c r="F85" s="222">
        <v>8.3000000000000004E-2</v>
      </c>
      <c r="G85" s="222">
        <v>8.3000000000000004E-2</v>
      </c>
      <c r="H85" s="46"/>
      <c r="I85" s="44"/>
    </row>
    <row r="86" spans="1:9" ht="105" customHeight="1" x14ac:dyDescent="0.25">
      <c r="A86" s="41" t="s">
        <v>221</v>
      </c>
      <c r="B86" s="502" t="s">
        <v>450</v>
      </c>
      <c r="C86" s="502"/>
      <c r="D86" s="502" t="s">
        <v>451</v>
      </c>
      <c r="E86" s="502"/>
      <c r="F86" s="503" t="s">
        <v>454</v>
      </c>
      <c r="G86" s="504"/>
      <c r="H86" s="531"/>
      <c r="I86" s="531"/>
    </row>
    <row r="87" spans="1:9" ht="80.25" customHeight="1" x14ac:dyDescent="0.25">
      <c r="A87" s="41" t="s">
        <v>222</v>
      </c>
      <c r="B87" s="470" t="s">
        <v>449</v>
      </c>
      <c r="C87" s="485"/>
      <c r="D87" s="470" t="s">
        <v>452</v>
      </c>
      <c r="E87" s="485"/>
      <c r="F87" s="585" t="s">
        <v>453</v>
      </c>
      <c r="G87" s="586"/>
      <c r="H87" s="587"/>
      <c r="I87" s="473"/>
    </row>
    <row r="88" spans="1:9" ht="29.25" customHeight="1" x14ac:dyDescent="0.25">
      <c r="A88" s="571" t="s">
        <v>177</v>
      </c>
      <c r="B88" s="87" t="s">
        <v>85</v>
      </c>
      <c r="C88" s="87" t="s">
        <v>87</v>
      </c>
      <c r="D88" s="87" t="s">
        <v>85</v>
      </c>
      <c r="E88" s="87" t="s">
        <v>87</v>
      </c>
      <c r="F88" s="87" t="s">
        <v>85</v>
      </c>
      <c r="G88" s="87" t="s">
        <v>87</v>
      </c>
      <c r="H88" s="87" t="s">
        <v>85</v>
      </c>
      <c r="I88" s="87" t="s">
        <v>87</v>
      </c>
    </row>
    <row r="89" spans="1:9" ht="29.25" customHeight="1" x14ac:dyDescent="0.25">
      <c r="A89" s="572"/>
      <c r="B89" s="222">
        <v>8.3000000000000004E-2</v>
      </c>
      <c r="C89" s="268">
        <v>8.3000000000000004E-2</v>
      </c>
      <c r="D89" s="222">
        <v>8.3000000000000004E-2</v>
      </c>
      <c r="E89" s="268">
        <v>8.3000000000000004E-2</v>
      </c>
      <c r="F89" s="222">
        <v>8.3000000000000004E-2</v>
      </c>
      <c r="G89" s="268">
        <v>8.3000000000000004E-2</v>
      </c>
      <c r="H89" s="46"/>
      <c r="I89" s="44"/>
    </row>
    <row r="90" spans="1:9" ht="80.25" customHeight="1" x14ac:dyDescent="0.25">
      <c r="A90" s="41" t="s">
        <v>221</v>
      </c>
      <c r="B90" s="474" t="s">
        <v>482</v>
      </c>
      <c r="C90" s="474"/>
      <c r="D90" s="478" t="s">
        <v>483</v>
      </c>
      <c r="E90" s="478"/>
      <c r="F90" s="479" t="s">
        <v>484</v>
      </c>
      <c r="G90" s="480"/>
      <c r="H90" s="469"/>
      <c r="I90" s="469"/>
    </row>
    <row r="91" spans="1:9" ht="80.25" customHeight="1" x14ac:dyDescent="0.25">
      <c r="A91" s="41" t="s">
        <v>222</v>
      </c>
      <c r="B91" s="470" t="s">
        <v>479</v>
      </c>
      <c r="C91" s="485"/>
      <c r="D91" s="470" t="s">
        <v>480</v>
      </c>
      <c r="E91" s="485"/>
      <c r="F91" s="470" t="s">
        <v>481</v>
      </c>
      <c r="G91" s="471"/>
      <c r="H91" s="472"/>
      <c r="I91" s="473"/>
    </row>
    <row r="92" spans="1:9" ht="24.95" customHeight="1" x14ac:dyDescent="0.25">
      <c r="A92" s="571" t="s">
        <v>178</v>
      </c>
      <c r="B92" s="87" t="s">
        <v>85</v>
      </c>
      <c r="C92" s="87" t="s">
        <v>87</v>
      </c>
      <c r="D92" s="87" t="s">
        <v>85</v>
      </c>
      <c r="E92" s="87" t="s">
        <v>87</v>
      </c>
      <c r="F92" s="87" t="s">
        <v>85</v>
      </c>
      <c r="G92" s="87" t="s">
        <v>87</v>
      </c>
      <c r="H92" s="87" t="s">
        <v>85</v>
      </c>
      <c r="I92" s="87" t="s">
        <v>87</v>
      </c>
    </row>
    <row r="93" spans="1:9" ht="24.95" customHeight="1" x14ac:dyDescent="0.25">
      <c r="A93" s="572"/>
      <c r="B93" s="222">
        <v>8.3000000000000004E-2</v>
      </c>
      <c r="C93" s="222">
        <v>8.3000000000000004E-2</v>
      </c>
      <c r="D93" s="222">
        <v>8.3000000000000004E-2</v>
      </c>
      <c r="E93" s="222">
        <v>8.3000000000000004E-2</v>
      </c>
      <c r="F93" s="222">
        <v>8.3000000000000004E-2</v>
      </c>
      <c r="G93" s="222">
        <v>8.3000000000000004E-2</v>
      </c>
      <c r="H93" s="46"/>
      <c r="I93" s="44"/>
    </row>
    <row r="94" spans="1:9" ht="228.75" customHeight="1" x14ac:dyDescent="0.25">
      <c r="A94" s="41" t="s">
        <v>221</v>
      </c>
      <c r="B94" s="477" t="s">
        <v>511</v>
      </c>
      <c r="C94" s="477"/>
      <c r="D94" s="478" t="s">
        <v>512</v>
      </c>
      <c r="E94" s="478"/>
      <c r="F94" s="479" t="s">
        <v>513</v>
      </c>
      <c r="G94" s="480"/>
      <c r="H94" s="469"/>
      <c r="I94" s="469"/>
    </row>
    <row r="95" spans="1:9" ht="80.25" customHeight="1" x14ac:dyDescent="0.25">
      <c r="A95" s="41" t="s">
        <v>222</v>
      </c>
      <c r="B95" s="470" t="s">
        <v>508</v>
      </c>
      <c r="C95" s="485"/>
      <c r="D95" s="470" t="s">
        <v>509</v>
      </c>
      <c r="E95" s="485"/>
      <c r="F95" s="470" t="s">
        <v>510</v>
      </c>
      <c r="G95" s="485"/>
      <c r="H95" s="472"/>
      <c r="I95" s="473"/>
    </row>
    <row r="96" spans="1:9" ht="24.95" customHeight="1" x14ac:dyDescent="0.25">
      <c r="A96" s="571" t="s">
        <v>179</v>
      </c>
      <c r="B96" s="87" t="s">
        <v>85</v>
      </c>
      <c r="C96" s="87" t="s">
        <v>87</v>
      </c>
      <c r="D96" s="87" t="s">
        <v>85</v>
      </c>
      <c r="E96" s="87" t="s">
        <v>87</v>
      </c>
      <c r="F96" s="87" t="s">
        <v>85</v>
      </c>
      <c r="G96" s="87" t="s">
        <v>87</v>
      </c>
      <c r="H96" s="87" t="s">
        <v>85</v>
      </c>
      <c r="I96" s="87" t="s">
        <v>87</v>
      </c>
    </row>
    <row r="97" spans="1:9" ht="24.95" customHeight="1" x14ac:dyDescent="0.25">
      <c r="A97" s="572"/>
      <c r="B97" s="222">
        <v>8.3000000000000004E-2</v>
      </c>
      <c r="C97" s="222"/>
      <c r="D97" s="222">
        <v>8.3000000000000004E-2</v>
      </c>
      <c r="E97" s="222"/>
      <c r="F97" s="222">
        <v>8.3000000000000004E-2</v>
      </c>
      <c r="G97" s="223"/>
      <c r="H97" s="46"/>
      <c r="I97" s="44"/>
    </row>
    <row r="98" spans="1:9" ht="80.25" customHeight="1" x14ac:dyDescent="0.25">
      <c r="A98" s="41" t="s">
        <v>221</v>
      </c>
      <c r="B98" s="474"/>
      <c r="C98" s="474"/>
      <c r="D98" s="478"/>
      <c r="E98" s="478"/>
      <c r="F98" s="479"/>
      <c r="G98" s="480"/>
      <c r="H98" s="469"/>
      <c r="I98" s="469"/>
    </row>
    <row r="99" spans="1:9" ht="80.25" customHeight="1" x14ac:dyDescent="0.25">
      <c r="A99" s="41" t="s">
        <v>222</v>
      </c>
      <c r="B99" s="470"/>
      <c r="C99" s="471"/>
      <c r="D99" s="470"/>
      <c r="E99" s="471"/>
      <c r="F99" s="486"/>
      <c r="G99" s="471"/>
      <c r="H99" s="472"/>
      <c r="I99" s="473"/>
    </row>
    <row r="100" spans="1:9" ht="24.95" customHeight="1" x14ac:dyDescent="0.25">
      <c r="A100" s="571" t="s">
        <v>181</v>
      </c>
      <c r="B100" s="87" t="s">
        <v>85</v>
      </c>
      <c r="C100" s="87" t="s">
        <v>87</v>
      </c>
      <c r="D100" s="87" t="s">
        <v>85</v>
      </c>
      <c r="E100" s="87" t="s">
        <v>87</v>
      </c>
      <c r="F100" s="87" t="s">
        <v>85</v>
      </c>
      <c r="G100" s="87" t="s">
        <v>87</v>
      </c>
      <c r="H100" s="87" t="s">
        <v>85</v>
      </c>
      <c r="I100" s="87" t="s">
        <v>87</v>
      </c>
    </row>
    <row r="101" spans="1:9" ht="24.95" customHeight="1" x14ac:dyDescent="0.25">
      <c r="A101" s="572"/>
      <c r="B101" s="222">
        <v>8.3000000000000004E-2</v>
      </c>
      <c r="C101" s="222"/>
      <c r="D101" s="222">
        <v>8.3000000000000004E-2</v>
      </c>
      <c r="E101" s="222"/>
      <c r="F101" s="222">
        <v>8.3000000000000004E-2</v>
      </c>
      <c r="G101" s="222"/>
      <c r="H101" s="46"/>
      <c r="I101" s="44"/>
    </row>
    <row r="102" spans="1:9" ht="80.25" customHeight="1" x14ac:dyDescent="0.25">
      <c r="A102" s="41" t="s">
        <v>221</v>
      </c>
      <c r="B102" s="474"/>
      <c r="C102" s="474"/>
      <c r="D102" s="474"/>
      <c r="E102" s="474"/>
      <c r="F102" s="474"/>
      <c r="G102" s="474"/>
      <c r="H102" s="469"/>
      <c r="I102" s="469"/>
    </row>
    <row r="103" spans="1:9" ht="80.25" customHeight="1" x14ac:dyDescent="0.25">
      <c r="A103" s="41" t="s">
        <v>222</v>
      </c>
      <c r="B103" s="470"/>
      <c r="C103" s="471"/>
      <c r="D103" s="470"/>
      <c r="E103" s="471"/>
      <c r="F103" s="470"/>
      <c r="G103" s="471"/>
      <c r="H103" s="472"/>
      <c r="I103" s="473"/>
    </row>
    <row r="104" spans="1:9" ht="24.95" customHeight="1" x14ac:dyDescent="0.25">
      <c r="A104" s="571" t="s">
        <v>182</v>
      </c>
      <c r="B104" s="87" t="s">
        <v>85</v>
      </c>
      <c r="C104" s="87" t="s">
        <v>87</v>
      </c>
      <c r="D104" s="87" t="s">
        <v>85</v>
      </c>
      <c r="E104" s="87" t="s">
        <v>87</v>
      </c>
      <c r="F104" s="87" t="s">
        <v>85</v>
      </c>
      <c r="G104" s="87" t="s">
        <v>87</v>
      </c>
      <c r="H104" s="87" t="s">
        <v>85</v>
      </c>
      <c r="I104" s="87" t="s">
        <v>87</v>
      </c>
    </row>
    <row r="105" spans="1:9" ht="24.95" customHeight="1" x14ac:dyDescent="0.25">
      <c r="A105" s="572"/>
      <c r="B105" s="222">
        <v>8.3000000000000004E-2</v>
      </c>
      <c r="C105" s="222"/>
      <c r="D105" s="222">
        <v>8.3000000000000004E-2</v>
      </c>
      <c r="E105" s="222"/>
      <c r="F105" s="222">
        <v>8.3000000000000004E-2</v>
      </c>
      <c r="G105" s="222"/>
      <c r="H105" s="46"/>
      <c r="I105" s="44"/>
    </row>
    <row r="106" spans="1:9" ht="80.25" customHeight="1" x14ac:dyDescent="0.25">
      <c r="A106" s="41" t="s">
        <v>221</v>
      </c>
      <c r="B106" s="474"/>
      <c r="C106" s="474"/>
      <c r="D106" s="474"/>
      <c r="E106" s="474"/>
      <c r="F106" s="474"/>
      <c r="G106" s="474"/>
      <c r="H106" s="474"/>
      <c r="I106" s="474"/>
    </row>
    <row r="107" spans="1:9" ht="80.25" customHeight="1" x14ac:dyDescent="0.25">
      <c r="A107" s="41" t="s">
        <v>222</v>
      </c>
      <c r="B107" s="470"/>
      <c r="C107" s="471"/>
      <c r="D107" s="470"/>
      <c r="E107" s="471"/>
      <c r="F107" s="470"/>
      <c r="G107" s="471"/>
      <c r="H107" s="472"/>
      <c r="I107" s="473"/>
    </row>
    <row r="108" spans="1:9" ht="24.95" customHeight="1" x14ac:dyDescent="0.25">
      <c r="A108" s="571" t="s">
        <v>183</v>
      </c>
      <c r="B108" s="87" t="s">
        <v>85</v>
      </c>
      <c r="C108" s="87" t="s">
        <v>87</v>
      </c>
      <c r="D108" s="87" t="s">
        <v>85</v>
      </c>
      <c r="E108" s="87" t="s">
        <v>87</v>
      </c>
      <c r="F108" s="87" t="s">
        <v>85</v>
      </c>
      <c r="G108" s="87" t="s">
        <v>87</v>
      </c>
      <c r="H108" s="87" t="s">
        <v>85</v>
      </c>
      <c r="I108" s="87" t="s">
        <v>87</v>
      </c>
    </row>
    <row r="109" spans="1:9" ht="24.95" customHeight="1" x14ac:dyDescent="0.25">
      <c r="A109" s="572"/>
      <c r="B109" s="222">
        <v>8.3000000000000004E-2</v>
      </c>
      <c r="C109" s="222"/>
      <c r="D109" s="222">
        <v>8.3000000000000004E-2</v>
      </c>
      <c r="E109" s="222"/>
      <c r="F109" s="222">
        <v>8.3000000000000004E-2</v>
      </c>
      <c r="G109" s="222"/>
      <c r="H109" s="46"/>
      <c r="I109" s="44"/>
    </row>
    <row r="110" spans="1:9" ht="80.25" customHeight="1" x14ac:dyDescent="0.25">
      <c r="A110" s="41" t="s">
        <v>221</v>
      </c>
      <c r="B110" s="474"/>
      <c r="C110" s="474"/>
      <c r="D110" s="474"/>
      <c r="E110" s="474"/>
      <c r="F110" s="474"/>
      <c r="G110" s="474"/>
      <c r="H110" s="469"/>
      <c r="I110" s="469"/>
    </row>
    <row r="111" spans="1:9" ht="80.25" customHeight="1" x14ac:dyDescent="0.25">
      <c r="A111" s="41" t="s">
        <v>222</v>
      </c>
      <c r="B111" s="470"/>
      <c r="C111" s="471"/>
      <c r="D111" s="470"/>
      <c r="E111" s="471"/>
      <c r="F111" s="470"/>
      <c r="G111" s="471"/>
      <c r="H111" s="472"/>
      <c r="I111" s="473"/>
    </row>
    <row r="112" spans="1:9" ht="24.95" customHeight="1" x14ac:dyDescent="0.25">
      <c r="A112" s="571" t="s">
        <v>184</v>
      </c>
      <c r="B112" s="87" t="s">
        <v>85</v>
      </c>
      <c r="C112" s="87" t="s">
        <v>87</v>
      </c>
      <c r="D112" s="87" t="s">
        <v>85</v>
      </c>
      <c r="E112" s="87" t="s">
        <v>87</v>
      </c>
      <c r="F112" s="87" t="s">
        <v>85</v>
      </c>
      <c r="G112" s="87" t="s">
        <v>87</v>
      </c>
      <c r="H112" s="87" t="s">
        <v>85</v>
      </c>
      <c r="I112" s="87" t="s">
        <v>87</v>
      </c>
    </row>
    <row r="113" spans="1:9" ht="24.95" customHeight="1" x14ac:dyDescent="0.25">
      <c r="A113" s="572"/>
      <c r="B113" s="222">
        <v>8.6999999999999994E-2</v>
      </c>
      <c r="C113" s="222"/>
      <c r="D113" s="222">
        <v>8.6999999999999994E-2</v>
      </c>
      <c r="E113" s="222"/>
      <c r="F113" s="222">
        <v>8.6999999999999994E-2</v>
      </c>
      <c r="G113" s="222"/>
      <c r="H113" s="162"/>
      <c r="I113" s="163"/>
    </row>
    <row r="114" spans="1:9" ht="80.25" customHeight="1" x14ac:dyDescent="0.25">
      <c r="A114" s="41" t="s">
        <v>221</v>
      </c>
      <c r="B114" s="475"/>
      <c r="C114" s="475"/>
      <c r="D114" s="475"/>
      <c r="E114" s="475"/>
      <c r="F114" s="475"/>
      <c r="G114" s="475"/>
      <c r="H114" s="476"/>
      <c r="I114" s="476"/>
    </row>
    <row r="115" spans="1:9" ht="80.25" customHeight="1" x14ac:dyDescent="0.25">
      <c r="A115" s="41" t="s">
        <v>222</v>
      </c>
      <c r="B115" s="470"/>
      <c r="C115" s="471"/>
      <c r="D115" s="470"/>
      <c r="E115" s="471"/>
      <c r="F115" s="470"/>
      <c r="G115" s="471"/>
      <c r="H115" s="472"/>
      <c r="I115" s="473"/>
    </row>
    <row r="116" spans="1:9" ht="16.5" x14ac:dyDescent="0.25">
      <c r="A116" s="42" t="s">
        <v>223</v>
      </c>
      <c r="B116" s="45">
        <f>(B69+B73+B77+B81+B85+B89+B93+B97+B101+B105+B109+B113)</f>
        <v>0.99999999999999989</v>
      </c>
      <c r="C116" s="45">
        <f t="shared" ref="C116:H116" si="1">(C69+C73+C77+C81+C85+C89+C93+C97+C101+C105+C109+C113)</f>
        <v>0.58100000000000007</v>
      </c>
      <c r="D116" s="45">
        <f t="shared" si="1"/>
        <v>0.99999999999999989</v>
      </c>
      <c r="E116" s="45">
        <f t="shared" si="1"/>
        <v>0.58100000000000007</v>
      </c>
      <c r="F116" s="45">
        <f t="shared" si="1"/>
        <v>0.99999999999999989</v>
      </c>
      <c r="G116" s="45">
        <f t="shared" si="1"/>
        <v>0.58100000000000007</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5"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 ref="B87" r:id="rId13" xr:uid="{00000000-0004-0000-0100-00000C000000}"/>
    <hyperlink ref="D87" r:id="rId14" xr:uid="{00000000-0004-0000-0100-00000D000000}"/>
    <hyperlink ref="F87" r:id="rId15" xr:uid="{00000000-0004-0000-0100-00000E000000}"/>
    <hyperlink ref="B91" r:id="rId16" xr:uid="{00000000-0004-0000-0100-00000F000000}"/>
    <hyperlink ref="D91" r:id="rId17" xr:uid="{00000000-0004-0000-0100-000010000000}"/>
    <hyperlink ref="F91" r:id="rId18" xr:uid="{00000000-0004-0000-0100-000011000000}"/>
    <hyperlink ref="B95" r:id="rId19" xr:uid="{00000000-0004-0000-0100-000012000000}"/>
    <hyperlink ref="D95" r:id="rId20" xr:uid="{00000000-0004-0000-0100-000013000000}"/>
    <hyperlink ref="F95" r:id="rId21" xr:uid="{00000000-0004-0000-0100-000014000000}"/>
  </hyperlinks>
  <pageMargins left="0.25" right="0.25" top="0.75" bottom="0.75" header="0.3" footer="0.3"/>
  <pageSetup paperSize="5" scale="29" fitToHeight="0" orientation="landscape" r:id="rId22"/>
  <ignoredErrors>
    <ignoredError sqref="N24:N25 N27:N29" emptyCellReference="1"/>
  </ignoredErrors>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Layout" topLeftCell="A94" zoomScaleNormal="10" zoomScaleSheetLayoutView="50" workbookViewId="0">
      <selection activeCell="D94" sqref="D94:E94"/>
    </sheetView>
  </sheetViews>
  <sheetFormatPr baseColWidth="10" defaultColWidth="10.85546875" defaultRowHeight="14.25" x14ac:dyDescent="0.25"/>
  <cols>
    <col min="1" max="1" width="49.7109375" style="226" customWidth="1"/>
    <col min="2" max="5" width="35.7109375" style="226" customWidth="1"/>
    <col min="6" max="6" width="43" style="226" customWidth="1"/>
    <col min="7" max="7" width="51.425781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56"/>
      <c r="B1" s="535" t="s">
        <v>160</v>
      </c>
      <c r="C1" s="536"/>
      <c r="D1" s="536"/>
      <c r="E1" s="536"/>
      <c r="F1" s="536"/>
      <c r="G1" s="536"/>
      <c r="H1" s="536"/>
      <c r="I1" s="536"/>
      <c r="J1" s="536"/>
      <c r="K1" s="536"/>
      <c r="L1" s="537"/>
      <c r="M1" s="672" t="s">
        <v>161</v>
      </c>
      <c r="N1" s="673"/>
      <c r="O1" s="674"/>
    </row>
    <row r="2" spans="1:15" s="224" customFormat="1" ht="18" customHeight="1" thickBot="1" x14ac:dyDescent="0.3">
      <c r="A2" s="398"/>
      <c r="B2" s="538" t="s">
        <v>162</v>
      </c>
      <c r="C2" s="539"/>
      <c r="D2" s="539"/>
      <c r="E2" s="539"/>
      <c r="F2" s="539"/>
      <c r="G2" s="539"/>
      <c r="H2" s="539"/>
      <c r="I2" s="539"/>
      <c r="J2" s="539"/>
      <c r="K2" s="539"/>
      <c r="L2" s="540"/>
      <c r="M2" s="672" t="s">
        <v>163</v>
      </c>
      <c r="N2" s="673"/>
      <c r="O2" s="674"/>
    </row>
    <row r="3" spans="1:15" s="224" customFormat="1" ht="19.899999999999999" customHeight="1" thickBot="1" x14ac:dyDescent="0.3">
      <c r="A3" s="398"/>
      <c r="B3" s="538" t="s">
        <v>0</v>
      </c>
      <c r="C3" s="539"/>
      <c r="D3" s="539"/>
      <c r="E3" s="539"/>
      <c r="F3" s="539"/>
      <c r="G3" s="539"/>
      <c r="H3" s="539"/>
      <c r="I3" s="539"/>
      <c r="J3" s="539"/>
      <c r="K3" s="539"/>
      <c r="L3" s="540"/>
      <c r="M3" s="672" t="s">
        <v>164</v>
      </c>
      <c r="N3" s="673"/>
      <c r="O3" s="674"/>
    </row>
    <row r="4" spans="1:15" s="224" customFormat="1" ht="21.75" customHeight="1" thickBot="1" x14ac:dyDescent="0.3">
      <c r="A4" s="400"/>
      <c r="B4" s="541" t="s">
        <v>165</v>
      </c>
      <c r="C4" s="542"/>
      <c r="D4" s="542"/>
      <c r="E4" s="542"/>
      <c r="F4" s="542"/>
      <c r="G4" s="542"/>
      <c r="H4" s="542"/>
      <c r="I4" s="542"/>
      <c r="J4" s="542"/>
      <c r="K4" s="542"/>
      <c r="L4" s="543"/>
      <c r="M4" s="672" t="s">
        <v>166</v>
      </c>
      <c r="N4" s="673"/>
      <c r="O4" s="674"/>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65" t="s">
        <v>168</v>
      </c>
      <c r="C6" s="566"/>
      <c r="D6" s="566"/>
      <c r="E6" s="566"/>
      <c r="F6" s="566"/>
      <c r="G6" s="566"/>
      <c r="H6" s="566"/>
      <c r="I6" s="566"/>
      <c r="J6" s="566"/>
      <c r="K6" s="567"/>
      <c r="L6" s="150" t="s">
        <v>169</v>
      </c>
      <c r="M6" s="668">
        <v>2024110010299</v>
      </c>
      <c r="N6" s="669"/>
      <c r="O6" s="670"/>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58" t="s">
        <v>6</v>
      </c>
      <c r="B8" s="150" t="s">
        <v>170</v>
      </c>
      <c r="C8" s="227"/>
      <c r="D8" s="150" t="s">
        <v>172</v>
      </c>
      <c r="E8" s="227"/>
      <c r="F8" s="150" t="s">
        <v>173</v>
      </c>
      <c r="G8" s="227"/>
      <c r="H8" s="150" t="s">
        <v>174</v>
      </c>
      <c r="I8" s="121"/>
      <c r="J8" s="435" t="s">
        <v>8</v>
      </c>
      <c r="K8" s="557"/>
      <c r="L8" s="228" t="s">
        <v>175</v>
      </c>
      <c r="M8" s="671" t="s">
        <v>171</v>
      </c>
      <c r="N8" s="671"/>
      <c r="O8" s="671"/>
    </row>
    <row r="9" spans="1:15" s="224" customFormat="1" ht="21.75" customHeight="1" thickBot="1" x14ac:dyDescent="0.3">
      <c r="A9" s="558"/>
      <c r="B9" s="229" t="s">
        <v>176</v>
      </c>
      <c r="C9" s="122"/>
      <c r="D9" s="150" t="s">
        <v>177</v>
      </c>
      <c r="E9" s="122" t="s">
        <v>171</v>
      </c>
      <c r="F9" s="150" t="s">
        <v>178</v>
      </c>
      <c r="G9" s="122"/>
      <c r="H9" s="150" t="s">
        <v>179</v>
      </c>
      <c r="I9" s="121"/>
      <c r="J9" s="435"/>
      <c r="K9" s="557"/>
      <c r="L9" s="228" t="s">
        <v>180</v>
      </c>
      <c r="M9" s="671"/>
      <c r="N9" s="671"/>
      <c r="O9" s="671"/>
    </row>
    <row r="10" spans="1:15" s="224" customFormat="1" ht="21.75" customHeight="1" thickBot="1" x14ac:dyDescent="0.3">
      <c r="A10" s="558"/>
      <c r="B10" s="150" t="s">
        <v>181</v>
      </c>
      <c r="C10" s="122"/>
      <c r="D10" s="150" t="s">
        <v>182</v>
      </c>
      <c r="E10" s="122"/>
      <c r="F10" s="150" t="s">
        <v>183</v>
      </c>
      <c r="G10" s="122"/>
      <c r="H10" s="150" t="s">
        <v>184</v>
      </c>
      <c r="I10" s="121"/>
      <c r="J10" s="435"/>
      <c r="K10" s="557"/>
      <c r="L10" s="228" t="s">
        <v>185</v>
      </c>
      <c r="M10" s="671"/>
      <c r="N10" s="671"/>
      <c r="O10" s="671"/>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562" t="s">
        <v>186</v>
      </c>
      <c r="B12" s="545" t="s">
        <v>224</v>
      </c>
      <c r="C12" s="546"/>
      <c r="D12" s="546"/>
      <c r="E12" s="546"/>
      <c r="F12" s="546"/>
      <c r="G12" s="546"/>
      <c r="H12" s="546"/>
      <c r="I12" s="546"/>
      <c r="J12" s="546"/>
      <c r="K12" s="546"/>
      <c r="L12" s="546"/>
      <c r="M12" s="546"/>
      <c r="N12" s="546"/>
      <c r="O12" s="547"/>
    </row>
    <row r="13" spans="1:15" ht="15" customHeight="1" x14ac:dyDescent="0.25">
      <c r="A13" s="563"/>
      <c r="B13" s="548"/>
      <c r="C13" s="549"/>
      <c r="D13" s="549"/>
      <c r="E13" s="549"/>
      <c r="F13" s="549"/>
      <c r="G13" s="549"/>
      <c r="H13" s="549"/>
      <c r="I13" s="549"/>
      <c r="J13" s="549"/>
      <c r="K13" s="549"/>
      <c r="L13" s="549"/>
      <c r="M13" s="549"/>
      <c r="N13" s="549"/>
      <c r="O13" s="550"/>
    </row>
    <row r="14" spans="1:15" ht="15" customHeight="1" thickBot="1" x14ac:dyDescent="0.3">
      <c r="A14" s="564"/>
      <c r="B14" s="551"/>
      <c r="C14" s="552"/>
      <c r="D14" s="552"/>
      <c r="E14" s="552"/>
      <c r="F14" s="552"/>
      <c r="G14" s="552"/>
      <c r="H14" s="552"/>
      <c r="I14" s="552"/>
      <c r="J14" s="552"/>
      <c r="K14" s="552"/>
      <c r="L14" s="552"/>
      <c r="M14" s="552"/>
      <c r="N14" s="552"/>
      <c r="O14" s="55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4" t="s">
        <v>225</v>
      </c>
      <c r="C16" s="554"/>
      <c r="D16" s="554"/>
      <c r="E16" s="554"/>
      <c r="F16" s="554"/>
      <c r="G16" s="558" t="s">
        <v>15</v>
      </c>
      <c r="H16" s="558"/>
      <c r="I16" s="555" t="s">
        <v>226</v>
      </c>
      <c r="J16" s="555"/>
      <c r="K16" s="555"/>
      <c r="L16" s="555"/>
      <c r="M16" s="555"/>
      <c r="N16" s="555"/>
      <c r="O16" s="555"/>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666" t="s">
        <v>190</v>
      </c>
      <c r="C18" s="666"/>
      <c r="D18" s="666"/>
      <c r="E18" s="666"/>
      <c r="F18" s="48" t="s">
        <v>19</v>
      </c>
      <c r="G18" s="667" t="s">
        <v>191</v>
      </c>
      <c r="H18" s="667"/>
      <c r="I18" s="667"/>
      <c r="J18" s="48" t="s">
        <v>21</v>
      </c>
      <c r="K18" s="554" t="s">
        <v>192</v>
      </c>
      <c r="L18" s="554"/>
      <c r="M18" s="554"/>
      <c r="N18" s="554"/>
      <c r="O18" s="554"/>
    </row>
    <row r="19" spans="1:22" ht="9" customHeight="1" x14ac:dyDescent="0.25">
      <c r="A19" s="5"/>
      <c r="B19" s="2"/>
      <c r="C19" s="561"/>
      <c r="D19" s="561"/>
      <c r="E19" s="561"/>
      <c r="F19" s="561"/>
      <c r="G19" s="561"/>
      <c r="H19" s="561"/>
      <c r="I19" s="561"/>
      <c r="J19" s="561"/>
      <c r="K19" s="561"/>
      <c r="L19" s="561"/>
      <c r="M19" s="561"/>
      <c r="N19" s="561"/>
      <c r="O19" s="561"/>
    </row>
    <row r="20" spans="1:22" ht="16.5" customHeight="1" thickBot="1" x14ac:dyDescent="0.3">
      <c r="A20" s="233"/>
      <c r="B20" s="234"/>
      <c r="C20" s="234"/>
      <c r="D20" s="234"/>
      <c r="E20" s="234"/>
      <c r="F20" s="234"/>
      <c r="G20" s="234"/>
      <c r="H20" s="234"/>
      <c r="I20" s="234"/>
      <c r="J20" s="234"/>
      <c r="K20" s="234"/>
      <c r="L20" s="234"/>
      <c r="M20" s="234"/>
      <c r="N20" s="234"/>
      <c r="O20" s="234"/>
    </row>
    <row r="21" spans="1:22" ht="32.1" customHeight="1" thickBot="1" x14ac:dyDescent="0.3">
      <c r="A21" s="434" t="s">
        <v>23</v>
      </c>
      <c r="B21" s="544"/>
      <c r="C21" s="544"/>
      <c r="D21" s="544"/>
      <c r="E21" s="544"/>
      <c r="F21" s="544"/>
      <c r="G21" s="544"/>
      <c r="H21" s="544"/>
      <c r="I21" s="544"/>
      <c r="J21" s="544"/>
      <c r="K21" s="544"/>
      <c r="L21" s="544"/>
      <c r="M21" s="544"/>
      <c r="N21" s="544"/>
      <c r="O21" s="435"/>
    </row>
    <row r="22" spans="1:22" ht="32.1" customHeight="1" thickBot="1" x14ac:dyDescent="0.3">
      <c r="A22" s="434" t="s">
        <v>193</v>
      </c>
      <c r="B22" s="544"/>
      <c r="C22" s="544"/>
      <c r="D22" s="544"/>
      <c r="E22" s="544"/>
      <c r="F22" s="544"/>
      <c r="G22" s="544"/>
      <c r="H22" s="544"/>
      <c r="I22" s="544"/>
      <c r="J22" s="544"/>
      <c r="K22" s="544"/>
      <c r="L22" s="544"/>
      <c r="M22" s="544"/>
      <c r="N22" s="544"/>
      <c r="O22" s="435"/>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82">
        <v>5096252</v>
      </c>
      <c r="N24" s="393">
        <f>SUM(B24:M24)</f>
        <v>266239252</v>
      </c>
      <c r="O24" s="235">
        <v>1</v>
      </c>
    </row>
    <row r="25" spans="1:22" ht="32.1" customHeight="1" x14ac:dyDescent="0.25">
      <c r="A25" s="21" t="s">
        <v>26</v>
      </c>
      <c r="B25" s="22">
        <v>210148566</v>
      </c>
      <c r="C25" s="22">
        <v>0</v>
      </c>
      <c r="D25" s="22">
        <v>0</v>
      </c>
      <c r="E25" s="219">
        <v>0</v>
      </c>
      <c r="F25" s="22">
        <v>0</v>
      </c>
      <c r="G25" s="22"/>
      <c r="H25" s="22"/>
      <c r="I25" s="22"/>
      <c r="J25" s="22"/>
      <c r="K25" s="22"/>
      <c r="L25" s="22"/>
      <c r="M25" s="219"/>
      <c r="N25" s="297">
        <f t="shared" ref="N25:N29" si="0">SUM(B25:M25)</f>
        <v>210148566</v>
      </c>
      <c r="O25" s="236">
        <f>N25/N24</f>
        <v>0.78932225215236107</v>
      </c>
    </row>
    <row r="26" spans="1:22" ht="32.1" customHeight="1" x14ac:dyDescent="0.25">
      <c r="A26" s="21" t="s">
        <v>28</v>
      </c>
      <c r="B26" s="22"/>
      <c r="C26" s="22">
        <v>14196284</v>
      </c>
      <c r="D26" s="22">
        <v>21277761</v>
      </c>
      <c r="E26" s="22">
        <v>22672894</v>
      </c>
      <c r="F26" s="22">
        <v>23739761</v>
      </c>
      <c r="G26" s="22">
        <v>26201761</v>
      </c>
      <c r="H26" s="22">
        <v>26201761</v>
      </c>
      <c r="I26" s="22"/>
      <c r="J26" s="22"/>
      <c r="K26" s="22"/>
      <c r="L26" s="22"/>
      <c r="M26" s="219"/>
      <c r="N26" s="380">
        <f t="shared" si="0"/>
        <v>134290222</v>
      </c>
      <c r="O26" s="236">
        <f>N26/N24</f>
        <v>0.50439678218446915</v>
      </c>
      <c r="Q26" s="344"/>
      <c r="R26" s="345"/>
      <c r="S26" s="344"/>
      <c r="T26" s="346"/>
      <c r="U26" s="347">
        <f>+Q26-H26</f>
        <v>-26201761</v>
      </c>
      <c r="V26" s="347"/>
    </row>
    <row r="27" spans="1:22" ht="32.1" customHeight="1" x14ac:dyDescent="0.25">
      <c r="A27" s="21" t="s">
        <v>196</v>
      </c>
      <c r="B27" s="22"/>
      <c r="C27" s="22"/>
      <c r="D27" s="22"/>
      <c r="E27" s="22"/>
      <c r="F27" s="22"/>
      <c r="G27" s="22"/>
      <c r="H27" s="22"/>
      <c r="I27" s="22"/>
      <c r="J27" s="22"/>
      <c r="K27" s="22"/>
      <c r="L27" s="22"/>
      <c r="M27" s="22"/>
      <c r="N27" s="298">
        <f t="shared" si="0"/>
        <v>0</v>
      </c>
      <c r="O27" s="236">
        <v>1</v>
      </c>
    </row>
    <row r="28" spans="1:22" ht="32.1" customHeight="1" x14ac:dyDescent="0.25">
      <c r="A28" s="21" t="s">
        <v>197</v>
      </c>
      <c r="B28" s="22"/>
      <c r="C28" s="22"/>
      <c r="D28" s="22"/>
      <c r="E28" s="22"/>
      <c r="F28" s="22"/>
      <c r="G28" s="22"/>
      <c r="H28" s="22"/>
      <c r="I28" s="22"/>
      <c r="J28" s="22"/>
      <c r="K28" s="22"/>
      <c r="L28" s="22"/>
      <c r="M28" s="22"/>
      <c r="N28" s="298">
        <f t="shared" si="0"/>
        <v>0</v>
      </c>
      <c r="O28" s="236">
        <v>0</v>
      </c>
      <c r="Q28" s="337"/>
    </row>
    <row r="29" spans="1:22" ht="32.1" customHeight="1" x14ac:dyDescent="0.25">
      <c r="A29" s="23" t="s">
        <v>34</v>
      </c>
      <c r="B29" s="24"/>
      <c r="C29" s="24">
        <v>0</v>
      </c>
      <c r="D29" s="24"/>
      <c r="E29" s="24"/>
      <c r="F29" s="24"/>
      <c r="G29" s="24"/>
      <c r="H29" s="24"/>
      <c r="I29" s="24"/>
      <c r="J29" s="24"/>
      <c r="K29" s="24"/>
      <c r="L29" s="24"/>
      <c r="M29" s="24"/>
      <c r="N29" s="292">
        <f t="shared" si="0"/>
        <v>0</v>
      </c>
      <c r="O29" s="237">
        <v>0</v>
      </c>
    </row>
    <row r="30" spans="1:22" s="238" customFormat="1" ht="16.5" customHeight="1" x14ac:dyDescent="0.2"/>
    <row r="31" spans="1:22" s="238" customFormat="1" ht="17.25" customHeight="1" x14ac:dyDescent="0.2"/>
    <row r="32" spans="1:22" ht="5.25" customHeight="1" thickBot="1" x14ac:dyDescent="0.3"/>
    <row r="33" spans="1:13" ht="48" customHeight="1" thickBot="1" x14ac:dyDescent="0.3">
      <c r="A33" s="659" t="s">
        <v>198</v>
      </c>
      <c r="B33" s="660"/>
      <c r="C33" s="660"/>
      <c r="D33" s="660"/>
      <c r="E33" s="660"/>
      <c r="F33" s="660"/>
      <c r="G33" s="660"/>
      <c r="H33" s="660"/>
      <c r="I33" s="661"/>
      <c r="J33" s="239"/>
    </row>
    <row r="34" spans="1:13" ht="50.25" customHeight="1" thickBot="1" x14ac:dyDescent="0.3">
      <c r="A34" s="240" t="s">
        <v>199</v>
      </c>
      <c r="B34" s="662" t="str">
        <f>+B12</f>
        <v>Realizar el 100% de de las acciones diseñadas para aumentar el crecimiento de usuarios que consultan las redes sociales y páginas web</v>
      </c>
      <c r="C34" s="663"/>
      <c r="D34" s="663"/>
      <c r="E34" s="663"/>
      <c r="F34" s="663"/>
      <c r="G34" s="663"/>
      <c r="H34" s="663"/>
      <c r="I34" s="664"/>
      <c r="J34" s="241"/>
      <c r="M34" s="242"/>
    </row>
    <row r="35" spans="1:13" ht="18.75" customHeight="1" thickBot="1" x14ac:dyDescent="0.3">
      <c r="A35" s="631" t="s">
        <v>39</v>
      </c>
      <c r="B35" s="243">
        <v>2024</v>
      </c>
      <c r="C35" s="243">
        <v>2025</v>
      </c>
      <c r="D35" s="243">
        <v>2026</v>
      </c>
      <c r="E35" s="243">
        <v>2027</v>
      </c>
      <c r="F35" s="243" t="s">
        <v>200</v>
      </c>
      <c r="G35" s="665" t="s">
        <v>41</v>
      </c>
      <c r="H35" s="527" t="s">
        <v>201</v>
      </c>
      <c r="I35" s="528"/>
      <c r="J35" s="241"/>
      <c r="M35" s="242"/>
    </row>
    <row r="36" spans="1:13" ht="50.25" customHeight="1" thickBot="1" x14ac:dyDescent="0.3">
      <c r="A36" s="632"/>
      <c r="B36" s="291">
        <v>1</v>
      </c>
      <c r="C36" s="291">
        <v>1</v>
      </c>
      <c r="D36" s="291">
        <v>1</v>
      </c>
      <c r="E36" s="291">
        <v>1</v>
      </c>
      <c r="F36" s="291">
        <v>1</v>
      </c>
      <c r="G36" s="665"/>
      <c r="H36" s="529"/>
      <c r="I36" s="530"/>
      <c r="J36" s="241"/>
      <c r="M36" s="244"/>
    </row>
    <row r="37" spans="1:13" ht="52.5" customHeight="1" thickBot="1" x14ac:dyDescent="0.3">
      <c r="A37" s="245" t="s">
        <v>43</v>
      </c>
      <c r="B37" s="654">
        <v>0.13</v>
      </c>
      <c r="C37" s="655"/>
      <c r="D37" s="656" t="s">
        <v>202</v>
      </c>
      <c r="E37" s="657"/>
      <c r="F37" s="657"/>
      <c r="G37" s="657"/>
      <c r="H37" s="657"/>
      <c r="I37" s="658"/>
    </row>
    <row r="38" spans="1:13" s="249" customFormat="1" ht="48" customHeight="1" thickBot="1" x14ac:dyDescent="0.3">
      <c r="A38" s="631" t="s">
        <v>203</v>
      </c>
      <c r="B38" s="245" t="s">
        <v>204</v>
      </c>
      <c r="C38" s="240" t="s">
        <v>87</v>
      </c>
      <c r="D38" s="633" t="s">
        <v>89</v>
      </c>
      <c r="E38" s="634"/>
      <c r="F38" s="633" t="s">
        <v>91</v>
      </c>
      <c r="G38" s="634"/>
      <c r="H38" s="248" t="s">
        <v>93</v>
      </c>
      <c r="I38" s="247" t="s">
        <v>94</v>
      </c>
      <c r="M38" s="250"/>
    </row>
    <row r="39" spans="1:13" s="360" customFormat="1" ht="204" customHeight="1" thickBot="1" x14ac:dyDescent="0.3">
      <c r="A39" s="632"/>
      <c r="B39" s="358">
        <v>8.3000000000000007</v>
      </c>
      <c r="C39" s="358">
        <v>8.3000000000000007</v>
      </c>
      <c r="D39" s="650" t="s">
        <v>343</v>
      </c>
      <c r="E39" s="651"/>
      <c r="F39" s="650" t="s">
        <v>342</v>
      </c>
      <c r="G39" s="651"/>
      <c r="H39" s="277" t="s">
        <v>326</v>
      </c>
      <c r="I39" s="272" t="s">
        <v>331</v>
      </c>
      <c r="J39" s="226"/>
      <c r="M39" s="361"/>
    </row>
    <row r="40" spans="1:13" s="249" customFormat="1" ht="54" customHeight="1" thickBot="1" x14ac:dyDescent="0.3">
      <c r="A40" s="631" t="s">
        <v>205</v>
      </c>
      <c r="B40" s="246" t="s">
        <v>204</v>
      </c>
      <c r="C40" s="248" t="s">
        <v>87</v>
      </c>
      <c r="D40" s="633" t="s">
        <v>89</v>
      </c>
      <c r="E40" s="634"/>
      <c r="F40" s="633" t="s">
        <v>91</v>
      </c>
      <c r="G40" s="634"/>
      <c r="H40" s="248" t="s">
        <v>93</v>
      </c>
      <c r="I40" s="247" t="s">
        <v>94</v>
      </c>
    </row>
    <row r="41" spans="1:13" s="360" customFormat="1" ht="198" customHeight="1" thickBot="1" x14ac:dyDescent="0.3">
      <c r="A41" s="632"/>
      <c r="B41" s="358">
        <v>8.3000000000000007</v>
      </c>
      <c r="C41" s="358">
        <v>8.3000000000000007</v>
      </c>
      <c r="D41" s="650" t="s">
        <v>384</v>
      </c>
      <c r="E41" s="651"/>
      <c r="F41" s="650" t="s">
        <v>385</v>
      </c>
      <c r="G41" s="651"/>
      <c r="H41" s="277" t="s">
        <v>326</v>
      </c>
      <c r="I41" s="267" t="s">
        <v>373</v>
      </c>
    </row>
    <row r="42" spans="1:13" s="249" customFormat="1" ht="45" customHeight="1" thickBot="1" x14ac:dyDescent="0.3">
      <c r="A42" s="631" t="s">
        <v>206</v>
      </c>
      <c r="B42" s="246" t="s">
        <v>204</v>
      </c>
      <c r="C42" s="248" t="s">
        <v>87</v>
      </c>
      <c r="D42" s="633" t="s">
        <v>89</v>
      </c>
      <c r="E42" s="634"/>
      <c r="F42" s="633" t="s">
        <v>91</v>
      </c>
      <c r="G42" s="634"/>
      <c r="H42" s="248" t="s">
        <v>93</v>
      </c>
      <c r="I42" s="247" t="s">
        <v>94</v>
      </c>
    </row>
    <row r="43" spans="1:13" ht="253.5" customHeight="1" thickBot="1" x14ac:dyDescent="0.3">
      <c r="A43" s="632"/>
      <c r="B43" s="265">
        <v>8.3000000000000007</v>
      </c>
      <c r="C43" s="265">
        <v>8.3000000000000007</v>
      </c>
      <c r="D43" s="650" t="s">
        <v>399</v>
      </c>
      <c r="E43" s="651"/>
      <c r="F43" s="652" t="s">
        <v>533</v>
      </c>
      <c r="G43" s="653"/>
      <c r="H43" s="254" t="s">
        <v>326</v>
      </c>
      <c r="I43" s="267" t="s">
        <v>400</v>
      </c>
    </row>
    <row r="44" spans="1:13" s="249" customFormat="1" ht="44.25" customHeight="1" thickBot="1" x14ac:dyDescent="0.3">
      <c r="A44" s="631" t="s">
        <v>207</v>
      </c>
      <c r="B44" s="246" t="s">
        <v>204</v>
      </c>
      <c r="C44" s="246" t="s">
        <v>87</v>
      </c>
      <c r="D44" s="633" t="s">
        <v>89</v>
      </c>
      <c r="E44" s="634"/>
      <c r="F44" s="633" t="s">
        <v>91</v>
      </c>
      <c r="G44" s="634"/>
      <c r="H44" s="248" t="s">
        <v>93</v>
      </c>
      <c r="I44" s="248" t="s">
        <v>94</v>
      </c>
    </row>
    <row r="45" spans="1:13" s="360" customFormat="1" ht="293.25" customHeight="1" thickBot="1" x14ac:dyDescent="0.3">
      <c r="A45" s="632"/>
      <c r="B45" s="358">
        <v>8.3000000000000007</v>
      </c>
      <c r="C45" s="358">
        <v>8.3000000000000007</v>
      </c>
      <c r="D45" s="650" t="s">
        <v>432</v>
      </c>
      <c r="E45" s="651"/>
      <c r="F45" s="642" t="s">
        <v>433</v>
      </c>
      <c r="G45" s="643"/>
      <c r="H45" s="277" t="s">
        <v>326</v>
      </c>
      <c r="I45" s="272" t="s">
        <v>434</v>
      </c>
    </row>
    <row r="46" spans="1:13" s="249" customFormat="1" ht="47.25" customHeight="1" thickBot="1" x14ac:dyDescent="0.3">
      <c r="A46" s="631" t="s">
        <v>208</v>
      </c>
      <c r="B46" s="246" t="s">
        <v>204</v>
      </c>
      <c r="C46" s="248" t="s">
        <v>87</v>
      </c>
      <c r="D46" s="633" t="s">
        <v>89</v>
      </c>
      <c r="E46" s="634"/>
      <c r="F46" s="633" t="s">
        <v>91</v>
      </c>
      <c r="G46" s="634"/>
      <c r="H46" s="248" t="s">
        <v>93</v>
      </c>
      <c r="I46" s="247" t="s">
        <v>94</v>
      </c>
    </row>
    <row r="47" spans="1:13" s="360" customFormat="1" ht="372" customHeight="1" x14ac:dyDescent="0.25">
      <c r="A47" s="632"/>
      <c r="B47" s="358">
        <v>8.3000000000000007</v>
      </c>
      <c r="C47" s="362">
        <v>8.3000000000000007</v>
      </c>
      <c r="D47" s="642" t="s">
        <v>464</v>
      </c>
      <c r="E47" s="643"/>
      <c r="F47" s="644" t="s">
        <v>474</v>
      </c>
      <c r="G47" s="645"/>
      <c r="H47" s="277" t="s">
        <v>326</v>
      </c>
      <c r="I47" s="392" t="s">
        <v>465</v>
      </c>
    </row>
    <row r="48" spans="1:13" s="249" customFormat="1" ht="52.5" customHeight="1" x14ac:dyDescent="0.25">
      <c r="A48" s="631" t="s">
        <v>209</v>
      </c>
      <c r="B48" s="246" t="s">
        <v>204</v>
      </c>
      <c r="C48" s="248" t="s">
        <v>87</v>
      </c>
      <c r="D48" s="633" t="s">
        <v>89</v>
      </c>
      <c r="E48" s="634"/>
      <c r="F48" s="633" t="s">
        <v>91</v>
      </c>
      <c r="G48" s="634"/>
      <c r="H48" s="248" t="s">
        <v>93</v>
      </c>
      <c r="I48" s="247" t="s">
        <v>94</v>
      </c>
    </row>
    <row r="49" spans="1:9" s="360" customFormat="1" ht="409.6" customHeight="1" x14ac:dyDescent="0.25">
      <c r="A49" s="632"/>
      <c r="B49" s="363">
        <v>8.3000000000000007</v>
      </c>
      <c r="C49" s="363">
        <v>8.3000000000000007</v>
      </c>
      <c r="D49" s="642" t="s">
        <v>494</v>
      </c>
      <c r="E49" s="643"/>
      <c r="F49" s="644" t="s">
        <v>505</v>
      </c>
      <c r="G49" s="645"/>
      <c r="H49" s="277" t="s">
        <v>326</v>
      </c>
      <c r="I49" s="348" t="s">
        <v>465</v>
      </c>
    </row>
    <row r="50" spans="1:9" ht="35.1" customHeight="1" x14ac:dyDescent="0.25">
      <c r="A50" s="631" t="s">
        <v>210</v>
      </c>
      <c r="B50" s="245" t="s">
        <v>204</v>
      </c>
      <c r="C50" s="240" t="s">
        <v>87</v>
      </c>
      <c r="D50" s="633" t="s">
        <v>89</v>
      </c>
      <c r="E50" s="634"/>
      <c r="F50" s="633" t="s">
        <v>91</v>
      </c>
      <c r="G50" s="634"/>
      <c r="H50" s="248" t="s">
        <v>93</v>
      </c>
      <c r="I50" s="247" t="s">
        <v>94</v>
      </c>
    </row>
    <row r="51" spans="1:9" s="360" customFormat="1" ht="406.5" customHeight="1" x14ac:dyDescent="0.25">
      <c r="A51" s="632"/>
      <c r="B51" s="363">
        <v>8.3000000000000007</v>
      </c>
      <c r="C51" s="363">
        <v>8.3000000000000007</v>
      </c>
      <c r="D51" s="646" t="s">
        <v>525</v>
      </c>
      <c r="E51" s="647"/>
      <c r="F51" s="648" t="s">
        <v>536</v>
      </c>
      <c r="G51" s="649"/>
      <c r="H51" s="396" t="s">
        <v>326</v>
      </c>
      <c r="I51" s="323" t="s">
        <v>521</v>
      </c>
    </row>
    <row r="52" spans="1:9" ht="35.1" customHeight="1" thickBot="1" x14ac:dyDescent="0.3">
      <c r="A52" s="631" t="s">
        <v>211</v>
      </c>
      <c r="B52" s="245" t="s">
        <v>204</v>
      </c>
      <c r="C52" s="240" t="s">
        <v>87</v>
      </c>
      <c r="D52" s="633" t="s">
        <v>89</v>
      </c>
      <c r="E52" s="634"/>
      <c r="F52" s="633" t="s">
        <v>91</v>
      </c>
      <c r="G52" s="634"/>
      <c r="H52" s="248" t="s">
        <v>93</v>
      </c>
      <c r="I52" s="247" t="s">
        <v>94</v>
      </c>
    </row>
    <row r="53" spans="1:9" s="360" customFormat="1" ht="135.75" customHeight="1" thickBot="1" x14ac:dyDescent="0.3">
      <c r="A53" s="632"/>
      <c r="B53" s="358">
        <v>8.3000000000000007</v>
      </c>
      <c r="C53" s="364"/>
      <c r="D53" s="637"/>
      <c r="E53" s="641"/>
      <c r="F53" s="637"/>
      <c r="G53" s="638"/>
      <c r="H53" s="359"/>
      <c r="I53" s="328"/>
    </row>
    <row r="54" spans="1:9" ht="35.1" customHeight="1" thickBot="1" x14ac:dyDescent="0.3">
      <c r="A54" s="631" t="s">
        <v>212</v>
      </c>
      <c r="B54" s="248" t="s">
        <v>204</v>
      </c>
      <c r="C54" s="240" t="s">
        <v>87</v>
      </c>
      <c r="D54" s="633" t="s">
        <v>89</v>
      </c>
      <c r="E54" s="634"/>
      <c r="F54" s="633" t="s">
        <v>91</v>
      </c>
      <c r="G54" s="634"/>
      <c r="H54" s="248" t="s">
        <v>93</v>
      </c>
      <c r="I54" s="247" t="s">
        <v>94</v>
      </c>
    </row>
    <row r="55" spans="1:9" s="360" customFormat="1" ht="135" customHeight="1" thickBot="1" x14ac:dyDescent="0.3">
      <c r="A55" s="632"/>
      <c r="B55" s="363">
        <v>8.3000000000000007</v>
      </c>
      <c r="C55" s="364"/>
      <c r="D55" s="637"/>
      <c r="E55" s="641"/>
      <c r="F55" s="637"/>
      <c r="G55" s="641"/>
      <c r="H55" s="359"/>
      <c r="I55" s="367"/>
    </row>
    <row r="56" spans="1:9" ht="35.1" customHeight="1" thickBot="1" x14ac:dyDescent="0.3">
      <c r="A56" s="631" t="s">
        <v>213</v>
      </c>
      <c r="B56" s="245" t="s">
        <v>204</v>
      </c>
      <c r="C56" s="248" t="s">
        <v>87</v>
      </c>
      <c r="D56" s="633" t="s">
        <v>89</v>
      </c>
      <c r="E56" s="634"/>
      <c r="F56" s="633" t="s">
        <v>91</v>
      </c>
      <c r="G56" s="634"/>
      <c r="H56" s="248" t="s">
        <v>93</v>
      </c>
      <c r="I56" s="247" t="s">
        <v>94</v>
      </c>
    </row>
    <row r="57" spans="1:9" ht="141" customHeight="1" thickBot="1" x14ac:dyDescent="0.3">
      <c r="A57" s="632"/>
      <c r="B57" s="363">
        <v>8.3000000000000007</v>
      </c>
      <c r="C57" s="364"/>
      <c r="D57" s="637"/>
      <c r="E57" s="638"/>
      <c r="F57" s="637"/>
      <c r="G57" s="639"/>
      <c r="H57" s="359"/>
      <c r="I57" s="328"/>
    </row>
    <row r="58" spans="1:9" ht="35.1" customHeight="1" thickBot="1" x14ac:dyDescent="0.3">
      <c r="A58" s="631" t="s">
        <v>214</v>
      </c>
      <c r="B58" s="245" t="s">
        <v>204</v>
      </c>
      <c r="C58" s="240" t="s">
        <v>87</v>
      </c>
      <c r="D58" s="633" t="s">
        <v>89</v>
      </c>
      <c r="E58" s="634"/>
      <c r="F58" s="633" t="s">
        <v>91</v>
      </c>
      <c r="G58" s="634"/>
      <c r="H58" s="248" t="s">
        <v>93</v>
      </c>
      <c r="I58" s="247" t="s">
        <v>94</v>
      </c>
    </row>
    <row r="59" spans="1:9" ht="147.75" customHeight="1" thickBot="1" x14ac:dyDescent="0.3">
      <c r="A59" s="632"/>
      <c r="B59" s="265">
        <v>8.3000000000000007</v>
      </c>
      <c r="C59" s="379"/>
      <c r="D59" s="635"/>
      <c r="E59" s="636"/>
      <c r="F59" s="640"/>
      <c r="G59" s="640"/>
      <c r="H59" s="254"/>
      <c r="I59" s="376"/>
    </row>
    <row r="60" spans="1:9" ht="46.5" customHeight="1" thickBot="1" x14ac:dyDescent="0.3">
      <c r="A60" s="631" t="s">
        <v>215</v>
      </c>
      <c r="B60" s="248" t="s">
        <v>204</v>
      </c>
      <c r="C60" s="240" t="s">
        <v>87</v>
      </c>
      <c r="D60" s="633" t="s">
        <v>89</v>
      </c>
      <c r="E60" s="634"/>
      <c r="F60" s="633" t="s">
        <v>91</v>
      </c>
      <c r="G60" s="634"/>
      <c r="H60" s="248" t="s">
        <v>93</v>
      </c>
      <c r="I60" s="247" t="s">
        <v>94</v>
      </c>
    </row>
    <row r="61" spans="1:9" ht="104.25" customHeight="1" thickBot="1" x14ac:dyDescent="0.3">
      <c r="A61" s="632"/>
      <c r="B61" s="269">
        <v>8.6999999999999993</v>
      </c>
      <c r="C61" s="269"/>
      <c r="D61" s="635"/>
      <c r="E61" s="636"/>
      <c r="F61" s="635"/>
      <c r="G61" s="636"/>
      <c r="H61" s="254"/>
      <c r="I61" s="376"/>
    </row>
    <row r="62" spans="1:9" x14ac:dyDescent="0.25">
      <c r="B62" s="256">
        <f>+B47+B43+B41+B45+B49+B51+B53+B55+B57+B59+B61+B39</f>
        <v>99.999999999999986</v>
      </c>
      <c r="C62" s="256">
        <f>+C47+C43+C41+C45+C49+C51+C53+C55+C57+C59+C61+C39</f>
        <v>58.099999999999994</v>
      </c>
    </row>
    <row r="64" spans="1:9" s="241" customFormat="1" ht="30" customHeight="1" x14ac:dyDescent="0.25">
      <c r="A64" s="226"/>
      <c r="B64" s="226"/>
      <c r="C64" s="226"/>
      <c r="D64" s="226"/>
      <c r="E64" s="226"/>
      <c r="F64" s="226"/>
      <c r="G64" s="226"/>
      <c r="H64" s="226"/>
      <c r="I64" s="226"/>
    </row>
    <row r="65" spans="1:9" ht="34.5" customHeight="1" x14ac:dyDescent="0.25">
      <c r="A65" s="574" t="s">
        <v>57</v>
      </c>
      <c r="B65" s="574"/>
      <c r="C65" s="574"/>
      <c r="D65" s="574"/>
      <c r="E65" s="574"/>
      <c r="F65" s="574"/>
      <c r="G65" s="574"/>
      <c r="H65" s="574"/>
      <c r="I65" s="574"/>
    </row>
    <row r="66" spans="1:9" ht="67.5" customHeight="1" x14ac:dyDescent="0.25">
      <c r="A66" s="41" t="s">
        <v>58</v>
      </c>
      <c r="B66" s="621" t="s">
        <v>227</v>
      </c>
      <c r="C66" s="622"/>
      <c r="D66" s="621" t="s">
        <v>228</v>
      </c>
      <c r="E66" s="622"/>
      <c r="F66" s="621" t="s">
        <v>229</v>
      </c>
      <c r="G66" s="622"/>
      <c r="H66" s="623" t="s">
        <v>230</v>
      </c>
      <c r="I66" s="624"/>
    </row>
    <row r="67" spans="1:9" ht="45.75" customHeight="1" x14ac:dyDescent="0.25">
      <c r="A67" s="41" t="s">
        <v>220</v>
      </c>
      <c r="B67" s="625">
        <v>0.08</v>
      </c>
      <c r="C67" s="626"/>
      <c r="D67" s="627">
        <v>2.5000000000000001E-2</v>
      </c>
      <c r="E67" s="628"/>
      <c r="F67" s="627">
        <v>2.5000000000000001E-2</v>
      </c>
      <c r="G67" s="628"/>
      <c r="H67" s="629"/>
      <c r="I67" s="630"/>
    </row>
    <row r="68" spans="1:9" ht="30" customHeight="1" x14ac:dyDescent="0.25">
      <c r="A68" s="571" t="s">
        <v>170</v>
      </c>
      <c r="B68" s="257" t="s">
        <v>85</v>
      </c>
      <c r="C68" s="257" t="s">
        <v>87</v>
      </c>
      <c r="D68" s="257" t="s">
        <v>85</v>
      </c>
      <c r="E68" s="257" t="s">
        <v>87</v>
      </c>
      <c r="F68" s="257" t="s">
        <v>85</v>
      </c>
      <c r="G68" s="257" t="s">
        <v>87</v>
      </c>
      <c r="H68" s="257" t="s">
        <v>85</v>
      </c>
      <c r="I68" s="257" t="s">
        <v>87</v>
      </c>
    </row>
    <row r="69" spans="1:9" ht="30" customHeight="1" x14ac:dyDescent="0.25">
      <c r="A69" s="572"/>
      <c r="B69" s="268">
        <v>8.3000000000000004E-2</v>
      </c>
      <c r="C69" s="268">
        <v>8.3000000000000004E-2</v>
      </c>
      <c r="D69" s="268">
        <v>8.3000000000000004E-2</v>
      </c>
      <c r="E69" s="268">
        <v>8.3000000000000004E-2</v>
      </c>
      <c r="F69" s="268">
        <v>8.3000000000000004E-2</v>
      </c>
      <c r="G69" s="268">
        <v>8.3000000000000004E-2</v>
      </c>
      <c r="H69" s="259"/>
      <c r="I69" s="258"/>
    </row>
    <row r="70" spans="1:9" ht="127.9" customHeight="1" x14ac:dyDescent="0.25">
      <c r="A70" s="41" t="s">
        <v>221</v>
      </c>
      <c r="B70" s="615" t="s">
        <v>340</v>
      </c>
      <c r="C70" s="616"/>
      <c r="D70" s="615" t="s">
        <v>330</v>
      </c>
      <c r="E70" s="616"/>
      <c r="F70" s="615" t="s">
        <v>339</v>
      </c>
      <c r="G70" s="616"/>
      <c r="H70" s="619"/>
      <c r="I70" s="620"/>
    </row>
    <row r="71" spans="1:9" ht="78.599999999999994" customHeight="1" x14ac:dyDescent="0.25">
      <c r="A71" s="41" t="s">
        <v>222</v>
      </c>
      <c r="B71" s="470" t="s">
        <v>354</v>
      </c>
      <c r="C71" s="592"/>
      <c r="D71" s="486" t="s">
        <v>355</v>
      </c>
      <c r="E71" s="592"/>
      <c r="F71" s="470" t="s">
        <v>356</v>
      </c>
      <c r="G71" s="592"/>
      <c r="H71" s="613"/>
      <c r="I71" s="614"/>
    </row>
    <row r="72" spans="1:9" ht="30.75" customHeight="1" x14ac:dyDescent="0.25">
      <c r="A72" s="571" t="s">
        <v>172</v>
      </c>
      <c r="B72" s="257" t="s">
        <v>85</v>
      </c>
      <c r="C72" s="257" t="s">
        <v>87</v>
      </c>
      <c r="D72" s="257" t="s">
        <v>85</v>
      </c>
      <c r="E72" s="257" t="s">
        <v>87</v>
      </c>
      <c r="F72" s="257" t="s">
        <v>85</v>
      </c>
      <c r="G72" s="257" t="s">
        <v>87</v>
      </c>
      <c r="H72" s="257" t="s">
        <v>85</v>
      </c>
      <c r="I72" s="257" t="s">
        <v>87</v>
      </c>
    </row>
    <row r="73" spans="1:9" ht="30.75" customHeight="1" x14ac:dyDescent="0.25">
      <c r="A73" s="572"/>
      <c r="B73" s="268">
        <v>8.3000000000000004E-2</v>
      </c>
      <c r="C73" s="268">
        <v>8.3000000000000004E-2</v>
      </c>
      <c r="D73" s="268">
        <v>8.3000000000000004E-2</v>
      </c>
      <c r="E73" s="268">
        <v>8.3000000000000004E-2</v>
      </c>
      <c r="F73" s="268">
        <v>8.3000000000000004E-2</v>
      </c>
      <c r="G73" s="268">
        <v>8.3000000000000004E-2</v>
      </c>
      <c r="H73" s="259"/>
      <c r="I73" s="260"/>
    </row>
    <row r="74" spans="1:9" ht="104.45" customHeight="1" x14ac:dyDescent="0.25">
      <c r="A74" s="41" t="s">
        <v>221</v>
      </c>
      <c r="B74" s="615" t="s">
        <v>368</v>
      </c>
      <c r="C74" s="616"/>
      <c r="D74" s="615" t="s">
        <v>370</v>
      </c>
      <c r="E74" s="616"/>
      <c r="F74" s="615" t="s">
        <v>383</v>
      </c>
      <c r="G74" s="616"/>
      <c r="H74" s="617"/>
      <c r="I74" s="618"/>
    </row>
    <row r="75" spans="1:9" ht="78" customHeight="1" x14ac:dyDescent="0.25">
      <c r="A75" s="41" t="s">
        <v>222</v>
      </c>
      <c r="B75" s="470" t="s">
        <v>369</v>
      </c>
      <c r="C75" s="592"/>
      <c r="D75" s="470" t="s">
        <v>371</v>
      </c>
      <c r="E75" s="614"/>
      <c r="F75" s="470" t="s">
        <v>372</v>
      </c>
      <c r="G75" s="592"/>
      <c r="H75" s="613"/>
      <c r="I75" s="614"/>
    </row>
    <row r="76" spans="1:9" ht="30.75" customHeight="1" x14ac:dyDescent="0.25">
      <c r="A76" s="571" t="s">
        <v>173</v>
      </c>
      <c r="B76" s="257" t="s">
        <v>85</v>
      </c>
      <c r="C76" s="257" t="s">
        <v>87</v>
      </c>
      <c r="D76" s="257" t="s">
        <v>85</v>
      </c>
      <c r="E76" s="257" t="s">
        <v>87</v>
      </c>
      <c r="F76" s="257" t="s">
        <v>85</v>
      </c>
      <c r="G76" s="257" t="s">
        <v>87</v>
      </c>
      <c r="H76" s="257" t="s">
        <v>85</v>
      </c>
      <c r="I76" s="257" t="s">
        <v>87</v>
      </c>
    </row>
    <row r="77" spans="1:9" ht="30.75" customHeight="1" x14ac:dyDescent="0.25">
      <c r="A77" s="572"/>
      <c r="B77" s="268">
        <v>8.3000000000000004E-2</v>
      </c>
      <c r="C77" s="268">
        <v>8.3000000000000004E-2</v>
      </c>
      <c r="D77" s="268">
        <v>8.3000000000000004E-2</v>
      </c>
      <c r="E77" s="268">
        <v>8.3000000000000004E-2</v>
      </c>
      <c r="F77" s="268">
        <v>8.3000000000000004E-2</v>
      </c>
      <c r="G77" s="268">
        <v>8.3000000000000004E-2</v>
      </c>
      <c r="H77" s="259"/>
      <c r="I77" s="260"/>
    </row>
    <row r="78" spans="1:9" ht="111.6" customHeight="1" x14ac:dyDescent="0.25">
      <c r="A78" s="41" t="s">
        <v>221</v>
      </c>
      <c r="B78" s="611" t="s">
        <v>396</v>
      </c>
      <c r="C78" s="612"/>
      <c r="D78" s="611" t="s">
        <v>397</v>
      </c>
      <c r="E78" s="612"/>
      <c r="F78" s="611" t="s">
        <v>398</v>
      </c>
      <c r="G78" s="612"/>
      <c r="H78" s="613"/>
      <c r="I78" s="614"/>
    </row>
    <row r="79" spans="1:9" ht="91.9" customHeight="1" x14ac:dyDescent="0.25">
      <c r="A79" s="41" t="s">
        <v>222</v>
      </c>
      <c r="B79" s="470" t="s">
        <v>402</v>
      </c>
      <c r="C79" s="592"/>
      <c r="D79" s="470" t="s">
        <v>403</v>
      </c>
      <c r="E79" s="614"/>
      <c r="F79" s="470" t="s">
        <v>404</v>
      </c>
      <c r="G79" s="592"/>
      <c r="H79" s="613"/>
      <c r="I79" s="614"/>
    </row>
    <row r="80" spans="1:9" ht="30.75" customHeight="1" x14ac:dyDescent="0.25">
      <c r="A80" s="571" t="s">
        <v>174</v>
      </c>
      <c r="B80" s="257" t="s">
        <v>85</v>
      </c>
      <c r="C80" s="257" t="s">
        <v>87</v>
      </c>
      <c r="D80" s="257" t="s">
        <v>85</v>
      </c>
      <c r="E80" s="257" t="s">
        <v>87</v>
      </c>
      <c r="F80" s="257" t="s">
        <v>85</v>
      </c>
      <c r="G80" s="257" t="s">
        <v>87</v>
      </c>
      <c r="H80" s="257" t="s">
        <v>85</v>
      </c>
      <c r="I80" s="257" t="s">
        <v>87</v>
      </c>
    </row>
    <row r="81" spans="1:9" ht="30.75" customHeight="1" x14ac:dyDescent="0.25">
      <c r="A81" s="572"/>
      <c r="B81" s="268">
        <v>8.3000000000000004E-2</v>
      </c>
      <c r="C81" s="268">
        <v>8.3000000000000004E-2</v>
      </c>
      <c r="D81" s="268">
        <v>8.3000000000000004E-2</v>
      </c>
      <c r="E81" s="268">
        <v>8.3000000000000004E-2</v>
      </c>
      <c r="F81" s="268">
        <v>8.3000000000000004E-2</v>
      </c>
      <c r="G81" s="268">
        <v>8.3000000000000004E-2</v>
      </c>
      <c r="H81" s="259"/>
      <c r="I81" s="260"/>
    </row>
    <row r="82" spans="1:9" ht="87" customHeight="1" x14ac:dyDescent="0.25">
      <c r="A82" s="41" t="s">
        <v>221</v>
      </c>
      <c r="B82" s="604" t="s">
        <v>426</v>
      </c>
      <c r="C82" s="605"/>
      <c r="D82" s="604" t="s">
        <v>427</v>
      </c>
      <c r="E82" s="605"/>
      <c r="F82" s="611" t="s">
        <v>430</v>
      </c>
      <c r="G82" s="612"/>
      <c r="H82" s="613"/>
      <c r="I82" s="614"/>
    </row>
    <row r="83" spans="1:9" ht="81" customHeight="1" x14ac:dyDescent="0.25">
      <c r="A83" s="41" t="s">
        <v>222</v>
      </c>
      <c r="B83" s="470" t="s">
        <v>428</v>
      </c>
      <c r="C83" s="592"/>
      <c r="D83" s="470" t="s">
        <v>429</v>
      </c>
      <c r="E83" s="592"/>
      <c r="F83" s="470" t="s">
        <v>431</v>
      </c>
      <c r="G83" s="614"/>
      <c r="H83" s="613"/>
      <c r="I83" s="614"/>
    </row>
    <row r="84" spans="1:9" ht="30" customHeight="1" x14ac:dyDescent="0.25">
      <c r="A84" s="571" t="s">
        <v>176</v>
      </c>
      <c r="B84" s="257" t="s">
        <v>85</v>
      </c>
      <c r="C84" s="257" t="s">
        <v>87</v>
      </c>
      <c r="D84" s="257" t="s">
        <v>85</v>
      </c>
      <c r="E84" s="257" t="s">
        <v>87</v>
      </c>
      <c r="F84" s="257" t="s">
        <v>85</v>
      </c>
      <c r="G84" s="257" t="s">
        <v>87</v>
      </c>
      <c r="H84" s="257" t="s">
        <v>85</v>
      </c>
      <c r="I84" s="257" t="s">
        <v>87</v>
      </c>
    </row>
    <row r="85" spans="1:9" ht="30" customHeight="1" x14ac:dyDescent="0.25">
      <c r="A85" s="572"/>
      <c r="B85" s="268">
        <v>8.3000000000000004E-2</v>
      </c>
      <c r="C85" s="268">
        <v>8.3000000000000004E-2</v>
      </c>
      <c r="D85" s="268">
        <v>8.3000000000000004E-2</v>
      </c>
      <c r="E85" s="268">
        <v>8.3000000000000004E-2</v>
      </c>
      <c r="F85" s="268">
        <v>8.3000000000000004E-2</v>
      </c>
      <c r="G85" s="268">
        <v>8.3000000000000004E-2</v>
      </c>
      <c r="H85" s="259"/>
      <c r="I85" s="260"/>
    </row>
    <row r="86" spans="1:9" ht="80.25" customHeight="1" x14ac:dyDescent="0.25">
      <c r="A86" s="41" t="s">
        <v>221</v>
      </c>
      <c r="B86" s="604" t="s">
        <v>460</v>
      </c>
      <c r="C86" s="605"/>
      <c r="D86" s="609" t="s">
        <v>459</v>
      </c>
      <c r="E86" s="609"/>
      <c r="F86" s="607" t="s">
        <v>462</v>
      </c>
      <c r="G86" s="608"/>
      <c r="H86" s="610"/>
      <c r="I86" s="610"/>
    </row>
    <row r="87" spans="1:9" ht="80.25" customHeight="1" x14ac:dyDescent="0.25">
      <c r="A87" s="41" t="s">
        <v>222</v>
      </c>
      <c r="B87" s="470" t="s">
        <v>461</v>
      </c>
      <c r="C87" s="592"/>
      <c r="D87" s="585" t="s">
        <v>458</v>
      </c>
      <c r="E87" s="586"/>
      <c r="F87" s="585" t="s">
        <v>463</v>
      </c>
      <c r="G87" s="586"/>
      <c r="H87" s="593"/>
      <c r="I87" s="594"/>
    </row>
    <row r="88" spans="1:9" ht="29.25" customHeight="1" x14ac:dyDescent="0.25">
      <c r="A88" s="571" t="s">
        <v>177</v>
      </c>
      <c r="B88" s="257" t="s">
        <v>85</v>
      </c>
      <c r="C88" s="257" t="s">
        <v>87</v>
      </c>
      <c r="D88" s="257" t="s">
        <v>85</v>
      </c>
      <c r="E88" s="257" t="s">
        <v>87</v>
      </c>
      <c r="F88" s="257" t="s">
        <v>85</v>
      </c>
      <c r="G88" s="257" t="s">
        <v>87</v>
      </c>
      <c r="H88" s="257" t="s">
        <v>85</v>
      </c>
      <c r="I88" s="257" t="s">
        <v>87</v>
      </c>
    </row>
    <row r="89" spans="1:9" ht="29.25" customHeight="1" x14ac:dyDescent="0.25">
      <c r="A89" s="572"/>
      <c r="B89" s="268">
        <v>8.3000000000000004E-2</v>
      </c>
      <c r="C89" s="268">
        <v>8.3000000000000004E-2</v>
      </c>
      <c r="D89" s="268">
        <v>8.3000000000000004E-2</v>
      </c>
      <c r="E89" s="268">
        <v>8.3000000000000004E-2</v>
      </c>
      <c r="F89" s="268">
        <v>8.3000000000000004E-2</v>
      </c>
      <c r="G89" s="268">
        <v>8.3000000000000004E-2</v>
      </c>
      <c r="H89" s="259"/>
      <c r="I89" s="260"/>
    </row>
    <row r="90" spans="1:9" ht="80.25" customHeight="1" x14ac:dyDescent="0.25">
      <c r="A90" s="41" t="s">
        <v>221</v>
      </c>
      <c r="B90" s="604" t="s">
        <v>488</v>
      </c>
      <c r="C90" s="605"/>
      <c r="D90" s="606" t="s">
        <v>490</v>
      </c>
      <c r="E90" s="606"/>
      <c r="F90" s="607" t="s">
        <v>492</v>
      </c>
      <c r="G90" s="608"/>
      <c r="H90" s="597"/>
      <c r="I90" s="597"/>
    </row>
    <row r="91" spans="1:9" ht="80.25" customHeight="1" x14ac:dyDescent="0.25">
      <c r="A91" s="41" t="s">
        <v>222</v>
      </c>
      <c r="B91" s="470" t="s">
        <v>489</v>
      </c>
      <c r="C91" s="485"/>
      <c r="D91" s="470" t="s">
        <v>491</v>
      </c>
      <c r="E91" s="485"/>
      <c r="F91" s="470" t="s">
        <v>493</v>
      </c>
      <c r="G91" s="485"/>
      <c r="H91" s="593"/>
      <c r="I91" s="594"/>
    </row>
    <row r="92" spans="1:9" ht="24.95" customHeight="1" x14ac:dyDescent="0.25">
      <c r="A92" s="571" t="s">
        <v>178</v>
      </c>
      <c r="B92" s="257" t="s">
        <v>85</v>
      </c>
      <c r="C92" s="257" t="s">
        <v>87</v>
      </c>
      <c r="D92" s="257" t="s">
        <v>85</v>
      </c>
      <c r="E92" s="257" t="s">
        <v>87</v>
      </c>
      <c r="F92" s="257" t="s">
        <v>85</v>
      </c>
      <c r="G92" s="257" t="s">
        <v>87</v>
      </c>
      <c r="H92" s="257" t="s">
        <v>85</v>
      </c>
      <c r="I92" s="257" t="s">
        <v>87</v>
      </c>
    </row>
    <row r="93" spans="1:9" ht="24.95" customHeight="1" x14ac:dyDescent="0.25">
      <c r="A93" s="572"/>
      <c r="B93" s="268">
        <v>8.3000000000000004E-2</v>
      </c>
      <c r="C93" s="268">
        <v>8.3000000000000004E-2</v>
      </c>
      <c r="D93" s="268">
        <v>8.3000000000000004E-2</v>
      </c>
      <c r="E93" s="268">
        <v>8.3000000000000004E-2</v>
      </c>
      <c r="F93" s="268">
        <v>8.3000000000000004E-2</v>
      </c>
      <c r="G93" s="268">
        <v>8.3000000000000004E-2</v>
      </c>
      <c r="H93" s="259"/>
      <c r="I93" s="260"/>
    </row>
    <row r="94" spans="1:9" ht="211.5" customHeight="1" x14ac:dyDescent="0.25">
      <c r="A94" s="41" t="s">
        <v>221</v>
      </c>
      <c r="B94" s="604" t="s">
        <v>519</v>
      </c>
      <c r="C94" s="605"/>
      <c r="D94" s="606" t="s">
        <v>535</v>
      </c>
      <c r="E94" s="606"/>
      <c r="F94" s="607" t="s">
        <v>520</v>
      </c>
      <c r="G94" s="608"/>
      <c r="H94" s="597"/>
      <c r="I94" s="597"/>
    </row>
    <row r="95" spans="1:9" ht="80.25" customHeight="1" x14ac:dyDescent="0.25">
      <c r="A95" s="41" t="s">
        <v>222</v>
      </c>
      <c r="B95" s="470" t="s">
        <v>516</v>
      </c>
      <c r="C95" s="485"/>
      <c r="D95" s="470" t="s">
        <v>517</v>
      </c>
      <c r="E95" s="485"/>
      <c r="F95" s="470" t="s">
        <v>518</v>
      </c>
      <c r="G95" s="485"/>
      <c r="H95" s="593"/>
      <c r="I95" s="594"/>
    </row>
    <row r="96" spans="1:9" ht="24.95" customHeight="1" x14ac:dyDescent="0.25">
      <c r="A96" s="571" t="s">
        <v>179</v>
      </c>
      <c r="B96" s="257" t="s">
        <v>85</v>
      </c>
      <c r="C96" s="257" t="s">
        <v>87</v>
      </c>
      <c r="D96" s="257" t="s">
        <v>85</v>
      </c>
      <c r="E96" s="257" t="s">
        <v>87</v>
      </c>
      <c r="F96" s="257" t="s">
        <v>85</v>
      </c>
      <c r="G96" s="257" t="s">
        <v>87</v>
      </c>
      <c r="H96" s="257" t="s">
        <v>85</v>
      </c>
      <c r="I96" s="257" t="s">
        <v>87</v>
      </c>
    </row>
    <row r="97" spans="1:9" ht="24.95" customHeight="1" x14ac:dyDescent="0.25">
      <c r="A97" s="572"/>
      <c r="B97" s="268">
        <v>8.3000000000000004E-2</v>
      </c>
      <c r="C97" s="333"/>
      <c r="D97" s="268">
        <v>8.3000000000000004E-2</v>
      </c>
      <c r="E97" s="268"/>
      <c r="F97" s="268">
        <v>8.3000000000000004E-2</v>
      </c>
      <c r="G97" s="334"/>
      <c r="H97" s="259"/>
      <c r="I97" s="260"/>
    </row>
    <row r="98" spans="1:9" ht="80.25" customHeight="1" x14ac:dyDescent="0.25">
      <c r="A98" s="41" t="s">
        <v>221</v>
      </c>
      <c r="B98" s="598"/>
      <c r="C98" s="599"/>
      <c r="D98" s="600"/>
      <c r="E98" s="600"/>
      <c r="F98" s="602"/>
      <c r="G98" s="603"/>
      <c r="H98" s="597"/>
      <c r="I98" s="597"/>
    </row>
    <row r="99" spans="1:9" ht="80.25" customHeight="1" x14ac:dyDescent="0.25">
      <c r="A99" s="41" t="s">
        <v>222</v>
      </c>
      <c r="B99" s="470"/>
      <c r="C99" s="592"/>
      <c r="D99" s="470"/>
      <c r="E99" s="592"/>
      <c r="F99" s="470"/>
      <c r="G99" s="592"/>
      <c r="H99" s="593"/>
      <c r="I99" s="594"/>
    </row>
    <row r="100" spans="1:9" ht="24.95" customHeight="1" x14ac:dyDescent="0.25">
      <c r="A100" s="571" t="s">
        <v>181</v>
      </c>
      <c r="B100" s="257" t="s">
        <v>85</v>
      </c>
      <c r="C100" s="257" t="s">
        <v>87</v>
      </c>
      <c r="D100" s="257" t="s">
        <v>85</v>
      </c>
      <c r="E100" s="257" t="s">
        <v>87</v>
      </c>
      <c r="F100" s="257" t="s">
        <v>85</v>
      </c>
      <c r="G100" s="257" t="s">
        <v>87</v>
      </c>
      <c r="H100" s="257" t="s">
        <v>85</v>
      </c>
      <c r="I100" s="257" t="s">
        <v>87</v>
      </c>
    </row>
    <row r="101" spans="1:9" ht="24.95" customHeight="1" x14ac:dyDescent="0.25">
      <c r="A101" s="572"/>
      <c r="B101" s="268">
        <v>8.3000000000000004E-2</v>
      </c>
      <c r="C101" s="333"/>
      <c r="D101" s="268">
        <v>8.3000000000000004E-2</v>
      </c>
      <c r="E101" s="268"/>
      <c r="F101" s="268">
        <v>8.3000000000000004E-2</v>
      </c>
      <c r="G101" s="334"/>
      <c r="H101" s="259"/>
      <c r="I101" s="260"/>
    </row>
    <row r="102" spans="1:9" ht="80.25" customHeight="1" x14ac:dyDescent="0.25">
      <c r="A102" s="41" t="s">
        <v>221</v>
      </c>
      <c r="B102" s="598"/>
      <c r="C102" s="599"/>
      <c r="D102" s="600"/>
      <c r="E102" s="600"/>
      <c r="F102" s="601"/>
      <c r="G102" s="592"/>
      <c r="H102" s="597"/>
      <c r="I102" s="597"/>
    </row>
    <row r="103" spans="1:9" ht="80.25" customHeight="1" x14ac:dyDescent="0.25">
      <c r="A103" s="41" t="s">
        <v>222</v>
      </c>
      <c r="B103" s="486"/>
      <c r="C103" s="592"/>
      <c r="D103" s="470"/>
      <c r="E103" s="592"/>
      <c r="F103" s="470"/>
      <c r="G103" s="592"/>
      <c r="H103" s="593"/>
      <c r="I103" s="594"/>
    </row>
    <row r="104" spans="1:9" ht="24.95" customHeight="1" x14ac:dyDescent="0.25">
      <c r="A104" s="571" t="s">
        <v>182</v>
      </c>
      <c r="B104" s="257" t="s">
        <v>85</v>
      </c>
      <c r="C104" s="257" t="s">
        <v>87</v>
      </c>
      <c r="D104" s="257" t="s">
        <v>85</v>
      </c>
      <c r="E104" s="257" t="s">
        <v>87</v>
      </c>
      <c r="F104" s="257" t="s">
        <v>85</v>
      </c>
      <c r="G104" s="257" t="s">
        <v>87</v>
      </c>
      <c r="H104" s="257" t="s">
        <v>85</v>
      </c>
      <c r="I104" s="257" t="s">
        <v>87</v>
      </c>
    </row>
    <row r="105" spans="1:9" ht="24.95" customHeight="1" x14ac:dyDescent="0.25">
      <c r="A105" s="572"/>
      <c r="B105" s="268">
        <v>8.3000000000000004E-2</v>
      </c>
      <c r="C105" s="268"/>
      <c r="D105" s="268">
        <v>8.3000000000000004E-2</v>
      </c>
      <c r="E105" s="268"/>
      <c r="F105" s="268">
        <v>8.3000000000000004E-2</v>
      </c>
      <c r="G105" s="268"/>
      <c r="H105" s="259"/>
      <c r="I105" s="260"/>
    </row>
    <row r="106" spans="1:9" ht="80.25" customHeight="1" x14ac:dyDescent="0.25">
      <c r="A106" s="41" t="s">
        <v>221</v>
      </c>
      <c r="B106" s="596"/>
      <c r="C106" s="596"/>
      <c r="D106" s="596"/>
      <c r="E106" s="596"/>
      <c r="F106" s="596"/>
      <c r="G106" s="596"/>
      <c r="H106" s="597"/>
      <c r="I106" s="597"/>
    </row>
    <row r="107" spans="1:9" ht="80.25" customHeight="1" x14ac:dyDescent="0.25">
      <c r="A107" s="41" t="s">
        <v>222</v>
      </c>
      <c r="B107" s="470"/>
      <c r="C107" s="592"/>
      <c r="D107" s="470"/>
      <c r="E107" s="592"/>
      <c r="F107" s="470"/>
      <c r="G107" s="592"/>
      <c r="H107" s="593"/>
      <c r="I107" s="594"/>
    </row>
    <row r="108" spans="1:9" ht="24.95" customHeight="1" x14ac:dyDescent="0.25">
      <c r="A108" s="571" t="s">
        <v>183</v>
      </c>
      <c r="B108" s="257" t="s">
        <v>85</v>
      </c>
      <c r="C108" s="257" t="s">
        <v>87</v>
      </c>
      <c r="D108" s="257" t="s">
        <v>85</v>
      </c>
      <c r="E108" s="257" t="s">
        <v>87</v>
      </c>
      <c r="F108" s="257" t="s">
        <v>85</v>
      </c>
      <c r="G108" s="257" t="s">
        <v>87</v>
      </c>
      <c r="H108" s="257" t="s">
        <v>85</v>
      </c>
      <c r="I108" s="257" t="s">
        <v>87</v>
      </c>
    </row>
    <row r="109" spans="1:9" ht="24.95" customHeight="1" x14ac:dyDescent="0.25">
      <c r="A109" s="572"/>
      <c r="B109" s="268">
        <v>8.3000000000000004E-2</v>
      </c>
      <c r="C109" s="268"/>
      <c r="D109" s="268">
        <v>8.3000000000000004E-2</v>
      </c>
      <c r="E109" s="268"/>
      <c r="F109" s="268">
        <v>8.3000000000000004E-2</v>
      </c>
      <c r="G109" s="268"/>
      <c r="H109" s="259"/>
      <c r="I109" s="260"/>
    </row>
    <row r="110" spans="1:9" ht="80.25" customHeight="1" x14ac:dyDescent="0.25">
      <c r="A110" s="41" t="s">
        <v>221</v>
      </c>
      <c r="B110" s="595"/>
      <c r="C110" s="595"/>
      <c r="D110" s="596"/>
      <c r="E110" s="596"/>
      <c r="F110" s="595"/>
      <c r="G110" s="595"/>
      <c r="H110" s="597"/>
      <c r="I110" s="597"/>
    </row>
    <row r="111" spans="1:9" ht="80.25" customHeight="1" x14ac:dyDescent="0.25">
      <c r="A111" s="41" t="s">
        <v>222</v>
      </c>
      <c r="B111" s="470"/>
      <c r="C111" s="592"/>
      <c r="D111" s="470"/>
      <c r="E111" s="592"/>
      <c r="F111" s="470"/>
      <c r="G111" s="592"/>
      <c r="H111" s="593"/>
      <c r="I111" s="594"/>
    </row>
    <row r="112" spans="1:9" ht="24.95" customHeight="1" x14ac:dyDescent="0.25">
      <c r="A112" s="571" t="s">
        <v>184</v>
      </c>
      <c r="B112" s="257" t="s">
        <v>85</v>
      </c>
      <c r="C112" s="257" t="s">
        <v>87</v>
      </c>
      <c r="D112" s="257" t="s">
        <v>85</v>
      </c>
      <c r="E112" s="257" t="s">
        <v>87</v>
      </c>
      <c r="F112" s="257" t="s">
        <v>85</v>
      </c>
      <c r="G112" s="257" t="s">
        <v>87</v>
      </c>
      <c r="H112" s="257" t="s">
        <v>85</v>
      </c>
      <c r="I112" s="257" t="s">
        <v>87</v>
      </c>
    </row>
    <row r="113" spans="1:9" ht="24.95" customHeight="1" x14ac:dyDescent="0.25">
      <c r="A113" s="572"/>
      <c r="B113" s="268">
        <v>8.6999999999999994E-2</v>
      </c>
      <c r="C113" s="268"/>
      <c r="D113" s="268">
        <v>8.6999999999999994E-2</v>
      </c>
      <c r="E113" s="268"/>
      <c r="F113" s="268">
        <v>8.6999999999999994E-2</v>
      </c>
      <c r="G113" s="268"/>
      <c r="H113" s="261"/>
      <c r="I113" s="262"/>
    </row>
    <row r="114" spans="1:9" ht="125.25" customHeight="1" x14ac:dyDescent="0.25">
      <c r="A114" s="41" t="s">
        <v>221</v>
      </c>
      <c r="B114" s="589"/>
      <c r="C114" s="589"/>
      <c r="D114" s="590"/>
      <c r="E114" s="590"/>
      <c r="F114" s="589"/>
      <c r="G114" s="589"/>
      <c r="H114" s="591"/>
      <c r="I114" s="591"/>
    </row>
    <row r="115" spans="1:9" ht="80.25" customHeight="1" x14ac:dyDescent="0.25">
      <c r="A115" s="41" t="s">
        <v>222</v>
      </c>
      <c r="B115" s="470"/>
      <c r="C115" s="592"/>
      <c r="D115" s="470"/>
      <c r="E115" s="592"/>
      <c r="F115" s="470"/>
      <c r="G115" s="592"/>
      <c r="H115" s="593"/>
      <c r="I115" s="594"/>
    </row>
    <row r="116" spans="1:9" ht="16.5" x14ac:dyDescent="0.25">
      <c r="A116" s="263" t="s">
        <v>223</v>
      </c>
      <c r="B116" s="264">
        <f t="shared" ref="B116:I116" si="1">(B69+B73+B77+B81+B85+B89+B93+B97+B101+B105+B109+B113)</f>
        <v>0.99999999999999989</v>
      </c>
      <c r="C116" s="264">
        <f t="shared" si="1"/>
        <v>0.58100000000000007</v>
      </c>
      <c r="D116" s="264">
        <f t="shared" si="1"/>
        <v>0.99999999999999989</v>
      </c>
      <c r="E116" s="264">
        <f t="shared" si="1"/>
        <v>0.58100000000000007</v>
      </c>
      <c r="F116" s="264">
        <f t="shared" si="1"/>
        <v>0.99999999999999989</v>
      </c>
      <c r="G116" s="264">
        <f t="shared" si="1"/>
        <v>0.58100000000000007</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 ref="B79"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 ref="D87" r:id="rId13" xr:uid="{00000000-0004-0000-0200-00000C000000}"/>
    <hyperlink ref="B87" r:id="rId14" xr:uid="{00000000-0004-0000-0200-00000D000000}"/>
    <hyperlink ref="F87" r:id="rId15" xr:uid="{00000000-0004-0000-0200-00000E000000}"/>
    <hyperlink ref="B91" r:id="rId16" xr:uid="{00000000-0004-0000-0200-00000F000000}"/>
    <hyperlink ref="D91" r:id="rId17" xr:uid="{00000000-0004-0000-0200-000010000000}"/>
    <hyperlink ref="F91" r:id="rId18" xr:uid="{00000000-0004-0000-0200-000011000000}"/>
    <hyperlink ref="B95" r:id="rId19" xr:uid="{00000000-0004-0000-0200-000012000000}"/>
    <hyperlink ref="D95" r:id="rId20" xr:uid="{00000000-0004-0000-0200-000013000000}"/>
    <hyperlink ref="F95" r:id="rId21" xr:uid="{00000000-0004-0000-0200-000014000000}"/>
  </hyperlinks>
  <pageMargins left="0.25" right="0.25" top="0.75" bottom="0.75" header="0.3" footer="0.3"/>
  <pageSetup scale="23" fitToHeight="0" orientation="landscape" r:id="rId22"/>
  <ignoredErrors>
    <ignoredError sqref="N24:N29" emptyCellReference="1"/>
  </ignoredErrors>
  <drawing r:id="rId2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topLeftCell="C109" zoomScale="80" zoomScaleNormal="80" zoomScaleSheetLayoutView="70" workbookViewId="0">
      <selection activeCell="D94" sqref="D94:E94"/>
    </sheetView>
  </sheetViews>
  <sheetFormatPr baseColWidth="10" defaultColWidth="10.85546875" defaultRowHeight="14.25" x14ac:dyDescent="0.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68.57031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56"/>
      <c r="B1" s="535" t="s">
        <v>160</v>
      </c>
      <c r="C1" s="536"/>
      <c r="D1" s="536"/>
      <c r="E1" s="536"/>
      <c r="F1" s="536"/>
      <c r="G1" s="536"/>
      <c r="H1" s="536"/>
      <c r="I1" s="536"/>
      <c r="J1" s="536"/>
      <c r="K1" s="536"/>
      <c r="L1" s="537"/>
      <c r="M1" s="672" t="s">
        <v>161</v>
      </c>
      <c r="N1" s="673"/>
      <c r="O1" s="674"/>
    </row>
    <row r="2" spans="1:15" s="224" customFormat="1" ht="18" customHeight="1" thickBot="1" x14ac:dyDescent="0.3">
      <c r="A2" s="398"/>
      <c r="B2" s="538" t="s">
        <v>162</v>
      </c>
      <c r="C2" s="539"/>
      <c r="D2" s="539"/>
      <c r="E2" s="539"/>
      <c r="F2" s="539"/>
      <c r="G2" s="539"/>
      <c r="H2" s="539"/>
      <c r="I2" s="539"/>
      <c r="J2" s="539"/>
      <c r="K2" s="539"/>
      <c r="L2" s="540"/>
      <c r="M2" s="672" t="s">
        <v>163</v>
      </c>
      <c r="N2" s="673"/>
      <c r="O2" s="674"/>
    </row>
    <row r="3" spans="1:15" s="224" customFormat="1" ht="19.899999999999999" customHeight="1" thickBot="1" x14ac:dyDescent="0.3">
      <c r="A3" s="398"/>
      <c r="B3" s="538" t="s">
        <v>0</v>
      </c>
      <c r="C3" s="539"/>
      <c r="D3" s="539"/>
      <c r="E3" s="539"/>
      <c r="F3" s="539"/>
      <c r="G3" s="539"/>
      <c r="H3" s="539"/>
      <c r="I3" s="539"/>
      <c r="J3" s="539"/>
      <c r="K3" s="539"/>
      <c r="L3" s="540"/>
      <c r="M3" s="672" t="s">
        <v>164</v>
      </c>
      <c r="N3" s="673"/>
      <c r="O3" s="674"/>
    </row>
    <row r="4" spans="1:15" s="224" customFormat="1" ht="21.75" customHeight="1" thickBot="1" x14ac:dyDescent="0.3">
      <c r="A4" s="400"/>
      <c r="B4" s="541" t="s">
        <v>165</v>
      </c>
      <c r="C4" s="542"/>
      <c r="D4" s="542"/>
      <c r="E4" s="542"/>
      <c r="F4" s="542"/>
      <c r="G4" s="542"/>
      <c r="H4" s="542"/>
      <c r="I4" s="542"/>
      <c r="J4" s="542"/>
      <c r="K4" s="542"/>
      <c r="L4" s="543"/>
      <c r="M4" s="672" t="s">
        <v>166</v>
      </c>
      <c r="N4" s="673"/>
      <c r="O4" s="674"/>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65"/>
      <c r="C6" s="566"/>
      <c r="D6" s="566"/>
      <c r="E6" s="566"/>
      <c r="F6" s="566"/>
      <c r="G6" s="566"/>
      <c r="H6" s="566"/>
      <c r="I6" s="566"/>
      <c r="J6" s="566"/>
      <c r="K6" s="567"/>
      <c r="L6" s="150" t="s">
        <v>169</v>
      </c>
      <c r="M6" s="668">
        <v>2024110010299</v>
      </c>
      <c r="N6" s="669"/>
      <c r="O6" s="670"/>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58" t="s">
        <v>6</v>
      </c>
      <c r="B8" s="150" t="s">
        <v>170</v>
      </c>
      <c r="C8" s="227"/>
      <c r="D8" s="150" t="s">
        <v>172</v>
      </c>
      <c r="E8" s="227"/>
      <c r="F8" s="150" t="s">
        <v>173</v>
      </c>
      <c r="G8" s="227"/>
      <c r="H8" s="150" t="s">
        <v>174</v>
      </c>
      <c r="I8" s="121"/>
      <c r="J8" s="435" t="s">
        <v>8</v>
      </c>
      <c r="K8" s="557"/>
      <c r="L8" s="228" t="s">
        <v>175</v>
      </c>
      <c r="M8" s="671" t="s">
        <v>171</v>
      </c>
      <c r="N8" s="671"/>
      <c r="O8" s="671"/>
    </row>
    <row r="9" spans="1:15" s="224" customFormat="1" ht="21.75" customHeight="1" thickBot="1" x14ac:dyDescent="0.3">
      <c r="A9" s="558"/>
      <c r="B9" s="229" t="s">
        <v>176</v>
      </c>
      <c r="C9" s="122"/>
      <c r="D9" s="150" t="s">
        <v>177</v>
      </c>
      <c r="E9" s="122" t="s">
        <v>171</v>
      </c>
      <c r="F9" s="150" t="s">
        <v>178</v>
      </c>
      <c r="G9" s="227"/>
      <c r="H9" s="150" t="s">
        <v>179</v>
      </c>
      <c r="I9" s="121"/>
      <c r="J9" s="435"/>
      <c r="K9" s="557"/>
      <c r="L9" s="228" t="s">
        <v>180</v>
      </c>
      <c r="M9" s="671"/>
      <c r="N9" s="671"/>
      <c r="O9" s="671"/>
    </row>
    <row r="10" spans="1:15" s="224" customFormat="1" ht="21.75" customHeight="1" thickBot="1" x14ac:dyDescent="0.3">
      <c r="A10" s="558"/>
      <c r="B10" s="150" t="s">
        <v>181</v>
      </c>
      <c r="C10" s="227"/>
      <c r="D10" s="150" t="s">
        <v>182</v>
      </c>
      <c r="E10" s="122"/>
      <c r="F10" s="150" t="s">
        <v>183</v>
      </c>
      <c r="G10" s="122"/>
      <c r="H10" s="150" t="s">
        <v>184</v>
      </c>
      <c r="I10" s="121"/>
      <c r="J10" s="435"/>
      <c r="K10" s="557"/>
      <c r="L10" s="228" t="s">
        <v>185</v>
      </c>
      <c r="M10" s="671"/>
      <c r="N10" s="671"/>
      <c r="O10" s="671"/>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562" t="s">
        <v>186</v>
      </c>
      <c r="B12" s="545" t="s">
        <v>231</v>
      </c>
      <c r="C12" s="546"/>
      <c r="D12" s="546"/>
      <c r="E12" s="546"/>
      <c r="F12" s="546"/>
      <c r="G12" s="546"/>
      <c r="H12" s="546"/>
      <c r="I12" s="546"/>
      <c r="J12" s="546"/>
      <c r="K12" s="546"/>
      <c r="L12" s="546"/>
      <c r="M12" s="546"/>
      <c r="N12" s="546"/>
      <c r="O12" s="547"/>
    </row>
    <row r="13" spans="1:15" ht="15" customHeight="1" x14ac:dyDescent="0.25">
      <c r="A13" s="563"/>
      <c r="B13" s="548"/>
      <c r="C13" s="549"/>
      <c r="D13" s="549"/>
      <c r="E13" s="549"/>
      <c r="F13" s="549"/>
      <c r="G13" s="549"/>
      <c r="H13" s="549"/>
      <c r="I13" s="549"/>
      <c r="J13" s="549"/>
      <c r="K13" s="549"/>
      <c r="L13" s="549"/>
      <c r="M13" s="549"/>
      <c r="N13" s="549"/>
      <c r="O13" s="550"/>
    </row>
    <row r="14" spans="1:15" ht="15" customHeight="1" thickBot="1" x14ac:dyDescent="0.3">
      <c r="A14" s="564"/>
      <c r="B14" s="551"/>
      <c r="C14" s="552"/>
      <c r="D14" s="552"/>
      <c r="E14" s="552"/>
      <c r="F14" s="552"/>
      <c r="G14" s="552"/>
      <c r="H14" s="552"/>
      <c r="I14" s="552"/>
      <c r="J14" s="552"/>
      <c r="K14" s="552"/>
      <c r="L14" s="552"/>
      <c r="M14" s="552"/>
      <c r="N14" s="552"/>
      <c r="O14" s="55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4" t="s">
        <v>225</v>
      </c>
      <c r="C16" s="554"/>
      <c r="D16" s="554"/>
      <c r="E16" s="554"/>
      <c r="F16" s="554"/>
      <c r="G16" s="558" t="s">
        <v>15</v>
      </c>
      <c r="H16" s="558"/>
      <c r="I16" s="555" t="s">
        <v>232</v>
      </c>
      <c r="J16" s="555"/>
      <c r="K16" s="555"/>
      <c r="L16" s="555"/>
      <c r="M16" s="555"/>
      <c r="N16" s="555"/>
      <c r="O16" s="555"/>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666" t="s">
        <v>190</v>
      </c>
      <c r="C18" s="666"/>
      <c r="D18" s="666"/>
      <c r="E18" s="666"/>
      <c r="F18" s="48" t="s">
        <v>19</v>
      </c>
      <c r="G18" s="667" t="s">
        <v>191</v>
      </c>
      <c r="H18" s="667"/>
      <c r="I18" s="667"/>
      <c r="J18" s="48" t="s">
        <v>21</v>
      </c>
      <c r="K18" s="554" t="s">
        <v>192</v>
      </c>
      <c r="L18" s="554"/>
      <c r="M18" s="554"/>
      <c r="N18" s="554"/>
      <c r="O18" s="554"/>
    </row>
    <row r="19" spans="1:24" ht="9" customHeight="1" x14ac:dyDescent="0.25">
      <c r="A19" s="5"/>
      <c r="B19" s="2"/>
      <c r="C19" s="561"/>
      <c r="D19" s="561"/>
      <c r="E19" s="561"/>
      <c r="F19" s="561"/>
      <c r="G19" s="561"/>
      <c r="H19" s="561"/>
      <c r="I19" s="561"/>
      <c r="J19" s="561"/>
      <c r="K19" s="561"/>
      <c r="L19" s="561"/>
      <c r="M19" s="561"/>
      <c r="N19" s="561"/>
      <c r="O19" s="561"/>
    </row>
    <row r="20" spans="1:24" ht="16.5" customHeight="1" thickBot="1" x14ac:dyDescent="0.3">
      <c r="A20" s="233"/>
      <c r="B20" s="234"/>
      <c r="C20" s="234"/>
      <c r="D20" s="234"/>
      <c r="E20" s="234"/>
      <c r="F20" s="234"/>
      <c r="G20" s="234"/>
      <c r="H20" s="234"/>
      <c r="I20" s="234"/>
      <c r="J20" s="234"/>
      <c r="K20" s="234"/>
      <c r="L20" s="234"/>
      <c r="M20" s="234"/>
      <c r="N20" s="234"/>
      <c r="O20" s="234"/>
    </row>
    <row r="21" spans="1:24" ht="32.1" customHeight="1" thickBot="1" x14ac:dyDescent="0.3">
      <c r="A21" s="434" t="s">
        <v>23</v>
      </c>
      <c r="B21" s="544"/>
      <c r="C21" s="544"/>
      <c r="D21" s="544"/>
      <c r="E21" s="544"/>
      <c r="F21" s="544"/>
      <c r="G21" s="544"/>
      <c r="H21" s="544"/>
      <c r="I21" s="544"/>
      <c r="J21" s="544"/>
      <c r="K21" s="544"/>
      <c r="L21" s="544"/>
      <c r="M21" s="544"/>
      <c r="N21" s="544"/>
      <c r="O21" s="435"/>
    </row>
    <row r="22" spans="1:24" ht="32.1" customHeight="1" thickBot="1" x14ac:dyDescent="0.3">
      <c r="A22" s="434" t="s">
        <v>193</v>
      </c>
      <c r="B22" s="544"/>
      <c r="C22" s="544"/>
      <c r="D22" s="544"/>
      <c r="E22" s="544"/>
      <c r="F22" s="544"/>
      <c r="G22" s="544"/>
      <c r="H22" s="544"/>
      <c r="I22" s="544"/>
      <c r="J22" s="544"/>
      <c r="K22" s="544"/>
      <c r="L22" s="544"/>
      <c r="M22" s="544"/>
      <c r="N22" s="544"/>
      <c r="O22" s="435"/>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f>278762000-168048375</f>
        <v>110713625</v>
      </c>
      <c r="I24" s="220"/>
      <c r="J24" s="220"/>
      <c r="K24" s="220"/>
      <c r="L24" s="220"/>
      <c r="M24" s="220"/>
      <c r="N24" s="394">
        <f>SUM(B24:M24)</f>
        <v>987352625</v>
      </c>
      <c r="O24" s="235">
        <v>1</v>
      </c>
    </row>
    <row r="25" spans="1:24" ht="32.1" customHeight="1" x14ac:dyDescent="0.25">
      <c r="A25" s="21" t="s">
        <v>26</v>
      </c>
      <c r="B25" s="22">
        <v>876535871</v>
      </c>
      <c r="C25" s="22"/>
      <c r="D25" s="22"/>
      <c r="E25" s="219"/>
      <c r="F25" s="22"/>
      <c r="G25" s="22"/>
      <c r="H25" s="22"/>
      <c r="I25" s="22"/>
      <c r="J25" s="22"/>
      <c r="K25" s="22"/>
      <c r="L25" s="22"/>
      <c r="M25" s="219"/>
      <c r="N25" s="380">
        <f t="shared" ref="N25:N26" si="0">SUM(B25:M25)</f>
        <v>876535871</v>
      </c>
      <c r="O25" s="236">
        <f>N25/N24</f>
        <v>0.88776375208401359</v>
      </c>
    </row>
    <row r="26" spans="1:24" ht="32.1" customHeight="1" x14ac:dyDescent="0.25">
      <c r="A26" s="21" t="s">
        <v>28</v>
      </c>
      <c r="B26" s="22">
        <v>0</v>
      </c>
      <c r="C26" s="22">
        <v>40963616</v>
      </c>
      <c r="D26" s="219">
        <v>79762761</v>
      </c>
      <c r="E26" s="219">
        <v>79762761</v>
      </c>
      <c r="F26" s="22">
        <v>70524761</v>
      </c>
      <c r="G26" s="22">
        <v>67608161</v>
      </c>
      <c r="H26" s="326">
        <v>89537361</v>
      </c>
      <c r="I26" s="22"/>
      <c r="J26" s="22"/>
      <c r="K26" s="22"/>
      <c r="L26" s="22"/>
      <c r="M26" s="219"/>
      <c r="N26" s="380">
        <f t="shared" si="0"/>
        <v>428159421</v>
      </c>
      <c r="O26" s="236">
        <f>N26/N24</f>
        <v>0.43364387773820928</v>
      </c>
      <c r="Q26" s="344"/>
      <c r="R26" s="345"/>
      <c r="S26" s="344"/>
      <c r="T26" s="346"/>
      <c r="U26" s="347"/>
      <c r="V26" s="347"/>
      <c r="W26" s="346"/>
      <c r="X26" s="346"/>
    </row>
    <row r="27" spans="1:24" ht="32.1" customHeight="1" x14ac:dyDescent="0.25">
      <c r="A27" s="21" t="s">
        <v>196</v>
      </c>
      <c r="B27" s="219">
        <v>3800000</v>
      </c>
      <c r="C27" s="22">
        <v>33911543</v>
      </c>
      <c r="D27" s="22"/>
      <c r="E27" s="22">
        <v>135844399</v>
      </c>
      <c r="F27" s="219"/>
      <c r="G27" s="384">
        <v>91162919</v>
      </c>
      <c r="H27" s="22"/>
      <c r="I27" s="22"/>
      <c r="J27" s="22"/>
      <c r="K27" s="22"/>
      <c r="L27" s="22"/>
      <c r="M27" s="22"/>
      <c r="N27" s="380">
        <f>SUM(B27:M27)</f>
        <v>264718861</v>
      </c>
      <c r="O27" s="236">
        <v>1</v>
      </c>
      <c r="Q27" s="326"/>
      <c r="S27" s="320"/>
    </row>
    <row r="28" spans="1:24" ht="32.1" customHeight="1" x14ac:dyDescent="0.25">
      <c r="A28" s="21" t="s">
        <v>197</v>
      </c>
      <c r="B28" s="22"/>
      <c r="C28" s="22"/>
      <c r="D28" s="22"/>
      <c r="E28" s="22"/>
      <c r="F28" s="22"/>
      <c r="G28" s="22"/>
      <c r="H28" s="22"/>
      <c r="I28" s="22"/>
      <c r="J28" s="22"/>
      <c r="K28" s="22"/>
      <c r="L28" s="22"/>
      <c r="M28" s="22"/>
      <c r="N28" s="380">
        <f>SUM(B28:M28)</f>
        <v>0</v>
      </c>
      <c r="O28" s="236">
        <f>N28/N27</f>
        <v>0</v>
      </c>
      <c r="Q28" s="337"/>
    </row>
    <row r="29" spans="1:24" ht="32.1" customHeight="1" thickBot="1" x14ac:dyDescent="0.3">
      <c r="A29" s="23" t="s">
        <v>34</v>
      </c>
      <c r="B29" s="24">
        <v>32373411</v>
      </c>
      <c r="C29" s="24">
        <v>3799620</v>
      </c>
      <c r="D29" s="270"/>
      <c r="E29" s="270">
        <v>13690398</v>
      </c>
      <c r="F29" s="24">
        <v>62233324</v>
      </c>
      <c r="G29" s="24">
        <v>10406398</v>
      </c>
      <c r="H29" s="24">
        <v>108410314</v>
      </c>
      <c r="I29" s="270"/>
      <c r="J29" s="270"/>
      <c r="K29" s="24"/>
      <c r="L29" s="24"/>
      <c r="M29" s="24"/>
      <c r="N29" s="292">
        <f>SUM(B29:M29)</f>
        <v>230913465</v>
      </c>
      <c r="O29" s="237">
        <f>N29/N27</f>
        <v>0.87229698755767915</v>
      </c>
    </row>
    <row r="30" spans="1:24" s="238" customFormat="1" ht="16.5" customHeight="1" x14ac:dyDescent="0.2"/>
    <row r="31" spans="1:24" s="238" customFormat="1" ht="17.25" customHeight="1" x14ac:dyDescent="0.2"/>
    <row r="32" spans="1:24" ht="5.25" customHeight="1" thickBot="1" x14ac:dyDescent="0.3"/>
    <row r="33" spans="1:14" ht="48" customHeight="1" thickBot="1" x14ac:dyDescent="0.3">
      <c r="A33" s="659" t="s">
        <v>198</v>
      </c>
      <c r="B33" s="660"/>
      <c r="C33" s="660"/>
      <c r="D33" s="660"/>
      <c r="E33" s="660"/>
      <c r="F33" s="660"/>
      <c r="G33" s="660"/>
      <c r="H33" s="660"/>
      <c r="I33" s="661"/>
      <c r="J33" s="239"/>
      <c r="N33" s="337"/>
    </row>
    <row r="34" spans="1:14" ht="50.25" customHeight="1" thickBot="1" x14ac:dyDescent="0.3">
      <c r="A34" s="240" t="s">
        <v>199</v>
      </c>
      <c r="B34" s="662" t="str">
        <f>+B12</f>
        <v xml:space="preserve"> Implementar el 100 Porciento de las herramientas que permitan el posicionamiento de la SDMujer en medios de comunicación</v>
      </c>
      <c r="C34" s="663"/>
      <c r="D34" s="663"/>
      <c r="E34" s="663"/>
      <c r="F34" s="663"/>
      <c r="G34" s="663"/>
      <c r="H34" s="663"/>
      <c r="I34" s="664"/>
      <c r="J34" s="241"/>
      <c r="M34" s="242"/>
    </row>
    <row r="35" spans="1:14" ht="18.75" customHeight="1" thickBot="1" x14ac:dyDescent="0.3">
      <c r="A35" s="631" t="s">
        <v>39</v>
      </c>
      <c r="B35" s="243">
        <v>2024</v>
      </c>
      <c r="C35" s="243">
        <v>2025</v>
      </c>
      <c r="D35" s="243">
        <v>2026</v>
      </c>
      <c r="E35" s="243">
        <v>2027</v>
      </c>
      <c r="F35" s="243" t="s">
        <v>200</v>
      </c>
      <c r="G35" s="665" t="s">
        <v>41</v>
      </c>
      <c r="H35" s="527" t="s">
        <v>201</v>
      </c>
      <c r="I35" s="528"/>
      <c r="J35" s="241"/>
      <c r="M35" s="242"/>
    </row>
    <row r="36" spans="1:14" ht="50.25" customHeight="1" thickBot="1" x14ac:dyDescent="0.3">
      <c r="A36" s="632"/>
      <c r="B36" s="271">
        <v>1</v>
      </c>
      <c r="C36" s="271">
        <v>1</v>
      </c>
      <c r="D36" s="271">
        <v>1</v>
      </c>
      <c r="E36" s="271">
        <v>1</v>
      </c>
      <c r="F36" s="271">
        <v>1</v>
      </c>
      <c r="G36" s="665"/>
      <c r="H36" s="529"/>
      <c r="I36" s="530"/>
      <c r="J36" s="241"/>
      <c r="M36" s="244"/>
    </row>
    <row r="37" spans="1:14" ht="52.5" customHeight="1" thickBot="1" x14ac:dyDescent="0.3">
      <c r="A37" s="245" t="s">
        <v>43</v>
      </c>
      <c r="B37" s="654">
        <v>0.49</v>
      </c>
      <c r="C37" s="655"/>
      <c r="D37" s="656" t="s">
        <v>202</v>
      </c>
      <c r="E37" s="657"/>
      <c r="F37" s="657"/>
      <c r="G37" s="657"/>
      <c r="H37" s="657"/>
      <c r="I37" s="658"/>
    </row>
    <row r="38" spans="1:14" s="249" customFormat="1" ht="48" customHeight="1" thickBot="1" x14ac:dyDescent="0.3">
      <c r="A38" s="631" t="s">
        <v>203</v>
      </c>
      <c r="B38" s="245" t="s">
        <v>204</v>
      </c>
      <c r="C38" s="240" t="s">
        <v>87</v>
      </c>
      <c r="D38" s="633" t="s">
        <v>89</v>
      </c>
      <c r="E38" s="634"/>
      <c r="F38" s="633" t="s">
        <v>91</v>
      </c>
      <c r="G38" s="634"/>
      <c r="H38" s="248" t="s">
        <v>93</v>
      </c>
      <c r="I38" s="247" t="s">
        <v>94</v>
      </c>
      <c r="M38" s="250"/>
    </row>
    <row r="39" spans="1:14" ht="138.75" customHeight="1" thickBot="1" x14ac:dyDescent="0.3">
      <c r="A39" s="632"/>
      <c r="B39" s="275">
        <v>8.3000000000000007</v>
      </c>
      <c r="C39" s="276">
        <v>8.3000000000000007</v>
      </c>
      <c r="D39" s="650" t="s">
        <v>334</v>
      </c>
      <c r="E39" s="651"/>
      <c r="F39" s="650" t="s">
        <v>335</v>
      </c>
      <c r="G39" s="651"/>
      <c r="H39" s="277" t="s">
        <v>326</v>
      </c>
      <c r="I39" s="368" t="s">
        <v>336</v>
      </c>
      <c r="M39" s="242"/>
    </row>
    <row r="40" spans="1:14" s="249" customFormat="1" ht="104.25" customHeight="1" thickBot="1" x14ac:dyDescent="0.3">
      <c r="A40" s="631" t="s">
        <v>205</v>
      </c>
      <c r="B40" s="246" t="s">
        <v>204</v>
      </c>
      <c r="C40" s="248" t="s">
        <v>87</v>
      </c>
      <c r="D40" s="633" t="s">
        <v>89</v>
      </c>
      <c r="E40" s="634"/>
      <c r="F40" s="633" t="s">
        <v>91</v>
      </c>
      <c r="G40" s="634"/>
      <c r="H40" s="248" t="s">
        <v>93</v>
      </c>
      <c r="I40" s="247" t="s">
        <v>94</v>
      </c>
    </row>
    <row r="41" spans="1:14" s="360" customFormat="1" ht="276" customHeight="1" thickBot="1" x14ac:dyDescent="0.3">
      <c r="A41" s="632"/>
      <c r="B41" s="275">
        <v>8.3000000000000007</v>
      </c>
      <c r="C41" s="276">
        <v>8.3000000000000007</v>
      </c>
      <c r="D41" s="650" t="s">
        <v>377</v>
      </c>
      <c r="E41" s="651"/>
      <c r="F41" s="650" t="s">
        <v>378</v>
      </c>
      <c r="G41" s="651"/>
      <c r="H41" s="277" t="s">
        <v>326</v>
      </c>
      <c r="I41" s="368" t="s">
        <v>379</v>
      </c>
    </row>
    <row r="42" spans="1:14" s="249" customFormat="1" ht="104.25" customHeight="1" thickBot="1" x14ac:dyDescent="0.3">
      <c r="A42" s="631" t="s">
        <v>206</v>
      </c>
      <c r="B42" s="246" t="s">
        <v>204</v>
      </c>
      <c r="C42" s="248" t="s">
        <v>87</v>
      </c>
      <c r="D42" s="633" t="s">
        <v>89</v>
      </c>
      <c r="E42" s="634"/>
      <c r="F42" s="633" t="s">
        <v>91</v>
      </c>
      <c r="G42" s="634"/>
      <c r="H42" s="248" t="s">
        <v>93</v>
      </c>
      <c r="I42" s="247" t="s">
        <v>94</v>
      </c>
    </row>
    <row r="43" spans="1:14" ht="280.5" customHeight="1" thickBot="1" x14ac:dyDescent="0.3">
      <c r="A43" s="632"/>
      <c r="B43" s="275">
        <v>8.3000000000000007</v>
      </c>
      <c r="C43" s="276">
        <v>8.3000000000000007</v>
      </c>
      <c r="D43" s="650" t="s">
        <v>408</v>
      </c>
      <c r="E43" s="651"/>
      <c r="F43" s="652" t="s">
        <v>409</v>
      </c>
      <c r="G43" s="653"/>
      <c r="H43" s="277" t="s">
        <v>326</v>
      </c>
      <c r="I43" s="272" t="s">
        <v>410</v>
      </c>
    </row>
    <row r="44" spans="1:14" s="249" customFormat="1" ht="104.25" customHeight="1" thickBot="1" x14ac:dyDescent="0.3">
      <c r="A44" s="631" t="s">
        <v>207</v>
      </c>
      <c r="B44" s="246" t="s">
        <v>204</v>
      </c>
      <c r="C44" s="246" t="s">
        <v>87</v>
      </c>
      <c r="D44" s="633" t="s">
        <v>89</v>
      </c>
      <c r="E44" s="634"/>
      <c r="F44" s="633" t="s">
        <v>91</v>
      </c>
      <c r="G44" s="634"/>
      <c r="H44" s="248" t="s">
        <v>93</v>
      </c>
      <c r="I44" s="248" t="s">
        <v>94</v>
      </c>
    </row>
    <row r="45" spans="1:14" ht="374.25" customHeight="1" thickBot="1" x14ac:dyDescent="0.3">
      <c r="A45" s="632"/>
      <c r="B45" s="266">
        <v>8.3000000000000007</v>
      </c>
      <c r="C45" s="251">
        <v>8.3000000000000007</v>
      </c>
      <c r="D45" s="698" t="s">
        <v>443</v>
      </c>
      <c r="E45" s="699"/>
      <c r="F45" s="650" t="s">
        <v>444</v>
      </c>
      <c r="G45" s="651"/>
      <c r="H45" s="254" t="s">
        <v>326</v>
      </c>
      <c r="I45" s="282" t="s">
        <v>439</v>
      </c>
    </row>
    <row r="46" spans="1:14" s="249" customFormat="1" ht="104.25" customHeight="1" thickBot="1" x14ac:dyDescent="0.3">
      <c r="A46" s="631" t="s">
        <v>208</v>
      </c>
      <c r="B46" s="246" t="s">
        <v>204</v>
      </c>
      <c r="C46" s="248" t="s">
        <v>87</v>
      </c>
      <c r="D46" s="633" t="s">
        <v>89</v>
      </c>
      <c r="E46" s="634"/>
      <c r="F46" s="633" t="s">
        <v>91</v>
      </c>
      <c r="G46" s="634"/>
      <c r="H46" s="248" t="s">
        <v>93</v>
      </c>
      <c r="I46" s="247" t="s">
        <v>94</v>
      </c>
    </row>
    <row r="47" spans="1:14" ht="389.25" customHeight="1" x14ac:dyDescent="0.25">
      <c r="A47" s="632"/>
      <c r="B47" s="275">
        <v>8.3000000000000007</v>
      </c>
      <c r="C47" s="276">
        <v>8.3000000000000007</v>
      </c>
      <c r="D47" s="700" t="s">
        <v>470</v>
      </c>
      <c r="E47" s="701"/>
      <c r="F47" s="700" t="s">
        <v>475</v>
      </c>
      <c r="G47" s="701"/>
      <c r="H47" s="277" t="s">
        <v>326</v>
      </c>
      <c r="I47" s="348" t="s">
        <v>471</v>
      </c>
    </row>
    <row r="48" spans="1:14" s="249" customFormat="1" ht="104.25" customHeight="1" x14ac:dyDescent="0.25">
      <c r="A48" s="631" t="s">
        <v>209</v>
      </c>
      <c r="B48" s="246" t="s">
        <v>204</v>
      </c>
      <c r="C48" s="248" t="s">
        <v>87</v>
      </c>
      <c r="D48" s="633" t="s">
        <v>89</v>
      </c>
      <c r="E48" s="634"/>
      <c r="F48" s="633" t="s">
        <v>91</v>
      </c>
      <c r="G48" s="634"/>
      <c r="H48" s="248" t="s">
        <v>93</v>
      </c>
      <c r="I48" s="247" t="s">
        <v>94</v>
      </c>
    </row>
    <row r="49" spans="1:9" ht="186" customHeight="1" x14ac:dyDescent="0.25">
      <c r="A49" s="632"/>
      <c r="B49" s="253">
        <v>8.3000000000000007</v>
      </c>
      <c r="C49" s="253">
        <v>8.3000000000000007</v>
      </c>
      <c r="D49" s="696" t="s">
        <v>500</v>
      </c>
      <c r="E49" s="697"/>
      <c r="F49" s="698" t="s">
        <v>506</v>
      </c>
      <c r="G49" s="699"/>
      <c r="H49" s="254" t="s">
        <v>326</v>
      </c>
      <c r="I49" s="323" t="s">
        <v>499</v>
      </c>
    </row>
    <row r="50" spans="1:9" ht="104.25" customHeight="1" thickBot="1" x14ac:dyDescent="0.3">
      <c r="A50" s="631" t="s">
        <v>210</v>
      </c>
      <c r="B50" s="245" t="s">
        <v>204</v>
      </c>
      <c r="C50" s="240" t="s">
        <v>87</v>
      </c>
      <c r="D50" s="633" t="s">
        <v>89</v>
      </c>
      <c r="E50" s="634"/>
      <c r="F50" s="633" t="s">
        <v>91</v>
      </c>
      <c r="G50" s="634"/>
      <c r="H50" s="248" t="s">
        <v>93</v>
      </c>
      <c r="I50" s="247" t="s">
        <v>94</v>
      </c>
    </row>
    <row r="51" spans="1:9" ht="243.75" customHeight="1" thickBot="1" x14ac:dyDescent="0.3">
      <c r="A51" s="632"/>
      <c r="B51" s="369">
        <v>8.3000000000000007</v>
      </c>
      <c r="C51" s="369">
        <v>8.3000000000000007</v>
      </c>
      <c r="D51" s="650" t="s">
        <v>537</v>
      </c>
      <c r="E51" s="695"/>
      <c r="F51" s="650" t="s">
        <v>530</v>
      </c>
      <c r="G51" s="695"/>
      <c r="H51" s="277" t="s">
        <v>326</v>
      </c>
      <c r="I51" s="348" t="s">
        <v>531</v>
      </c>
    </row>
    <row r="52" spans="1:9" ht="104.25" customHeight="1" thickBot="1" x14ac:dyDescent="0.3">
      <c r="A52" s="631" t="s">
        <v>211</v>
      </c>
      <c r="B52" s="245" t="s">
        <v>204</v>
      </c>
      <c r="C52" s="240" t="s">
        <v>87</v>
      </c>
      <c r="D52" s="633" t="s">
        <v>89</v>
      </c>
      <c r="E52" s="634"/>
      <c r="F52" s="633" t="s">
        <v>91</v>
      </c>
      <c r="G52" s="634"/>
      <c r="H52" s="248" t="s">
        <v>93</v>
      </c>
      <c r="I52" s="247" t="s">
        <v>94</v>
      </c>
    </row>
    <row r="53" spans="1:9" ht="249" customHeight="1" thickBot="1" x14ac:dyDescent="0.3">
      <c r="A53" s="632"/>
      <c r="B53" s="369">
        <v>8.3000000000000007</v>
      </c>
      <c r="C53" s="365"/>
      <c r="D53" s="650"/>
      <c r="E53" s="695"/>
      <c r="F53" s="650"/>
      <c r="G53" s="651"/>
      <c r="H53" s="277"/>
      <c r="I53" s="348"/>
    </row>
    <row r="54" spans="1:9" ht="104.25" customHeight="1" thickBot="1" x14ac:dyDescent="0.3">
      <c r="A54" s="631" t="s">
        <v>212</v>
      </c>
      <c r="B54" s="245" t="s">
        <v>204</v>
      </c>
      <c r="C54" s="240" t="s">
        <v>87</v>
      </c>
      <c r="D54" s="633" t="s">
        <v>89</v>
      </c>
      <c r="E54" s="634"/>
      <c r="F54" s="633" t="s">
        <v>91</v>
      </c>
      <c r="G54" s="634"/>
      <c r="H54" s="248" t="s">
        <v>93</v>
      </c>
      <c r="I54" s="247" t="s">
        <v>94</v>
      </c>
    </row>
    <row r="55" spans="1:9" ht="104.25" customHeight="1" thickBot="1" x14ac:dyDescent="0.3">
      <c r="A55" s="632"/>
      <c r="B55" s="369">
        <v>8.3000000000000007</v>
      </c>
      <c r="C55" s="365"/>
      <c r="D55" s="650"/>
      <c r="E55" s="651"/>
      <c r="F55" s="650"/>
      <c r="G55" s="651"/>
      <c r="H55" s="254"/>
      <c r="I55" s="366"/>
    </row>
    <row r="56" spans="1:9" ht="104.25" customHeight="1" thickBot="1" x14ac:dyDescent="0.3">
      <c r="A56" s="631" t="s">
        <v>213</v>
      </c>
      <c r="B56" s="245" t="s">
        <v>204</v>
      </c>
      <c r="C56" s="240" t="s">
        <v>87</v>
      </c>
      <c r="D56" s="633" t="s">
        <v>89</v>
      </c>
      <c r="E56" s="634"/>
      <c r="F56" s="633" t="s">
        <v>91</v>
      </c>
      <c r="G56" s="634"/>
      <c r="H56" s="248" t="s">
        <v>93</v>
      </c>
      <c r="I56" s="247" t="s">
        <v>94</v>
      </c>
    </row>
    <row r="57" spans="1:9" ht="104.25" customHeight="1" thickBot="1" x14ac:dyDescent="0.3">
      <c r="A57" s="632"/>
      <c r="B57" s="369">
        <v>8.3000000000000007</v>
      </c>
      <c r="C57" s="365"/>
      <c r="D57" s="650"/>
      <c r="E57" s="651"/>
      <c r="F57" s="650"/>
      <c r="G57" s="651"/>
      <c r="H57" s="254"/>
      <c r="I57" s="348"/>
    </row>
    <row r="58" spans="1:9" ht="104.25" customHeight="1" thickBot="1" x14ac:dyDescent="0.3">
      <c r="A58" s="631" t="s">
        <v>214</v>
      </c>
      <c r="B58" s="245" t="s">
        <v>204</v>
      </c>
      <c r="C58" s="240" t="s">
        <v>87</v>
      </c>
      <c r="D58" s="633" t="s">
        <v>89</v>
      </c>
      <c r="E58" s="634"/>
      <c r="F58" s="633" t="s">
        <v>91</v>
      </c>
      <c r="G58" s="634"/>
      <c r="H58" s="248" t="s">
        <v>93</v>
      </c>
      <c r="I58" s="247" t="s">
        <v>94</v>
      </c>
    </row>
    <row r="59" spans="1:9" ht="104.25" customHeight="1" thickBot="1" x14ac:dyDescent="0.3">
      <c r="A59" s="632"/>
      <c r="B59" s="253">
        <v>8.3000000000000007</v>
      </c>
      <c r="C59" s="255"/>
      <c r="D59" s="635"/>
      <c r="E59" s="636"/>
      <c r="F59" s="640"/>
      <c r="G59" s="640"/>
      <c r="H59" s="254"/>
      <c r="I59" s="367"/>
    </row>
    <row r="60" spans="1:9" ht="104.25" customHeight="1" thickBot="1" x14ac:dyDescent="0.3">
      <c r="A60" s="631" t="s">
        <v>215</v>
      </c>
      <c r="B60" s="245" t="s">
        <v>204</v>
      </c>
      <c r="C60" s="240" t="s">
        <v>87</v>
      </c>
      <c r="D60" s="633" t="s">
        <v>89</v>
      </c>
      <c r="E60" s="634"/>
      <c r="F60" s="633" t="s">
        <v>91</v>
      </c>
      <c r="G60" s="634"/>
      <c r="H60" s="248" t="s">
        <v>93</v>
      </c>
      <c r="I60" s="247" t="s">
        <v>94</v>
      </c>
    </row>
    <row r="61" spans="1:9" ht="104.25" customHeight="1" thickBot="1" x14ac:dyDescent="0.3">
      <c r="A61" s="632"/>
      <c r="B61" s="252">
        <v>8.6999999999999993</v>
      </c>
      <c r="C61" s="255">
        <v>8.6999999999999993</v>
      </c>
      <c r="D61" s="635"/>
      <c r="E61" s="636"/>
      <c r="F61" s="635"/>
      <c r="G61" s="636"/>
      <c r="H61" s="254"/>
      <c r="I61" s="367"/>
    </row>
    <row r="62" spans="1:9" x14ac:dyDescent="0.25">
      <c r="B62" s="256"/>
      <c r="C62" s="256"/>
    </row>
    <row r="64" spans="1:9" s="241" customFormat="1" ht="30" customHeight="1" x14ac:dyDescent="0.25">
      <c r="A64" s="226"/>
      <c r="B64" s="226"/>
      <c r="C64" s="226"/>
      <c r="D64" s="226"/>
      <c r="E64" s="226"/>
      <c r="F64" s="226"/>
      <c r="G64" s="226"/>
      <c r="H64" s="226"/>
      <c r="I64" s="226"/>
    </row>
    <row r="65" spans="1:9" ht="34.5" customHeight="1" x14ac:dyDescent="0.25">
      <c r="A65" s="574" t="s">
        <v>57</v>
      </c>
      <c r="B65" s="574"/>
      <c r="C65" s="574"/>
      <c r="D65" s="574"/>
      <c r="E65" s="574"/>
      <c r="F65" s="574"/>
      <c r="G65" s="574"/>
      <c r="H65" s="574"/>
      <c r="I65" s="574"/>
    </row>
    <row r="66" spans="1:9" ht="67.5" customHeight="1" x14ac:dyDescent="0.25">
      <c r="A66" s="41" t="s">
        <v>58</v>
      </c>
      <c r="B66" s="621" t="s">
        <v>233</v>
      </c>
      <c r="C66" s="622"/>
      <c r="D66" s="621" t="s">
        <v>234</v>
      </c>
      <c r="E66" s="622"/>
      <c r="F66" s="689" t="s">
        <v>235</v>
      </c>
      <c r="G66" s="690"/>
      <c r="H66" s="623" t="s">
        <v>219</v>
      </c>
      <c r="I66" s="624"/>
    </row>
    <row r="67" spans="1:9" ht="45.75" customHeight="1" x14ac:dyDescent="0.25">
      <c r="A67" s="41" t="s">
        <v>220</v>
      </c>
      <c r="B67" s="691">
        <v>24.5</v>
      </c>
      <c r="C67" s="692"/>
      <c r="D67" s="693">
        <v>24.5</v>
      </c>
      <c r="E67" s="694"/>
      <c r="F67" s="629"/>
      <c r="G67" s="630"/>
      <c r="H67" s="629"/>
      <c r="I67" s="630"/>
    </row>
    <row r="68" spans="1:9" ht="30" customHeight="1" x14ac:dyDescent="0.25">
      <c r="A68" s="571" t="s">
        <v>170</v>
      </c>
      <c r="B68" s="257" t="s">
        <v>85</v>
      </c>
      <c r="C68" s="257" t="s">
        <v>87</v>
      </c>
      <c r="D68" s="257" t="s">
        <v>85</v>
      </c>
      <c r="E68" s="257" t="s">
        <v>87</v>
      </c>
      <c r="F68" s="257" t="s">
        <v>85</v>
      </c>
      <c r="G68" s="257" t="s">
        <v>87</v>
      </c>
      <c r="H68" s="257" t="s">
        <v>85</v>
      </c>
      <c r="I68" s="257" t="s">
        <v>87</v>
      </c>
    </row>
    <row r="69" spans="1:9" ht="30" customHeight="1" x14ac:dyDescent="0.25">
      <c r="A69" s="572"/>
      <c r="B69" s="268">
        <v>8.3000000000000004E-2</v>
      </c>
      <c r="C69" s="268">
        <v>8.3000000000000004E-2</v>
      </c>
      <c r="D69" s="268">
        <v>8.3000000000000004E-2</v>
      </c>
      <c r="E69" s="268">
        <v>8.3000000000000004E-2</v>
      </c>
      <c r="F69" s="258"/>
      <c r="G69" s="258"/>
      <c r="H69" s="259"/>
      <c r="I69" s="258"/>
    </row>
    <row r="70" spans="1:9" ht="78.75" customHeight="1" x14ac:dyDescent="0.25">
      <c r="A70" s="41" t="s">
        <v>221</v>
      </c>
      <c r="B70" s="611" t="s">
        <v>332</v>
      </c>
      <c r="C70" s="612"/>
      <c r="D70" s="611" t="s">
        <v>333</v>
      </c>
      <c r="E70" s="612"/>
      <c r="F70" s="687"/>
      <c r="G70" s="688"/>
      <c r="H70" s="619"/>
      <c r="I70" s="620"/>
    </row>
    <row r="71" spans="1:9" ht="78.75" customHeight="1" x14ac:dyDescent="0.25">
      <c r="A71" s="41" t="s">
        <v>222</v>
      </c>
      <c r="B71" s="486" t="s">
        <v>357</v>
      </c>
      <c r="C71" s="592"/>
      <c r="D71" s="486" t="s">
        <v>358</v>
      </c>
      <c r="E71" s="592"/>
      <c r="F71" s="601"/>
      <c r="G71" s="592"/>
      <c r="H71" s="613"/>
      <c r="I71" s="614"/>
    </row>
    <row r="72" spans="1:9" ht="78.75" customHeight="1" x14ac:dyDescent="0.25">
      <c r="A72" s="571" t="s">
        <v>172</v>
      </c>
      <c r="B72" s="257" t="s">
        <v>85</v>
      </c>
      <c r="C72" s="257" t="s">
        <v>87</v>
      </c>
      <c r="D72" s="257" t="s">
        <v>85</v>
      </c>
      <c r="E72" s="257" t="s">
        <v>87</v>
      </c>
      <c r="F72" s="257" t="s">
        <v>85</v>
      </c>
      <c r="G72" s="257" t="s">
        <v>87</v>
      </c>
      <c r="H72" s="257" t="s">
        <v>85</v>
      </c>
      <c r="I72" s="257" t="s">
        <v>87</v>
      </c>
    </row>
    <row r="73" spans="1:9" ht="78.75" customHeight="1" x14ac:dyDescent="0.25">
      <c r="A73" s="572"/>
      <c r="B73" s="268">
        <v>8.3000000000000004E-2</v>
      </c>
      <c r="C73" s="268">
        <v>8.3000000000000004E-2</v>
      </c>
      <c r="D73" s="268">
        <v>8.3000000000000004E-2</v>
      </c>
      <c r="E73" s="268">
        <v>8.3000000000000004E-2</v>
      </c>
      <c r="F73" s="258"/>
      <c r="G73" s="260"/>
      <c r="H73" s="259"/>
      <c r="I73" s="260"/>
    </row>
    <row r="74" spans="1:9" ht="140.25" customHeight="1" x14ac:dyDescent="0.25">
      <c r="A74" s="41" t="s">
        <v>221</v>
      </c>
      <c r="B74" s="611" t="s">
        <v>376</v>
      </c>
      <c r="C74" s="612"/>
      <c r="D74" s="611" t="s">
        <v>401</v>
      </c>
      <c r="E74" s="612"/>
      <c r="F74" s="687"/>
      <c r="G74" s="688"/>
      <c r="H74" s="617"/>
      <c r="I74" s="618"/>
    </row>
    <row r="75" spans="1:9" ht="78.75" customHeight="1" x14ac:dyDescent="0.25">
      <c r="A75" s="41" t="s">
        <v>222</v>
      </c>
      <c r="B75" s="486" t="s">
        <v>374</v>
      </c>
      <c r="C75" s="592"/>
      <c r="D75" s="486" t="s">
        <v>375</v>
      </c>
      <c r="E75" s="592"/>
      <c r="F75" s="601"/>
      <c r="G75" s="592"/>
      <c r="H75" s="613"/>
      <c r="I75" s="614"/>
    </row>
    <row r="76" spans="1:9" ht="78.75" customHeight="1" x14ac:dyDescent="0.25">
      <c r="A76" s="571" t="s">
        <v>173</v>
      </c>
      <c r="B76" s="257" t="s">
        <v>85</v>
      </c>
      <c r="C76" s="257" t="s">
        <v>87</v>
      </c>
      <c r="D76" s="257" t="s">
        <v>85</v>
      </c>
      <c r="E76" s="257" t="s">
        <v>87</v>
      </c>
      <c r="F76" s="257" t="s">
        <v>85</v>
      </c>
      <c r="G76" s="257" t="s">
        <v>87</v>
      </c>
      <c r="H76" s="257" t="s">
        <v>85</v>
      </c>
      <c r="I76" s="257" t="s">
        <v>87</v>
      </c>
    </row>
    <row r="77" spans="1:9" ht="78.75" customHeight="1" x14ac:dyDescent="0.25">
      <c r="A77" s="572"/>
      <c r="B77" s="268">
        <v>8.3000000000000004E-2</v>
      </c>
      <c r="C77" s="268">
        <v>8.3000000000000004E-2</v>
      </c>
      <c r="D77" s="268">
        <v>8.3000000000000004E-2</v>
      </c>
      <c r="E77" s="268">
        <v>8.3000000000000004E-2</v>
      </c>
      <c r="F77" s="258"/>
      <c r="G77" s="260"/>
      <c r="H77" s="259"/>
      <c r="I77" s="260"/>
    </row>
    <row r="78" spans="1:9" ht="267.75" customHeight="1" x14ac:dyDescent="0.25">
      <c r="A78" s="41" t="s">
        <v>221</v>
      </c>
      <c r="B78" s="611" t="s">
        <v>405</v>
      </c>
      <c r="C78" s="612"/>
      <c r="D78" s="611" t="s">
        <v>445</v>
      </c>
      <c r="E78" s="612"/>
      <c r="F78" s="685"/>
      <c r="G78" s="686"/>
      <c r="H78" s="613"/>
      <c r="I78" s="614"/>
    </row>
    <row r="79" spans="1:9" ht="78.75" customHeight="1" x14ac:dyDescent="0.25">
      <c r="A79" s="41" t="s">
        <v>222</v>
      </c>
      <c r="B79" s="470" t="s">
        <v>406</v>
      </c>
      <c r="C79" s="592"/>
      <c r="D79" s="470" t="s">
        <v>407</v>
      </c>
      <c r="E79" s="592"/>
      <c r="F79" s="685"/>
      <c r="G79" s="686"/>
      <c r="H79" s="613"/>
      <c r="I79" s="614"/>
    </row>
    <row r="80" spans="1:9" ht="78.75" customHeight="1" x14ac:dyDescent="0.25">
      <c r="A80" s="571" t="s">
        <v>174</v>
      </c>
      <c r="B80" s="257" t="s">
        <v>85</v>
      </c>
      <c r="C80" s="257" t="s">
        <v>87</v>
      </c>
      <c r="D80" s="257" t="s">
        <v>85</v>
      </c>
      <c r="E80" s="257" t="s">
        <v>87</v>
      </c>
      <c r="F80" s="257" t="s">
        <v>85</v>
      </c>
      <c r="G80" s="257" t="s">
        <v>87</v>
      </c>
      <c r="H80" s="257" t="s">
        <v>85</v>
      </c>
      <c r="I80" s="257" t="s">
        <v>87</v>
      </c>
    </row>
    <row r="81" spans="1:9" ht="78.75" customHeight="1" x14ac:dyDescent="0.25">
      <c r="A81" s="572"/>
      <c r="B81" s="273">
        <v>8.3000000000000004E-2</v>
      </c>
      <c r="C81" s="273">
        <v>8.3000000000000004E-2</v>
      </c>
      <c r="D81" s="273">
        <v>8.3000000000000004E-2</v>
      </c>
      <c r="E81" s="273">
        <v>8.3000000000000004E-2</v>
      </c>
      <c r="F81" s="258"/>
      <c r="G81" s="260"/>
      <c r="H81" s="259"/>
      <c r="I81" s="260"/>
    </row>
    <row r="82" spans="1:9" ht="264.75" customHeight="1" x14ac:dyDescent="0.25">
      <c r="A82" s="41" t="s">
        <v>221</v>
      </c>
      <c r="B82" s="682" t="s">
        <v>437</v>
      </c>
      <c r="C82" s="683"/>
      <c r="D82" s="604" t="s">
        <v>436</v>
      </c>
      <c r="E82" s="605"/>
      <c r="F82" s="619"/>
      <c r="G82" s="684"/>
      <c r="H82" s="613"/>
      <c r="I82" s="614"/>
    </row>
    <row r="83" spans="1:9" ht="78.75" customHeight="1" x14ac:dyDescent="0.25">
      <c r="A83" s="41" t="s">
        <v>222</v>
      </c>
      <c r="B83" s="470" t="s">
        <v>438</v>
      </c>
      <c r="C83" s="592"/>
      <c r="D83" s="470" t="s">
        <v>435</v>
      </c>
      <c r="E83" s="592"/>
      <c r="F83" s="613"/>
      <c r="G83" s="614"/>
      <c r="H83" s="613"/>
      <c r="I83" s="614"/>
    </row>
    <row r="84" spans="1:9" ht="78.75" customHeight="1" x14ac:dyDescent="0.25">
      <c r="A84" s="571" t="s">
        <v>176</v>
      </c>
      <c r="B84" s="257" t="s">
        <v>85</v>
      </c>
      <c r="C84" s="257" t="s">
        <v>87</v>
      </c>
      <c r="D84" s="257" t="s">
        <v>85</v>
      </c>
      <c r="E84" s="257" t="s">
        <v>87</v>
      </c>
      <c r="F84" s="257" t="s">
        <v>85</v>
      </c>
      <c r="G84" s="257" t="s">
        <v>87</v>
      </c>
      <c r="H84" s="257" t="s">
        <v>85</v>
      </c>
      <c r="I84" s="257" t="s">
        <v>87</v>
      </c>
    </row>
    <row r="85" spans="1:9" ht="78.75" customHeight="1" x14ac:dyDescent="0.25">
      <c r="A85" s="572"/>
      <c r="B85" s="273">
        <v>8.3000000000000004E-2</v>
      </c>
      <c r="C85" s="273">
        <v>8.3000000000000004E-2</v>
      </c>
      <c r="D85" s="273">
        <v>8.3000000000000004E-2</v>
      </c>
      <c r="E85" s="273">
        <v>8.3000000000000004E-2</v>
      </c>
      <c r="F85" s="258"/>
      <c r="G85" s="260"/>
      <c r="H85" s="259"/>
      <c r="I85" s="260"/>
    </row>
    <row r="86" spans="1:9" ht="152.25" customHeight="1" x14ac:dyDescent="0.25">
      <c r="A86" s="41" t="s">
        <v>221</v>
      </c>
      <c r="B86" s="676" t="s">
        <v>467</v>
      </c>
      <c r="C86" s="676"/>
      <c r="D86" s="681" t="s">
        <v>468</v>
      </c>
      <c r="E86" s="681"/>
      <c r="F86" s="593"/>
      <c r="G86" s="594"/>
      <c r="H86" s="610"/>
      <c r="I86" s="610"/>
    </row>
    <row r="87" spans="1:9" ht="78.75" customHeight="1" x14ac:dyDescent="0.25">
      <c r="A87" s="41" t="s">
        <v>222</v>
      </c>
      <c r="B87" s="585" t="s">
        <v>466</v>
      </c>
      <c r="C87" s="586"/>
      <c r="D87" s="585" t="s">
        <v>469</v>
      </c>
      <c r="E87" s="586"/>
      <c r="F87" s="593"/>
      <c r="G87" s="594"/>
      <c r="H87" s="593"/>
      <c r="I87" s="594"/>
    </row>
    <row r="88" spans="1:9" ht="78.75" customHeight="1" x14ac:dyDescent="0.25">
      <c r="A88" s="571" t="s">
        <v>177</v>
      </c>
      <c r="B88" s="257" t="s">
        <v>85</v>
      </c>
      <c r="C88" s="257" t="s">
        <v>87</v>
      </c>
      <c r="D88" s="257" t="s">
        <v>85</v>
      </c>
      <c r="E88" s="257" t="s">
        <v>87</v>
      </c>
      <c r="F88" s="257" t="s">
        <v>85</v>
      </c>
      <c r="G88" s="257" t="s">
        <v>87</v>
      </c>
      <c r="H88" s="257" t="s">
        <v>85</v>
      </c>
      <c r="I88" s="257" t="s">
        <v>87</v>
      </c>
    </row>
    <row r="89" spans="1:9" ht="78.75" customHeight="1" x14ac:dyDescent="0.25">
      <c r="A89" s="572"/>
      <c r="B89" s="273">
        <v>8.3000000000000004E-2</v>
      </c>
      <c r="C89" s="273">
        <v>8.3000000000000004E-2</v>
      </c>
      <c r="D89" s="273">
        <v>8.3000000000000004E-2</v>
      </c>
      <c r="E89" s="273">
        <v>8.3000000000000004E-2</v>
      </c>
      <c r="F89" s="258"/>
      <c r="G89" s="260"/>
      <c r="H89" s="259"/>
      <c r="I89" s="260"/>
    </row>
    <row r="90" spans="1:9" ht="78.75" customHeight="1" x14ac:dyDescent="0.25">
      <c r="A90" s="41" t="s">
        <v>221</v>
      </c>
      <c r="B90" s="676" t="s">
        <v>495</v>
      </c>
      <c r="C90" s="676"/>
      <c r="D90" s="677" t="s">
        <v>497</v>
      </c>
      <c r="E90" s="678"/>
      <c r="F90" s="679"/>
      <c r="G90" s="680"/>
      <c r="H90" s="597"/>
      <c r="I90" s="597"/>
    </row>
    <row r="91" spans="1:9" ht="78.75" customHeight="1" x14ac:dyDescent="0.25">
      <c r="A91" s="41" t="s">
        <v>222</v>
      </c>
      <c r="B91" s="470" t="s">
        <v>496</v>
      </c>
      <c r="C91" s="485"/>
      <c r="D91" s="470" t="s">
        <v>498</v>
      </c>
      <c r="E91" s="485"/>
      <c r="F91" s="593"/>
      <c r="G91" s="594"/>
      <c r="H91" s="593"/>
      <c r="I91" s="594"/>
    </row>
    <row r="92" spans="1:9" ht="78.75" customHeight="1" x14ac:dyDescent="0.25">
      <c r="A92" s="571" t="s">
        <v>178</v>
      </c>
      <c r="B92" s="257" t="s">
        <v>85</v>
      </c>
      <c r="C92" s="257" t="s">
        <v>87</v>
      </c>
      <c r="D92" s="257" t="s">
        <v>85</v>
      </c>
      <c r="E92" s="257" t="s">
        <v>87</v>
      </c>
      <c r="F92" s="257" t="s">
        <v>85</v>
      </c>
      <c r="G92" s="257" t="s">
        <v>87</v>
      </c>
      <c r="H92" s="257" t="s">
        <v>85</v>
      </c>
      <c r="I92" s="257" t="s">
        <v>87</v>
      </c>
    </row>
    <row r="93" spans="1:9" ht="78.75" customHeight="1" x14ac:dyDescent="0.25">
      <c r="A93" s="572"/>
      <c r="B93" s="273">
        <v>8.3000000000000004E-2</v>
      </c>
      <c r="C93" s="273">
        <v>8.3000000000000004E-2</v>
      </c>
      <c r="D93" s="273">
        <v>8.3000000000000004E-2</v>
      </c>
      <c r="E93" s="273">
        <v>8.3000000000000004E-2</v>
      </c>
      <c r="F93" s="258"/>
      <c r="G93" s="260"/>
      <c r="H93" s="259"/>
      <c r="I93" s="260"/>
    </row>
    <row r="94" spans="1:9" ht="160.5" customHeight="1" x14ac:dyDescent="0.25">
      <c r="A94" s="41" t="s">
        <v>221</v>
      </c>
      <c r="B94" s="676" t="s">
        <v>522</v>
      </c>
      <c r="C94" s="676"/>
      <c r="D94" s="677" t="s">
        <v>529</v>
      </c>
      <c r="E94" s="678"/>
      <c r="F94" s="679"/>
      <c r="G94" s="680"/>
      <c r="H94" s="597"/>
      <c r="I94" s="597"/>
    </row>
    <row r="95" spans="1:9" ht="78.75" customHeight="1" x14ac:dyDescent="0.25">
      <c r="A95" s="41" t="s">
        <v>222</v>
      </c>
      <c r="B95" s="470" t="s">
        <v>523</v>
      </c>
      <c r="C95" s="485"/>
      <c r="D95" s="470" t="s">
        <v>524</v>
      </c>
      <c r="E95" s="485"/>
      <c r="F95" s="593"/>
      <c r="G95" s="594"/>
      <c r="H95" s="593"/>
      <c r="I95" s="594"/>
    </row>
    <row r="96" spans="1:9" ht="78.75" customHeight="1" x14ac:dyDescent="0.25">
      <c r="A96" s="571" t="s">
        <v>179</v>
      </c>
      <c r="B96" s="257" t="s">
        <v>85</v>
      </c>
      <c r="C96" s="257" t="s">
        <v>87</v>
      </c>
      <c r="D96" s="257" t="s">
        <v>85</v>
      </c>
      <c r="E96" s="257" t="s">
        <v>87</v>
      </c>
      <c r="F96" s="257" t="s">
        <v>85</v>
      </c>
      <c r="G96" s="257" t="s">
        <v>87</v>
      </c>
      <c r="H96" s="257" t="s">
        <v>85</v>
      </c>
      <c r="I96" s="257" t="s">
        <v>87</v>
      </c>
    </row>
    <row r="97" spans="1:9" ht="78.75" customHeight="1" x14ac:dyDescent="0.25">
      <c r="A97" s="572"/>
      <c r="B97" s="273">
        <v>8.3000000000000004E-2</v>
      </c>
      <c r="C97" s="332"/>
      <c r="D97" s="273">
        <v>8.3000000000000004E-2</v>
      </c>
      <c r="E97" s="273"/>
      <c r="F97" s="258"/>
      <c r="G97" s="260"/>
      <c r="H97" s="259"/>
      <c r="I97" s="260"/>
    </row>
    <row r="98" spans="1:9" ht="78.75" customHeight="1" x14ac:dyDescent="0.25">
      <c r="A98" s="41" t="s">
        <v>221</v>
      </c>
      <c r="B98" s="595"/>
      <c r="C98" s="595"/>
      <c r="D98" s="596"/>
      <c r="E98" s="597"/>
      <c r="F98" s="597"/>
      <c r="G98" s="597"/>
      <c r="H98" s="597"/>
      <c r="I98" s="597"/>
    </row>
    <row r="99" spans="1:9" ht="78.75" customHeight="1" x14ac:dyDescent="0.25">
      <c r="A99" s="41" t="s">
        <v>222</v>
      </c>
      <c r="B99" s="470"/>
      <c r="C99" s="592"/>
      <c r="D99" s="470"/>
      <c r="E99" s="592"/>
      <c r="F99" s="593"/>
      <c r="G99" s="594"/>
      <c r="H99" s="593"/>
      <c r="I99" s="594"/>
    </row>
    <row r="100" spans="1:9" ht="78.75" customHeight="1" x14ac:dyDescent="0.25">
      <c r="A100" s="571" t="s">
        <v>181</v>
      </c>
      <c r="B100" s="257" t="s">
        <v>85</v>
      </c>
      <c r="C100" s="257" t="s">
        <v>87</v>
      </c>
      <c r="D100" s="257" t="s">
        <v>85</v>
      </c>
      <c r="E100" s="257" t="s">
        <v>87</v>
      </c>
      <c r="F100" s="257" t="s">
        <v>85</v>
      </c>
      <c r="G100" s="257" t="s">
        <v>87</v>
      </c>
      <c r="H100" s="257" t="s">
        <v>85</v>
      </c>
      <c r="I100" s="257" t="s">
        <v>87</v>
      </c>
    </row>
    <row r="101" spans="1:9" ht="78.75" customHeight="1" x14ac:dyDescent="0.25">
      <c r="A101" s="572"/>
      <c r="B101" s="273">
        <v>8.3000000000000004E-2</v>
      </c>
      <c r="C101" s="332"/>
      <c r="D101" s="273">
        <v>8.3000000000000004E-2</v>
      </c>
      <c r="E101" s="273"/>
      <c r="F101" s="258"/>
      <c r="G101" s="260"/>
      <c r="H101" s="259"/>
      <c r="I101" s="260"/>
    </row>
    <row r="102" spans="1:9" ht="78.75" customHeight="1" x14ac:dyDescent="0.25">
      <c r="A102" s="41" t="s">
        <v>221</v>
      </c>
      <c r="B102" s="595"/>
      <c r="C102" s="595"/>
      <c r="D102" s="596"/>
      <c r="E102" s="596"/>
      <c r="F102" s="597"/>
      <c r="G102" s="597"/>
      <c r="H102" s="597"/>
      <c r="I102" s="597"/>
    </row>
    <row r="103" spans="1:9" ht="78.75" customHeight="1" x14ac:dyDescent="0.25">
      <c r="A103" s="41" t="s">
        <v>222</v>
      </c>
      <c r="B103" s="470"/>
      <c r="C103" s="592"/>
      <c r="D103" s="470"/>
      <c r="E103" s="592"/>
      <c r="F103" s="593"/>
      <c r="G103" s="594"/>
      <c r="H103" s="593"/>
      <c r="I103" s="594"/>
    </row>
    <row r="104" spans="1:9" ht="78.75" customHeight="1" x14ac:dyDescent="0.25">
      <c r="A104" s="571" t="s">
        <v>182</v>
      </c>
      <c r="B104" s="257" t="s">
        <v>85</v>
      </c>
      <c r="C104" s="257" t="s">
        <v>87</v>
      </c>
      <c r="D104" s="257" t="s">
        <v>85</v>
      </c>
      <c r="E104" s="257" t="s">
        <v>87</v>
      </c>
      <c r="F104" s="257" t="s">
        <v>85</v>
      </c>
      <c r="G104" s="257" t="s">
        <v>87</v>
      </c>
      <c r="H104" s="257" t="s">
        <v>85</v>
      </c>
      <c r="I104" s="257" t="s">
        <v>87</v>
      </c>
    </row>
    <row r="105" spans="1:9" ht="78.75" customHeight="1" x14ac:dyDescent="0.25">
      <c r="A105" s="572"/>
      <c r="B105" s="273">
        <v>8.3000000000000004E-2</v>
      </c>
      <c r="C105" s="273">
        <v>8.3000000000000004E-2</v>
      </c>
      <c r="D105" s="273">
        <v>8.3000000000000004E-2</v>
      </c>
      <c r="E105" s="273">
        <v>8.3000000000000004E-2</v>
      </c>
      <c r="F105" s="258"/>
      <c r="G105" s="260"/>
      <c r="H105" s="259"/>
      <c r="I105" s="260"/>
    </row>
    <row r="106" spans="1:9" ht="78.75" customHeight="1" x14ac:dyDescent="0.25">
      <c r="A106" s="41" t="s">
        <v>221</v>
      </c>
      <c r="B106" s="596"/>
      <c r="C106" s="596"/>
      <c r="D106" s="596"/>
      <c r="E106" s="596"/>
      <c r="F106" s="597"/>
      <c r="G106" s="597"/>
      <c r="H106" s="597"/>
      <c r="I106" s="597"/>
    </row>
    <row r="107" spans="1:9" ht="78.75" customHeight="1" x14ac:dyDescent="0.25">
      <c r="A107" s="41" t="s">
        <v>222</v>
      </c>
      <c r="B107" s="470"/>
      <c r="C107" s="592"/>
      <c r="D107" s="470"/>
      <c r="E107" s="592"/>
      <c r="F107" s="593"/>
      <c r="G107" s="594"/>
      <c r="H107" s="593"/>
      <c r="I107" s="594"/>
    </row>
    <row r="108" spans="1:9" ht="78.75" customHeight="1" x14ac:dyDescent="0.25">
      <c r="A108" s="571" t="s">
        <v>183</v>
      </c>
      <c r="B108" s="257" t="s">
        <v>85</v>
      </c>
      <c r="C108" s="257" t="s">
        <v>87</v>
      </c>
      <c r="D108" s="257" t="s">
        <v>85</v>
      </c>
      <c r="E108" s="257" t="s">
        <v>87</v>
      </c>
      <c r="F108" s="257" t="s">
        <v>85</v>
      </c>
      <c r="G108" s="257" t="s">
        <v>87</v>
      </c>
      <c r="H108" s="257" t="s">
        <v>85</v>
      </c>
      <c r="I108" s="257" t="s">
        <v>87</v>
      </c>
    </row>
    <row r="109" spans="1:9" ht="78.75" customHeight="1" x14ac:dyDescent="0.25">
      <c r="A109" s="572"/>
      <c r="B109" s="273">
        <v>8.3000000000000004E-2</v>
      </c>
      <c r="C109" s="273"/>
      <c r="D109" s="273">
        <v>8.3000000000000004E-2</v>
      </c>
      <c r="E109" s="273"/>
      <c r="F109" s="258"/>
      <c r="G109" s="260"/>
      <c r="H109" s="259"/>
      <c r="I109" s="260"/>
    </row>
    <row r="110" spans="1:9" ht="78.75" customHeight="1" x14ac:dyDescent="0.25">
      <c r="A110" s="41" t="s">
        <v>221</v>
      </c>
      <c r="B110" s="595"/>
      <c r="C110" s="595"/>
      <c r="D110" s="595"/>
      <c r="E110" s="595"/>
      <c r="F110" s="597"/>
      <c r="G110" s="597"/>
      <c r="H110" s="597"/>
      <c r="I110" s="597"/>
    </row>
    <row r="111" spans="1:9" ht="78.75" customHeight="1" x14ac:dyDescent="0.25">
      <c r="A111" s="41" t="s">
        <v>222</v>
      </c>
      <c r="B111" s="470"/>
      <c r="C111" s="592"/>
      <c r="D111" s="470"/>
      <c r="E111" s="592"/>
      <c r="F111" s="593"/>
      <c r="G111" s="594"/>
      <c r="H111" s="593"/>
      <c r="I111" s="594"/>
    </row>
    <row r="112" spans="1:9" ht="78.75" customHeight="1" x14ac:dyDescent="0.25">
      <c r="A112" s="571" t="s">
        <v>184</v>
      </c>
      <c r="B112" s="257" t="s">
        <v>85</v>
      </c>
      <c r="C112" s="257" t="s">
        <v>87</v>
      </c>
      <c r="D112" s="257" t="s">
        <v>85</v>
      </c>
      <c r="E112" s="257" t="s">
        <v>87</v>
      </c>
      <c r="F112" s="257" t="s">
        <v>85</v>
      </c>
      <c r="G112" s="257" t="s">
        <v>87</v>
      </c>
      <c r="H112" s="257" t="s">
        <v>85</v>
      </c>
      <c r="I112" s="257" t="s">
        <v>87</v>
      </c>
    </row>
    <row r="113" spans="1:9" ht="78.75" customHeight="1" x14ac:dyDescent="0.25">
      <c r="A113" s="572"/>
      <c r="B113" s="273">
        <v>8.6999999999999994E-2</v>
      </c>
      <c r="C113" s="273"/>
      <c r="D113" s="273">
        <v>8.6999999999999994E-2</v>
      </c>
      <c r="E113" s="273"/>
      <c r="F113" s="258"/>
      <c r="G113" s="262"/>
      <c r="H113" s="261"/>
      <c r="I113" s="262"/>
    </row>
    <row r="114" spans="1:9" ht="78.75" customHeight="1" x14ac:dyDescent="0.25">
      <c r="A114" s="41" t="s">
        <v>221</v>
      </c>
      <c r="B114" s="589"/>
      <c r="C114" s="589"/>
      <c r="D114" s="675"/>
      <c r="E114" s="675"/>
      <c r="F114" s="591"/>
      <c r="G114" s="591"/>
      <c r="H114" s="591"/>
      <c r="I114" s="591"/>
    </row>
    <row r="115" spans="1:9" ht="78.75" customHeight="1" x14ac:dyDescent="0.25">
      <c r="A115" s="41" t="s">
        <v>222</v>
      </c>
      <c r="B115" s="470"/>
      <c r="C115" s="592"/>
      <c r="D115" s="470"/>
      <c r="E115" s="592"/>
      <c r="F115" s="593"/>
      <c r="G115" s="594"/>
      <c r="H115" s="593"/>
      <c r="I115" s="594"/>
    </row>
    <row r="116" spans="1:9" ht="16.5" x14ac:dyDescent="0.25">
      <c r="A116" s="263" t="s">
        <v>223</v>
      </c>
      <c r="B116" s="264">
        <f>(B69+B73+B77+B81+B85+B89+B93+B97+B101+B105+B109+B113)</f>
        <v>0.99999999999999989</v>
      </c>
      <c r="C116" s="264">
        <f t="shared" ref="C116:I116" si="1">(C69+C73+C77+C81+C85+C89+C93+C97+C101+C105+C109+C113)</f>
        <v>0.66400000000000003</v>
      </c>
      <c r="D116" s="264">
        <f t="shared" si="1"/>
        <v>0.99999999999999989</v>
      </c>
      <c r="E116" s="264">
        <f t="shared" si="1"/>
        <v>0.66400000000000003</v>
      </c>
      <c r="F116" s="264">
        <f t="shared" si="1"/>
        <v>0</v>
      </c>
      <c r="G116" s="264">
        <f t="shared" si="1"/>
        <v>0</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 ref="B79" r:id="rId5" xr:uid="{00000000-0004-0000-0300-000004000000}"/>
    <hyperlink ref="D79" r:id="rId6" xr:uid="{00000000-0004-0000-0300-000005000000}"/>
    <hyperlink ref="D83" r:id="rId7" xr:uid="{00000000-0004-0000-0300-000006000000}"/>
    <hyperlink ref="B83" r:id="rId8" xr:uid="{00000000-0004-0000-0300-000007000000}"/>
    <hyperlink ref="B87" r:id="rId9" xr:uid="{00000000-0004-0000-0300-000008000000}"/>
    <hyperlink ref="D87" r:id="rId10" xr:uid="{00000000-0004-0000-0300-000009000000}"/>
    <hyperlink ref="B91" r:id="rId11" xr:uid="{00000000-0004-0000-0300-00000A000000}"/>
    <hyperlink ref="D91" r:id="rId12" xr:uid="{00000000-0004-0000-0300-00000B000000}"/>
    <hyperlink ref="B95" r:id="rId13" xr:uid="{00000000-0004-0000-0300-00000C000000}"/>
    <hyperlink ref="D95" r:id="rId14" xr:uid="{00000000-0004-0000-0300-00000D000000}"/>
  </hyperlinks>
  <pageMargins left="0.25" right="0.25" top="0.75" bottom="0.75" header="0.3" footer="0.3"/>
  <pageSetup scale="22" fitToHeight="0" orientation="landscape" r:id="rId15"/>
  <ignoredErrors>
    <ignoredError sqref="N24:N26" emptyCellReference="1"/>
  </ignoredErrors>
  <drawing r:id="rId16"/>
  <legacy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D44" zoomScale="80" zoomScaleNormal="10" zoomScaleSheetLayoutView="80" workbookViewId="0">
      <selection activeCell="F41" sqref="F41:G41"/>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720"/>
      <c r="B1" s="535" t="s">
        <v>160</v>
      </c>
      <c r="C1" s="536"/>
      <c r="D1" s="536"/>
      <c r="E1" s="536"/>
      <c r="F1" s="536"/>
      <c r="G1" s="536"/>
      <c r="H1" s="537"/>
      <c r="I1" s="48" t="s">
        <v>236</v>
      </c>
      <c r="J1" s="406" t="s">
        <v>161</v>
      </c>
      <c r="K1" s="407"/>
      <c r="L1" s="534"/>
      <c r="M1" s="81"/>
    </row>
    <row r="2" spans="1:25" ht="24" customHeight="1" thickBot="1" x14ac:dyDescent="0.3">
      <c r="A2" s="721"/>
      <c r="B2" s="538" t="s">
        <v>162</v>
      </c>
      <c r="C2" s="539"/>
      <c r="D2" s="539"/>
      <c r="E2" s="539"/>
      <c r="F2" s="539"/>
      <c r="G2" s="539"/>
      <c r="H2" s="540"/>
      <c r="I2" s="48" t="s">
        <v>237</v>
      </c>
      <c r="J2" s="406" t="s">
        <v>163</v>
      </c>
      <c r="K2" s="407"/>
      <c r="L2" s="534"/>
      <c r="M2" s="81"/>
    </row>
    <row r="3" spans="1:25" ht="24" customHeight="1" thickBot="1" x14ac:dyDescent="0.3">
      <c r="A3" s="721"/>
      <c r="B3" s="538" t="s">
        <v>0</v>
      </c>
      <c r="C3" s="539"/>
      <c r="D3" s="539"/>
      <c r="E3" s="539"/>
      <c r="F3" s="539"/>
      <c r="G3" s="539"/>
      <c r="H3" s="540"/>
      <c r="I3" s="48" t="s">
        <v>238</v>
      </c>
      <c r="J3" s="406" t="s">
        <v>164</v>
      </c>
      <c r="K3" s="407"/>
      <c r="L3" s="534"/>
      <c r="M3" s="81"/>
    </row>
    <row r="4" spans="1:25" ht="24" customHeight="1" thickBot="1" x14ac:dyDescent="0.3">
      <c r="A4" s="722"/>
      <c r="B4" s="541" t="s">
        <v>239</v>
      </c>
      <c r="C4" s="542"/>
      <c r="D4" s="542"/>
      <c r="E4" s="542"/>
      <c r="F4" s="542"/>
      <c r="G4" s="542"/>
      <c r="H4" s="543"/>
      <c r="I4" s="48" t="s">
        <v>240</v>
      </c>
      <c r="J4" s="406" t="s">
        <v>241</v>
      </c>
      <c r="K4" s="407"/>
      <c r="L4" s="534"/>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732" t="s">
        <v>4</v>
      </c>
      <c r="B7" s="742" t="s">
        <v>168</v>
      </c>
      <c r="C7" s="743"/>
      <c r="D7" s="743"/>
      <c r="E7" s="743"/>
      <c r="F7" s="743"/>
      <c r="G7" s="743"/>
      <c r="H7" s="744"/>
      <c r="I7" s="732" t="s">
        <v>169</v>
      </c>
      <c r="J7" s="738">
        <v>2024110010299</v>
      </c>
      <c r="K7" s="7"/>
      <c r="L7" s="7"/>
      <c r="M7" s="7"/>
      <c r="N7" s="7"/>
      <c r="O7" s="7"/>
      <c r="P7" s="7"/>
      <c r="Q7" s="7"/>
      <c r="R7" s="7"/>
      <c r="S7" s="7"/>
      <c r="T7" s="7"/>
      <c r="U7" s="7"/>
      <c r="V7" s="7"/>
      <c r="W7" s="7"/>
      <c r="X7" s="7"/>
      <c r="Y7" s="7"/>
    </row>
    <row r="8" spans="1:25" ht="15" customHeight="1" x14ac:dyDescent="0.25">
      <c r="A8" s="733"/>
      <c r="B8" s="745"/>
      <c r="C8" s="746"/>
      <c r="D8" s="746"/>
      <c r="E8" s="746"/>
      <c r="F8" s="746"/>
      <c r="G8" s="746"/>
      <c r="H8" s="747"/>
      <c r="I8" s="733"/>
      <c r="J8" s="739"/>
      <c r="K8" s="7"/>
      <c r="L8" s="7"/>
      <c r="M8" s="7"/>
      <c r="N8" s="7"/>
      <c r="O8" s="7"/>
      <c r="P8" s="7"/>
      <c r="Q8" s="7"/>
      <c r="R8" s="7"/>
      <c r="S8" s="7"/>
      <c r="T8" s="7"/>
      <c r="U8" s="7"/>
      <c r="V8" s="7"/>
      <c r="W8" s="7"/>
      <c r="X8" s="7"/>
      <c r="Y8" s="7"/>
    </row>
    <row r="9" spans="1:25" ht="15" customHeight="1" x14ac:dyDescent="0.25">
      <c r="A9" s="733"/>
      <c r="B9" s="745"/>
      <c r="C9" s="746"/>
      <c r="D9" s="746"/>
      <c r="E9" s="746"/>
      <c r="F9" s="746"/>
      <c r="G9" s="746"/>
      <c r="H9" s="747"/>
      <c r="I9" s="733"/>
      <c r="J9" s="739"/>
      <c r="K9" s="7"/>
      <c r="L9" s="7"/>
      <c r="M9" s="7"/>
      <c r="N9" s="7"/>
      <c r="O9" s="7"/>
      <c r="P9" s="7"/>
      <c r="Q9" s="7"/>
      <c r="R9" s="7"/>
      <c r="S9" s="7"/>
      <c r="T9" s="7"/>
      <c r="U9" s="7"/>
      <c r="V9" s="7"/>
      <c r="W9" s="7"/>
      <c r="X9" s="7"/>
      <c r="Y9" s="7"/>
    </row>
    <row r="10" spans="1:25" ht="15" customHeight="1" thickBot="1" x14ac:dyDescent="0.3">
      <c r="A10" s="734"/>
      <c r="B10" s="748"/>
      <c r="C10" s="749"/>
      <c r="D10" s="749"/>
      <c r="E10" s="749"/>
      <c r="F10" s="749"/>
      <c r="G10" s="749"/>
      <c r="H10" s="750"/>
      <c r="I10" s="734"/>
      <c r="J10" s="740"/>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558" t="s">
        <v>6</v>
      </c>
      <c r="B12" s="135" t="s">
        <v>170</v>
      </c>
      <c r="C12" s="152"/>
      <c r="D12" s="135" t="s">
        <v>172</v>
      </c>
      <c r="E12" s="152"/>
      <c r="F12" s="135" t="s">
        <v>173</v>
      </c>
      <c r="G12" s="152"/>
      <c r="H12" s="135" t="s">
        <v>174</v>
      </c>
      <c r="I12" s="153"/>
    </row>
    <row r="13" spans="1:25" s="76" customFormat="1" ht="21.75" customHeight="1" thickBot="1" x14ac:dyDescent="0.3">
      <c r="A13" s="558"/>
      <c r="B13" s="136" t="s">
        <v>176</v>
      </c>
      <c r="C13" s="152"/>
      <c r="D13" s="135" t="s">
        <v>177</v>
      </c>
      <c r="E13" s="83" t="s">
        <v>171</v>
      </c>
      <c r="F13" s="135" t="s">
        <v>178</v>
      </c>
      <c r="G13" s="152"/>
      <c r="H13" s="135" t="s">
        <v>179</v>
      </c>
      <c r="I13" s="153"/>
    </row>
    <row r="14" spans="1:25" s="76" customFormat="1" ht="21.75" customHeight="1" thickBot="1" x14ac:dyDescent="0.3">
      <c r="A14" s="558"/>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557" t="s">
        <v>8</v>
      </c>
      <c r="B16" s="557"/>
      <c r="C16" s="149" t="s">
        <v>175</v>
      </c>
      <c r="D16" s="573"/>
      <c r="E16" s="573"/>
      <c r="F16" s="573"/>
      <c r="G16" s="1"/>
      <c r="H16" s="1"/>
      <c r="I16" s="1"/>
      <c r="J16" s="1"/>
      <c r="K16" s="1"/>
      <c r="L16" s="88"/>
      <c r="M16" s="89"/>
      <c r="N16" s="89"/>
      <c r="O16" s="89"/>
    </row>
    <row r="17" spans="1:15" s="76" customFormat="1" ht="21.75" customHeight="1" thickBot="1" x14ac:dyDescent="0.3">
      <c r="A17" s="557"/>
      <c r="B17" s="557"/>
      <c r="C17" s="149" t="s">
        <v>180</v>
      </c>
      <c r="D17" s="573"/>
      <c r="E17" s="573"/>
      <c r="F17" s="573"/>
      <c r="G17" s="1"/>
      <c r="H17" s="1"/>
      <c r="I17" s="1"/>
      <c r="J17" s="1"/>
      <c r="K17" s="1"/>
      <c r="L17" s="88"/>
      <c r="M17" s="89"/>
      <c r="N17" s="89"/>
      <c r="O17" s="89"/>
    </row>
    <row r="18" spans="1:15" s="76" customFormat="1" ht="21.75" customHeight="1" thickBot="1" x14ac:dyDescent="0.3">
      <c r="A18" s="557"/>
      <c r="B18" s="557"/>
      <c r="C18" s="149" t="s">
        <v>185</v>
      </c>
      <c r="D18" s="573" t="s">
        <v>171</v>
      </c>
      <c r="E18" s="573"/>
      <c r="F18" s="573"/>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741" t="s">
        <v>242</v>
      </c>
      <c r="B22" s="741"/>
      <c r="C22" s="741"/>
      <c r="D22" s="741"/>
      <c r="E22" s="741"/>
      <c r="F22" s="741"/>
      <c r="G22" s="741"/>
      <c r="H22" s="741"/>
      <c r="I22" s="741"/>
      <c r="J22" s="741"/>
    </row>
    <row r="23" spans="1:15" ht="69.95" customHeight="1" thickBot="1" x14ac:dyDescent="0.3">
      <c r="A23" s="139" t="s">
        <v>21</v>
      </c>
      <c r="B23" s="735" t="s">
        <v>192</v>
      </c>
      <c r="C23" s="736"/>
      <c r="D23" s="737"/>
      <c r="E23" s="140" t="s">
        <v>72</v>
      </c>
      <c r="F23" s="293" t="s">
        <v>243</v>
      </c>
      <c r="G23" s="140" t="s">
        <v>74</v>
      </c>
      <c r="H23" s="735" t="s">
        <v>244</v>
      </c>
      <c r="I23" s="736"/>
      <c r="J23" s="737"/>
    </row>
    <row r="24" spans="1:15" ht="50.25" customHeight="1" thickBot="1" x14ac:dyDescent="0.3">
      <c r="A24" s="114" t="s">
        <v>76</v>
      </c>
      <c r="B24" s="723" t="s">
        <v>245</v>
      </c>
      <c r="C24" s="724"/>
      <c r="D24" s="724"/>
      <c r="E24" s="724"/>
      <c r="F24" s="724"/>
      <c r="G24" s="724"/>
      <c r="H24" s="724"/>
      <c r="I24" s="724"/>
      <c r="J24" s="725"/>
    </row>
    <row r="25" spans="1:15" ht="50.25" customHeight="1" thickBot="1" x14ac:dyDescent="0.3">
      <c r="A25" s="703" t="s">
        <v>78</v>
      </c>
      <c r="B25" s="141">
        <v>2024</v>
      </c>
      <c r="C25" s="142">
        <v>2025</v>
      </c>
      <c r="D25" s="142">
        <v>2026</v>
      </c>
      <c r="E25" s="142">
        <v>2027</v>
      </c>
      <c r="F25" s="143" t="s">
        <v>246</v>
      </c>
      <c r="G25" s="144" t="s">
        <v>80</v>
      </c>
      <c r="H25" s="751" t="s">
        <v>82</v>
      </c>
      <c r="I25" s="752"/>
      <c r="J25" s="753"/>
    </row>
    <row r="26" spans="1:15" ht="50.25" customHeight="1" thickBot="1" x14ac:dyDescent="0.3">
      <c r="A26" s="704"/>
      <c r="B26" s="294">
        <v>0.2</v>
      </c>
      <c r="C26" s="295">
        <v>0.3</v>
      </c>
      <c r="D26" s="295">
        <v>0.25</v>
      </c>
      <c r="E26" s="295">
        <v>0.25</v>
      </c>
      <c r="F26" s="274">
        <v>1</v>
      </c>
      <c r="G26" s="296">
        <f>+B26</f>
        <v>0.2</v>
      </c>
      <c r="H26" s="754" t="s">
        <v>247</v>
      </c>
      <c r="I26" s="755"/>
      <c r="J26" s="755"/>
    </row>
    <row r="27" spans="1:15" ht="52.5" customHeight="1" thickBot="1" x14ac:dyDescent="0.3">
      <c r="A27" s="114"/>
      <c r="B27" s="756" t="s">
        <v>84</v>
      </c>
      <c r="C27" s="757"/>
      <c r="D27" s="757"/>
      <c r="E27" s="757"/>
      <c r="F27" s="757"/>
      <c r="G27" s="757"/>
      <c r="H27" s="757"/>
      <c r="I27" s="757"/>
      <c r="J27" s="758"/>
    </row>
    <row r="28" spans="1:15" s="28" customFormat="1" ht="56.25" customHeight="1" thickBot="1" x14ac:dyDescent="0.3">
      <c r="A28" s="703" t="s">
        <v>203</v>
      </c>
      <c r="B28" s="114" t="s">
        <v>204</v>
      </c>
      <c r="C28" s="139" t="s">
        <v>87</v>
      </c>
      <c r="D28" s="707" t="s">
        <v>89</v>
      </c>
      <c r="E28" s="708"/>
      <c r="F28" s="707" t="s">
        <v>91</v>
      </c>
      <c r="G28" s="708"/>
      <c r="H28" s="115" t="s">
        <v>93</v>
      </c>
      <c r="I28" s="113" t="s">
        <v>94</v>
      </c>
      <c r="J28" s="113" t="s">
        <v>96</v>
      </c>
    </row>
    <row r="29" spans="1:15" ht="165" customHeight="1" thickBot="1" x14ac:dyDescent="0.3">
      <c r="A29" s="704"/>
      <c r="B29" s="275">
        <v>2.08</v>
      </c>
      <c r="C29" s="276">
        <v>2.08</v>
      </c>
      <c r="D29" s="650" t="s">
        <v>337</v>
      </c>
      <c r="E29" s="651"/>
      <c r="F29" s="650" t="s">
        <v>337</v>
      </c>
      <c r="G29" s="651"/>
      <c r="H29" s="277" t="s">
        <v>326</v>
      </c>
      <c r="I29" s="267" t="s">
        <v>338</v>
      </c>
      <c r="J29" s="278" t="s">
        <v>341</v>
      </c>
    </row>
    <row r="30" spans="1:15" s="28" customFormat="1" ht="51" customHeight="1" thickBot="1" x14ac:dyDescent="0.3">
      <c r="A30" s="703" t="s">
        <v>205</v>
      </c>
      <c r="B30" s="279" t="s">
        <v>204</v>
      </c>
      <c r="C30" s="280" t="s">
        <v>87</v>
      </c>
      <c r="D30" s="726" t="s">
        <v>89</v>
      </c>
      <c r="E30" s="727"/>
      <c r="F30" s="726" t="s">
        <v>91</v>
      </c>
      <c r="G30" s="727"/>
      <c r="H30" s="280" t="s">
        <v>93</v>
      </c>
      <c r="I30" s="281" t="s">
        <v>94</v>
      </c>
      <c r="J30" s="281" t="s">
        <v>96</v>
      </c>
    </row>
    <row r="31" spans="1:15" ht="170.25" customHeight="1" thickBot="1" x14ac:dyDescent="0.3">
      <c r="A31" s="704"/>
      <c r="B31" s="275">
        <v>2.08</v>
      </c>
      <c r="C31" s="276">
        <v>2.08</v>
      </c>
      <c r="D31" s="728" t="s">
        <v>387</v>
      </c>
      <c r="E31" s="729"/>
      <c r="F31" s="728" t="s">
        <v>380</v>
      </c>
      <c r="G31" s="729"/>
      <c r="H31" s="277" t="s">
        <v>326</v>
      </c>
      <c r="I31" s="267" t="s">
        <v>382</v>
      </c>
      <c r="J31" s="278" t="s">
        <v>381</v>
      </c>
    </row>
    <row r="32" spans="1:15" s="28" customFormat="1" ht="51" customHeight="1" thickBot="1" x14ac:dyDescent="0.3">
      <c r="A32" s="703" t="s">
        <v>206</v>
      </c>
      <c r="B32" s="279" t="s">
        <v>204</v>
      </c>
      <c r="C32" s="280" t="s">
        <v>87</v>
      </c>
      <c r="D32" s="726" t="s">
        <v>89</v>
      </c>
      <c r="E32" s="727"/>
      <c r="F32" s="726" t="s">
        <v>91</v>
      </c>
      <c r="G32" s="727"/>
      <c r="H32" s="280" t="s">
        <v>93</v>
      </c>
      <c r="I32" s="281" t="s">
        <v>94</v>
      </c>
      <c r="J32" s="281" t="s">
        <v>96</v>
      </c>
    </row>
    <row r="33" spans="1:10" ht="145.5" customHeight="1" thickBot="1" x14ac:dyDescent="0.3">
      <c r="A33" s="704"/>
      <c r="B33" s="275">
        <v>2.08</v>
      </c>
      <c r="C33" s="276">
        <v>2.08</v>
      </c>
      <c r="D33" s="652" t="s">
        <v>416</v>
      </c>
      <c r="E33" s="653"/>
      <c r="F33" s="730" t="s">
        <v>411</v>
      </c>
      <c r="G33" s="731"/>
      <c r="H33" s="277"/>
      <c r="I33" s="282" t="s">
        <v>413</v>
      </c>
      <c r="J33" s="278" t="s">
        <v>412</v>
      </c>
    </row>
    <row r="34" spans="1:10" s="28" customFormat="1" ht="51" customHeight="1" thickBot="1" x14ac:dyDescent="0.3">
      <c r="A34" s="703" t="s">
        <v>207</v>
      </c>
      <c r="B34" s="112" t="s">
        <v>204</v>
      </c>
      <c r="C34" s="112" t="s">
        <v>87</v>
      </c>
      <c r="D34" s="707" t="s">
        <v>89</v>
      </c>
      <c r="E34" s="708"/>
      <c r="F34" s="707" t="s">
        <v>91</v>
      </c>
      <c r="G34" s="708"/>
      <c r="H34" s="115" t="s">
        <v>93</v>
      </c>
      <c r="I34" s="115" t="s">
        <v>94</v>
      </c>
      <c r="J34" s="113" t="s">
        <v>96</v>
      </c>
    </row>
    <row r="35" spans="1:10" ht="289.5" customHeight="1" x14ac:dyDescent="0.25">
      <c r="A35" s="704"/>
      <c r="B35" s="145">
        <v>2.08</v>
      </c>
      <c r="C35" s="85">
        <v>2.08</v>
      </c>
      <c r="D35" s="509" t="s">
        <v>446</v>
      </c>
      <c r="E35" s="510"/>
      <c r="F35" s="509" t="s">
        <v>440</v>
      </c>
      <c r="G35" s="510"/>
      <c r="H35" s="84" t="s">
        <v>326</v>
      </c>
      <c r="I35" s="146" t="s">
        <v>442</v>
      </c>
      <c r="J35" s="278" t="s">
        <v>441</v>
      </c>
    </row>
    <row r="36" spans="1:10" s="28" customFormat="1" ht="51" customHeight="1" thickBot="1" x14ac:dyDescent="0.3">
      <c r="A36" s="703" t="s">
        <v>208</v>
      </c>
      <c r="B36" s="112" t="s">
        <v>204</v>
      </c>
      <c r="C36" s="115" t="s">
        <v>87</v>
      </c>
      <c r="D36" s="707" t="s">
        <v>89</v>
      </c>
      <c r="E36" s="708"/>
      <c r="F36" s="707" t="s">
        <v>91</v>
      </c>
      <c r="G36" s="708"/>
      <c r="H36" s="115" t="s">
        <v>93</v>
      </c>
      <c r="I36" s="113" t="s">
        <v>94</v>
      </c>
      <c r="J36" s="113" t="s">
        <v>96</v>
      </c>
    </row>
    <row r="37" spans="1:10" ht="185.25" customHeight="1" thickBot="1" x14ac:dyDescent="0.3">
      <c r="A37" s="704"/>
      <c r="B37" s="145">
        <v>2.08</v>
      </c>
      <c r="C37" s="85">
        <v>2.08</v>
      </c>
      <c r="D37" s="509" t="s">
        <v>476</v>
      </c>
      <c r="E37" s="711"/>
      <c r="F37" s="509" t="s">
        <v>477</v>
      </c>
      <c r="G37" s="711"/>
      <c r="H37" s="84" t="s">
        <v>326</v>
      </c>
      <c r="I37" s="314" t="s">
        <v>472</v>
      </c>
      <c r="J37" s="317" t="s">
        <v>473</v>
      </c>
    </row>
    <row r="38" spans="1:10" s="28" customFormat="1" ht="51" customHeight="1" x14ac:dyDescent="0.25">
      <c r="A38" s="703" t="s">
        <v>209</v>
      </c>
      <c r="B38" s="112" t="s">
        <v>204</v>
      </c>
      <c r="C38" s="115" t="s">
        <v>87</v>
      </c>
      <c r="D38" s="707" t="s">
        <v>89</v>
      </c>
      <c r="E38" s="708"/>
      <c r="F38" s="707" t="s">
        <v>91</v>
      </c>
      <c r="G38" s="708"/>
      <c r="H38" s="115" t="s">
        <v>93</v>
      </c>
      <c r="I38" s="113" t="s">
        <v>94</v>
      </c>
      <c r="J38" s="113" t="s">
        <v>96</v>
      </c>
    </row>
    <row r="39" spans="1:10" ht="137.25" customHeight="1" x14ac:dyDescent="0.25">
      <c r="A39" s="704"/>
      <c r="B39" s="145">
        <v>2.08</v>
      </c>
      <c r="C39" s="85">
        <v>2.08</v>
      </c>
      <c r="D39" s="509" t="s">
        <v>507</v>
      </c>
      <c r="E39" s="711"/>
      <c r="F39" s="718" t="s">
        <v>501</v>
      </c>
      <c r="G39" s="719"/>
      <c r="H39" s="84" t="s">
        <v>326</v>
      </c>
      <c r="I39" s="325" t="s">
        <v>502</v>
      </c>
      <c r="J39" s="317" t="s">
        <v>503</v>
      </c>
    </row>
    <row r="40" spans="1:10" ht="51" customHeight="1" x14ac:dyDescent="0.25">
      <c r="A40" s="703" t="s">
        <v>210</v>
      </c>
      <c r="B40" s="115" t="s">
        <v>204</v>
      </c>
      <c r="C40" s="115" t="s">
        <v>87</v>
      </c>
      <c r="D40" s="707" t="s">
        <v>89</v>
      </c>
      <c r="E40" s="708"/>
      <c r="F40" s="707" t="s">
        <v>91</v>
      </c>
      <c r="G40" s="708"/>
      <c r="H40" s="115" t="s">
        <v>93</v>
      </c>
      <c r="I40" s="113" t="s">
        <v>94</v>
      </c>
      <c r="J40" s="113" t="s">
        <v>96</v>
      </c>
    </row>
    <row r="41" spans="1:10" ht="160.5" customHeight="1" x14ac:dyDescent="0.25">
      <c r="A41" s="704"/>
      <c r="B41" s="84">
        <v>2.08</v>
      </c>
      <c r="C41" s="330">
        <v>2.08</v>
      </c>
      <c r="D41" s="509" t="s">
        <v>526</v>
      </c>
      <c r="E41" s="711"/>
      <c r="F41" s="509" t="s">
        <v>539</v>
      </c>
      <c r="G41" s="711"/>
      <c r="H41" s="84" t="s">
        <v>326</v>
      </c>
      <c r="I41" s="329" t="s">
        <v>528</v>
      </c>
      <c r="J41" s="317" t="s">
        <v>527</v>
      </c>
    </row>
    <row r="42" spans="1:10" ht="51" customHeight="1" thickBot="1" x14ac:dyDescent="0.3">
      <c r="A42" s="703" t="s">
        <v>211</v>
      </c>
      <c r="B42" s="114" t="s">
        <v>204</v>
      </c>
      <c r="C42" s="139" t="s">
        <v>87</v>
      </c>
      <c r="D42" s="707" t="s">
        <v>89</v>
      </c>
      <c r="E42" s="708"/>
      <c r="F42" s="707" t="s">
        <v>91</v>
      </c>
      <c r="G42" s="708"/>
      <c r="H42" s="115" t="s">
        <v>93</v>
      </c>
      <c r="I42" s="113" t="s">
        <v>94</v>
      </c>
      <c r="J42" s="113" t="s">
        <v>96</v>
      </c>
    </row>
    <row r="43" spans="1:10" ht="51" customHeight="1" thickBot="1" x14ac:dyDescent="0.3">
      <c r="A43" s="704"/>
      <c r="B43" s="84">
        <v>2.08</v>
      </c>
      <c r="C43" s="86"/>
      <c r="D43" s="714"/>
      <c r="E43" s="715"/>
      <c r="F43" s="509"/>
      <c r="G43" s="711"/>
      <c r="H43" s="148"/>
      <c r="I43" s="335"/>
      <c r="J43" s="317"/>
    </row>
    <row r="44" spans="1:10" ht="51" customHeight="1" thickBot="1" x14ac:dyDescent="0.3">
      <c r="A44" s="703" t="s">
        <v>212</v>
      </c>
      <c r="B44" s="114" t="s">
        <v>204</v>
      </c>
      <c r="C44" s="139" t="s">
        <v>87</v>
      </c>
      <c r="D44" s="707" t="s">
        <v>89</v>
      </c>
      <c r="E44" s="708"/>
      <c r="F44" s="707" t="s">
        <v>91</v>
      </c>
      <c r="G44" s="708"/>
      <c r="H44" s="115" t="s">
        <v>93</v>
      </c>
      <c r="I44" s="113" t="s">
        <v>94</v>
      </c>
      <c r="J44" s="113" t="s">
        <v>96</v>
      </c>
    </row>
    <row r="45" spans="1:10" ht="51" customHeight="1" thickBot="1" x14ac:dyDescent="0.3">
      <c r="A45" s="704"/>
      <c r="B45" s="84">
        <v>2.08</v>
      </c>
      <c r="C45" s="86"/>
      <c r="D45" s="716"/>
      <c r="E45" s="717"/>
      <c r="F45" s="509"/>
      <c r="G45" s="711"/>
      <c r="H45" s="84"/>
      <c r="I45" s="371"/>
      <c r="J45" s="370"/>
    </row>
    <row r="46" spans="1:10" ht="51" customHeight="1" thickBot="1" x14ac:dyDescent="0.3">
      <c r="A46" s="703" t="s">
        <v>213</v>
      </c>
      <c r="B46" s="114" t="s">
        <v>204</v>
      </c>
      <c r="C46" s="139" t="s">
        <v>87</v>
      </c>
      <c r="D46" s="705" t="s">
        <v>89</v>
      </c>
      <c r="E46" s="706"/>
      <c r="F46" s="707" t="s">
        <v>91</v>
      </c>
      <c r="G46" s="708"/>
      <c r="H46" s="115" t="s">
        <v>93</v>
      </c>
      <c r="I46" s="113" t="s">
        <v>94</v>
      </c>
      <c r="J46" s="113" t="s">
        <v>96</v>
      </c>
    </row>
    <row r="47" spans="1:10" ht="51" customHeight="1" thickBot="1" x14ac:dyDescent="0.3">
      <c r="A47" s="704"/>
      <c r="B47" s="84">
        <v>2.08</v>
      </c>
      <c r="C47" s="86"/>
      <c r="D47" s="709"/>
      <c r="E47" s="710"/>
      <c r="F47" s="509"/>
      <c r="G47" s="711"/>
      <c r="H47" s="84"/>
      <c r="I47" s="314"/>
      <c r="J47" s="317"/>
    </row>
    <row r="48" spans="1:10" ht="51" customHeight="1" thickBot="1" x14ac:dyDescent="0.3">
      <c r="A48" s="703" t="s">
        <v>214</v>
      </c>
      <c r="B48" s="114" t="s">
        <v>204</v>
      </c>
      <c r="C48" s="139" t="s">
        <v>87</v>
      </c>
      <c r="D48" s="707" t="s">
        <v>89</v>
      </c>
      <c r="E48" s="708"/>
      <c r="F48" s="707" t="s">
        <v>91</v>
      </c>
      <c r="G48" s="708"/>
      <c r="H48" s="115" t="s">
        <v>93</v>
      </c>
      <c r="I48" s="113" t="s">
        <v>94</v>
      </c>
      <c r="J48" s="113" t="s">
        <v>96</v>
      </c>
    </row>
    <row r="49" spans="1:13" ht="51" customHeight="1" thickBot="1" x14ac:dyDescent="0.3">
      <c r="A49" s="704"/>
      <c r="B49" s="84">
        <v>2.08</v>
      </c>
      <c r="C49" s="86"/>
      <c r="D49" s="712"/>
      <c r="E49" s="713"/>
      <c r="F49" s="712"/>
      <c r="G49" s="713"/>
      <c r="H49" s="84"/>
      <c r="I49" s="335"/>
      <c r="J49" s="370"/>
    </row>
    <row r="50" spans="1:13" ht="74.25" customHeight="1" thickBot="1" x14ac:dyDescent="0.3">
      <c r="A50" s="703" t="s">
        <v>215</v>
      </c>
      <c r="B50" s="114" t="s">
        <v>204</v>
      </c>
      <c r="C50" s="139" t="s">
        <v>87</v>
      </c>
      <c r="D50" s="707" t="s">
        <v>89</v>
      </c>
      <c r="E50" s="708"/>
      <c r="F50" s="707" t="s">
        <v>91</v>
      </c>
      <c r="G50" s="708"/>
      <c r="H50" s="115" t="s">
        <v>93</v>
      </c>
      <c r="I50" s="113" t="s">
        <v>94</v>
      </c>
      <c r="J50" s="113" t="s">
        <v>96</v>
      </c>
    </row>
    <row r="51" spans="1:13" ht="74.25" customHeight="1" thickBot="1" x14ac:dyDescent="0.3">
      <c r="A51" s="704"/>
      <c r="B51" s="84">
        <v>2.12</v>
      </c>
      <c r="C51" s="86"/>
      <c r="D51" s="509"/>
      <c r="E51" s="711"/>
      <c r="F51" s="509"/>
      <c r="G51" s="711"/>
      <c r="H51" s="84"/>
      <c r="I51" s="335"/>
      <c r="J51" s="370"/>
    </row>
    <row r="52" spans="1:13" x14ac:dyDescent="0.25">
      <c r="B52" s="1">
        <f>B29+B31+B33+B35+B37+B39+B41+B43+B45+B47+B49+B51</f>
        <v>24.999999999999996</v>
      </c>
      <c r="C52" s="1">
        <f>C29+C31+C33+C35+C37+C39+C41+C43+C45+C47+C49+C51</f>
        <v>14.56</v>
      </c>
    </row>
    <row r="53" spans="1:13" ht="18" x14ac:dyDescent="0.25">
      <c r="A53" s="47" t="s">
        <v>248</v>
      </c>
    </row>
    <row r="54" spans="1:13" ht="18" customHeight="1" x14ac:dyDescent="0.25">
      <c r="A54" s="33"/>
    </row>
    <row r="55" spans="1:13" ht="23.25" x14ac:dyDescent="0.25">
      <c r="A55" s="702"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702"/>
      <c r="B56" s="35">
        <v>2.08</v>
      </c>
      <c r="C56" s="35">
        <v>2.08</v>
      </c>
      <c r="D56" s="35">
        <v>2.08</v>
      </c>
      <c r="E56" s="35">
        <v>2.08</v>
      </c>
      <c r="F56" s="35">
        <v>2.08</v>
      </c>
      <c r="G56" s="35">
        <v>2.08</v>
      </c>
      <c r="H56" s="35">
        <v>2.08</v>
      </c>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1"/>
      <c r="D59" s="195" t="s">
        <v>252</v>
      </c>
      <c r="E59" s="176" t="s">
        <v>251</v>
      </c>
      <c r="F59" s="154"/>
      <c r="G59" s="195" t="s">
        <v>253</v>
      </c>
      <c r="H59" s="176" t="s">
        <v>254</v>
      </c>
      <c r="I59" s="192"/>
      <c r="J59" s="147"/>
    </row>
    <row r="60" spans="1:13" ht="15.75" thickBot="1" x14ac:dyDescent="0.3">
      <c r="A60" s="196"/>
      <c r="B60" s="176" t="s">
        <v>255</v>
      </c>
      <c r="C60" s="321"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204" t="s">
        <v>448</v>
      </c>
      <c r="J63" s="147"/>
    </row>
    <row r="64" spans="1:13" ht="34.5" customHeight="1" thickBot="1" x14ac:dyDescent="0.3">
      <c r="A64" s="198"/>
      <c r="B64" s="176" t="s">
        <v>258</v>
      </c>
      <c r="C64" s="154"/>
      <c r="D64" s="199"/>
      <c r="E64" s="176" t="s">
        <v>258</v>
      </c>
      <c r="F64" s="193"/>
      <c r="G64" s="199"/>
      <c r="H64" s="176" t="s">
        <v>261</v>
      </c>
      <c r="I64" s="204" t="s">
        <v>348</v>
      </c>
      <c r="J64" s="147"/>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 ref="J37" r:id="rId5" xr:uid="{00000000-0004-0000-0400-000004000000}"/>
    <hyperlink ref="J39" r:id="rId6" xr:uid="{00000000-0004-0000-0400-000005000000}"/>
    <hyperlink ref="J41" r:id="rId7" xr:uid="{00000000-0004-0000-0400-000006000000}"/>
  </hyperlinks>
  <pageMargins left="0.25" right="0.25" top="0.75" bottom="0.75" header="0.3" footer="0.3"/>
  <pageSetup scale="17" fitToHeight="0" orientation="landscape"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B24" zoomScale="80" zoomScaleNormal="70" zoomScaleSheetLayoutView="80" workbookViewId="0">
      <selection activeCell="E29" sqref="E29:E31"/>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556"/>
      <c r="B1" s="535" t="s">
        <v>160</v>
      </c>
      <c r="C1" s="536"/>
      <c r="D1" s="536"/>
      <c r="E1" s="536"/>
      <c r="F1" s="536"/>
      <c r="G1" s="536"/>
      <c r="H1" s="536"/>
      <c r="I1" s="537"/>
      <c r="J1" s="406" t="s">
        <v>161</v>
      </c>
      <c r="K1" s="407"/>
      <c r="L1" s="534"/>
    </row>
    <row r="2" spans="1:15" s="76" customFormat="1" ht="30.75" customHeight="1" thickBot="1" x14ac:dyDescent="0.3">
      <c r="A2" s="398"/>
      <c r="B2" s="538" t="s">
        <v>162</v>
      </c>
      <c r="C2" s="539"/>
      <c r="D2" s="539"/>
      <c r="E2" s="539"/>
      <c r="F2" s="539"/>
      <c r="G2" s="539"/>
      <c r="H2" s="539"/>
      <c r="I2" s="540"/>
      <c r="J2" s="406" t="s">
        <v>163</v>
      </c>
      <c r="K2" s="407"/>
      <c r="L2" s="534"/>
    </row>
    <row r="3" spans="1:15" s="76" customFormat="1" ht="24" customHeight="1" thickBot="1" x14ac:dyDescent="0.3">
      <c r="A3" s="398"/>
      <c r="B3" s="538" t="s">
        <v>0</v>
      </c>
      <c r="C3" s="539"/>
      <c r="D3" s="539"/>
      <c r="E3" s="539"/>
      <c r="F3" s="539"/>
      <c r="G3" s="539"/>
      <c r="H3" s="539"/>
      <c r="I3" s="540"/>
      <c r="J3" s="406" t="s">
        <v>164</v>
      </c>
      <c r="K3" s="407"/>
      <c r="L3" s="534"/>
    </row>
    <row r="4" spans="1:15" s="76" customFormat="1" ht="21.75" customHeight="1" thickBot="1" x14ac:dyDescent="0.3">
      <c r="A4" s="400"/>
      <c r="B4" s="541" t="s">
        <v>262</v>
      </c>
      <c r="C4" s="542"/>
      <c r="D4" s="542"/>
      <c r="E4" s="542"/>
      <c r="F4" s="542"/>
      <c r="G4" s="542"/>
      <c r="H4" s="542"/>
      <c r="I4" s="543"/>
      <c r="J4" s="406" t="s">
        <v>263</v>
      </c>
      <c r="K4" s="407"/>
      <c r="L4" s="534"/>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436" t="s">
        <v>168</v>
      </c>
      <c r="C6" s="437"/>
      <c r="D6" s="437"/>
      <c r="E6" s="437"/>
      <c r="F6" s="437"/>
      <c r="G6" s="437"/>
      <c r="H6" s="437"/>
      <c r="I6" s="438"/>
      <c r="J6" s="191" t="s">
        <v>169</v>
      </c>
      <c r="K6" s="439">
        <v>2024110010299</v>
      </c>
      <c r="L6" s="441"/>
      <c r="M6" s="827"/>
      <c r="N6" s="827"/>
      <c r="O6" s="827"/>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05" t="s">
        <v>6</v>
      </c>
      <c r="B8" s="150" t="s">
        <v>170</v>
      </c>
      <c r="C8" s="119"/>
      <c r="D8" s="150" t="s">
        <v>172</v>
      </c>
      <c r="E8" s="119"/>
      <c r="F8" s="150" t="s">
        <v>173</v>
      </c>
      <c r="G8" s="119"/>
      <c r="H8" s="150" t="s">
        <v>174</v>
      </c>
      <c r="I8" s="121"/>
      <c r="J8" s="828" t="s">
        <v>8</v>
      </c>
      <c r="K8" s="149" t="s">
        <v>175</v>
      </c>
      <c r="L8" s="218"/>
      <c r="M8" s="827"/>
      <c r="N8" s="827"/>
      <c r="O8" s="827"/>
    </row>
    <row r="9" spans="1:15" s="76" customFormat="1" ht="21.75" customHeight="1" thickBot="1" x14ac:dyDescent="0.3">
      <c r="A9" s="405"/>
      <c r="B9" s="151" t="s">
        <v>176</v>
      </c>
      <c r="C9" s="122" t="s">
        <v>171</v>
      </c>
      <c r="D9" s="150" t="s">
        <v>177</v>
      </c>
      <c r="E9" s="119"/>
      <c r="F9" s="150" t="s">
        <v>178</v>
      </c>
      <c r="G9" s="119"/>
      <c r="H9" s="150" t="s">
        <v>179</v>
      </c>
      <c r="I9" s="121"/>
      <c r="J9" s="828"/>
      <c r="K9" s="149" t="s">
        <v>180</v>
      </c>
      <c r="L9" s="80"/>
      <c r="M9" s="827"/>
      <c r="N9" s="827"/>
      <c r="O9" s="827"/>
    </row>
    <row r="10" spans="1:15" s="76" customFormat="1" ht="21.75" customHeight="1" thickBot="1" x14ac:dyDescent="0.3">
      <c r="A10" s="405"/>
      <c r="B10" s="150" t="s">
        <v>181</v>
      </c>
      <c r="C10" s="119"/>
      <c r="D10" s="150" t="s">
        <v>182</v>
      </c>
      <c r="E10" s="119"/>
      <c r="F10" s="150" t="s">
        <v>183</v>
      </c>
      <c r="G10" s="119"/>
      <c r="H10" s="150" t="s">
        <v>184</v>
      </c>
      <c r="I10" s="119"/>
      <c r="J10" s="828"/>
      <c r="K10" s="149" t="s">
        <v>185</v>
      </c>
      <c r="L10" s="218" t="s">
        <v>171</v>
      </c>
      <c r="M10" s="827"/>
      <c r="N10" s="827"/>
      <c r="O10" s="827"/>
    </row>
    <row r="11" spans="1:15" ht="15" thickBot="1" x14ac:dyDescent="0.3"/>
    <row r="12" spans="1:15" ht="32.1" customHeight="1" thickBot="1" x14ac:dyDescent="0.3">
      <c r="A12" s="771" t="s">
        <v>264</v>
      </c>
      <c r="B12" s="772"/>
      <c r="C12" s="772"/>
      <c r="D12" s="772"/>
      <c r="E12" s="772"/>
      <c r="F12" s="772"/>
      <c r="G12" s="772"/>
      <c r="H12" s="772"/>
      <c r="I12" s="772"/>
      <c r="J12" s="772"/>
      <c r="K12" s="772"/>
      <c r="L12" s="773"/>
    </row>
    <row r="13" spans="1:15" ht="32.1" customHeight="1" thickBot="1" x14ac:dyDescent="0.3">
      <c r="A13" s="774" t="s">
        <v>265</v>
      </c>
      <c r="B13" s="784" t="s">
        <v>102</v>
      </c>
      <c r="C13" s="782" t="s">
        <v>13</v>
      </c>
      <c r="D13" s="774" t="s">
        <v>203</v>
      </c>
      <c r="E13" s="791"/>
      <c r="F13" s="792"/>
      <c r="G13" s="774" t="s">
        <v>205</v>
      </c>
      <c r="H13" s="791"/>
      <c r="I13" s="792"/>
      <c r="J13" s="434" t="s">
        <v>206</v>
      </c>
      <c r="K13" s="544"/>
      <c r="L13" s="435"/>
    </row>
    <row r="14" spans="1:15" ht="32.1" customHeight="1" thickBot="1" x14ac:dyDescent="0.3">
      <c r="A14" s="775"/>
      <c r="B14" s="785"/>
      <c r="C14" s="783"/>
      <c r="D14" s="108" t="s">
        <v>26</v>
      </c>
      <c r="E14" s="106" t="s">
        <v>28</v>
      </c>
      <c r="F14" s="107" t="s">
        <v>107</v>
      </c>
      <c r="G14" s="108" t="s">
        <v>26</v>
      </c>
      <c r="H14" s="106" t="s">
        <v>28</v>
      </c>
      <c r="I14" s="107" t="s">
        <v>107</v>
      </c>
      <c r="J14" s="108" t="s">
        <v>26</v>
      </c>
      <c r="K14" s="106" t="s">
        <v>28</v>
      </c>
      <c r="L14" s="107" t="s">
        <v>107</v>
      </c>
    </row>
    <row r="15" spans="1:15" ht="59.45" customHeight="1" x14ac:dyDescent="0.25">
      <c r="A15" s="800" t="s">
        <v>266</v>
      </c>
      <c r="B15" s="283" t="s">
        <v>267</v>
      </c>
      <c r="C15" s="803" t="s">
        <v>268</v>
      </c>
      <c r="D15" s="806">
        <v>1782291689</v>
      </c>
      <c r="E15" s="809">
        <v>0</v>
      </c>
      <c r="F15" s="776">
        <v>0.76929999999999998</v>
      </c>
      <c r="G15" s="786">
        <v>0</v>
      </c>
      <c r="H15" s="786">
        <v>84961900</v>
      </c>
      <c r="I15" s="776">
        <v>0.76929999999999998</v>
      </c>
      <c r="J15" s="779">
        <v>0</v>
      </c>
      <c r="K15" s="759">
        <v>162582422</v>
      </c>
      <c r="L15" s="776">
        <v>0.76929999999999998</v>
      </c>
    </row>
    <row r="16" spans="1:15" ht="70.150000000000006" customHeight="1" x14ac:dyDescent="0.25">
      <c r="A16" s="801"/>
      <c r="B16" s="283" t="s">
        <v>269</v>
      </c>
      <c r="C16" s="804"/>
      <c r="D16" s="807"/>
      <c r="E16" s="810"/>
      <c r="F16" s="777"/>
      <c r="G16" s="787"/>
      <c r="H16" s="787"/>
      <c r="I16" s="777"/>
      <c r="J16" s="780"/>
      <c r="K16" s="760"/>
      <c r="L16" s="777"/>
    </row>
    <row r="17" spans="1:13" s="25" customFormat="1" ht="77.45" customHeight="1" x14ac:dyDescent="0.2">
      <c r="A17" s="802"/>
      <c r="B17" s="283" t="s">
        <v>270</v>
      </c>
      <c r="C17" s="805"/>
      <c r="D17" s="808"/>
      <c r="E17" s="811"/>
      <c r="F17" s="778"/>
      <c r="G17" s="788"/>
      <c r="H17" s="788"/>
      <c r="I17" s="778"/>
      <c r="J17" s="781"/>
      <c r="K17" s="761"/>
      <c r="L17" s="778"/>
      <c r="M17" s="1"/>
    </row>
    <row r="18" spans="1:13" ht="15" customHeight="1" thickBot="1" x14ac:dyDescent="0.3"/>
    <row r="19" spans="1:13" ht="35.1" customHeight="1" thickBot="1" x14ac:dyDescent="0.3">
      <c r="A19" s="771" t="s">
        <v>271</v>
      </c>
      <c r="B19" s="772"/>
      <c r="C19" s="772"/>
      <c r="D19" s="772"/>
      <c r="E19" s="772"/>
      <c r="F19" s="772"/>
      <c r="G19" s="772"/>
      <c r="H19" s="772"/>
      <c r="I19" s="772"/>
      <c r="J19" s="772"/>
      <c r="K19" s="772"/>
      <c r="L19" s="773"/>
    </row>
    <row r="20" spans="1:13" ht="35.1" customHeight="1" x14ac:dyDescent="0.25">
      <c r="A20" s="793" t="s">
        <v>265</v>
      </c>
      <c r="B20" s="795" t="s">
        <v>102</v>
      </c>
      <c r="C20" s="789" t="s">
        <v>13</v>
      </c>
      <c r="D20" s="774" t="s">
        <v>207</v>
      </c>
      <c r="E20" s="791"/>
      <c r="F20" s="792"/>
      <c r="G20" s="774" t="s">
        <v>208</v>
      </c>
      <c r="H20" s="791"/>
      <c r="I20" s="792"/>
      <c r="J20" s="774" t="s">
        <v>209</v>
      </c>
      <c r="K20" s="791"/>
      <c r="L20" s="792"/>
    </row>
    <row r="21" spans="1:13" ht="35.1" customHeight="1" thickBot="1" x14ac:dyDescent="0.3">
      <c r="A21" s="838"/>
      <c r="B21" s="840"/>
      <c r="C21" s="790"/>
      <c r="D21" s="286" t="s">
        <v>26</v>
      </c>
      <c r="E21" s="287" t="s">
        <v>28</v>
      </c>
      <c r="F21" s="288" t="s">
        <v>107</v>
      </c>
      <c r="G21" s="286" t="s">
        <v>26</v>
      </c>
      <c r="H21" s="316" t="s">
        <v>28</v>
      </c>
      <c r="I21" s="288" t="s">
        <v>107</v>
      </c>
      <c r="J21" s="286" t="s">
        <v>26</v>
      </c>
      <c r="K21" s="287" t="s">
        <v>28</v>
      </c>
      <c r="L21" s="288" t="s">
        <v>107</v>
      </c>
    </row>
    <row r="22" spans="1:13" ht="90" customHeight="1" x14ac:dyDescent="0.25">
      <c r="A22" s="800" t="s">
        <v>266</v>
      </c>
      <c r="B22" s="284" t="s">
        <v>267</v>
      </c>
      <c r="C22" s="803" t="s">
        <v>268</v>
      </c>
      <c r="D22" s="817">
        <v>36286844</v>
      </c>
      <c r="E22" s="759">
        <v>187229616</v>
      </c>
      <c r="F22" s="824">
        <v>76.930000000000007</v>
      </c>
      <c r="G22" s="759">
        <v>1487000</v>
      </c>
      <c r="H22" s="759">
        <v>165670283</v>
      </c>
      <c r="I22" s="820">
        <v>78.56</v>
      </c>
      <c r="J22" s="759">
        <v>72835000</v>
      </c>
      <c r="K22" s="759">
        <v>202216527</v>
      </c>
      <c r="L22" s="820">
        <v>82</v>
      </c>
    </row>
    <row r="23" spans="1:13" ht="90" customHeight="1" x14ac:dyDescent="0.25">
      <c r="A23" s="801"/>
      <c r="B23" s="283" t="s">
        <v>269</v>
      </c>
      <c r="C23" s="804"/>
      <c r="D23" s="818"/>
      <c r="E23" s="760"/>
      <c r="F23" s="825"/>
      <c r="G23" s="760"/>
      <c r="H23" s="760"/>
      <c r="I23" s="821"/>
      <c r="J23" s="760"/>
      <c r="K23" s="760"/>
      <c r="L23" s="821"/>
    </row>
    <row r="24" spans="1:13" ht="77.45" customHeight="1" thickBot="1" x14ac:dyDescent="0.3">
      <c r="A24" s="815"/>
      <c r="B24" s="285" t="s">
        <v>270</v>
      </c>
      <c r="C24" s="816"/>
      <c r="D24" s="819"/>
      <c r="E24" s="823"/>
      <c r="F24" s="826"/>
      <c r="G24" s="823"/>
      <c r="H24" s="823"/>
      <c r="I24" s="822"/>
      <c r="J24" s="823"/>
      <c r="K24" s="823"/>
      <c r="L24" s="822"/>
    </row>
    <row r="25" spans="1:13" ht="15" thickBot="1" x14ac:dyDescent="0.3"/>
    <row r="26" spans="1:13" ht="35.1" customHeight="1" thickBot="1" x14ac:dyDescent="0.3">
      <c r="A26" s="797" t="s">
        <v>272</v>
      </c>
      <c r="B26" s="798"/>
      <c r="C26" s="798"/>
      <c r="D26" s="798"/>
      <c r="E26" s="798"/>
      <c r="F26" s="798"/>
      <c r="G26" s="798"/>
      <c r="H26" s="798"/>
      <c r="I26" s="798"/>
      <c r="J26" s="798"/>
      <c r="K26" s="798"/>
      <c r="L26" s="799"/>
    </row>
    <row r="27" spans="1:13" ht="35.1" customHeight="1" x14ac:dyDescent="0.25">
      <c r="A27" s="793" t="s">
        <v>265</v>
      </c>
      <c r="B27" s="795" t="s">
        <v>102</v>
      </c>
      <c r="C27" s="789" t="s">
        <v>13</v>
      </c>
      <c r="D27" s="774" t="s">
        <v>210</v>
      </c>
      <c r="E27" s="791"/>
      <c r="F27" s="792"/>
      <c r="G27" s="774" t="s">
        <v>211</v>
      </c>
      <c r="H27" s="791"/>
      <c r="I27" s="792"/>
      <c r="J27" s="774" t="s">
        <v>212</v>
      </c>
      <c r="K27" s="791"/>
      <c r="L27" s="792"/>
    </row>
    <row r="28" spans="1:13" ht="35.1" customHeight="1" thickBot="1" x14ac:dyDescent="0.3">
      <c r="A28" s="794"/>
      <c r="B28" s="796"/>
      <c r="C28" s="839"/>
      <c r="D28" s="108" t="s">
        <v>26</v>
      </c>
      <c r="E28" s="106" t="s">
        <v>28</v>
      </c>
      <c r="F28" s="107" t="s">
        <v>107</v>
      </c>
      <c r="G28" s="108" t="s">
        <v>26</v>
      </c>
      <c r="H28" s="106" t="s">
        <v>28</v>
      </c>
      <c r="I28" s="107" t="s">
        <v>107</v>
      </c>
      <c r="J28" s="108" t="s">
        <v>26</v>
      </c>
      <c r="K28" s="106" t="s">
        <v>28</v>
      </c>
      <c r="L28" s="107" t="s">
        <v>107</v>
      </c>
    </row>
    <row r="29" spans="1:13" ht="81" customHeight="1" x14ac:dyDescent="0.25">
      <c r="A29" s="800" t="s">
        <v>266</v>
      </c>
      <c r="B29" s="284" t="s">
        <v>267</v>
      </c>
      <c r="C29" s="803" t="s">
        <v>268</v>
      </c>
      <c r="D29" s="779">
        <v>0</v>
      </c>
      <c r="E29" s="779">
        <v>187144883</v>
      </c>
      <c r="F29" s="829">
        <v>82</v>
      </c>
      <c r="G29" s="832"/>
      <c r="H29" s="759"/>
      <c r="I29" s="835"/>
      <c r="J29" s="779"/>
      <c r="K29" s="759"/>
      <c r="L29" s="812"/>
    </row>
    <row r="30" spans="1:13" ht="81" customHeight="1" x14ac:dyDescent="0.25">
      <c r="A30" s="801"/>
      <c r="B30" s="283" t="s">
        <v>269</v>
      </c>
      <c r="C30" s="804"/>
      <c r="D30" s="780"/>
      <c r="E30" s="780"/>
      <c r="F30" s="830"/>
      <c r="G30" s="833"/>
      <c r="H30" s="760"/>
      <c r="I30" s="836"/>
      <c r="J30" s="780"/>
      <c r="K30" s="760"/>
      <c r="L30" s="813"/>
    </row>
    <row r="31" spans="1:13" ht="94.5" customHeight="1" thickBot="1" x14ac:dyDescent="0.3">
      <c r="A31" s="801"/>
      <c r="B31" s="285" t="s">
        <v>270</v>
      </c>
      <c r="C31" s="816"/>
      <c r="D31" s="781"/>
      <c r="E31" s="781"/>
      <c r="F31" s="831"/>
      <c r="G31" s="834"/>
      <c r="H31" s="761"/>
      <c r="I31" s="837"/>
      <c r="J31" s="781"/>
      <c r="K31" s="761"/>
      <c r="L31" s="814"/>
    </row>
    <row r="32" spans="1:13" ht="15" thickBot="1" x14ac:dyDescent="0.3">
      <c r="A32" s="815"/>
    </row>
    <row r="34" spans="1:12" ht="35.1" customHeight="1" thickBot="1" x14ac:dyDescent="0.3">
      <c r="A34" s="797" t="s">
        <v>273</v>
      </c>
      <c r="B34" s="798"/>
      <c r="C34" s="798"/>
      <c r="D34" s="798"/>
      <c r="E34" s="798"/>
      <c r="F34" s="798"/>
      <c r="G34" s="798"/>
      <c r="H34" s="798"/>
      <c r="I34" s="798"/>
      <c r="J34" s="798"/>
      <c r="K34" s="798"/>
      <c r="L34" s="799"/>
    </row>
    <row r="35" spans="1:12" ht="35.1" customHeight="1" x14ac:dyDescent="0.25">
      <c r="A35" s="793" t="s">
        <v>265</v>
      </c>
      <c r="B35" s="795" t="s">
        <v>102</v>
      </c>
      <c r="C35" s="789" t="s">
        <v>13</v>
      </c>
      <c r="D35" s="774" t="s">
        <v>213</v>
      </c>
      <c r="E35" s="791"/>
      <c r="F35" s="792"/>
      <c r="G35" s="774" t="s">
        <v>274</v>
      </c>
      <c r="H35" s="791"/>
      <c r="I35" s="792"/>
      <c r="J35" s="774" t="s">
        <v>215</v>
      </c>
      <c r="K35" s="791"/>
      <c r="L35" s="792"/>
    </row>
    <row r="36" spans="1:12" ht="35.1" customHeight="1" thickBot="1" x14ac:dyDescent="0.3">
      <c r="A36" s="794"/>
      <c r="B36" s="796"/>
      <c r="C36" s="790"/>
      <c r="D36" s="286" t="s">
        <v>26</v>
      </c>
      <c r="E36" s="287" t="s">
        <v>28</v>
      </c>
      <c r="F36" s="288" t="s">
        <v>107</v>
      </c>
      <c r="G36" s="286" t="s">
        <v>26</v>
      </c>
      <c r="H36" s="287" t="s">
        <v>28</v>
      </c>
      <c r="I36" s="288" t="s">
        <v>107</v>
      </c>
      <c r="J36" s="108" t="s">
        <v>26</v>
      </c>
      <c r="K36" s="106" t="s">
        <v>28</v>
      </c>
      <c r="L36" s="288" t="s">
        <v>107</v>
      </c>
    </row>
    <row r="37" spans="1:12" ht="99" customHeight="1" x14ac:dyDescent="0.25">
      <c r="A37" s="767" t="s">
        <v>266</v>
      </c>
      <c r="B37" s="284" t="s">
        <v>267</v>
      </c>
      <c r="C37" s="766" t="s">
        <v>268</v>
      </c>
      <c r="D37" s="769"/>
      <c r="E37" s="769"/>
      <c r="F37" s="765"/>
      <c r="G37" s="765"/>
      <c r="H37" s="769"/>
      <c r="I37" s="770"/>
      <c r="J37" s="759"/>
      <c r="K37" s="762"/>
      <c r="L37" s="765"/>
    </row>
    <row r="38" spans="1:12" ht="93.75" customHeight="1" x14ac:dyDescent="0.25">
      <c r="A38" s="768"/>
      <c r="B38" s="283" t="s">
        <v>269</v>
      </c>
      <c r="C38" s="766"/>
      <c r="D38" s="769"/>
      <c r="E38" s="769"/>
      <c r="F38" s="765"/>
      <c r="G38" s="765"/>
      <c r="H38" s="769"/>
      <c r="I38" s="760"/>
      <c r="J38" s="760"/>
      <c r="K38" s="763"/>
      <c r="L38" s="765"/>
    </row>
    <row r="39" spans="1:12" ht="72" thickBot="1" x14ac:dyDescent="0.3">
      <c r="A39" s="768"/>
      <c r="B39" s="285" t="s">
        <v>270</v>
      </c>
      <c r="C39" s="766"/>
      <c r="D39" s="769"/>
      <c r="E39" s="769"/>
      <c r="F39" s="765"/>
      <c r="G39" s="765"/>
      <c r="H39" s="769"/>
      <c r="I39" s="761"/>
      <c r="J39" s="761"/>
      <c r="K39" s="764"/>
      <c r="L39" s="765"/>
    </row>
  </sheetData>
  <mergeCells count="89">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G29:G31"/>
    <mergeCell ref="H29:H31"/>
    <mergeCell ref="I29:I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J37:J39"/>
    <mergeCell ref="K37:K39"/>
    <mergeCell ref="L37:L39"/>
    <mergeCell ref="C37:C39"/>
    <mergeCell ref="A37:A39"/>
    <mergeCell ref="D37:D39"/>
    <mergeCell ref="E37:E39"/>
    <mergeCell ref="F37:F39"/>
    <mergeCell ref="G37:G39"/>
    <mergeCell ref="H37:H39"/>
    <mergeCell ref="I37:I39"/>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E14" zoomScale="80" zoomScaleNormal="55" zoomScaleSheetLayoutView="8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720"/>
      <c r="B1" s="851" t="s">
        <v>275</v>
      </c>
      <c r="C1" s="852"/>
      <c r="D1" s="852"/>
      <c r="E1" s="852"/>
      <c r="F1" s="852"/>
      <c r="G1" s="852"/>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3"/>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72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6"/>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72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B3" s="855"/>
      <c r="AC3" s="855"/>
      <c r="AD3" s="855"/>
      <c r="AE3" s="855"/>
      <c r="AF3" s="856"/>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722"/>
      <c r="B4" s="857"/>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9"/>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732" t="s">
        <v>4</v>
      </c>
      <c r="B8" s="871" t="s">
        <v>168</v>
      </c>
      <c r="C8" s="872"/>
      <c r="D8" s="872"/>
      <c r="E8" s="872"/>
      <c r="F8" s="872"/>
      <c r="G8" s="872"/>
      <c r="H8" s="872"/>
      <c r="I8" s="872"/>
      <c r="J8" s="872"/>
      <c r="K8" s="872"/>
      <c r="L8" s="872"/>
      <c r="M8" s="872"/>
      <c r="N8" s="872"/>
      <c r="O8" s="872"/>
      <c r="P8" s="872"/>
      <c r="Q8" s="872"/>
      <c r="R8" s="872"/>
      <c r="S8" s="872"/>
      <c r="T8" s="872"/>
      <c r="U8" s="872"/>
      <c r="V8" s="872"/>
      <c r="W8" s="872"/>
      <c r="X8" s="872"/>
      <c r="Y8" s="872"/>
      <c r="Z8" s="872"/>
      <c r="AA8" s="877" t="s">
        <v>169</v>
      </c>
      <c r="AB8" s="864">
        <v>2024110010299</v>
      </c>
      <c r="AC8" s="860" t="s">
        <v>236</v>
      </c>
      <c r="AD8" s="861"/>
      <c r="AE8" s="406" t="s">
        <v>161</v>
      </c>
      <c r="AF8" s="53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733"/>
      <c r="B9" s="873"/>
      <c r="C9" s="874"/>
      <c r="D9" s="874"/>
      <c r="E9" s="874"/>
      <c r="F9" s="874"/>
      <c r="G9" s="874"/>
      <c r="H9" s="874"/>
      <c r="I9" s="874"/>
      <c r="J9" s="874"/>
      <c r="K9" s="874"/>
      <c r="L9" s="874"/>
      <c r="M9" s="874"/>
      <c r="N9" s="874"/>
      <c r="O9" s="874"/>
      <c r="P9" s="874"/>
      <c r="Q9" s="874"/>
      <c r="R9" s="874"/>
      <c r="S9" s="874"/>
      <c r="T9" s="874"/>
      <c r="U9" s="874"/>
      <c r="V9" s="874"/>
      <c r="W9" s="874"/>
      <c r="X9" s="874"/>
      <c r="Y9" s="874"/>
      <c r="Z9" s="874"/>
      <c r="AA9" s="878"/>
      <c r="AB9" s="865"/>
      <c r="AC9" s="860" t="s">
        <v>237</v>
      </c>
      <c r="AD9" s="861"/>
      <c r="AE9" s="406" t="s">
        <v>163</v>
      </c>
      <c r="AF9" s="53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733"/>
      <c r="B10" s="873"/>
      <c r="C10" s="874"/>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8"/>
      <c r="AB10" s="865"/>
      <c r="AC10" s="860" t="s">
        <v>238</v>
      </c>
      <c r="AD10" s="861"/>
      <c r="AE10" s="880" t="s">
        <v>164</v>
      </c>
      <c r="AF10" s="881"/>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734"/>
      <c r="B11" s="875"/>
      <c r="C11" s="876"/>
      <c r="D11" s="876"/>
      <c r="E11" s="876"/>
      <c r="F11" s="876"/>
      <c r="G11" s="876"/>
      <c r="H11" s="876"/>
      <c r="I11" s="876"/>
      <c r="J11" s="876"/>
      <c r="K11" s="876"/>
      <c r="L11" s="876"/>
      <c r="M11" s="876"/>
      <c r="N11" s="876"/>
      <c r="O11" s="876"/>
      <c r="P11" s="876"/>
      <c r="Q11" s="876"/>
      <c r="R11" s="876"/>
      <c r="S11" s="876"/>
      <c r="T11" s="876"/>
      <c r="U11" s="876"/>
      <c r="V11" s="876"/>
      <c r="W11" s="876"/>
      <c r="X11" s="876"/>
      <c r="Y11" s="876"/>
      <c r="Z11" s="876"/>
      <c r="AA11" s="879"/>
      <c r="AB11" s="866"/>
      <c r="AC11" s="860" t="s">
        <v>240</v>
      </c>
      <c r="AD11" s="861"/>
      <c r="AE11" s="406" t="s">
        <v>276</v>
      </c>
      <c r="AF11" s="53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558" t="s">
        <v>6</v>
      </c>
      <c r="B14" s="150" t="s">
        <v>170</v>
      </c>
      <c r="C14" s="119"/>
      <c r="D14" s="150" t="s">
        <v>172</v>
      </c>
      <c r="E14" s="120"/>
      <c r="F14" s="150" t="s">
        <v>173</v>
      </c>
      <c r="G14" s="120"/>
      <c r="H14" s="150" t="s">
        <v>174</v>
      </c>
      <c r="I14" s="121"/>
      <c r="J14" s="94"/>
      <c r="K14" s="557" t="s">
        <v>8</v>
      </c>
      <c r="L14" s="557"/>
      <c r="M14" s="423" t="s">
        <v>175</v>
      </c>
      <c r="N14" s="423"/>
      <c r="O14" s="423"/>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558"/>
      <c r="B15" s="151" t="s">
        <v>176</v>
      </c>
      <c r="C15" s="122"/>
      <c r="D15" s="150" t="s">
        <v>177</v>
      </c>
      <c r="E15" s="123"/>
      <c r="F15" s="150" t="s">
        <v>178</v>
      </c>
      <c r="G15" s="123"/>
      <c r="H15" s="150" t="s">
        <v>179</v>
      </c>
      <c r="I15" s="121"/>
      <c r="J15" s="94"/>
      <c r="K15" s="557"/>
      <c r="L15" s="557"/>
      <c r="M15" s="423" t="s">
        <v>180</v>
      </c>
      <c r="N15" s="423"/>
      <c r="O15" s="423"/>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558"/>
      <c r="B16" s="150" t="s">
        <v>181</v>
      </c>
      <c r="C16" s="119"/>
      <c r="D16" s="150" t="s">
        <v>182</v>
      </c>
      <c r="E16" s="123"/>
      <c r="F16" s="150" t="s">
        <v>183</v>
      </c>
      <c r="G16" s="123"/>
      <c r="H16" s="150" t="s">
        <v>184</v>
      </c>
      <c r="I16" s="121"/>
      <c r="K16" s="557"/>
      <c r="L16" s="557"/>
      <c r="M16" s="423" t="s">
        <v>185</v>
      </c>
      <c r="N16" s="423"/>
      <c r="O16" s="423"/>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13" t="s">
        <v>277</v>
      </c>
      <c r="B18" s="514"/>
      <c r="C18" s="514"/>
      <c r="D18" s="514"/>
      <c r="E18" s="514"/>
      <c r="F18" s="514"/>
      <c r="G18" s="514"/>
      <c r="H18" s="514"/>
      <c r="I18" s="514"/>
      <c r="J18" s="514"/>
      <c r="K18" s="514"/>
      <c r="L18" s="514"/>
      <c r="M18" s="514"/>
      <c r="N18" s="514"/>
      <c r="O18" s="514"/>
      <c r="P18" s="514"/>
      <c r="Q18" s="514"/>
      <c r="R18" s="514"/>
      <c r="S18" s="514"/>
      <c r="T18" s="514"/>
      <c r="U18" s="514"/>
      <c r="V18" s="514"/>
      <c r="W18" s="514"/>
      <c r="X18" s="514"/>
      <c r="Y18" s="514"/>
      <c r="Z18" s="514"/>
      <c r="AA18" s="514"/>
      <c r="AB18" s="514"/>
      <c r="AC18" s="514"/>
      <c r="AD18" s="514"/>
      <c r="AE18" s="514"/>
      <c r="AF18" s="515"/>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487" t="s">
        <v>278</v>
      </c>
      <c r="B19" s="488"/>
      <c r="C19" s="868"/>
      <c r="D19" s="868"/>
      <c r="E19" s="868"/>
      <c r="F19" s="868"/>
      <c r="G19" s="868"/>
      <c r="H19" s="868"/>
      <c r="I19" s="868"/>
      <c r="J19" s="868"/>
      <c r="K19" s="868"/>
      <c r="L19" s="868"/>
      <c r="M19" s="868"/>
      <c r="N19" s="868"/>
      <c r="O19" s="868"/>
      <c r="P19" s="868"/>
      <c r="Q19" s="868"/>
      <c r="R19" s="868"/>
      <c r="S19" s="868"/>
      <c r="T19" s="868"/>
      <c r="U19" s="868"/>
      <c r="V19" s="868"/>
      <c r="W19" s="868"/>
      <c r="X19" s="868"/>
      <c r="Y19" s="868"/>
      <c r="Z19" s="868"/>
      <c r="AA19" s="868"/>
      <c r="AB19" s="868"/>
      <c r="AC19" s="868"/>
      <c r="AD19" s="868"/>
      <c r="AE19" s="868"/>
      <c r="AF19" s="869"/>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505" t="s">
        <v>279</v>
      </c>
      <c r="B20" s="870" t="s">
        <v>280</v>
      </c>
      <c r="C20" s="707" t="s">
        <v>85</v>
      </c>
      <c r="D20" s="867"/>
      <c r="E20" s="867"/>
      <c r="F20" s="867"/>
      <c r="G20" s="867"/>
      <c r="H20" s="867"/>
      <c r="I20" s="867"/>
      <c r="J20" s="867"/>
      <c r="K20" s="867"/>
      <c r="L20" s="867"/>
      <c r="M20" s="867"/>
      <c r="N20" s="708"/>
      <c r="O20" s="844" t="s">
        <v>87</v>
      </c>
      <c r="P20" s="845"/>
      <c r="Q20" s="845"/>
      <c r="R20" s="845"/>
      <c r="S20" s="845"/>
      <c r="T20" s="845"/>
      <c r="U20" s="845"/>
      <c r="V20" s="845"/>
      <c r="W20" s="845"/>
      <c r="X20" s="845"/>
      <c r="Y20" s="845"/>
      <c r="Z20" s="845"/>
      <c r="AA20" s="845"/>
      <c r="AB20" s="845"/>
      <c r="AC20" s="845"/>
      <c r="AD20" s="845"/>
      <c r="AE20" s="845"/>
      <c r="AF20" s="846"/>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47"/>
      <c r="B21" s="870"/>
      <c r="C21" s="862" t="s">
        <v>203</v>
      </c>
      <c r="D21" s="863"/>
      <c r="E21" s="862" t="s">
        <v>205</v>
      </c>
      <c r="F21" s="863"/>
      <c r="G21" s="862" t="s">
        <v>206</v>
      </c>
      <c r="H21" s="863"/>
      <c r="I21" s="862" t="s">
        <v>207</v>
      </c>
      <c r="J21" s="863"/>
      <c r="K21" s="862" t="s">
        <v>208</v>
      </c>
      <c r="L21" s="863"/>
      <c r="M21" s="862" t="s">
        <v>209</v>
      </c>
      <c r="N21" s="863"/>
      <c r="O21" s="844" t="s">
        <v>203</v>
      </c>
      <c r="P21" s="845"/>
      <c r="Q21" s="846"/>
      <c r="R21" s="841" t="s">
        <v>205</v>
      </c>
      <c r="S21" s="842"/>
      <c r="T21" s="843"/>
      <c r="U21" s="841" t="s">
        <v>206</v>
      </c>
      <c r="V21" s="842"/>
      <c r="W21" s="843"/>
      <c r="X21" s="841" t="s">
        <v>207</v>
      </c>
      <c r="Y21" s="842"/>
      <c r="Z21" s="843"/>
      <c r="AA21" s="841" t="s">
        <v>208</v>
      </c>
      <c r="AB21" s="842"/>
      <c r="AC21" s="843"/>
      <c r="AD21" s="841" t="s">
        <v>209</v>
      </c>
      <c r="AE21" s="842"/>
      <c r="AF21" s="843"/>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47"/>
      <c r="B22" s="870"/>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47"/>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47"/>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47"/>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47"/>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47"/>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47"/>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47"/>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47"/>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47"/>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47"/>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47"/>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47"/>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47"/>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47"/>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47"/>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47"/>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47"/>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47"/>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47"/>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47"/>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506"/>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505" t="s">
        <v>304</v>
      </c>
      <c r="B45" s="848" t="s">
        <v>280</v>
      </c>
      <c r="C45" s="707" t="s">
        <v>85</v>
      </c>
      <c r="D45" s="867"/>
      <c r="E45" s="867"/>
      <c r="F45" s="867"/>
      <c r="G45" s="867"/>
      <c r="H45" s="867"/>
      <c r="I45" s="867"/>
      <c r="J45" s="867"/>
      <c r="K45" s="867"/>
      <c r="L45" s="867"/>
      <c r="M45" s="867"/>
      <c r="N45" s="708"/>
      <c r="O45" s="844" t="s">
        <v>87</v>
      </c>
      <c r="P45" s="845"/>
      <c r="Q45" s="845"/>
      <c r="R45" s="845"/>
      <c r="S45" s="845"/>
      <c r="T45" s="845"/>
      <c r="U45" s="845"/>
      <c r="V45" s="845"/>
      <c r="W45" s="845"/>
      <c r="X45" s="845"/>
      <c r="Y45" s="845"/>
      <c r="Z45" s="845"/>
      <c r="AA45" s="845"/>
      <c r="AB45" s="845"/>
      <c r="AC45" s="845"/>
      <c r="AD45" s="845"/>
      <c r="AE45" s="845"/>
      <c r="AF45" s="846"/>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47"/>
      <c r="B46" s="849"/>
      <c r="C46" s="707" t="s">
        <v>210</v>
      </c>
      <c r="D46" s="708"/>
      <c r="E46" s="707" t="s">
        <v>211</v>
      </c>
      <c r="F46" s="708"/>
      <c r="G46" s="707" t="s">
        <v>212</v>
      </c>
      <c r="H46" s="708"/>
      <c r="I46" s="707" t="s">
        <v>213</v>
      </c>
      <c r="J46" s="708"/>
      <c r="K46" s="707" t="s">
        <v>274</v>
      </c>
      <c r="L46" s="708"/>
      <c r="M46" s="707" t="s">
        <v>215</v>
      </c>
      <c r="N46" s="708"/>
      <c r="O46" s="844" t="s">
        <v>210</v>
      </c>
      <c r="P46" s="845"/>
      <c r="Q46" s="846"/>
      <c r="R46" s="844" t="s">
        <v>211</v>
      </c>
      <c r="S46" s="845"/>
      <c r="T46" s="846"/>
      <c r="U46" s="844" t="s">
        <v>212</v>
      </c>
      <c r="V46" s="845"/>
      <c r="W46" s="846"/>
      <c r="X46" s="844" t="s">
        <v>213</v>
      </c>
      <c r="Y46" s="845"/>
      <c r="Z46" s="846"/>
      <c r="AA46" s="844" t="s">
        <v>274</v>
      </c>
      <c r="AB46" s="845"/>
      <c r="AC46" s="846"/>
      <c r="AD46" s="844" t="s">
        <v>215</v>
      </c>
      <c r="AE46" s="845"/>
      <c r="AF46" s="846"/>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47"/>
      <c r="B47" s="850"/>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47"/>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47"/>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47"/>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47"/>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47"/>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47"/>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47"/>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47"/>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47"/>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47"/>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47"/>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47"/>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47"/>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47"/>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47"/>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47"/>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47"/>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47"/>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47"/>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47"/>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506"/>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45"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topLeftCell="T1" zoomScale="80" zoomScaleNormal="40" zoomScaleSheetLayoutView="80" workbookViewId="0">
      <selection activeCell="AF14" sqref="AF14"/>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8" width="10.140625" style="97" customWidth="1"/>
    <col min="19" max="19" width="12"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398"/>
      <c r="B1" s="399"/>
      <c r="C1" s="408" t="s">
        <v>160</v>
      </c>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c r="AV1" s="406" t="s">
        <v>161</v>
      </c>
      <c r="AW1" s="407"/>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398"/>
      <c r="B2" s="399"/>
      <c r="C2" s="409" t="s">
        <v>162</v>
      </c>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6" t="s">
        <v>163</v>
      </c>
      <c r="AW2" s="407"/>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398"/>
      <c r="B3" s="399"/>
      <c r="C3" s="409" t="s">
        <v>0</v>
      </c>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6" t="s">
        <v>164</v>
      </c>
      <c r="AW3" s="407"/>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400"/>
      <c r="B4" s="401"/>
      <c r="C4" s="402" t="s">
        <v>305</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4"/>
      <c r="AV4" s="406" t="s">
        <v>306</v>
      </c>
      <c r="AW4" s="407"/>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34" t="s">
        <v>167</v>
      </c>
      <c r="B6" s="435"/>
      <c r="C6" s="436" t="s">
        <v>168</v>
      </c>
      <c r="D6" s="437"/>
      <c r="E6" s="437"/>
      <c r="F6" s="437"/>
      <c r="G6" s="437"/>
      <c r="H6" s="437"/>
      <c r="I6" s="437"/>
      <c r="J6" s="437"/>
      <c r="K6" s="438"/>
      <c r="M6" s="159"/>
      <c r="N6" s="191" t="s">
        <v>169</v>
      </c>
      <c r="O6" s="439">
        <v>2024110010299</v>
      </c>
      <c r="P6" s="440"/>
      <c r="Q6" s="441"/>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405" t="s">
        <v>6</v>
      </c>
      <c r="B8" s="405"/>
      <c r="C8" s="135" t="s">
        <v>170</v>
      </c>
      <c r="D8" s="152"/>
      <c r="E8" s="135" t="s">
        <v>172</v>
      </c>
      <c r="F8" s="152"/>
      <c r="G8" s="135" t="s">
        <v>173</v>
      </c>
      <c r="H8" s="152" t="s">
        <v>171</v>
      </c>
      <c r="I8" s="155" t="s">
        <v>174</v>
      </c>
      <c r="J8" s="153"/>
      <c r="K8" s="156"/>
      <c r="L8" s="157"/>
      <c r="M8" s="137"/>
      <c r="N8" s="414" t="s">
        <v>8</v>
      </c>
      <c r="O8" s="415"/>
      <c r="P8" s="416"/>
      <c r="Q8" s="423" t="s">
        <v>175</v>
      </c>
      <c r="R8" s="423"/>
      <c r="S8" s="423"/>
      <c r="T8" s="410"/>
      <c r="U8" s="411"/>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405"/>
      <c r="B9" s="405"/>
      <c r="C9" s="136" t="s">
        <v>176</v>
      </c>
      <c r="D9" s="152"/>
      <c r="E9" s="135" t="s">
        <v>177</v>
      </c>
      <c r="F9" s="152"/>
      <c r="G9" s="135" t="s">
        <v>178</v>
      </c>
      <c r="H9" s="152"/>
      <c r="I9" s="155" t="s">
        <v>179</v>
      </c>
      <c r="J9" s="152"/>
      <c r="K9" s="156"/>
      <c r="L9" s="157"/>
      <c r="M9" s="137"/>
      <c r="N9" s="417"/>
      <c r="O9" s="418"/>
      <c r="P9" s="419"/>
      <c r="Q9" s="423" t="s">
        <v>180</v>
      </c>
      <c r="R9" s="423"/>
      <c r="S9" s="423"/>
      <c r="T9" s="412"/>
      <c r="U9" s="41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405"/>
      <c r="B10" s="405"/>
      <c r="C10" s="135" t="s">
        <v>181</v>
      </c>
      <c r="D10" s="152"/>
      <c r="E10" s="135" t="s">
        <v>182</v>
      </c>
      <c r="F10" s="152"/>
      <c r="G10" s="135" t="s">
        <v>183</v>
      </c>
      <c r="H10" s="152"/>
      <c r="I10" s="155" t="s">
        <v>184</v>
      </c>
      <c r="J10" s="152"/>
      <c r="K10" s="156"/>
      <c r="L10" s="157"/>
      <c r="M10" s="137"/>
      <c r="N10" s="420"/>
      <c r="O10" s="421"/>
      <c r="P10" s="422"/>
      <c r="Q10" s="423" t="s">
        <v>185</v>
      </c>
      <c r="R10" s="423"/>
      <c r="S10" s="423"/>
      <c r="T10" s="410" t="s">
        <v>171</v>
      </c>
      <c r="U10" s="411"/>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444" t="s">
        <v>123</v>
      </c>
      <c r="B12" s="427" t="s">
        <v>125</v>
      </c>
      <c r="C12" s="446" t="s">
        <v>307</v>
      </c>
      <c r="D12" s="446" t="s">
        <v>129</v>
      </c>
      <c r="E12" s="446" t="s">
        <v>131</v>
      </c>
      <c r="F12" s="446" t="s">
        <v>133</v>
      </c>
      <c r="G12" s="427" t="s">
        <v>135</v>
      </c>
      <c r="H12" s="427" t="s">
        <v>137</v>
      </c>
      <c r="I12" s="448" t="s">
        <v>308</v>
      </c>
      <c r="J12" s="448" t="s">
        <v>309</v>
      </c>
      <c r="K12" s="429" t="s">
        <v>325</v>
      </c>
      <c r="L12" s="450" t="s">
        <v>170</v>
      </c>
      <c r="M12" s="425"/>
      <c r="N12" s="426"/>
      <c r="O12" s="424" t="s">
        <v>172</v>
      </c>
      <c r="P12" s="425"/>
      <c r="Q12" s="426"/>
      <c r="R12" s="424" t="s">
        <v>173</v>
      </c>
      <c r="S12" s="425"/>
      <c r="T12" s="426"/>
      <c r="U12" s="424" t="s">
        <v>174</v>
      </c>
      <c r="V12" s="425"/>
      <c r="W12" s="426"/>
      <c r="X12" s="424" t="s">
        <v>176</v>
      </c>
      <c r="Y12" s="425"/>
      <c r="Z12" s="426"/>
      <c r="AA12" s="424" t="s">
        <v>177</v>
      </c>
      <c r="AB12" s="425"/>
      <c r="AC12" s="426"/>
      <c r="AD12" s="424" t="s">
        <v>178</v>
      </c>
      <c r="AE12" s="425"/>
      <c r="AF12" s="426"/>
      <c r="AG12" s="424" t="s">
        <v>179</v>
      </c>
      <c r="AH12" s="425"/>
      <c r="AI12" s="426"/>
      <c r="AJ12" s="424" t="s">
        <v>181</v>
      </c>
      <c r="AK12" s="425"/>
      <c r="AL12" s="426"/>
      <c r="AM12" s="424" t="s">
        <v>182</v>
      </c>
      <c r="AN12" s="425"/>
      <c r="AO12" s="426"/>
      <c r="AP12" s="424" t="s">
        <v>183</v>
      </c>
      <c r="AQ12" s="425"/>
      <c r="AR12" s="426"/>
      <c r="AS12" s="424" t="s">
        <v>184</v>
      </c>
      <c r="AT12" s="425"/>
      <c r="AU12" s="426"/>
      <c r="AV12" s="432" t="s">
        <v>310</v>
      </c>
      <c r="AW12" s="442" t="s">
        <v>311</v>
      </c>
      <c r="AX12" s="431"/>
      <c r="AY12" s="431"/>
      <c r="AZ12" s="431"/>
      <c r="BA12" s="431"/>
      <c r="BB12" s="431"/>
      <c r="BC12" s="431"/>
      <c r="BD12" s="431"/>
      <c r="BE12" s="431"/>
      <c r="BF12" s="431"/>
    </row>
    <row r="13" spans="1:90" s="98" customFormat="1" ht="36.75" customHeight="1" thickBot="1" x14ac:dyDescent="0.3">
      <c r="A13" s="445"/>
      <c r="B13" s="428"/>
      <c r="C13" s="447"/>
      <c r="D13" s="447"/>
      <c r="E13" s="447"/>
      <c r="F13" s="447"/>
      <c r="G13" s="428"/>
      <c r="H13" s="428"/>
      <c r="I13" s="449"/>
      <c r="J13" s="449"/>
      <c r="K13" s="430"/>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433"/>
      <c r="AW13" s="443"/>
      <c r="AX13" s="431"/>
      <c r="AY13" s="431"/>
      <c r="AZ13" s="431"/>
      <c r="BA13" s="431"/>
      <c r="BB13" s="431"/>
      <c r="BC13" s="431"/>
      <c r="BD13" s="431"/>
      <c r="BE13" s="431"/>
      <c r="BF13" s="431"/>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85">
        <v>541804</v>
      </c>
      <c r="N14" s="386" t="s">
        <v>344</v>
      </c>
      <c r="O14" s="184">
        <v>550000</v>
      </c>
      <c r="P14" s="289">
        <v>594106</v>
      </c>
      <c r="Q14" s="387" t="s">
        <v>386</v>
      </c>
      <c r="R14" s="184">
        <v>950000</v>
      </c>
      <c r="S14" s="289">
        <v>1046038</v>
      </c>
      <c r="T14" s="389" t="s">
        <v>415</v>
      </c>
      <c r="U14" s="184">
        <v>550000</v>
      </c>
      <c r="V14" s="289">
        <v>857356</v>
      </c>
      <c r="W14" s="390" t="s">
        <v>447</v>
      </c>
      <c r="X14" s="184">
        <v>750000</v>
      </c>
      <c r="Y14" s="289">
        <v>1189597</v>
      </c>
      <c r="Z14" s="391" t="s">
        <v>478</v>
      </c>
      <c r="AA14" s="315">
        <v>750000</v>
      </c>
      <c r="AB14" s="315">
        <v>975129</v>
      </c>
      <c r="AC14" s="324" t="s">
        <v>504</v>
      </c>
      <c r="AD14" s="184">
        <v>750000</v>
      </c>
      <c r="AE14" s="331">
        <v>1151857</v>
      </c>
      <c r="AF14" s="397" t="s">
        <v>538</v>
      </c>
      <c r="AG14" s="184">
        <v>850000</v>
      </c>
      <c r="AH14" s="289"/>
      <c r="AI14" s="339"/>
      <c r="AJ14" s="184">
        <v>850000</v>
      </c>
      <c r="AK14" s="289"/>
      <c r="AL14" s="372"/>
      <c r="AM14" s="184">
        <v>850000</v>
      </c>
      <c r="AN14" s="289"/>
      <c r="AO14" s="375"/>
      <c r="AP14" s="184">
        <v>850000</v>
      </c>
      <c r="AQ14" s="377"/>
      <c r="AR14" s="378"/>
      <c r="AS14" s="184">
        <v>1900000</v>
      </c>
      <c r="AT14" s="185"/>
      <c r="AU14" s="381"/>
      <c r="AV14" s="99">
        <f>+AS14+AP14+AM14+AJ14+AH14+AD14+AA14+X14+U14+R14+O14+L14</f>
        <v>9300000</v>
      </c>
      <c r="AW14" s="289">
        <f>+AT14+AQ14+AN14+AK14+AH14+AE14+AB14+Y14+V14+S14+P14+M14</f>
        <v>6355887</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9" sqref="D9:E9"/>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4"/>
      <c r="B1" s="885" t="s">
        <v>160</v>
      </c>
      <c r="C1" s="885"/>
      <c r="D1" s="885"/>
      <c r="E1" s="406" t="s">
        <v>161</v>
      </c>
      <c r="F1" s="407"/>
      <c r="G1" s="534"/>
    </row>
    <row r="2" spans="1:84" ht="22.5" customHeight="1" thickBot="1" x14ac:dyDescent="0.3">
      <c r="A2" s="884"/>
      <c r="B2" s="886" t="s">
        <v>162</v>
      </c>
      <c r="C2" s="886"/>
      <c r="D2" s="886"/>
      <c r="E2" s="406" t="s">
        <v>163</v>
      </c>
      <c r="F2" s="407"/>
      <c r="G2" s="534"/>
    </row>
    <row r="3" spans="1:84" ht="31.5" customHeight="1" thickBot="1" x14ac:dyDescent="0.3">
      <c r="A3" s="884"/>
      <c r="B3" s="745" t="s">
        <v>0</v>
      </c>
      <c r="C3" s="746"/>
      <c r="D3" s="747"/>
      <c r="E3" s="406" t="s">
        <v>164</v>
      </c>
      <c r="F3" s="407"/>
      <c r="G3" s="534"/>
    </row>
    <row r="4" spans="1:84" ht="22.5" customHeight="1" thickBot="1" x14ac:dyDescent="0.3">
      <c r="A4" s="884"/>
      <c r="B4" s="748" t="s">
        <v>321</v>
      </c>
      <c r="C4" s="749"/>
      <c r="D4" s="750"/>
      <c r="E4" s="406" t="s">
        <v>322</v>
      </c>
      <c r="F4" s="407"/>
      <c r="G4" s="534"/>
    </row>
    <row r="5" spans="1:84" ht="15.75" thickBot="1" x14ac:dyDescent="0.3">
      <c r="A5" s="49"/>
      <c r="B5" s="49"/>
      <c r="C5" s="214"/>
      <c r="D5" s="214"/>
      <c r="E5" s="214"/>
      <c r="F5" s="215"/>
      <c r="G5" s="215"/>
      <c r="H5" s="215"/>
      <c r="I5" s="215"/>
      <c r="J5" s="215"/>
      <c r="K5" s="215"/>
    </row>
    <row r="6" spans="1:84" ht="37.9" customHeight="1" x14ac:dyDescent="0.25">
      <c r="A6" s="434" t="s">
        <v>167</v>
      </c>
      <c r="B6" s="544"/>
      <c r="C6" s="889" t="s">
        <v>168</v>
      </c>
      <c r="D6" s="890"/>
      <c r="E6" s="891"/>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74" t="s">
        <v>323</v>
      </c>
      <c r="B7" s="791"/>
      <c r="C7" s="887"/>
      <c r="D7" s="887"/>
      <c r="E7" s="888"/>
      <c r="F7" s="215"/>
      <c r="G7" s="215"/>
      <c r="H7" s="215"/>
      <c r="I7" s="215"/>
      <c r="J7" s="215"/>
      <c r="K7" s="215"/>
    </row>
    <row r="8" spans="1:84" ht="45.75" customHeight="1" thickBot="1" x14ac:dyDescent="0.3">
      <c r="A8" s="50" t="s">
        <v>151</v>
      </c>
      <c r="B8" s="50" t="s">
        <v>153</v>
      </c>
      <c r="C8" s="51" t="s">
        <v>155</v>
      </c>
      <c r="D8" s="882" t="s">
        <v>157</v>
      </c>
      <c r="E8" s="883"/>
    </row>
    <row r="9" spans="1:84" ht="47.25" customHeight="1" x14ac:dyDescent="0.25">
      <c r="A9" s="52">
        <v>46218</v>
      </c>
      <c r="B9" s="395">
        <v>46241</v>
      </c>
      <c r="C9" s="65" t="s">
        <v>534</v>
      </c>
      <c r="D9" s="898" t="s">
        <v>542</v>
      </c>
      <c r="E9" s="899"/>
    </row>
    <row r="10" spans="1:84" ht="45.75" customHeight="1" x14ac:dyDescent="0.25">
      <c r="A10" s="52">
        <v>46234</v>
      </c>
      <c r="B10" s="395">
        <v>46234</v>
      </c>
      <c r="C10" s="290" t="s">
        <v>540</v>
      </c>
      <c r="D10" s="892" t="s">
        <v>541</v>
      </c>
      <c r="E10" s="893"/>
    </row>
    <row r="11" spans="1:84" x14ac:dyDescent="0.25">
      <c r="A11" s="52"/>
      <c r="B11" s="53"/>
      <c r="C11" s="66"/>
      <c r="D11" s="894"/>
      <c r="E11" s="895"/>
    </row>
    <row r="12" spans="1:84" x14ac:dyDescent="0.25">
      <c r="A12" s="52"/>
      <c r="B12" s="54"/>
      <c r="C12" s="66"/>
      <c r="D12" s="894"/>
      <c r="E12" s="895"/>
    </row>
    <row r="13" spans="1:84" x14ac:dyDescent="0.25">
      <c r="A13" s="52"/>
      <c r="B13" s="54"/>
      <c r="C13" s="66"/>
      <c r="D13" s="894"/>
      <c r="E13" s="895"/>
    </row>
    <row r="14" spans="1:84" x14ac:dyDescent="0.25">
      <c r="A14" s="55"/>
      <c r="B14" s="54"/>
      <c r="C14" s="67"/>
      <c r="D14" s="894"/>
      <c r="E14" s="895"/>
    </row>
    <row r="15" spans="1:84" x14ac:dyDescent="0.25">
      <c r="A15" s="55"/>
      <c r="B15" s="54"/>
      <c r="C15" s="67"/>
      <c r="D15" s="894"/>
      <c r="E15" s="895"/>
    </row>
    <row r="16" spans="1:84" ht="19.149999999999999" customHeight="1" x14ac:dyDescent="0.25">
      <c r="A16" s="56"/>
      <c r="B16" s="54"/>
      <c r="C16" s="67"/>
      <c r="D16" s="894"/>
      <c r="E16" s="895"/>
    </row>
    <row r="17" spans="1:5" x14ac:dyDescent="0.25">
      <c r="A17" s="57"/>
      <c r="B17" s="58"/>
      <c r="C17" s="67"/>
      <c r="D17" s="894"/>
      <c r="E17" s="895"/>
    </row>
    <row r="18" spans="1:5" x14ac:dyDescent="0.25">
      <c r="A18" s="57"/>
      <c r="B18" s="58"/>
      <c r="C18" s="68"/>
      <c r="D18" s="894"/>
      <c r="E18" s="895"/>
    </row>
    <row r="19" spans="1:5" x14ac:dyDescent="0.25">
      <c r="A19" s="59"/>
      <c r="B19" s="60"/>
      <c r="C19" s="62"/>
      <c r="D19" s="894"/>
      <c r="E19" s="895"/>
    </row>
    <row r="20" spans="1:5" x14ac:dyDescent="0.25">
      <c r="A20" s="61"/>
      <c r="B20" s="62"/>
      <c r="C20" s="62"/>
      <c r="D20" s="894"/>
      <c r="E20" s="895"/>
    </row>
    <row r="21" spans="1:5" x14ac:dyDescent="0.25">
      <c r="A21" s="61"/>
      <c r="B21" s="62"/>
      <c r="C21" s="62"/>
      <c r="D21" s="894"/>
      <c r="E21" s="895"/>
    </row>
    <row r="22" spans="1:5" x14ac:dyDescent="0.25">
      <c r="A22" s="61"/>
      <c r="B22" s="62"/>
      <c r="C22" s="62"/>
      <c r="D22" s="894"/>
      <c r="E22" s="895"/>
    </row>
    <row r="23" spans="1:5" x14ac:dyDescent="0.25">
      <c r="A23" s="61"/>
      <c r="B23" s="62"/>
      <c r="C23" s="62"/>
      <c r="D23" s="894"/>
      <c r="E23" s="895"/>
    </row>
    <row r="24" spans="1:5" x14ac:dyDescent="0.25">
      <c r="A24" s="61"/>
      <c r="B24" s="62"/>
      <c r="C24" s="62"/>
      <c r="D24" s="894"/>
      <c r="E24" s="895"/>
    </row>
    <row r="25" spans="1:5" x14ac:dyDescent="0.25">
      <c r="A25" s="61"/>
      <c r="B25" s="62"/>
      <c r="C25" s="62"/>
      <c r="D25" s="894"/>
      <c r="E25" s="895"/>
    </row>
    <row r="26" spans="1:5" x14ac:dyDescent="0.25">
      <c r="A26" s="61"/>
      <c r="B26" s="62"/>
      <c r="C26" s="62"/>
      <c r="D26" s="894"/>
      <c r="E26" s="895"/>
    </row>
    <row r="27" spans="1:5" x14ac:dyDescent="0.25">
      <c r="A27" s="61"/>
      <c r="B27" s="62"/>
      <c r="C27" s="62"/>
      <c r="D27" s="894"/>
      <c r="E27" s="895"/>
    </row>
    <row r="28" spans="1:5" x14ac:dyDescent="0.25">
      <c r="A28" s="61"/>
      <c r="B28" s="62"/>
      <c r="C28" s="62"/>
      <c r="D28" s="894"/>
      <c r="E28" s="895"/>
    </row>
    <row r="29" spans="1:5" x14ac:dyDescent="0.25">
      <c r="A29" s="61"/>
      <c r="B29" s="62"/>
      <c r="C29" s="62"/>
      <c r="D29" s="894"/>
      <c r="E29" s="895"/>
    </row>
    <row r="30" spans="1:5" x14ac:dyDescent="0.25">
      <c r="A30" s="61"/>
      <c r="B30" s="62"/>
      <c r="C30" s="62"/>
      <c r="D30" s="894"/>
      <c r="E30" s="895"/>
    </row>
    <row r="31" spans="1:5" x14ac:dyDescent="0.25">
      <c r="A31" s="61"/>
      <c r="B31" s="62"/>
      <c r="C31" s="62"/>
      <c r="D31" s="894"/>
      <c r="E31" s="895"/>
    </row>
    <row r="32" spans="1:5" x14ac:dyDescent="0.25">
      <c r="A32" s="61"/>
      <c r="B32" s="62"/>
      <c r="C32" s="62"/>
      <c r="D32" s="894"/>
      <c r="E32" s="895"/>
    </row>
    <row r="33" spans="1:5" x14ac:dyDescent="0.25">
      <c r="A33" s="61"/>
      <c r="B33" s="62"/>
      <c r="C33" s="62"/>
      <c r="D33" s="894"/>
      <c r="E33" s="895"/>
    </row>
    <row r="34" spans="1:5" x14ac:dyDescent="0.25">
      <c r="A34" s="61"/>
      <c r="B34" s="62"/>
      <c r="C34" s="62"/>
      <c r="D34" s="894"/>
      <c r="E34" s="895"/>
    </row>
    <row r="35" spans="1:5" x14ac:dyDescent="0.25">
      <c r="A35" s="61"/>
      <c r="B35" s="62"/>
      <c r="C35" s="62"/>
      <c r="D35" s="894"/>
      <c r="E35" s="895"/>
    </row>
    <row r="36" spans="1:5" x14ac:dyDescent="0.25">
      <c r="A36" s="63"/>
      <c r="B36" s="64"/>
      <c r="C36" s="64"/>
      <c r="D36" s="896"/>
      <c r="E36" s="897"/>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77C9FA-DF80-46E0-A154-BBE20E124865}"/>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2026-08-24T19:32:40Z</cp:lastPrinted>
  <dcterms:created xsi:type="dcterms:W3CDTF">2016-04-29T15:11:54Z</dcterms:created>
  <dcterms:modified xsi:type="dcterms:W3CDTF">2026-08-26T16:36:48Z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