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C:\Users\Maryam Herrera\Downloads\OneDrive_1_30-7-2026\"/>
    </mc:Choice>
  </mc:AlternateContent>
  <xr:revisionPtr revIDLastSave="9" documentId="13_ncr:1_{F7F6FD6B-BD10-4F54-9EC3-58AC17FB86D1}" xr6:coauthVersionLast="47" xr6:coauthVersionMax="47" xr10:uidLastSave="{0681A88D-4554-4DFA-947D-315289C2EE67}"/>
  <bookViews>
    <workbookView xWindow="-108" yWindow="-108" windowWidth="23256" windowHeight="12456" xr2:uid="{E3A9B07B-299F-4734-8724-A6B677C4320D}"/>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5" i="1" l="1"/>
  <c r="G25" i="1"/>
  <c r="M7" i="1" s="1"/>
  <c r="O25" i="1"/>
  <c r="E27" i="1"/>
  <c r="G27" i="1"/>
  <c r="O27" i="1"/>
  <c r="E29" i="1"/>
  <c r="G29" i="1"/>
  <c r="O29" i="1"/>
  <c r="E31" i="1"/>
  <c r="G31" i="1"/>
  <c r="O31" i="1"/>
  <c r="E33" i="1"/>
  <c r="G33" i="1"/>
  <c r="O33" i="1" s="1"/>
</calcChain>
</file>

<file path=xl/sharedStrings.xml><?xml version="1.0" encoding="utf-8"?>
<sst xmlns="http://schemas.openxmlformats.org/spreadsheetml/2006/main" count="37" uniqueCount="36">
  <si>
    <t>Nombre de la Entidad:</t>
  </si>
  <si>
    <t>SECRETARIA DISTRITAL DE LA MUJER</t>
  </si>
  <si>
    <t>Periodo Evaluado:</t>
  </si>
  <si>
    <t>1 DE ENERO AL 30 DE JUNIO DE 2026</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</si>
  <si>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</si>
  <si>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</si>
  <si>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</si>
  <si>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</si>
  <si>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r>
      <t xml:space="preserve">Se concluye que los lineamientos verificados en la presente evaluación, permiten la medición del grado de cumplimiento respecto a la estructura de control establecida en el Sistema de Control Interno de la Secretaría Distrital de la Mujer con corte al 30 de junio de 2026, en consonancia a la metodologia diseñada por el Departamento Aministrativo de la Función Pública - DAFP reflejando un resultado final de los componentes en el presente formulario de </t>
    </r>
    <r>
      <rPr>
        <b/>
        <sz val="12"/>
        <rFont val="Arial"/>
        <family val="2"/>
      </rPr>
      <t>91%</t>
    </r>
    <r>
      <rPr>
        <sz val="12"/>
        <rFont val="Arial"/>
        <family val="2"/>
      </rPr>
      <t xml:space="preserve">, demostrando una leve mejora en el trabajo articulado entre las Líneas de Defensa y los resultados de los controles establecidos en la Entidad respecto a los resultados del II Semestre de 2025. El Sistema presenta mejoras en cuatro (4) de los cinco (5) componentes (Ambiente de Control 2%, Actividades de control 4%, Información y Comunicación 7% y Actividades de Monitoreo 4%), el resultado del los componente Evaluación de Riesgos mantiene la calificación obtenida en la evaluación anterior.  Por lo anterior, se recomienda establecer acciones que permitan fortalecer aspectos relacionados con seguimientos a las acciones para resolver temas relaciones con las actividades que ejecuta el proceso de Mejora Continua con relación a los riesgos,  actividades de control en temas tecnologicos y de seguridad de la información,   asi como el impacto en el Sistema de Control Interno de los informes recibidos por entes externos de control, entre otros aspectos. </t>
    </r>
  </si>
  <si>
    <t>¿Es efectivo el sistema de control interno para los objetivos evaluados? (Si/No) (Justifique su respuesta):</t>
  </si>
  <si>
    <t>Si</t>
  </si>
  <si>
    <t xml:space="preserve">El Sistema de Control Interno de la Secretaría Distrital de la Mujer se considera que es efectivo, esto en razón a que su diseño esta alineado con las necesidades y operatividad de la Entidad, permitiendo la flexibilidad respecto con su evolución, lo que contribuye al cumplimiento misional y de objetivos de la SDMujer. 
Se recomienda fortalecer la toma de decisiones desde el Comité Institucional de Gestión y Desempeño y del Comité Institucional de Coordinación de Control Interno, en relación con la información generada desde la segunda y la tercera Línea de Defensa.
Por lo anterior, se concluye que el sistema de Control Interno de la Secretaría Distrital de la Mujer es efectivo y se ajusta a los planes y programas definidos por la Entidad, contibuyendo al logro de los objetivos institucionales y en aras de continuar con el fortalecimiento del mismo. </t>
  </si>
  <si>
    <t>La entidad cuenta dentro de su Sistema de Control Interno, con una institucionalidad (Líneas de defensa)  que le permita la toma de decisiones frente al control (Si/No) (Justifique su respuesta):</t>
  </si>
  <si>
    <t>La Secretaria Distrital de la Mujer, definió a traves de documentos establecidos por el Proceso de Direccionamiento Estratégico (guías, instructivos y procedimientos) los roles y responsables de las acciones de monitoreo, seguimiento y evaluación, basados en la estructura organizacional, definiendo los Líderes de política, sus equipos técnicos y las responsabilidades en la implementación del MIPG .
Sin embargo, se recomienda  continuar con el ejercicio de establecer el mapa de aseguramiento de la Entidad, con el proposito de de proporcionar en forma simple y efectiva un lineamiento que permita la mejora la comunicación referente a la gestión de riesgos y control para cada uno de los procesos y de esta forma fortalecer el funcionamiento del Sistema de Control Interno.</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</si>
  <si>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</si>
  <si>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</si>
  <si>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</si>
  <si>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</si>
  <si>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</si>
  <si>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</si>
  <si>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</si>
  <si>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</si>
  <si>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8"/>
        <color rgb="FF000000"/>
        <rFont val="Arial"/>
      </rPr>
      <t xml:space="preserve">FORTALEZAS Y CUMPLIMIENTOS:  
Cumplimientos
</t>
    </r>
    <r>
      <rPr>
        <sz val="8"/>
        <color rgb="FF000000"/>
        <rFont val="Arial"/>
      </rPr>
      <t xml:space="preserve">1. Para la vigencia 2026 se mantiene el Comité Institucional de Coordinación de Control Interno (CICCI), el cual se encuentra reglamentado y operando de conformidad con la normatividad vigente.
2. Existe y se aplica el Código de Integridad, el cual ha sido objeto de actualización. Este ha sido divulgado y socializado al interior de la SDMujer.  
3. La Política de Administración del Riesgo, se encuentra actualizada en concordancia con la normativa vigente y ha sido socializada al interior de la Entidad.
4. Se elaboró un Plan Estratégico de Talento Humano para la vigencia 2026, complementado por planes anexos a este proceso. 
5. En el marco del CICCI se ha realizado el análisis de la información generada de Reportes Financieros.
</t>
    </r>
    <r>
      <rPr>
        <b/>
        <sz val="8"/>
        <color rgb="FF000000"/>
        <rFont val="Arial"/>
      </rPr>
      <t xml:space="preserve">Fortalezas
</t>
    </r>
    <r>
      <rPr>
        <sz val="8"/>
        <color rgb="FF000000"/>
        <rFont val="Arial"/>
      </rPr>
      <t xml:space="preserve">1. Se realizó la evaluación de impacto de las capacitaciones: Terapia Breve; Formación de formadoras y Acompañamiento al duelo, efectuadas en el cierre de la vigencia 2025, pero medidas en la presente vigencia, permitiendo validar su aplicabilidad en la mejora continua y el beneficio aportado a los participantes.
2. Adicionalmente, se continua con el cierre de expedientes contractuales de vigencias anteriores, con el fin de contar con la información actualizada en los sistemas contractuales aplicables a la Entidad.
</t>
    </r>
    <r>
      <rPr>
        <b/>
        <sz val="8"/>
        <color rgb="FF000000"/>
        <rFont val="Arial"/>
      </rPr>
      <t xml:space="preserve">RECOMENDACIONES
</t>
    </r>
    <r>
      <rPr>
        <sz val="8"/>
        <color rgb="FF000000"/>
        <rFont val="Arial"/>
      </rPr>
      <t xml:space="preserve"> 1. En el marco del Informe de Auditoría Interna de Cumplimiento: Evaluación a la Gestión de Riesgos Institucional y Programa de Transparencia y Ética Pública III Cuatrimestre de 2025, realizado por la OCI, se observó que la Entidad cuenta con un Procedimiento de Administración del Riesgo PG-PR-3, sin embargo, se observó que aún se continuan presentando debilidades en la identificación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III Cuatrimestre 2025, que permita en próximos análisis y evaluaciones evidenciar las acciones de mejora implementadas y la eficacia y efectividad de estas. </t>
    </r>
  </si>
  <si>
    <r>
      <rPr>
        <b/>
        <sz val="8"/>
        <rFont val="Arial"/>
        <family val="2"/>
      </rPr>
      <t xml:space="preserve">FORTALEZAS Y CUMPLIMIENTOS:  </t>
    </r>
    <r>
      <rPr>
        <sz val="8"/>
        <rFont val="Arial"/>
        <family val="2"/>
      </rPr>
      <t xml:space="preserve">
</t>
    </r>
    <r>
      <rPr>
        <b/>
        <sz val="8"/>
        <rFont val="Arial"/>
        <family val="2"/>
      </rPr>
      <t>Cumplimientos</t>
    </r>
    <r>
      <rPr>
        <sz val="8"/>
        <rFont val="Arial"/>
        <family val="2"/>
      </rPr>
      <t xml:space="preserve">
1. En el marco del Comité Institucional de Gestión y Desempeño (CIGD) se aprobó el PEI 2024-2027, asi como las TRD, ajustes a las Políticas Públicas lideradas por la SDMujer y Aprobación a la Política Gestión del Conocimiento y la Innovación, Actualizaciones a Mapa de Procesos, entre otros.  
2. Para la vigencia 2025 se mantiene el Comité Institucional de Coordinación de Control Interno (CICCI), el cual se encuentra reglamentado y operando de conformidad con la normatividad vigente
3. Existe y se aplica el Codigo de Integridad, el cual ha sido objeto de actualización. Este ha sido divulgado y socializado al interior de la SDMujer  
4. La Politica de Administración del Riesgo, se encuentra actualizada en concordancia con la normativa vigente y ha sido socializada al interior de la Entidad.
5. Se elaboró un Plan Estrategico de Talento Humano para la vigencia 2025, complementado por planes anexos a este proceso. 
6. En el marco del CICCI se ha realizado el analisis de la información generada de Reportes Financieros.
7. Se presentó y aprobó en el CIGD el Plan Estatégico Institucional PEI 2024-2027
</t>
    </r>
    <r>
      <rPr>
        <b/>
        <sz val="8"/>
        <rFont val="Arial"/>
        <family val="2"/>
      </rPr>
      <t xml:space="preserve">Fortalezas
</t>
    </r>
    <r>
      <rPr>
        <sz val="8"/>
        <rFont val="Arial"/>
        <family val="2"/>
      </rPr>
      <t xml:space="preserve">1. En el marco del Comité Institucional de Gestión y Desempeño (CIGD) se han venido realizando el balance de contratación y alertas de cada una de las dependencias de la SDMujer.  
2. En la verificación del apoyo realizado por los contratistas en los productos y servicios que la SDMujer brinda, se identificaron los informes y certificados de supervisión, mediante los cuales se realiza el seguimiento de la ejecución contractual (obligaciones) y presupuestal, junto con los soportes requeridos para los respectivos pagos, dando cuenta del cumplimiento de las obligaciones específicas y generales contenidas en la minuta contractual de prestación de servicios, las que se encuentran estrechamente relacionadas con los servicios y productos de la Entidad, asi mismo, se ha venido realizando el ejercicio de dar cierre a los expedientes contractuales de vigencias anteriores, con el fin de contar con la información actualizada en los sistemas contractuales aplicables a la Entidad.
</t>
    </r>
    <r>
      <rPr>
        <b/>
        <sz val="8"/>
        <rFont val="Arial"/>
        <family val="2"/>
      </rPr>
      <t xml:space="preserve">INCUMPLIMIENTOS Y OPORTUNIDADES DE MEJORA:
Oportunidades de Mejora
</t>
    </r>
    <r>
      <rPr>
        <sz val="8"/>
        <rFont val="Arial"/>
        <family val="2"/>
      </rPr>
      <t xml:space="preserve"> 1. Respecto al lineamiento 1.3 "Mecanismos frente a la detección y prevención del uso inadecuado de información privilegiada u otras situaciones que puedan implicar riesgos para la Entidad", no se pudo contar con soportes documentales que permitieran evidenciar la aplicabilidad e impacto desde el proceso de Gestión Documental. De igual manera, al corroborar en el aplicativo LUCHA, Modulo de Riesgos y Oportunidades el Riesgo asociado a corrupción creado por el Proceso de Gestión Tecnológica, el mismo no se visualiza en el aplicativo, debido a que el nivel de aceptación indicado no corresponde a esta tipología de riesgos, por lo que se sugiere validar en concordancia con la Política de Administración de Riesgos de la SDMujer . 
2. Las Actas correspondientes a los CIGD, no reflejan claramente el detalle de los resultados e informaciones presentadas, asi como, la minuciosidad de la toma de decisiones.
3. Se continua evidenciando la falta de articulación entre los CICCI y CIGD respecto a información relevante e importante de conocer por la Alta Dirección de la Entidad, como insumo para la toma de decisiones 
</t>
    </r>
    <r>
      <rPr>
        <b/>
        <sz val="8"/>
        <rFont val="Arial"/>
        <family val="2"/>
      </rPr>
      <t>RECOMENDACIONES</t>
    </r>
    <r>
      <rPr>
        <sz val="8"/>
        <rFont val="Arial"/>
        <family val="2"/>
      </rPr>
      <t xml:space="preserve">
 1. En el marco del Informe de Auditoría Interna de Cumplimiento: Evaluación a la Gestión de Riesgos Institucional y Programa de Transparencia y Ética Pública 2025, realizado por la OCI, se observó que la Entidad cuenta con un Procedimiento de Administración del Riesgo PG-PR-3, sin embargo, se observó que aún se continuan presentando debilidades en la idetificación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2025, que permita en proximos analisis y evaluaciones evidenciar las acciones de mejora implementadas y la eficacia y efectividad de estas. </t>
    </r>
  </si>
  <si>
    <t>Evaluación de riesgos</t>
  </si>
  <si>
    <r>
      <rPr>
        <b/>
        <sz val="8"/>
        <color rgb="FF000000"/>
        <rFont val="Arial"/>
      </rPr>
      <t xml:space="preserve">FORTALEZAS Y CUMPLIMIENTOS:  
Cumplimientos
</t>
    </r>
    <r>
      <rPr>
        <sz val="8"/>
        <color rgb="FF000000"/>
        <rFont val="Arial"/>
      </rPr>
      <t xml:space="preserve">1. La Entidad cuenta con una Política de Administración del Riesgo implementada y actualizada con la normativa aplicable (DAFP).
2. En cumplimiento de sus responsabilidades como 1a Línea de Defensa, los procesos de la SDMujer realizaron el seguimiento al I cuatrimestre de 2026 a los riesgos y controles, dentro de los tiempos establecidos y conforme a los establecido en la Política de Administración del Riesgo. 
3. La Entidad cuenta con un esquema institucional de Líneas de Defensa, en el cual se definieron las responsabilidades de cada proceso.
4. En el marco del Comité Institucional de Coordinación de Control Interno, se presentaron los resultados de las evaluaciones independientes por parte de la OCI, relacionadas con las fallas identificadas en el diseño y ejecución de los controles de los riesgos y su impacto en el SCI.
</t>
    </r>
    <r>
      <rPr>
        <b/>
        <sz val="8"/>
        <color rgb="FF000000"/>
        <rFont val="Arial"/>
      </rPr>
      <t xml:space="preserve">Fortalezas
</t>
    </r>
    <r>
      <rPr>
        <sz val="8"/>
        <color rgb="FF000000"/>
        <rFont val="Arial"/>
      </rPr>
      <t xml:space="preserve">1. Se continua con la realización del monitoreo a los riesgos asociados a corrupción por parte de la 2a y 3a línea de defensa, permitiendo reforzar la gestión preventiva y el control sobre este tipo de riesgos que se consideran críticos para la Entidad.
</t>
    </r>
    <r>
      <rPr>
        <b/>
        <sz val="8"/>
        <color rgb="FF000000"/>
        <rFont val="Arial"/>
      </rPr>
      <t xml:space="preserve">RECOMENDACIONES
</t>
    </r>
    <r>
      <rPr>
        <sz val="8"/>
        <color rgb="FF000000"/>
        <rFont val="Arial"/>
      </rPr>
      <t xml:space="preserve"> 1. En el marco del Informe de Auditoría Interna de Cumplimiento: Evaluación a la Gestión de Riesgos Institucional y Programa de Transparencia y Ética Pública III Cuatrimestre de 2025, realizado por la OCI, se observó que la Entidad cuenta con un Procedimiento de Administración del Riesgo PG-PR-3, sin embargo, se observó que aún se continuan presentando debilidades en la identificación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III Cuatrimestre 2025, que permita en próximos análisis y evaluaciones evidenciar las acciones de mejora implementadas y la eficacia y efectividad de estas. </t>
    </r>
  </si>
  <si>
    <r>
      <t xml:space="preserve">FORTALEZAS Y CUMPLIMIENTOS:  </t>
    </r>
    <r>
      <rPr>
        <sz val="8"/>
        <rFont val="Arial"/>
        <family val="2"/>
      </rPr>
      <t xml:space="preserve">
</t>
    </r>
    <r>
      <rPr>
        <b/>
        <sz val="8"/>
        <rFont val="Arial"/>
        <family val="2"/>
      </rPr>
      <t>Cumplimientos</t>
    </r>
    <r>
      <rPr>
        <sz val="8"/>
        <rFont val="Arial"/>
        <family val="2"/>
      </rPr>
      <t xml:space="preserve">
1. Se cuenta con Mecanismos que permiten la articulación de todos los instrumentos de planeación (PDD-PEI-PA-POAs) de los procesos y/o áreas. 
2. La Entidad cuenta con una política de Administración del Riesgo implementada y actualizada con la normativa aplicable (DAFP).
3. En cumplimiento de las responsabilidades como 1a Línea de Defensa, los procesos de la SDMujer realizaron el seguimiento al II y III cuatrimestre de 2025 de los Riesgos y Controles, en los tiempos establecidos y acorde con lo determinado por la Política de Administración del Riesgo. 
4. Los procesos realizan el reporte y registro periódico de la ejecución de los controles que buscan mitigar y/o disminuir la materialización del riesgo en el aplicativo LUCHA. 
5. La Entidad cuenta con un esquema institucional de Lineas de Defensa para los procesos, en el cual se definieron las responsabilidades de los mismos.
6. En el marco del Comité Institucional de Coordinación de Control Interno, se presentan los resultados de evaluaciones independientes por parte de la OCI, sobre las fallas identificadas en el diseño y ejecución de los controles de los riesgos y el impacto de estas en el SCI
7. La Entidad cuenta con un documento que define la hoja de ruta a mediano plazo para la SDMujer (Plan Estrategico Institucional),  que permite orientar los esfuerzos hacia el cumplimiento de la mision y vision, en concordancia con el marco normativo y el PDD vigente.
</t>
    </r>
    <r>
      <rPr>
        <b/>
        <sz val="8"/>
        <rFont val="Arial"/>
        <family val="2"/>
      </rPr>
      <t>Fortalezas</t>
    </r>
    <r>
      <rPr>
        <sz val="8"/>
        <rFont val="Arial"/>
        <family val="2"/>
      </rPr>
      <t xml:space="preserve">
1. La Entidad ha definido un contexto estratégico y construido una matriz DOFA, que sirve de base en el proceso de identificación de riesgos y controles.
2. Se realizó monitoreo a los riesgos asociados a corrupción por parte de la 2a y 3a línea de defensa. 
</t>
    </r>
    <r>
      <rPr>
        <b/>
        <sz val="8"/>
        <rFont val="Arial"/>
        <family val="2"/>
      </rPr>
      <t xml:space="preserve">INCUMPLIMIENTOS Y OPORTUNIDADES DE MEJORA:
Oportunidades de Mejora
</t>
    </r>
    <r>
      <rPr>
        <sz val="8"/>
        <rFont val="Arial"/>
        <family val="2"/>
      </rPr>
      <t xml:space="preserve">1. Se continua evidenciando la falta de articulación entre los CICCI y CIGD respecto a información relevante e importante de conocer por la Alta Dirección de la Entidad, como insumo para la toma de decisiones 
</t>
    </r>
    <r>
      <rPr>
        <b/>
        <sz val="8"/>
        <rFont val="Arial"/>
        <family val="2"/>
      </rPr>
      <t xml:space="preserve">RECOMENDACIONES
</t>
    </r>
    <r>
      <rPr>
        <sz val="8"/>
        <rFont val="Arial"/>
        <family val="2"/>
      </rPr>
      <t xml:space="preserve">  1. En el marco del Informe de Auditoría Interna de Cumplimiento: Evaluación a la Gestión de Riesgos Institucional y Programa de Transparencia y Ética Pública 2025, realizado por la OCI, se observó que la Entidad cuenta con un Procedimiento de Administración del Riesgo PG-PR-3, sin embargo, se observó que aún se continuan presentando debilidades en la idetificación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2025, que permita en proximos analisis y evaluaciones evidenciar las acciones de mejora implementadas y la eficacia y efectividad de estas. </t>
    </r>
    <r>
      <rPr>
        <sz val="8"/>
        <color rgb="FFFF0000"/>
        <rFont val="Arial"/>
        <family val="2"/>
      </rPr>
      <t xml:space="preserve">
</t>
    </r>
    <r>
      <rPr>
        <sz val="8"/>
        <rFont val="Arial"/>
        <family val="2"/>
      </rPr>
      <t xml:space="preserve"> </t>
    </r>
  </si>
  <si>
    <t>Actividades de control</t>
  </si>
  <si>
    <r>
      <rPr>
        <b/>
        <sz val="8"/>
        <color rgb="FF000000"/>
        <rFont val="Arial"/>
      </rPr>
      <t xml:space="preserve">FORTALEZAS Y CUMPLIMIENTOS:  
Cumplimientos
</t>
    </r>
    <r>
      <rPr>
        <sz val="8"/>
        <color rgb="FF000000"/>
        <rFont val="Arial"/>
      </rPr>
      <t xml:space="preserve">1. En cumplimiento del Procedimiento "Control de documentos del Sistema Integrado de Gestión, MI-PR-6", desde la 2a línea de defensa (OAP), se realizó el ejercicio de evaluación de las actualizaciones de los documentos del Sistema de Gestión asociados a los procesos.
2. En el marco del Programa de Transparencia y Ética Pública, la 2a y 3a línea de defensa (OAP-OCI), han venido realizando el seguimiento y evaluación independiente del diseño de los controles, así como, el monitoreo de los riesgos, en concordancia con lo establecido en la Política de Administración del Riesgo MI-PLT-1, y el Procedimiento Administración del Riesgo MI-PR-3. 
3. Se observó que se encuentran debidamente desagregadas y formalizadas las funciones y responsabilidades de los diferentes actores que intervienen en la operación de las actividades de la Entidad.
</t>
    </r>
    <r>
      <rPr>
        <b/>
        <sz val="8"/>
        <color rgb="FF000000"/>
        <rFont val="Arial"/>
      </rPr>
      <t xml:space="preserve">Fortalezas
</t>
    </r>
    <r>
      <rPr>
        <sz val="8"/>
        <color rgb="FF000000"/>
        <rFont val="Arial"/>
      </rPr>
      <t xml:space="preserve">1, Se realizaron actualizaciones en la infraestructura tecnológica de la Entidad, así como, en la continuidad del desarrollo de nuevos sistemas de información y/o aplicativos (PANDORA, SIMISIONAL2, ICOPS para Proveedores, entre otros), que facilitan el trabajo de las dependencias en el control y seguimiento de sus actividades. 
2. Se evidenció que, en el aplicativo LUCHA, módulo de riesgos, se realizaron los ajustes de la asignación de responsables de la ejecución y seguimiento de los riesgos y sus controles, permitiendo la segregación de funciones y guardando coherencia con los lineamientos establecidos en la Política de Administración de Riesgos.
</t>
    </r>
    <r>
      <rPr>
        <b/>
        <sz val="8"/>
        <color rgb="FF000000"/>
        <rFont val="Arial"/>
      </rPr>
      <t xml:space="preserve">RECOMENDACIONES
</t>
    </r>
    <r>
      <rPr>
        <sz val="8"/>
        <color rgb="FF000000"/>
        <rFont val="Arial"/>
      </rPr>
      <t xml:space="preserve">  1. En el marco del Informe de Auditoría Interna de Cumplimiento: Evaluación a la Gestión de Riesgos Institucional y Programa de Transparencia y Ética Pública III Cuatrimestre de 2025, realizado por la OCI, se observó que la Entidad cuenta con un Procedimiento de Administración del Riesgo PG-PR-3, sin embargo, se observó que aún se continuan presentando debilidades en la identificación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III Cuatrimestre 2025, que permita en próximos análisis y evaluaciones evidenciar las acciones de mejora implementadas y la eficacia y efectividad de estas. </t>
    </r>
  </si>
  <si>
    <r>
      <rPr>
        <b/>
        <sz val="8"/>
        <rFont val="Arial"/>
        <family val="2"/>
      </rPr>
      <t xml:space="preserve">FORTALEZAS Y CUMPLIMIENTOS:  
Cumplimientos
</t>
    </r>
    <r>
      <rPr>
        <sz val="8"/>
        <rFont val="Arial"/>
        <family val="2"/>
      </rPr>
      <t xml:space="preserve">1. En cumplimiento del Procedimiento "Control de documentos del Sistema Integrado de Gestión, MI-PR-6", desde la 2a línea de defensa (OAP), se realizó el ejercicio de evaluación de las actualizaciones de los documentos del Sistema de Gestión asociados a los procesos.
2. En el marco del Programa de Transparencia y  Ética Pública , la 2a y 3a línea de defensa (OAP-OCI), han venido realizando el seguimiento y evaluación independiente del diseño de los controles, asi como, el monitoreo de los riesgos, en concordancia con lo establecido en la Política de Administración del Riesgo MI-PLT-1, y el  Procedimiento Administración del Riesgo MI-PR-3. 
3. La Entidad, acorde con el Manual de Gestión Tecnológica GT-MA-1, ha realizado la identificación y determinación de los roles y usuarios para el uso de las infraestructuras tecnológicas.
4. En el marco de los informes de evaluación de riesgos institucional efectuados por la Oficina de Control Interno, y en cumplimiento de su rol de tercera (3ª) línea de defensa, se han realizado la evaluación de los controles implementados que permiten mitigar los riesgos identificados en la prestación de servicios de terceros a la SDMujer. 
5. Se observó que se encuentran debidamente desagregadas y formalizadas las funciones y responsabilidades de los diferentes actores que intervienen en la operación de las actividades de la Entidad. 
</t>
    </r>
    <r>
      <rPr>
        <b/>
        <sz val="8"/>
        <rFont val="Arial"/>
        <family val="2"/>
      </rPr>
      <t xml:space="preserve">Fortalezas
</t>
    </r>
    <r>
      <rPr>
        <sz val="8"/>
        <rFont val="Arial"/>
        <family val="2"/>
      </rPr>
      <t xml:space="preserve">1. Para la presente vigencia se realizó la actualización documental del Sistema Integrado de Gestión (caracterizaciones, procedimientos, formatos, guías, manuales, instructivos, politicas, protocolos, entre otros), acorde al cronograma establecido.  
2. Se cuenta con un Sistema de Información Institucional "LUCHA", que centraliza la información concerniente a las herramientas de gestión de los procesos (Documental, Mejoramiento Continuo, Riesgos y Oportunidades, entre otros), , el cual, esta en proceso de cambio, por un sistema de información que permita consolidar el SIG, modulo de riesgos, modulo de mejora continua e indicadores en un solo instrumento
3. Se han realizado actualizaciones en la infraestructura tecnológica de la Entidad, asi como, en la continuidad del desarrollo de nuevos sistemas de información y/o aplicativos (PANDORA, SIMISIONAL2, ICOPS para Proveedores, entre otros), que faciliten el trabajo de las dependencias en el control y seguimiento de sus actividades. 
4. Se pudo evidenciar que en el aplicativo LUCHA, modulo de riesgos se realizaron los ajustes de la asignación de responsables de la ejecución y seguimiento de los riesgos y sus controles, permitiendo la segregación de funciones y guardando coherencia con los lineamientos establecidos en la Politica de Administración de Riesgos.
</t>
    </r>
    <r>
      <rPr>
        <b/>
        <sz val="8"/>
        <rFont val="Arial"/>
        <family val="2"/>
      </rPr>
      <t xml:space="preserve">INCUMPLIMIENTOS Y OPORTUNIDADES DE MEJORA:
Oportunidades de Mejora
</t>
    </r>
    <r>
      <rPr>
        <sz val="8"/>
        <rFont val="Arial"/>
        <family val="2"/>
      </rPr>
      <t>1. Se continua evidencia la falta de articulación entre los CICCI y CIGD respecto a información relevante e importante de conocer por la Alta Dirección de la Entidad, como insumo para la toma de decisione</t>
    </r>
    <r>
      <rPr>
        <b/>
        <sz val="8"/>
        <rFont val="Arial"/>
        <family val="2"/>
      </rPr>
      <t xml:space="preserve">s 
RECOMENDACIONES
</t>
    </r>
    <r>
      <rPr>
        <sz val="8"/>
        <rFont val="Arial"/>
        <family val="2"/>
      </rPr>
      <t xml:space="preserve"> 1. En el marco del Informe de Auditoría Interna de Cumplimiento: Evaluación a la Gestión de Riesgos Institucional y Programa de Transparencia y Ética Pública 2025, realizado por la OCI, se observó que la Entidad cuenta con un Procedimiento de Administración del Riesgo PG-PR-3, sin embargo, se observó que aún se continuan presentando debilidades en la idetificación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2025, que permita en proximos analisis y evaluaciones evidenciar las acciones de mejora implementadas y la eficacia y efectividad de estas. </t>
    </r>
  </si>
  <si>
    <t>Información y comunicación</t>
  </si>
  <si>
    <r>
      <rPr>
        <b/>
        <sz val="8"/>
        <color rgb="FF000000"/>
        <rFont val="Arial"/>
      </rPr>
      <t xml:space="preserve">FORTALEZAS Y CUMPLIMIENTOS:  
Cumplimientos
</t>
    </r>
    <r>
      <rPr>
        <sz val="8"/>
        <color rgb="FF000000"/>
        <rFont val="Arial"/>
      </rPr>
      <t xml:space="preserve">En cumplimiento de la Directiva Distrital 001 del 03 de marzo de 2021 y del Manual para el registro y tratamiento de denuncias por posibles actos de corrupción y/o posibles inhabilidades, incompatibilidades o conflictos de interés RC-MA-2, la Entidad ha implementado canales de información para la recepción de denuncias anónimas o confidenciales sobre posibles situaciones irregulares, así como mecanismos para su manejo, tales como son ORFEO, Bogotá Te Escucha, correos electrónicos de la DTH y la OCDI.
</t>
    </r>
    <r>
      <rPr>
        <b/>
        <sz val="8"/>
        <color rgb="FF000000"/>
        <rFont val="Arial"/>
      </rPr>
      <t xml:space="preserve">Fortalezas
</t>
    </r>
    <r>
      <rPr>
        <sz val="8"/>
        <color rgb="FF000000"/>
        <rFont val="Arial"/>
      </rPr>
      <t xml:space="preserve">1. La Entidad permanentemente, realiza difusión, promoción y visibilización de la oferta de servicios y estrategias mediante piezas comunicativas y socialización de estas a través de redes sociales y pagina web institucional.
2. Con el ánimo de gestionar la información relevante para alcanzar los objetivos institucionales, la Entidad ha diseñado sistemas de información propios, que permiten la captura y procesamiento de la información, así como, coadyuva a la toma de decisiones estratégicas y misionales (ICOPS, SIMISIONAL).
</t>
    </r>
    <r>
      <rPr>
        <b/>
        <sz val="8"/>
        <color rgb="FF000000"/>
        <rFont val="Arial"/>
      </rPr>
      <t xml:space="preserve">INCUMPLIMIENTOS Y OPORTUNIDADES DE MEJORA:
Oportunidad de Mejora:
</t>
    </r>
    <r>
      <rPr>
        <sz val="8"/>
        <color rgb="FF000000"/>
        <rFont val="Arial"/>
      </rPr>
      <t xml:space="preserve">1. Respecto a la Dirección de Gestión del Conocimiento, se observó que la dependencia no remitio información y soportes documentales sobre los lineamientos 13.1, 13.2, 13.3, 13.4, 14.2, y 15.6, lo que no permitió validar y verificar la aplicabilidad de estos lineamientos en la gestión de la dependencia.
</t>
    </r>
    <r>
      <rPr>
        <b/>
        <sz val="8"/>
        <color rgb="FF000000"/>
        <rFont val="Arial"/>
      </rPr>
      <t xml:space="preserve">RECOMENDACIONES
</t>
    </r>
    <r>
      <rPr>
        <sz val="8"/>
        <color rgb="FF000000"/>
        <rFont val="Arial"/>
      </rPr>
      <t xml:space="preserve"> 1. En el marco del Informe de Auditoría Interna de Cumplimiento: Evaluación a la Gestión de PQRSDF II Semestre de 2025, realizado por la OCI, se observó que la Entidad cuenta con manuales y procedimientos para el manejo de información entrante y saliente, sin embargo, se observó que aún se continuan presentando debilidades en esta gestión realizada desde todos los canales con que cuenta la SDMujer,  por lo que se exhorta al  los procesos de Relacionamiento con la Ciudadanía y Gestión Documental  continuar con la formulación de los Planes de Mejora, originados en el Informe de AC , que permita en próximos análisis y evaluaciones evidenciar las acciones de mejora implementadas y la eficacia y efectividad de estas. </t>
    </r>
  </si>
  <si>
    <r>
      <rPr>
        <b/>
        <sz val="8"/>
        <rFont val="Arial"/>
        <family val="2"/>
      </rPr>
      <t>FORTALEZAS Y CUMPLIMIENTOS:  
Cumplimientos</t>
    </r>
    <r>
      <rPr>
        <sz val="8"/>
        <rFont val="Arial"/>
        <family val="2"/>
      </rPr>
      <t xml:space="preserve">
1. La Entidad cuenta con procedimientos que permiten el manejo de la información entrante asi como la respuesta a esta, indicando los términos,  los formatos establecidos por la SDMujer, y los criterios de calidad (coherencia, calidez, claridad y oportunidad), establecidos en el Manual para la Gestión de Peticiones Ciudadanas de la Secretaría General de la Alcaldía Mayor de Bogotá y como lo solicita la Dirección Distrital de Calidad del Servicio. 
2. En cumplimiento de la Directiva  Distrital 001 del 03 de marzo de 2021 y del Manual para el registro y tratamiento de denuncias por posibles actos de corrupción y/o posibles inhabilidades, incompatibilidades o conflictos de interés RC-MA-2, la Entidad ha implementado canales de información  para la denuncia anónima o confidencial de posibles situaciones irregulares, asi como mecanismos para su manejo, como son ORFEO, Bogotá Te Escucha, correos electronicos de la DTH y la OCDI.
3. La entidad cuenta con un inventario de activos de información actualizado en el II Semestre de 2025, acorde al requisito anual de validación normativa. 
</t>
    </r>
    <r>
      <rPr>
        <b/>
        <sz val="8"/>
        <rFont val="Arial"/>
        <family val="2"/>
      </rPr>
      <t>Fortalezas</t>
    </r>
    <r>
      <rPr>
        <sz val="8"/>
        <rFont val="Arial"/>
        <family val="2"/>
      </rPr>
      <t xml:space="preserve">
1. La Entidad permanentemente, realiza difusión, promoción y visibilización de la oferta de servicios y estrategias mediante piezas comunicativas y socialización de estas a través de redes sociales y pagina web institucional.
2. Con el ánimo de gestionar la información relevante para alcanzar los objetivos institucionales, la Entidad ha diseñado sistemas de información propios, que permiten la captura y procesamiento de la información, asi como, coadyuva a la toma de decisiones estratégicas y misionales(ICOPS, SIMISIONAL, INFOCUIDADO).
</t>
    </r>
    <r>
      <rPr>
        <b/>
        <sz val="8"/>
        <rFont val="Arial"/>
        <family val="2"/>
      </rPr>
      <t xml:space="preserve">INCUMPLIMIENTOS Y OPORTUNIDADES DE MEJORA:
Oportunidades de Mejora
</t>
    </r>
    <r>
      <rPr>
        <sz val="8"/>
        <rFont val="Arial"/>
        <family val="2"/>
      </rPr>
      <t xml:space="preserve">1. Se continua evidencia la falta de articulación entre los CICCI y CIGD respecto a información relevante e importante de conocer por la Alta Dirección de la Entidad, como insumo para la toma de decisiones </t>
    </r>
    <r>
      <rPr>
        <b/>
        <sz val="8"/>
        <rFont val="Arial"/>
        <family val="2"/>
      </rPr>
      <t xml:space="preserve">
RECOMENDACIONES</t>
    </r>
    <r>
      <rPr>
        <sz val="8"/>
        <rFont val="Arial"/>
        <family val="2"/>
      </rPr>
      <t xml:space="preserve">
 1. En el marco del Informe de Auditoría Interna de Cumplimiento: Evaluación a la Gestión de PQRSDF I Semestre de 2025, realizado por la OCI, se observó que la Entidad cuenta con manuales y procedimientos para el manejo de información entrante y saliente, sin embargo, se observó que aún se continuan presentando debilidades en esta gestión realizada desde todos los canales con que cuenta la SDMujer,  por lo que se exhorta al  los procesos de Relacionamiento con la Ciudadanía y Gestión Documental  continuar con la formulación de los Planes de Mejora, originados en el Informe de AC , que permita en proximos analisis y evaluaciones evidenciar las acciones de mejora implementadas y la eficacia y efectividad de estas. </t>
    </r>
  </si>
  <si>
    <t xml:space="preserve">Monitoreo </t>
  </si>
  <si>
    <r>
      <rPr>
        <sz val="8"/>
        <color rgb="FF000000"/>
        <rFont val="Arial"/>
      </rPr>
      <t xml:space="preserve">
</t>
    </r>
    <r>
      <rPr>
        <b/>
        <sz val="8"/>
        <color rgb="FF000000"/>
        <rFont val="Arial"/>
      </rPr>
      <t xml:space="preserve">FORTALEZAS Y CUMPLIMIENTOS:  
Cumplimientos
1. </t>
    </r>
    <r>
      <rPr>
        <sz val="8"/>
        <color rgb="FF000000"/>
        <rFont val="Arial"/>
      </rPr>
      <t>Aprobación y actualización del Plan Anual de Auditoría Vigencia 2026, versiones 1 y 2 de la Oficina de Control Interno, por el Comité Institucional de Coordinación de Control Interno, en cumplimiento de lo dispuesto en el parágrafo 2 del artículo 27 del Decreto Distrital 221 del 6 de junio de 2023 y la Resolución 323 de 2023.
2. La Entidad cuenta con procedimientos implementados que coadyuvan al monitoreo continuo de las actividades, desde las tres líneas de defensa identificadas.
Fortalezas: 
1. Se realizó la presentación y socialización periódica ante el Comité Institucional de Coordinación de Control Interno de los avances del Plan Anual de Auditoría, así como los resultados de los informes realizados por la Oficina de Control Interno y Entes de Control Externos de la vigencia 2026, fortaleciendo la transparencia y la toma de decisiones informadas.
2. Se analizaron los resultados de auditorías externas efectuadas por entes de control y se definieron las acciones orientadas a subsanar y mitigar la presencia de debilidades en futuros ejercicios auditables.</t>
    </r>
  </si>
  <si>
    <r>
      <rPr>
        <b/>
        <sz val="8"/>
        <rFont val="Arial"/>
        <family val="2"/>
      </rPr>
      <t xml:space="preserve">FORTALEZAS Y CUMPLIMIENTOS:  </t>
    </r>
    <r>
      <rPr>
        <sz val="8"/>
        <rFont val="Arial"/>
        <family val="2"/>
      </rPr>
      <t xml:space="preserve">
</t>
    </r>
    <r>
      <rPr>
        <b/>
        <sz val="8"/>
        <rFont val="Arial"/>
        <family val="2"/>
      </rPr>
      <t>Cumplimientos</t>
    </r>
    <r>
      <rPr>
        <sz val="8"/>
        <rFont val="Arial"/>
        <family val="2"/>
      </rPr>
      <t xml:space="preserve">
1. La aprobación del Plan Anual de Auditoría de la Oficina de Control Interno para la vigencia 2025 en cumplimiento del parágrafo 2 del artículo 27 del Decreto Distrital 221 del 6 de junio de 2023  por parte del Comité Institucional de Coordinación de Control Interno en su versión 1 el 20 de diciembre de 2024 y su actualización versión2 el 26 de junio de 2025. Asi como la presentación y aprobación del PAA 2026 ante el CICCI en sesión del 11/12/2025. 
2. Cumplimiento del PAAI 2025, acorde a la programación establecida
3. Se cuenta con procedimientos implementados que coadyuvan al monitoreo continuo de las actividades desde las tres lineas de defensa identificadas. 
</t>
    </r>
    <r>
      <rPr>
        <b/>
        <sz val="8"/>
        <rFont val="Arial"/>
        <family val="2"/>
      </rPr>
      <t>Fortalezas</t>
    </r>
    <r>
      <rPr>
        <sz val="8"/>
        <rFont val="Arial"/>
        <family val="2"/>
      </rPr>
      <t xml:space="preserve">
1.  La presentación y socialización periódica al Comité Institucional de Coordinación de Control Interno de los avances del Plan Anual de Auditoría, así como los resultados de los informes realizados por la Oficina de Control Interno y Entes de Control Externos de la vigencia 2025.
2. Se analizan los resultados de auditorias externas efectuadas por entes de control y se definen acciones a tomar para subsanar y mitigar la presencia de debilidades en futuros ejericicios auditables. 
</t>
    </r>
    <r>
      <rPr>
        <b/>
        <sz val="8"/>
        <rFont val="Arial"/>
        <family val="2"/>
      </rPr>
      <t>INCUMPLIMIENTOS Y OPORTUNIDADES DE MEJORA:
Incumplimientos</t>
    </r>
    <r>
      <rPr>
        <sz val="8"/>
        <rFont val="Arial"/>
        <family val="2"/>
      </rPr>
      <t xml:space="preserve">
1. Respecto al cumplimiento en la formulación de los Planes de Mejoramiento correspondientes a las Auditorías efectuadas por la Contraloría de Bogotá y con vencimiento de registro en diciembre de 2025, se observó que no se cumplio con el cargue oportuno de las mismas. 
</t>
    </r>
    <r>
      <rPr>
        <b/>
        <sz val="8"/>
        <rFont val="Arial"/>
        <family val="2"/>
      </rPr>
      <t xml:space="preserve">Oportunidades de Mejora 
</t>
    </r>
    <r>
      <rPr>
        <sz val="8"/>
        <rFont val="Arial"/>
        <family val="2"/>
      </rPr>
      <t xml:space="preserve">1. Respecto al lineamiento 17.7. "Verificación del Avance y Cumplimiento de las acciones incluidas en los planes de mejoramiento producto de las autoevaluaciones (2ª línea)”, no se pudo contar con soportes documentales que permitieran evidenciar la aplicabilidad e impacto del uso de los documentos de la Oficina Asesora de Planeación, Proceso Planeación y Gestión, en coherencia con lo manifestado “ (…) OAP comunica a las dependencias los ajustes requeridos mediante correo electrónico, memorandos o en el desarrollo de mesas de trabajo, asegurando una retroalimentación oportuna y técnica (…)”.
2. Se continua evidencia la falta de articulación entre los CICCI y CIGD respecto a información relevante e importante de conocer por la Alta Dirección de la Entidad, como insumo para la toma de decisiones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</si>
</sst>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7">
    <font>
      <sz val="10"/>
      <color theme="1"/>
      <name val="Arial"/>
      <family val="2"/>
    </font>
    <font>
      <b/>
      <i/>
      <sz val="10"/>
      <color theme="1"/>
      <name val="Arial"/>
      <family val="2"/>
    </font>
    <font>
      <b/>
      <sz val="12"/>
      <name val="Arial"/>
      <family val="2"/>
    </font>
    <font>
      <b/>
      <sz val="12"/>
      <color theme="0"/>
      <name val="Arial"/>
      <family val="2"/>
    </font>
    <font>
      <b/>
      <i/>
      <sz val="10"/>
      <name val="Arial"/>
      <family val="2"/>
    </font>
    <font>
      <b/>
      <sz val="12"/>
      <color rgb="FF00B050"/>
      <name val="Arial"/>
      <family val="2"/>
    </font>
    <font>
      <sz val="8"/>
      <name val="Arial"/>
      <family val="2"/>
    </font>
    <font>
      <b/>
      <sz val="8"/>
      <name val="Arial"/>
      <family val="2"/>
    </font>
    <font>
      <b/>
      <sz val="16"/>
      <color theme="1"/>
      <name val="Arial"/>
      <family val="2"/>
    </font>
    <font>
      <b/>
      <sz val="10"/>
      <color theme="1"/>
      <name val="Arial"/>
      <family val="2"/>
    </font>
    <font>
      <b/>
      <sz val="18"/>
      <color theme="0"/>
      <name val="Arial"/>
      <family val="2"/>
    </font>
    <font>
      <sz val="18"/>
      <color theme="1"/>
      <name val="Arial"/>
      <family val="2"/>
    </font>
    <font>
      <sz val="8"/>
      <color rgb="FFFF0000"/>
      <name val="Arial"/>
      <family val="2"/>
    </font>
    <font>
      <b/>
      <sz val="12"/>
      <color rgb="FFFF0000"/>
      <name val="Arial"/>
      <family val="2"/>
    </font>
    <font>
      <b/>
      <u/>
      <sz val="12"/>
      <color theme="0"/>
      <name val="Arial"/>
      <family val="2"/>
    </font>
    <font>
      <b/>
      <sz val="10"/>
      <color rgb="FFFF0000"/>
      <name val="Arial"/>
      <family val="2"/>
    </font>
    <font>
      <sz val="12"/>
      <name val="Arial"/>
      <family val="2"/>
    </font>
    <font>
      <sz val="25"/>
      <color theme="1"/>
      <name val="Arial"/>
      <family val="2"/>
    </font>
    <font>
      <b/>
      <sz val="10"/>
      <name val="Arial"/>
      <family val="2"/>
    </font>
    <font>
      <sz val="20"/>
      <color rgb="FFFF0000"/>
      <name val="Arial"/>
      <family val="2"/>
    </font>
    <font>
      <b/>
      <sz val="20"/>
      <color theme="0"/>
      <name val="Arial"/>
      <family val="2"/>
    </font>
    <font>
      <sz val="11"/>
      <color theme="1"/>
      <name val="Arial Narrow"/>
      <family val="2"/>
    </font>
    <font>
      <sz val="11"/>
      <color theme="0"/>
      <name val="Arial Narrow"/>
      <family val="2"/>
    </font>
    <font>
      <b/>
      <sz val="24"/>
      <color theme="1"/>
      <name val="Arial Narrow"/>
      <family val="2"/>
    </font>
    <font>
      <b/>
      <sz val="20"/>
      <color theme="0"/>
      <name val="Arial Narrow"/>
      <family val="2"/>
    </font>
    <font>
      <b/>
      <sz val="8"/>
      <color rgb="FF000000"/>
      <name val="Arial"/>
    </font>
    <font>
      <sz val="8"/>
      <color rgb="FF000000"/>
      <name val="Arial"/>
    </font>
  </fonts>
  <fills count="1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6" tint="-0.499984740745262"/>
        <bgColor indexed="64"/>
      </patternFill>
    </fill>
    <fill>
      <patternFill patternType="solid">
        <fgColor theme="7" tint="-0.249977111117893"/>
        <bgColor indexed="64"/>
      </patternFill>
    </fill>
    <fill>
      <patternFill patternType="solid">
        <fgColor theme="3" tint="0.39997558519241921"/>
        <bgColor indexed="64"/>
      </patternFill>
    </fill>
    <fill>
      <patternFill patternType="solid">
        <fgColor rgb="FF83A343"/>
        <bgColor indexed="64"/>
      </patternFill>
    </fill>
    <fill>
      <patternFill patternType="solid">
        <fgColor rgb="FFFFCC00"/>
        <bgColor indexed="64"/>
      </patternFill>
    </fill>
    <fill>
      <patternFill patternType="solid">
        <fgColor theme="4" tint="-0.249977111117893"/>
        <bgColor indexed="64"/>
      </patternFill>
    </fill>
  </fills>
  <borders count="35">
    <border>
      <left/>
      <right/>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rgb="FF81829A"/>
      </left>
      <right style="thin">
        <color rgb="FF81829A"/>
      </right>
      <top style="thin">
        <color rgb="FF81829A"/>
      </top>
      <bottom style="thin">
        <color rgb="FF81829A"/>
      </bottom>
      <diagonal/>
    </border>
    <border>
      <left/>
      <right style="thin">
        <color rgb="FF81829A"/>
      </right>
      <top style="hair">
        <color rgb="FF81829A"/>
      </top>
      <bottom style="thin">
        <color rgb="FF81829A"/>
      </bottom>
      <diagonal/>
    </border>
    <border>
      <left/>
      <right/>
      <top style="hair">
        <color rgb="FF81829A"/>
      </top>
      <bottom style="thin">
        <color rgb="FF81829A"/>
      </bottom>
      <diagonal/>
    </border>
    <border>
      <left style="hair">
        <color rgb="FF81829A"/>
      </left>
      <right/>
      <top style="hair">
        <color rgb="FF81829A"/>
      </top>
      <bottom style="thin">
        <color rgb="FF81829A"/>
      </bottom>
      <diagonal/>
    </border>
    <border>
      <left style="hair">
        <color rgb="FF81829A"/>
      </left>
      <right style="hair">
        <color rgb="FF81829A"/>
      </right>
      <top style="hair">
        <color rgb="FF81829A"/>
      </top>
      <bottom style="hair">
        <color rgb="FF81829A"/>
      </bottom>
      <diagonal/>
    </border>
    <border>
      <left/>
      <right style="hair">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hair">
        <color rgb="FF81829A"/>
      </bottom>
      <diagonal/>
    </border>
    <border>
      <left style="thin">
        <color rgb="FF81829A"/>
      </left>
      <right/>
      <top style="hair">
        <color rgb="FF81829A"/>
      </top>
      <bottom style="hair">
        <color rgb="FF81829A"/>
      </bottom>
      <diagonal/>
    </border>
    <border>
      <left/>
      <right/>
      <top style="thin">
        <color auto="1"/>
      </top>
      <bottom/>
      <diagonal/>
    </border>
    <border>
      <left/>
      <right style="thin">
        <color rgb="FF81829A"/>
      </right>
      <top style="thin">
        <color rgb="FF81829A"/>
      </top>
      <bottom style="thin">
        <color indexed="64"/>
      </bottom>
      <diagonal/>
    </border>
    <border>
      <left/>
      <right/>
      <top style="thin">
        <color rgb="FF81829A"/>
      </top>
      <bottom style="thin">
        <color indexed="64"/>
      </bottom>
      <diagonal/>
    </border>
    <border>
      <left style="thin">
        <color rgb="FF81829A"/>
      </left>
      <right/>
      <top style="thin">
        <color rgb="FF81829A"/>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s>
  <cellStyleXfs count="1">
    <xf numFmtId="0" fontId="0" fillId="0" borderId="0"/>
  </cellStyleXfs>
  <cellXfs count="85">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2" borderId="0" xfId="0" applyFont="1" applyFill="1"/>
    <xf numFmtId="0" fontId="0" fillId="2" borderId="5" xfId="0" applyFill="1" applyBorder="1"/>
    <xf numFmtId="0" fontId="2"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vertical="center"/>
    </xf>
    <xf numFmtId="0" fontId="4" fillId="2" borderId="0" xfId="0" applyFont="1" applyFill="1" applyAlignment="1">
      <alignment vertical="center"/>
    </xf>
    <xf numFmtId="9" fontId="5" fillId="0" borderId="6" xfId="0" applyNumberFormat="1" applyFont="1" applyBorder="1" applyAlignment="1" applyProtection="1">
      <alignment horizontal="center" vertical="center"/>
      <protection locked="0"/>
    </xf>
    <xf numFmtId="0" fontId="2" fillId="0" borderId="0" xfId="0" applyFont="1" applyAlignment="1">
      <alignment horizontal="left" vertical="center"/>
    </xf>
    <xf numFmtId="0" fontId="6" fillId="0" borderId="7" xfId="0" applyFont="1" applyBorder="1" applyAlignment="1" applyProtection="1">
      <alignment horizontal="left" vertical="center" wrapText="1"/>
      <protection locked="0"/>
    </xf>
    <xf numFmtId="0" fontId="0" fillId="0" borderId="7" xfId="0" applyBorder="1"/>
    <xf numFmtId="9" fontId="8" fillId="3" borderId="6" xfId="0" applyNumberFormat="1" applyFont="1" applyFill="1" applyBorder="1" applyAlignment="1" applyProtection="1">
      <alignment horizontal="center" vertical="center"/>
      <protection locked="0" hidden="1"/>
    </xf>
    <xf numFmtId="9" fontId="8" fillId="3" borderId="6" xfId="0" applyNumberFormat="1" applyFont="1" applyFill="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3" fillId="0" borderId="0" xfId="0" applyFont="1" applyAlignment="1">
      <alignment vertical="center"/>
    </xf>
    <xf numFmtId="0" fontId="10" fillId="4" borderId="6" xfId="0" applyFont="1" applyFill="1" applyBorder="1" applyAlignment="1">
      <alignment horizontal="center" vertical="center" wrapText="1"/>
    </xf>
    <xf numFmtId="0" fontId="0" fillId="0" borderId="6" xfId="0" applyBorder="1" applyAlignment="1">
      <alignment horizontal="left"/>
    </xf>
    <xf numFmtId="0" fontId="0" fillId="0" borderId="0" xfId="0" applyAlignment="1">
      <alignment horizontal="left"/>
    </xf>
    <xf numFmtId="0" fontId="0" fillId="0" borderId="8" xfId="0" applyBorder="1"/>
    <xf numFmtId="0" fontId="0" fillId="0" borderId="9" xfId="0" applyBorder="1"/>
    <xf numFmtId="0" fontId="0" fillId="0" borderId="6" xfId="0" applyBorder="1"/>
    <xf numFmtId="0" fontId="0" fillId="0" borderId="0" xfId="0" applyAlignment="1">
      <alignment horizontal="center"/>
    </xf>
    <xf numFmtId="0" fontId="11" fillId="0" borderId="0" xfId="0" applyFont="1" applyAlignment="1">
      <alignment horizontal="center" wrapText="1"/>
    </xf>
    <xf numFmtId="0" fontId="10" fillId="5" borderId="6" xfId="0" applyFont="1" applyFill="1" applyBorder="1" applyAlignment="1">
      <alignment horizontal="center" vertical="center" wrapText="1"/>
    </xf>
    <xf numFmtId="0" fontId="6" fillId="0" borderId="9" xfId="0" applyFont="1" applyBorder="1" applyAlignment="1" applyProtection="1">
      <alignment vertical="center" wrapText="1"/>
      <protection locked="0"/>
    </xf>
    <xf numFmtId="0" fontId="10" fillId="6" borderId="6" xfId="0" applyFont="1" applyFill="1" applyBorder="1" applyAlignment="1">
      <alignment horizontal="center" vertical="center" wrapText="1"/>
    </xf>
    <xf numFmtId="9" fontId="2" fillId="0" borderId="6" xfId="0" applyNumberFormat="1" applyFont="1" applyBorder="1" applyAlignment="1" applyProtection="1">
      <alignment horizontal="center" vertical="center"/>
      <protection locked="0"/>
    </xf>
    <xf numFmtId="0" fontId="7" fillId="0" borderId="10" xfId="0" applyFont="1" applyBorder="1" applyAlignment="1" applyProtection="1">
      <alignment horizontal="left" vertical="center" wrapText="1"/>
      <protection locked="0"/>
    </xf>
    <xf numFmtId="0" fontId="10" fillId="7" borderId="6" xfId="0" applyFont="1" applyFill="1" applyBorder="1" applyAlignment="1">
      <alignment horizontal="center" vertical="center" wrapText="1"/>
    </xf>
    <xf numFmtId="0" fontId="2" fillId="2" borderId="0" xfId="0" applyFont="1" applyFill="1" applyAlignment="1">
      <alignment vertical="center"/>
    </xf>
    <xf numFmtId="0" fontId="2" fillId="2" borderId="4" xfId="0" applyFont="1" applyFill="1" applyBorder="1" applyAlignment="1">
      <alignment vertical="center"/>
    </xf>
    <xf numFmtId="0" fontId="2" fillId="0" borderId="7" xfId="0" applyFont="1" applyBorder="1" applyAlignment="1">
      <alignment vertical="center"/>
    </xf>
    <xf numFmtId="0" fontId="2" fillId="0" borderId="0" xfId="0" applyFont="1" applyAlignment="1">
      <alignment vertical="center"/>
    </xf>
    <xf numFmtId="9" fontId="2" fillId="0" borderId="0" xfId="0" applyNumberFormat="1" applyFont="1" applyAlignment="1">
      <alignment vertical="center"/>
    </xf>
    <xf numFmtId="0" fontId="10" fillId="8" borderId="6" xfId="0" applyFont="1" applyFill="1" applyBorder="1" applyAlignment="1">
      <alignment horizontal="center" vertical="center" wrapText="1"/>
    </xf>
    <xf numFmtId="0" fontId="9" fillId="2" borderId="0" xfId="0" applyFont="1" applyFill="1" applyAlignment="1">
      <alignment wrapText="1"/>
    </xf>
    <xf numFmtId="0" fontId="3" fillId="6" borderId="0" xfId="0" applyFont="1" applyFill="1" applyAlignment="1">
      <alignment horizontal="center" vertical="center" wrapText="1"/>
    </xf>
    <xf numFmtId="0" fontId="13" fillId="2" borderId="0" xfId="0" applyFont="1" applyFill="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2" fillId="0" borderId="0" xfId="0" applyFont="1" applyAlignment="1">
      <alignment horizontal="center" vertical="center" wrapText="1"/>
    </xf>
    <xf numFmtId="0" fontId="3" fillId="9" borderId="12"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5" fillId="2" borderId="0" xfId="0" applyFont="1" applyFill="1" applyAlignment="1">
      <alignment wrapText="1"/>
    </xf>
    <xf numFmtId="49" fontId="0" fillId="2" borderId="0" xfId="0" applyNumberFormat="1" applyFill="1" applyAlignment="1">
      <alignment horizontal="left" vertical="top" wrapText="1"/>
    </xf>
    <xf numFmtId="49" fontId="17" fillId="2" borderId="16" xfId="0" applyNumberFormat="1" applyFont="1" applyFill="1" applyBorder="1" applyAlignment="1" applyProtection="1">
      <alignment horizontal="center" vertical="center" wrapText="1"/>
      <protection locked="0"/>
    </xf>
    <xf numFmtId="0" fontId="2" fillId="2" borderId="21" xfId="0" applyFont="1" applyFill="1" applyBorder="1" applyAlignment="1">
      <alignment horizontal="center" vertical="center"/>
    </xf>
    <xf numFmtId="0" fontId="10" fillId="2" borderId="0" xfId="0" applyFont="1" applyFill="1" applyAlignment="1">
      <alignment horizontal="center" vertical="center"/>
    </xf>
    <xf numFmtId="0" fontId="13" fillId="2" borderId="0" xfId="0" applyFont="1" applyFill="1"/>
    <xf numFmtId="0" fontId="19" fillId="2" borderId="0" xfId="0" applyFont="1" applyFill="1" applyAlignment="1">
      <alignment horizontal="center" vertical="center"/>
    </xf>
    <xf numFmtId="9" fontId="20" fillId="6" borderId="10" xfId="0" applyNumberFormat="1" applyFont="1" applyFill="1" applyBorder="1" applyAlignment="1" applyProtection="1">
      <alignment horizontal="center" vertical="center"/>
      <protection hidden="1"/>
    </xf>
    <xf numFmtId="164" fontId="21" fillId="2" borderId="0" xfId="0" applyNumberFormat="1" applyFont="1" applyFill="1" applyAlignment="1">
      <alignment horizontal="center"/>
    </xf>
    <xf numFmtId="0" fontId="22" fillId="2" borderId="0" xfId="0" applyFont="1" applyFill="1" applyAlignment="1">
      <alignment vertical="center"/>
    </xf>
    <xf numFmtId="0" fontId="24" fillId="6" borderId="6" xfId="0" applyFont="1" applyFill="1" applyBorder="1" applyAlignment="1">
      <alignment horizontal="center" vertical="center"/>
    </xf>
    <xf numFmtId="0" fontId="21" fillId="2" borderId="0" xfId="0" applyFont="1" applyFill="1" applyAlignment="1">
      <alignment horizontal="center"/>
    </xf>
    <xf numFmtId="0" fontId="0" fillId="2" borderId="32" xfId="0" applyFill="1" applyBorder="1"/>
    <xf numFmtId="0" fontId="0" fillId="2" borderId="33" xfId="0" applyFill="1" applyBorder="1"/>
    <xf numFmtId="0" fontId="0" fillId="2" borderId="34" xfId="0" applyFill="1" applyBorder="1"/>
    <xf numFmtId="0" fontId="23" fillId="2" borderId="6" xfId="0" applyFont="1" applyFill="1" applyBorder="1" applyAlignment="1" applyProtection="1">
      <alignment horizontal="center" vertical="center"/>
      <protection locked="0"/>
    </xf>
    <xf numFmtId="164" fontId="23" fillId="2" borderId="29" xfId="0" applyNumberFormat="1" applyFont="1" applyFill="1" applyBorder="1" applyAlignment="1" applyProtection="1">
      <alignment horizontal="center" vertical="center"/>
      <protection locked="0"/>
    </xf>
    <xf numFmtId="164" fontId="23" fillId="2" borderId="28" xfId="0" applyNumberFormat="1" applyFont="1" applyFill="1" applyBorder="1" applyAlignment="1" applyProtection="1">
      <alignment horizontal="center" vertical="center"/>
      <protection locked="0"/>
    </xf>
    <xf numFmtId="164" fontId="23" fillId="2" borderId="7" xfId="0" applyNumberFormat="1" applyFont="1" applyFill="1" applyBorder="1" applyAlignment="1" applyProtection="1">
      <alignment horizontal="center" vertical="center"/>
      <protection locked="0"/>
    </xf>
    <xf numFmtId="0" fontId="24" fillId="6" borderId="31" xfId="0" applyFont="1" applyFill="1" applyBorder="1" applyAlignment="1">
      <alignment horizontal="center" vertical="center" wrapText="1"/>
    </xf>
    <xf numFmtId="0" fontId="24" fillId="6" borderId="30" xfId="0" applyFont="1" applyFill="1" applyBorder="1" applyAlignment="1">
      <alignment horizontal="center" vertical="center" wrapText="1"/>
    </xf>
    <xf numFmtId="49" fontId="18" fillId="2" borderId="20" xfId="0" applyNumberFormat="1" applyFont="1" applyFill="1" applyBorder="1" applyAlignment="1">
      <alignment horizontal="left" vertical="center" wrapText="1"/>
    </xf>
    <xf numFmtId="49" fontId="18" fillId="2" borderId="19" xfId="0" applyNumberFormat="1" applyFont="1" applyFill="1" applyBorder="1" applyAlignment="1">
      <alignment horizontal="left" vertical="center" wrapText="1"/>
    </xf>
    <xf numFmtId="0" fontId="10" fillId="6" borderId="27"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5" xfId="0" applyFont="1" applyFill="1" applyBorder="1" applyAlignment="1">
      <alignment horizontal="center" vertical="center" wrapText="1"/>
    </xf>
    <xf numFmtId="49" fontId="18" fillId="2" borderId="18" xfId="0" applyNumberFormat="1" applyFont="1" applyFill="1" applyBorder="1" applyAlignment="1">
      <alignment horizontal="left" vertical="center" wrapText="1"/>
    </xf>
    <xf numFmtId="49" fontId="18" fillId="2" borderId="17" xfId="0" applyNumberFormat="1" applyFont="1" applyFill="1" applyBorder="1" applyAlignment="1">
      <alignment horizontal="left" vertical="center" wrapText="1"/>
    </xf>
    <xf numFmtId="0" fontId="10" fillId="6" borderId="24" xfId="0" applyFont="1" applyFill="1" applyBorder="1" applyAlignment="1">
      <alignment horizontal="center" vertical="center"/>
    </xf>
    <xf numFmtId="0" fontId="10" fillId="6" borderId="23" xfId="0" applyFont="1" applyFill="1" applyBorder="1" applyAlignment="1">
      <alignment horizontal="center" vertical="center"/>
    </xf>
    <xf numFmtId="0" fontId="10" fillId="6" borderId="22" xfId="0" applyFont="1" applyFill="1" applyBorder="1" applyAlignment="1">
      <alignment horizontal="center" vertical="center"/>
    </xf>
    <xf numFmtId="49" fontId="16" fillId="2" borderId="15" xfId="0" applyNumberFormat="1" applyFont="1" applyFill="1" applyBorder="1" applyAlignment="1" applyProtection="1">
      <alignment horizontal="justify" vertical="center" wrapText="1"/>
      <protection locked="0"/>
    </xf>
    <xf numFmtId="49" fontId="16" fillId="2" borderId="14" xfId="0" applyNumberFormat="1" applyFont="1" applyFill="1" applyBorder="1" applyAlignment="1" applyProtection="1">
      <alignment horizontal="justify" vertical="center" wrapText="1"/>
      <protection locked="0"/>
    </xf>
    <xf numFmtId="49" fontId="16" fillId="2" borderId="13" xfId="0" applyNumberFormat="1" applyFont="1" applyFill="1" applyBorder="1" applyAlignment="1" applyProtection="1">
      <alignment horizontal="justify" vertical="center" wrapText="1"/>
      <protection locked="0"/>
    </xf>
    <xf numFmtId="0" fontId="26" fillId="0" borderId="9" xfId="0" applyFont="1" applyBorder="1" applyAlignment="1" applyProtection="1">
      <alignment vertical="center" wrapText="1"/>
      <protection locked="0"/>
    </xf>
    <xf numFmtId="0" fontId="26" fillId="0" borderId="9" xfId="0" applyFont="1" applyBorder="1" applyAlignment="1" applyProtection="1">
      <alignment horizontal="justify" vertical="center" wrapText="1"/>
      <protection locked="0"/>
    </xf>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2177142</xdr:colOff>
      <xdr:row>6</xdr:row>
      <xdr:rowOff>93243</xdr:rowOff>
    </xdr:from>
    <xdr:ext cx="4539343" cy="2421354"/>
    <xdr:pic>
      <xdr:nvPicPr>
        <xdr:cNvPr id="2" name="Imagen 1">
          <a:extLst>
            <a:ext uri="{FF2B5EF4-FFF2-40B4-BE49-F238E27FC236}">
              <a16:creationId xmlns:a16="http://schemas.microsoft.com/office/drawing/2014/main" id="{200743E8-7CD3-4081-A486-B4DAF382CA5B}"/>
            </a:ext>
          </a:extLst>
        </xdr:cNvPr>
        <xdr:cNvPicPr>
          <a:picLocks noChangeAspect="1"/>
        </xdr:cNvPicPr>
      </xdr:nvPicPr>
      <xdr:blipFill>
        <a:blip xmlns:r="http://schemas.openxmlformats.org/officeDocument/2006/relationships" r:embed="rId1"/>
        <a:stretch>
          <a:fillRect/>
        </a:stretch>
      </xdr:blipFill>
      <xdr:spPr>
        <a:xfrm>
          <a:off x="2352402" y="1099083"/>
          <a:ext cx="4539343" cy="242135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DOCUME~1/ljlopez/CONFIG~1/Temp/notesE1EF34/Otros%20Anexos/Gastos%20Regionales,%20Setiembre%202011.xlsx" TargetMode="External"/><Relationship Id="rId1" Type="http://schemas.openxmlformats.org/officeDocument/2006/relationships/externalLinkPath" Targ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DOCUME~1/ECESPE~1/CONFIG~1/Temp/notesFFF692/Otros%20Anexos/Gastos%20Regionales,%20Diciembre%202011.xlsx" TargetMode="External"/><Relationship Id="rId1" Type="http://schemas.openxmlformats.org/officeDocument/2006/relationships/externalLinkPath" Targ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Evalbuena/AppData/Local/Microsoft/Windows/Temporary%20Internet%20Files/Content.Outlook/SVA60ZPR/Consolidado%20Diciembre%20%202011%20Banking%20Gaap%20Grupo%20Aval-120411.xlsx" TargetMode="External"/><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Users/Jcruz/Desktop/COnsolidacion/Informacion-Julio2011/Recibidos/Bogota/ECP/Real/CONSOLREAL.xls" TargetMode="External"/><Relationship Id="rId1" Type="http://schemas.openxmlformats.org/officeDocument/2006/relationships/externalLinkPath" Targ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OCUME~1/ECESPE~1/CONFIG~1/Temp/notesFFF692/PUC_1112%20v5.9.xlsm" TargetMode="External"/><Relationship Id="rId1" Type="http://schemas.openxmlformats.org/officeDocument/2006/relationships/externalLinkPath" Target="/DOCUME~1/ECESPE~1/CONFIG~1/Temp/notesFFF692/PUC_1112%20v5.9.xlsm"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E/Documents/Brand%20X/JT8D/200/Meridiana/VB%20LLP%20Model%20V3%20Meridiana.xls" TargetMode="External"/><Relationship Id="rId1" Type="http://schemas.openxmlformats.org/officeDocument/2006/relationships/externalLinkPath" Targ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Users/Jcruz/Desktop/COnsolidacion/Informacion-Julio2011/Recibidos/Bogota/ECP/Financiero/Consol/CONSOLFINAN.xls" TargetMode="External"/><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Grupo_Aval/USGAAP/BANKING/1106/Entregado/Guia%203%20Historica%20a%20Junio%202011%20-%20Agosto%2020%202011%20-%20110922.xlsx" TargetMode="External"/><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E/Shared/Collections/AMIT/Eswaran_Files/DLF/Julie/wizmon.xls" TargetMode="External"/><Relationship Id="rId1" Type="http://schemas.openxmlformats.org/officeDocument/2006/relationships/externalLinkPath" Target="/E/Shared/Collections/AMIT/Eswaran_Files/DLF/Julie/wizmon.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ESTADOS%20FINANCIEROS%202002/Salvador/Set/SALV-Mktshare-Emisor%20SET-02.xls" TargetMode="External"/><Relationship Id="rId1" Type="http://schemas.openxmlformats.org/officeDocument/2006/relationships/externalLinkPath" Targ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DOCUME~1/ljlopez/CONFIG~1/Temp/notesE1EF34/Leasing%20Bogot&#225;,%20PUC%20Marzo%202011%20Final%20sin%20detalles.xlsm" TargetMode="External"/><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E/DOCUME~1/malas/CONFIG~1/Temp/notesE1EF34/Presupuesto%202007%20(Consulta).xls" TargetMode="External"/><Relationship Id="rId1" Type="http://schemas.openxmlformats.org/officeDocument/2006/relationships/externalLinkPath" Target="/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3" Type="http://schemas.openxmlformats.org/officeDocument/2006/relationships/externalLinkPath" Target="../../../../../../../../../Users/Maryam%20Herrera/Downloads/Formato_EISCI_I_Sem_2026_SDMujerDEF.xlsx" TargetMode="External"/><Relationship Id="rId2" Type="http://schemas.openxmlformats.org/officeDocument/2006/relationships/externalLinkPath" Target="file:///C:\Users\Maryam%20Herrera\Downloads\Formato_EISCI_I_Sem_2026_SDMujerDEF.xlsx" TargetMode="External"/><Relationship Id="rId1" Type="http://schemas.openxmlformats.org/officeDocument/2006/relationships/externalLinkPath" Target="/Users/Maryam%20Herrera/Downloads/Formato_EISCI_I_Sem_2026_SDMujerDE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Mis%20documentos/CONSOLIDACION%20ATH/JUNIO%202011/CONSOLIDACION%20PARA%20AVAL_ANUALIZADO/ATH_Estados%20Financieros%20Junio%202011%20(1).xls" TargetMode="External"/><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Archivos%20comunes/2005/Reserva/Cargar%20Reporte%20de%20Mora.xls" TargetMode="External"/><Relationship Id="rId1" Type="http://schemas.openxmlformats.org/officeDocument/2006/relationships/externalLinkPath" Target="/Archivos%20comunes/2005/Reserva/Cargar%20Reporte%20de%20Mora.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Mis%20Documentos/Marielos/Estad&#237;sticas/2005/Nueva%20Estadistica/Nueva%20Estadistica/52.Dias%20de%20atraso%20(Outstanding).xls" TargetMode="External"/><Relationship Id="rId1" Type="http://schemas.openxmlformats.org/officeDocument/2006/relationships/externalLinkPath" Targ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E/tmp/97pbth.xls" TargetMode="External"/><Relationship Id="rId1" Type="http://schemas.openxmlformats.org/officeDocument/2006/relationships/externalLinkPath" Target="/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Hoja1"/>
    </sheetNames>
    <sheetDataSet>
      <sheetData sheetId="0"/>
      <sheetData sheetId="1"/>
      <sheetData sheetId="2"/>
      <sheetData sheetId="3"/>
      <sheetData sheetId="4"/>
      <sheetData sheetId="5"/>
      <sheetData sheetId="6"/>
      <sheetData sheetId="7"/>
      <sheetData sheetId="8">
        <row r="2">
          <cell r="N2">
            <v>0.91666666666666663</v>
          </cell>
        </row>
        <row r="26">
          <cell r="N26">
            <v>0.88235294117647056</v>
          </cell>
        </row>
        <row r="43">
          <cell r="N43">
            <v>0.91666666666666663</v>
          </cell>
        </row>
        <row r="55">
          <cell r="N55">
            <v>0.9285714285714286</v>
          </cell>
        </row>
        <row r="69">
          <cell r="N69">
            <v>0.9285714285714286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5A37D-2938-411D-B7A2-788C6F0AA1DA}">
  <sheetPr>
    <pageSetUpPr fitToPage="1"/>
  </sheetPr>
  <dimension ref="B1:V38"/>
  <sheetViews>
    <sheetView tabSelected="1" topLeftCell="E33" zoomScale="70" zoomScaleNormal="70" workbookViewId="0">
      <selection activeCell="I45" sqref="I45"/>
    </sheetView>
  </sheetViews>
  <sheetFormatPr defaultColWidth="11.42578125" defaultRowHeight="13.15"/>
  <cols>
    <col min="1" max="1" width="3.140625" style="1" customWidth="1"/>
    <col min="2" max="2" width="3.42578125" style="1" customWidth="1"/>
    <col min="3" max="3" width="33.28515625" style="1" customWidth="1"/>
    <col min="4" max="4" width="8.140625" style="1" customWidth="1"/>
    <col min="5" max="5" width="33" style="1" customWidth="1"/>
    <col min="6" max="6" width="7.140625" style="1" customWidth="1"/>
    <col min="7" max="7" width="26.85546875" style="1" customWidth="1"/>
    <col min="8" max="8" width="8.7109375" style="1" customWidth="1"/>
    <col min="9" max="9" width="123.28515625" style="1" customWidth="1"/>
    <col min="10" max="10" width="5.85546875" style="1" customWidth="1"/>
    <col min="11" max="11" width="26.28515625" style="1" customWidth="1"/>
    <col min="12" max="12" width="8.7109375" style="1" customWidth="1"/>
    <col min="13" max="13" width="130.7109375" style="1" customWidth="1"/>
    <col min="14" max="14" width="4.5703125" style="1" customWidth="1"/>
    <col min="15" max="15" width="27.7109375" style="1" customWidth="1"/>
    <col min="16" max="16" width="37.5703125" style="1" customWidth="1"/>
    <col min="17" max="16384" width="11.42578125" style="1"/>
  </cols>
  <sheetData>
    <row r="1" spans="2:16" ht="13.9" thickBot="1"/>
    <row r="2" spans="2:16" ht="18" customHeight="1" thickTop="1">
      <c r="B2" s="63"/>
      <c r="C2" s="62"/>
      <c r="D2" s="62"/>
      <c r="E2" s="62"/>
      <c r="F2" s="62"/>
      <c r="G2" s="62"/>
      <c r="H2" s="62"/>
      <c r="I2" s="62"/>
      <c r="J2" s="62"/>
      <c r="K2" s="62"/>
      <c r="L2" s="62"/>
      <c r="M2" s="62"/>
      <c r="N2" s="62"/>
      <c r="O2" s="62"/>
      <c r="P2" s="61"/>
    </row>
    <row r="3" spans="2:16" ht="40.5" customHeight="1">
      <c r="B3" s="7"/>
      <c r="E3" s="68" t="s">
        <v>0</v>
      </c>
      <c r="F3" s="64" t="s">
        <v>1</v>
      </c>
      <c r="G3" s="64"/>
      <c r="H3" s="64"/>
      <c r="I3" s="64"/>
      <c r="J3" s="64"/>
      <c r="K3" s="64"/>
      <c r="L3" s="64"/>
      <c r="M3" s="64"/>
      <c r="N3" s="60"/>
      <c r="O3" s="60"/>
      <c r="P3" s="5"/>
    </row>
    <row r="4" spans="2:16" ht="18" customHeight="1">
      <c r="B4" s="7"/>
      <c r="E4" s="69"/>
      <c r="F4" s="64"/>
      <c r="G4" s="64"/>
      <c r="H4" s="64"/>
      <c r="I4" s="64"/>
      <c r="J4" s="64"/>
      <c r="K4" s="64"/>
      <c r="L4" s="64"/>
      <c r="M4" s="64"/>
      <c r="N4" s="60"/>
      <c r="O4" s="60"/>
      <c r="P4" s="5"/>
    </row>
    <row r="5" spans="2:16" ht="41.25" customHeight="1">
      <c r="B5" s="7"/>
      <c r="E5" s="59" t="s">
        <v>2</v>
      </c>
      <c r="F5" s="65" t="s">
        <v>3</v>
      </c>
      <c r="G5" s="66"/>
      <c r="H5" s="66"/>
      <c r="I5" s="66"/>
      <c r="J5" s="66"/>
      <c r="K5" s="66"/>
      <c r="L5" s="66"/>
      <c r="M5" s="67"/>
      <c r="N5" s="57"/>
      <c r="O5" s="57"/>
      <c r="P5" s="5"/>
    </row>
    <row r="6" spans="2:16" ht="18" customHeight="1" thickBot="1">
      <c r="B6" s="7"/>
      <c r="E6" s="58"/>
      <c r="F6" s="57"/>
      <c r="G6" s="57"/>
      <c r="H6" s="57"/>
      <c r="I6" s="57"/>
      <c r="J6" s="57"/>
      <c r="K6" s="57"/>
      <c r="L6" s="57"/>
      <c r="P6" s="5"/>
    </row>
    <row r="7" spans="2:16" ht="93" customHeight="1" thickBot="1">
      <c r="B7" s="7"/>
      <c r="I7" s="72" t="s">
        <v>4</v>
      </c>
      <c r="J7" s="73"/>
      <c r="K7" s="74"/>
      <c r="M7" s="56">
        <f>+AVERAGE(G25,G27,G29,G31,G33)</f>
        <v>0.91456582633053218</v>
      </c>
      <c r="N7" s="55"/>
      <c r="O7" s="55"/>
      <c r="P7" s="5"/>
    </row>
    <row r="8" spans="2:16" ht="18" customHeight="1">
      <c r="B8" s="7"/>
      <c r="M8" s="54"/>
      <c r="N8" s="54"/>
      <c r="O8" s="54"/>
      <c r="P8" s="5"/>
    </row>
    <row r="9" spans="2:16" ht="18" customHeight="1">
      <c r="B9" s="7"/>
      <c r="P9" s="5"/>
    </row>
    <row r="10" spans="2:16">
      <c r="B10" s="7"/>
      <c r="P10" s="5"/>
    </row>
    <row r="11" spans="2:16">
      <c r="B11" s="7"/>
      <c r="P11" s="5"/>
    </row>
    <row r="12" spans="2:16">
      <c r="B12" s="7"/>
      <c r="P12" s="5"/>
    </row>
    <row r="13" spans="2:16">
      <c r="B13" s="7"/>
      <c r="P13" s="5"/>
    </row>
    <row r="14" spans="2:16">
      <c r="B14" s="7"/>
      <c r="P14" s="5"/>
    </row>
    <row r="15" spans="2:16">
      <c r="B15" s="7"/>
      <c r="P15" s="5"/>
    </row>
    <row r="16" spans="2:16">
      <c r="B16" s="7"/>
      <c r="P16" s="5"/>
    </row>
    <row r="17" spans="2:22" ht="22.9">
      <c r="B17" s="7"/>
      <c r="C17" s="77" t="s">
        <v>5</v>
      </c>
      <c r="D17" s="78"/>
      <c r="E17" s="78"/>
      <c r="F17" s="78"/>
      <c r="G17" s="78"/>
      <c r="H17" s="78"/>
      <c r="I17" s="78"/>
      <c r="J17" s="78"/>
      <c r="K17" s="78"/>
      <c r="L17" s="78"/>
      <c r="M17" s="79"/>
      <c r="N17" s="53"/>
      <c r="O17" s="53"/>
      <c r="P17" s="5"/>
    </row>
    <row r="18" spans="2:22" ht="15.75" customHeight="1">
      <c r="B18" s="7"/>
      <c r="C18" s="52"/>
      <c r="D18" s="52"/>
      <c r="E18" s="52"/>
      <c r="F18" s="52"/>
      <c r="G18" s="52"/>
      <c r="H18" s="52"/>
      <c r="I18" s="52"/>
      <c r="J18" s="52"/>
      <c r="K18" s="52"/>
      <c r="L18" s="52"/>
      <c r="M18" s="52"/>
      <c r="N18" s="9"/>
      <c r="O18" s="9"/>
      <c r="P18" s="5"/>
    </row>
    <row r="19" spans="2:22" ht="141.75" customHeight="1">
      <c r="B19" s="7"/>
      <c r="C19" s="70" t="s">
        <v>6</v>
      </c>
      <c r="D19" s="71"/>
      <c r="E19" s="51" t="s">
        <v>7</v>
      </c>
      <c r="F19" s="80" t="s">
        <v>8</v>
      </c>
      <c r="G19" s="81"/>
      <c r="H19" s="81"/>
      <c r="I19" s="81"/>
      <c r="J19" s="81"/>
      <c r="K19" s="81"/>
      <c r="L19" s="81"/>
      <c r="M19" s="82"/>
      <c r="N19" s="50"/>
      <c r="O19" s="50"/>
      <c r="P19" s="5"/>
    </row>
    <row r="20" spans="2:22" ht="105.75" customHeight="1">
      <c r="B20" s="7"/>
      <c r="C20" s="70" t="s">
        <v>9</v>
      </c>
      <c r="D20" s="71"/>
      <c r="E20" s="51" t="s">
        <v>10</v>
      </c>
      <c r="F20" s="80" t="s">
        <v>11</v>
      </c>
      <c r="G20" s="81"/>
      <c r="H20" s="81"/>
      <c r="I20" s="81"/>
      <c r="J20" s="81"/>
      <c r="K20" s="81"/>
      <c r="L20" s="81"/>
      <c r="M20" s="82"/>
      <c r="N20" s="50"/>
      <c r="O20" s="50"/>
      <c r="P20" s="5"/>
    </row>
    <row r="21" spans="2:22" ht="143.25" customHeight="1">
      <c r="B21" s="7"/>
      <c r="C21" s="75" t="s">
        <v>12</v>
      </c>
      <c r="D21" s="76"/>
      <c r="E21" s="51" t="s">
        <v>10</v>
      </c>
      <c r="F21" s="80" t="s">
        <v>13</v>
      </c>
      <c r="G21" s="81"/>
      <c r="H21" s="81"/>
      <c r="I21" s="81"/>
      <c r="J21" s="81"/>
      <c r="K21" s="81"/>
      <c r="L21" s="81"/>
      <c r="M21" s="82"/>
      <c r="N21" s="50"/>
      <c r="O21" s="50"/>
      <c r="P21" s="5"/>
    </row>
    <row r="22" spans="2:22" ht="66" customHeight="1" thickBot="1">
      <c r="B22" s="7"/>
      <c r="G22" s="49"/>
      <c r="P22" s="5"/>
    </row>
    <row r="23" spans="2:22" ht="102.75" customHeight="1" thickBot="1">
      <c r="B23" s="7"/>
      <c r="C23" s="48" t="s">
        <v>14</v>
      </c>
      <c r="D23" s="46"/>
      <c r="E23" s="47" t="s">
        <v>15</v>
      </c>
      <c r="F23" s="46"/>
      <c r="G23" s="47" t="s">
        <v>16</v>
      </c>
      <c r="H23" s="46"/>
      <c r="I23" s="45" t="s">
        <v>17</v>
      </c>
      <c r="J23" s="42"/>
      <c r="K23" s="44" t="s">
        <v>18</v>
      </c>
      <c r="L23" s="42"/>
      <c r="M23" s="43" t="s">
        <v>19</v>
      </c>
      <c r="N23" s="42"/>
      <c r="O23" s="41" t="s">
        <v>20</v>
      </c>
      <c r="P23" s="5"/>
      <c r="Q23" s="40"/>
    </row>
    <row r="24" spans="2:22" ht="6.75" customHeight="1">
      <c r="B24" s="7"/>
      <c r="C24" s="27"/>
      <c r="D24"/>
      <c r="E24"/>
      <c r="F24"/>
      <c r="G24"/>
      <c r="H24"/>
      <c r="I24" s="23"/>
      <c r="J24"/>
      <c r="K24" s="23"/>
      <c r="L24"/>
      <c r="M24"/>
      <c r="N24"/>
      <c r="O24"/>
      <c r="P24" s="5"/>
    </row>
    <row r="25" spans="2:22" ht="387" customHeight="1">
      <c r="B25" s="7"/>
      <c r="C25" s="39" t="s">
        <v>21</v>
      </c>
      <c r="D25" s="19"/>
      <c r="E25" s="18" t="str">
        <f>+IF([23]Hoja1!$N$2&gt;=0.5,"Si","No")</f>
        <v>Si</v>
      </c>
      <c r="F25" s="38"/>
      <c r="G25" s="17">
        <f>+[23]Hoja1!N2</f>
        <v>0.91666666666666663</v>
      </c>
      <c r="H25" s="38"/>
      <c r="I25" s="83" t="s">
        <v>22</v>
      </c>
      <c r="J25" s="37"/>
      <c r="K25" s="16">
        <v>0.89583333333333337</v>
      </c>
      <c r="L25" s="36"/>
      <c r="M25" s="29" t="s">
        <v>23</v>
      </c>
      <c r="N25" s="13"/>
      <c r="O25" s="12">
        <f>G25-K25</f>
        <v>2.0833333333333259E-2</v>
      </c>
      <c r="P25" s="35"/>
      <c r="Q25" s="34"/>
      <c r="R25" s="34"/>
      <c r="S25" s="34"/>
      <c r="T25" s="34"/>
      <c r="U25" s="34"/>
      <c r="V25" s="34"/>
    </row>
    <row r="26" spans="2:22" ht="6.75" customHeight="1" thickBot="1">
      <c r="B26" s="7"/>
      <c r="C26" s="27"/>
      <c r="D26"/>
      <c r="E26" s="26"/>
      <c r="F26"/>
      <c r="G26" s="25"/>
      <c r="H26"/>
      <c r="I26" s="24"/>
      <c r="J26"/>
      <c r="K26" s="23"/>
      <c r="L26"/>
      <c r="M26" s="22"/>
      <c r="N26" s="22"/>
      <c r="O26" s="21"/>
      <c r="P26" s="5"/>
    </row>
    <row r="27" spans="2:22" ht="324" customHeight="1">
      <c r="B27" s="7"/>
      <c r="C27" s="33" t="s">
        <v>24</v>
      </c>
      <c r="D27" s="19"/>
      <c r="E27" s="18" t="str">
        <f>+IF([23]Hoja1!$N$26&gt;=0.5,"Si","No")</f>
        <v>Si</v>
      </c>
      <c r="F27"/>
      <c r="G27" s="17">
        <f>+[23]Hoja1!N26</f>
        <v>0.88235294117647056</v>
      </c>
      <c r="H27"/>
      <c r="I27" s="83" t="s">
        <v>25</v>
      </c>
      <c r="J27"/>
      <c r="K27" s="16">
        <v>0.88235294117647056</v>
      </c>
      <c r="L27" s="15"/>
      <c r="M27" s="32" t="s">
        <v>26</v>
      </c>
      <c r="N27" s="13"/>
      <c r="O27" s="31">
        <f>G27-K27</f>
        <v>0</v>
      </c>
      <c r="P27" s="5"/>
    </row>
    <row r="28" spans="2:22" ht="6.75" customHeight="1">
      <c r="B28" s="7"/>
      <c r="C28" s="27"/>
      <c r="D28"/>
      <c r="E28" s="26"/>
      <c r="F28"/>
      <c r="G28" s="25"/>
      <c r="H28"/>
      <c r="I28" s="24"/>
      <c r="J28"/>
      <c r="K28" s="23"/>
      <c r="L28"/>
      <c r="M28" s="22"/>
      <c r="N28" s="22"/>
      <c r="O28" s="21"/>
      <c r="P28" s="5"/>
    </row>
    <row r="29" spans="2:22" ht="369.75" customHeight="1">
      <c r="B29" s="7"/>
      <c r="C29" s="30" t="s">
        <v>27</v>
      </c>
      <c r="D29" s="19"/>
      <c r="E29" s="18" t="str">
        <f>+IF([23]Hoja1!$N$43&gt;=0.5,"Si","No")</f>
        <v>Si</v>
      </c>
      <c r="F29"/>
      <c r="G29" s="17">
        <f>+[23]Hoja1!N43</f>
        <v>0.91666666666666663</v>
      </c>
      <c r="H29"/>
      <c r="I29" s="83" t="s">
        <v>28</v>
      </c>
      <c r="J29"/>
      <c r="K29" s="16">
        <v>0.875</v>
      </c>
      <c r="L29" s="15"/>
      <c r="M29" s="14" t="s">
        <v>29</v>
      </c>
      <c r="N29" s="13"/>
      <c r="O29" s="12">
        <f>G29-K29</f>
        <v>4.166666666666663E-2</v>
      </c>
      <c r="P29" s="5"/>
    </row>
    <row r="30" spans="2:22" ht="6.75" customHeight="1">
      <c r="B30" s="7"/>
      <c r="C30" s="27"/>
      <c r="D30"/>
      <c r="E30" s="26"/>
      <c r="F30"/>
      <c r="G30" s="25"/>
      <c r="H30"/>
      <c r="I30" s="24"/>
      <c r="J30"/>
      <c r="K30" s="23"/>
      <c r="L30"/>
      <c r="M30" s="22"/>
      <c r="N30" s="22"/>
      <c r="O30" s="21"/>
      <c r="P30" s="5"/>
    </row>
    <row r="31" spans="2:22" ht="311.25" customHeight="1">
      <c r="B31" s="7"/>
      <c r="C31" s="28" t="s">
        <v>30</v>
      </c>
      <c r="D31" s="19"/>
      <c r="E31" s="18" t="str">
        <f>+IF([23]Hoja1!$N$55&gt;=0.5,"Si","No")</f>
        <v>Si</v>
      </c>
      <c r="F31"/>
      <c r="G31" s="17">
        <f>+[23]Hoja1!N55</f>
        <v>0.9285714285714286</v>
      </c>
      <c r="H31"/>
      <c r="I31" s="84" t="s">
        <v>31</v>
      </c>
      <c r="J31"/>
      <c r="K31" s="16">
        <v>0.8571428571428571</v>
      </c>
      <c r="L31" s="15"/>
      <c r="M31" s="14" t="s">
        <v>32</v>
      </c>
      <c r="N31" s="13"/>
      <c r="O31" s="12">
        <f>G31-K31</f>
        <v>7.1428571428571508E-2</v>
      </c>
      <c r="P31" s="5"/>
    </row>
    <row r="32" spans="2:22" ht="6.75" customHeight="1">
      <c r="B32" s="7"/>
      <c r="C32" s="27"/>
      <c r="D32"/>
      <c r="E32" s="26"/>
      <c r="F32"/>
      <c r="G32" s="25"/>
      <c r="H32"/>
      <c r="I32" s="24"/>
      <c r="J32"/>
      <c r="K32" s="23"/>
      <c r="L32"/>
      <c r="M32" s="22"/>
      <c r="N32" s="22"/>
      <c r="O32" s="21"/>
      <c r="P32" s="5"/>
    </row>
    <row r="33" spans="2:16" ht="309.75" customHeight="1">
      <c r="B33" s="7"/>
      <c r="C33" s="20" t="s">
        <v>33</v>
      </c>
      <c r="D33" s="19"/>
      <c r="E33" s="18" t="str">
        <f>+IF([23]Hoja1!$N$69&gt;=0.5,"Si","No")</f>
        <v>Si</v>
      </c>
      <c r="F33"/>
      <c r="G33" s="17">
        <f>+[23]Hoja1!N69</f>
        <v>0.9285714285714286</v>
      </c>
      <c r="H33"/>
      <c r="I33" s="84" t="s">
        <v>34</v>
      </c>
      <c r="J33"/>
      <c r="K33" s="16">
        <v>0.8928571428571429</v>
      </c>
      <c r="L33" s="15"/>
      <c r="M33" s="14" t="s">
        <v>35</v>
      </c>
      <c r="N33" s="13"/>
      <c r="O33" s="12">
        <f>G33-K33</f>
        <v>3.5714285714285698E-2</v>
      </c>
      <c r="P33" s="5"/>
    </row>
    <row r="34" spans="2:16" ht="15.6">
      <c r="B34" s="7"/>
      <c r="C34" s="10"/>
      <c r="D34" s="10"/>
      <c r="E34" s="9"/>
      <c r="M34" s="8"/>
      <c r="N34" s="8"/>
      <c r="O34" s="8"/>
      <c r="P34" s="5"/>
    </row>
    <row r="35" spans="2:16" ht="15.6">
      <c r="B35" s="7"/>
      <c r="C35" s="11"/>
      <c r="D35" s="10"/>
      <c r="E35" s="9"/>
      <c r="M35" s="8"/>
      <c r="N35" s="8"/>
      <c r="O35" s="8"/>
      <c r="P35" s="5"/>
    </row>
    <row r="36" spans="2:16">
      <c r="B36" s="7"/>
      <c r="C36" s="6"/>
      <c r="P36" s="5"/>
    </row>
    <row r="37" spans="2:16" ht="13.9" thickBot="1">
      <c r="B37" s="4"/>
      <c r="C37" s="3"/>
      <c r="D37" s="3"/>
      <c r="E37" s="3"/>
      <c r="F37" s="3"/>
      <c r="G37" s="3"/>
      <c r="H37" s="3"/>
      <c r="I37" s="3"/>
      <c r="J37" s="3"/>
      <c r="K37" s="3"/>
      <c r="L37" s="3"/>
      <c r="M37" s="3"/>
      <c r="N37" s="3"/>
      <c r="O37" s="3"/>
      <c r="P37" s="2"/>
    </row>
    <row r="38" spans="2:16" ht="13.9" thickTop="1"/>
  </sheetData>
  <sheetProtection password="D72A" sheet="1" objects="1" scenarios="1" formatCells="0" formatColumns="0" formatRows="0"/>
  <mergeCells count="11">
    <mergeCell ref="C21:D21"/>
    <mergeCell ref="C17:M17"/>
    <mergeCell ref="C19:D19"/>
    <mergeCell ref="F19:M19"/>
    <mergeCell ref="F20:M20"/>
    <mergeCell ref="F21:M21"/>
    <mergeCell ref="F3:M4"/>
    <mergeCell ref="F5:M5"/>
    <mergeCell ref="E3:E4"/>
    <mergeCell ref="C20:D20"/>
    <mergeCell ref="I7:K7"/>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type="list" allowBlank="1" showInputMessage="1" showErrorMessage="1" sqref="E19" xr:uid="{00000000-0002-0000-0800-000003000000}">
      <formula1>"Si,No,En proceso"</formula1>
    </dataValidation>
    <dataValidation type="list" allowBlank="1" showInputMessage="1" showErrorMessage="1" sqref="N20:O20 E20:E21" xr:uid="{00000000-0002-0000-0800-000002000000}">
      <formula1>"Si, No"</formula1>
    </dataValidation>
    <dataValidation type="list" allowBlank="1" showInputMessage="1" showErrorMessage="1" sqref="N19:O19" xr:uid="{00000000-0002-0000-0800-000001000000}">
      <formula1>"Si,No"</formula1>
    </dataValidation>
    <dataValidation allowBlank="1" showInputMessage="1" showErrorMessage="1" prompt="Celda formulada, información proveniente de la pestaña de deficiencias." sqref="E23" xr:uid="{00000000-0002-0000-0800-000000000000}"/>
  </dataValidations>
  <printOptions horizontalCentered="1"/>
  <pageMargins left="0.70866141732283472" right="0.70866141732283472" top="0.74803149606299213" bottom="0.74803149606299213" header="0.31496062992125984" footer="0.31496062992125984"/>
  <pageSetup scale="16"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Maryam Paola Herrera Morales</dc:creator>
  <cp:keywords/>
  <dc:description/>
  <cp:lastModifiedBy>Diana Carolina Peralta Delgadillo</cp:lastModifiedBy>
  <cp:revision/>
  <dcterms:created xsi:type="dcterms:W3CDTF">2026-07-28T01:56:51Z</dcterms:created>
  <dcterms:modified xsi:type="dcterms:W3CDTF">2026-07-31T15:54:31Z</dcterms:modified>
  <cp:category/>
  <cp:contentStatus/>
</cp:coreProperties>
</file>