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secretariadistritald-my.sharepoint.com/personal/mtibavizco_sdmujer_gov_co1/Documents/MTIBAVIZCO/SDMUJER/2026/07. JULIO/PROCESOS/MANTENIMIENTO VEHICULOS/"/>
    </mc:Choice>
  </mc:AlternateContent>
  <xr:revisionPtr revIDLastSave="82" documentId="8_{D026F755-C6E5-4041-9B92-4440D02FF371}" xr6:coauthVersionLast="47" xr6:coauthVersionMax="47" xr10:uidLastSave="{8EB82AFE-6AD6-44B5-B4D4-E07082F60EDD}"/>
  <bookViews>
    <workbookView xWindow="-120" yWindow="-120" windowWidth="29040" windowHeight="15720" tabRatio="864" activeTab="3" xr2:uid="{AD8B635B-8B4F-4B31-A54A-EDC3F301A32A}"/>
  </bookViews>
  <sheets>
    <sheet name="COTIZACIONES" sheetId="7" r:id="rId1"/>
    <sheet name="MEDIA GEOMETRICA" sheetId="8" r:id="rId2"/>
    <sheet name="MEDIANA" sheetId="9" r:id="rId3"/>
    <sheet name="PROMEDIO" sheetId="10" r:id="rId4"/>
    <sheet name="RESUMEN" sheetId="11" r:id="rId5"/>
    <sheet name="ANEXO TARIFARIO" sheetId="18" r:id="rId6"/>
  </sheets>
  <externalReferences>
    <externalReference r:id="rId7"/>
  </externalReferences>
  <definedNames>
    <definedName name="_xlnm._FilterDatabase" localSheetId="5" hidden="1">'ANEXO TARIFARIO'!$A$1:$H$1</definedName>
    <definedName name="_xlnm._FilterDatabase" localSheetId="0" hidden="1">COTIZACIONES!$A$2:$I$2</definedName>
    <definedName name="_xlnm._FilterDatabase" localSheetId="1" hidden="1">'MEDIA GEOMETRICA'!$A$1:$AC$264</definedName>
    <definedName name="_xlnm._FilterDatabase" localSheetId="2" hidden="1">MEDIANA!$A$1:$AA$264</definedName>
    <definedName name="_xlnm._FilterDatabase" localSheetId="3" hidden="1">PROMEDIO!$A$1:$AB$264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62" i="10" l="1"/>
  <c r="J262" i="10"/>
  <c r="K261" i="10"/>
  <c r="J261" i="10"/>
  <c r="K260" i="10"/>
  <c r="J260" i="10"/>
  <c r="K259" i="10"/>
  <c r="J259" i="10"/>
  <c r="K258" i="10"/>
  <c r="J258" i="10"/>
  <c r="K257" i="10"/>
  <c r="J257" i="10"/>
  <c r="K256" i="10"/>
  <c r="J256" i="10"/>
  <c r="K255" i="10"/>
  <c r="J255" i="10"/>
  <c r="K254" i="10"/>
  <c r="J254" i="10"/>
  <c r="K253" i="10"/>
  <c r="J253" i="10"/>
  <c r="K252" i="10"/>
  <c r="J252" i="10"/>
  <c r="K251" i="10"/>
  <c r="J251" i="10"/>
  <c r="K250" i="10"/>
  <c r="J250" i="10"/>
  <c r="K249" i="10"/>
  <c r="J249" i="10"/>
  <c r="K248" i="10"/>
  <c r="J248" i="10"/>
  <c r="K247" i="10"/>
  <c r="J247" i="10"/>
  <c r="K246" i="10"/>
  <c r="J246" i="10"/>
  <c r="K245" i="10"/>
  <c r="J245" i="10"/>
  <c r="K244" i="10"/>
  <c r="J244" i="10"/>
  <c r="K243" i="10"/>
  <c r="J243" i="10"/>
  <c r="K242" i="10"/>
  <c r="J242" i="10"/>
  <c r="K241" i="10"/>
  <c r="J241" i="10"/>
  <c r="K240" i="10"/>
  <c r="J240" i="10"/>
  <c r="K239" i="10"/>
  <c r="J239" i="10"/>
  <c r="K238" i="10"/>
  <c r="J238" i="10"/>
  <c r="K237" i="10"/>
  <c r="J237" i="10"/>
  <c r="K236" i="10"/>
  <c r="J236" i="10"/>
  <c r="K235" i="10"/>
  <c r="J235" i="10"/>
  <c r="K234" i="10"/>
  <c r="J234" i="10"/>
  <c r="K233" i="10"/>
  <c r="J233" i="10"/>
  <c r="K232" i="10"/>
  <c r="J232" i="10"/>
  <c r="K231" i="10"/>
  <c r="J231" i="10"/>
  <c r="K230" i="10"/>
  <c r="J230" i="10"/>
  <c r="M230" i="10" s="1"/>
  <c r="K229" i="10"/>
  <c r="J229" i="10"/>
  <c r="K228" i="10"/>
  <c r="J228" i="10"/>
  <c r="K227" i="10"/>
  <c r="J227" i="10"/>
  <c r="K226" i="10"/>
  <c r="J226" i="10"/>
  <c r="K225" i="10"/>
  <c r="J225" i="10"/>
  <c r="K224" i="10"/>
  <c r="J224" i="10"/>
  <c r="K223" i="10"/>
  <c r="J223" i="10"/>
  <c r="K222" i="10"/>
  <c r="J222" i="10"/>
  <c r="K221" i="10"/>
  <c r="J221" i="10"/>
  <c r="K220" i="10"/>
  <c r="J220" i="10"/>
  <c r="K219" i="10"/>
  <c r="J219" i="10"/>
  <c r="K218" i="10"/>
  <c r="J218" i="10"/>
  <c r="K217" i="10"/>
  <c r="J217" i="10"/>
  <c r="K216" i="10"/>
  <c r="J216" i="10"/>
  <c r="K215" i="10"/>
  <c r="J215" i="10"/>
  <c r="K214" i="10"/>
  <c r="J214" i="10"/>
  <c r="K213" i="10"/>
  <c r="J213" i="10"/>
  <c r="K212" i="10"/>
  <c r="J212" i="10"/>
  <c r="M212" i="10" s="1"/>
  <c r="K211" i="10"/>
  <c r="J211" i="10"/>
  <c r="K210" i="10"/>
  <c r="J210" i="10"/>
  <c r="K209" i="10"/>
  <c r="J209" i="10"/>
  <c r="K208" i="10"/>
  <c r="J208" i="10"/>
  <c r="K207" i="10"/>
  <c r="J207" i="10"/>
  <c r="K206" i="10"/>
  <c r="J206" i="10"/>
  <c r="K205" i="10"/>
  <c r="J205" i="10"/>
  <c r="K204" i="10"/>
  <c r="J204" i="10"/>
  <c r="K203" i="10"/>
  <c r="J203" i="10"/>
  <c r="K202" i="10"/>
  <c r="J202" i="10"/>
  <c r="K201" i="10"/>
  <c r="J201" i="10"/>
  <c r="K200" i="10"/>
  <c r="J200" i="10"/>
  <c r="K199" i="10"/>
  <c r="J199" i="10"/>
  <c r="K198" i="10"/>
  <c r="J198" i="10"/>
  <c r="K197" i="10"/>
  <c r="J197" i="10"/>
  <c r="K196" i="10"/>
  <c r="J196" i="10"/>
  <c r="K195" i="10"/>
  <c r="J195" i="10"/>
  <c r="K194" i="10"/>
  <c r="J194" i="10"/>
  <c r="N194" i="10" s="1"/>
  <c r="K193" i="10"/>
  <c r="J193" i="10"/>
  <c r="K192" i="10"/>
  <c r="J192" i="10"/>
  <c r="K191" i="10"/>
  <c r="J191" i="10"/>
  <c r="K190" i="10"/>
  <c r="J190" i="10"/>
  <c r="K189" i="10"/>
  <c r="J189" i="10"/>
  <c r="K188" i="10"/>
  <c r="J188" i="10"/>
  <c r="N188" i="10" s="1"/>
  <c r="K187" i="10"/>
  <c r="J187" i="10"/>
  <c r="K186" i="10"/>
  <c r="J186" i="10"/>
  <c r="K185" i="10"/>
  <c r="J185" i="10"/>
  <c r="K184" i="10"/>
  <c r="J184" i="10"/>
  <c r="K183" i="10"/>
  <c r="J183" i="10"/>
  <c r="K182" i="10"/>
  <c r="J182" i="10"/>
  <c r="N182" i="10" s="1"/>
  <c r="K181" i="10"/>
  <c r="J181" i="10"/>
  <c r="K180" i="10"/>
  <c r="J180" i="10"/>
  <c r="K179" i="10"/>
  <c r="J179" i="10"/>
  <c r="K178" i="10"/>
  <c r="J178" i="10"/>
  <c r="K177" i="10"/>
  <c r="J177" i="10"/>
  <c r="K176" i="10"/>
  <c r="J176" i="10"/>
  <c r="K175" i="10"/>
  <c r="J175" i="10"/>
  <c r="K174" i="10"/>
  <c r="J174" i="10"/>
  <c r="K173" i="10"/>
  <c r="J173" i="10"/>
  <c r="K172" i="10"/>
  <c r="J172" i="10"/>
  <c r="K171" i="10"/>
  <c r="J171" i="10"/>
  <c r="K170" i="10"/>
  <c r="J170" i="10"/>
  <c r="K169" i="10"/>
  <c r="J169" i="10"/>
  <c r="K168" i="10"/>
  <c r="J168" i="10"/>
  <c r="K167" i="10"/>
  <c r="J167" i="10"/>
  <c r="K166" i="10"/>
  <c r="J166" i="10"/>
  <c r="K165" i="10"/>
  <c r="J165" i="10"/>
  <c r="K164" i="10"/>
  <c r="J164" i="10"/>
  <c r="K163" i="10"/>
  <c r="J163" i="10"/>
  <c r="K162" i="10"/>
  <c r="J162" i="10"/>
  <c r="K161" i="10"/>
  <c r="J161" i="10"/>
  <c r="K160" i="10"/>
  <c r="J160" i="10"/>
  <c r="K159" i="10"/>
  <c r="J159" i="10"/>
  <c r="K158" i="10"/>
  <c r="J158" i="10"/>
  <c r="N158" i="10" s="1"/>
  <c r="K157" i="10"/>
  <c r="J157" i="10"/>
  <c r="K156" i="10"/>
  <c r="J156" i="10"/>
  <c r="K155" i="10"/>
  <c r="J155" i="10"/>
  <c r="K154" i="10"/>
  <c r="J154" i="10"/>
  <c r="K153" i="10"/>
  <c r="J153" i="10"/>
  <c r="K152" i="10"/>
  <c r="J152" i="10"/>
  <c r="M152" i="10" s="1"/>
  <c r="K151" i="10"/>
  <c r="J151" i="10"/>
  <c r="K150" i="10"/>
  <c r="J150" i="10"/>
  <c r="K149" i="10"/>
  <c r="J149" i="10"/>
  <c r="K148" i="10"/>
  <c r="J148" i="10"/>
  <c r="K147" i="10"/>
  <c r="J147" i="10"/>
  <c r="K146" i="10"/>
  <c r="J146" i="10"/>
  <c r="N146" i="10" s="1"/>
  <c r="K145" i="10"/>
  <c r="J145" i="10"/>
  <c r="K144" i="10"/>
  <c r="J144" i="10"/>
  <c r="K143" i="10"/>
  <c r="J143" i="10"/>
  <c r="K142" i="10"/>
  <c r="J142" i="10"/>
  <c r="K141" i="10"/>
  <c r="J141" i="10"/>
  <c r="K140" i="10"/>
  <c r="J140" i="10"/>
  <c r="K139" i="10"/>
  <c r="J139" i="10"/>
  <c r="K138" i="10"/>
  <c r="J138" i="10"/>
  <c r="K137" i="10"/>
  <c r="J137" i="10"/>
  <c r="K136" i="10"/>
  <c r="J136" i="10"/>
  <c r="K135" i="10"/>
  <c r="J135" i="10"/>
  <c r="K134" i="10"/>
  <c r="J134" i="10"/>
  <c r="K133" i="10"/>
  <c r="J133" i="10"/>
  <c r="K132" i="10"/>
  <c r="J132" i="10"/>
  <c r="K131" i="10"/>
  <c r="J131" i="10"/>
  <c r="K130" i="10"/>
  <c r="J130" i="10"/>
  <c r="K129" i="10"/>
  <c r="J129" i="10"/>
  <c r="K128" i="10"/>
  <c r="J128" i="10"/>
  <c r="M128" i="10" s="1"/>
  <c r="K127" i="10"/>
  <c r="J127" i="10"/>
  <c r="K126" i="10"/>
  <c r="J126" i="10"/>
  <c r="K125" i="10"/>
  <c r="J125" i="10"/>
  <c r="K124" i="10"/>
  <c r="J124" i="10"/>
  <c r="K123" i="10"/>
  <c r="J123" i="10"/>
  <c r="K122" i="10"/>
  <c r="J122" i="10"/>
  <c r="K121" i="10"/>
  <c r="J121" i="10"/>
  <c r="K120" i="10"/>
  <c r="J120" i="10"/>
  <c r="K119" i="10"/>
  <c r="J119" i="10"/>
  <c r="K118" i="10"/>
  <c r="J118" i="10"/>
  <c r="K117" i="10"/>
  <c r="J117" i="10"/>
  <c r="K116" i="10"/>
  <c r="J116" i="10"/>
  <c r="K115" i="10"/>
  <c r="J115" i="10"/>
  <c r="K114" i="10"/>
  <c r="J114" i="10"/>
  <c r="K113" i="10"/>
  <c r="J113" i="10"/>
  <c r="K112" i="10"/>
  <c r="J112" i="10"/>
  <c r="K111" i="10"/>
  <c r="J111" i="10"/>
  <c r="K110" i="10"/>
  <c r="J110" i="10"/>
  <c r="M110" i="10" s="1"/>
  <c r="K109" i="10"/>
  <c r="J109" i="10"/>
  <c r="K108" i="10"/>
  <c r="J108" i="10"/>
  <c r="K107" i="10"/>
  <c r="J107" i="10"/>
  <c r="K106" i="10"/>
  <c r="J106" i="10"/>
  <c r="K105" i="10"/>
  <c r="J105" i="10"/>
  <c r="K104" i="10"/>
  <c r="J104" i="10"/>
  <c r="K103" i="10"/>
  <c r="J103" i="10"/>
  <c r="K102" i="10"/>
  <c r="J102" i="10"/>
  <c r="K101" i="10"/>
  <c r="J101" i="10"/>
  <c r="K100" i="10"/>
  <c r="J100" i="10"/>
  <c r="K99" i="10"/>
  <c r="J99" i="10"/>
  <c r="K98" i="10"/>
  <c r="J98" i="10"/>
  <c r="N98" i="10" s="1"/>
  <c r="K97" i="10"/>
  <c r="J97" i="10"/>
  <c r="K96" i="10"/>
  <c r="J96" i="10"/>
  <c r="K95" i="10"/>
  <c r="J95" i="10"/>
  <c r="K94" i="10"/>
  <c r="J94" i="10"/>
  <c r="K93" i="10"/>
  <c r="J93" i="10"/>
  <c r="K92" i="10"/>
  <c r="J92" i="10"/>
  <c r="N92" i="10" s="1"/>
  <c r="K91" i="10"/>
  <c r="J91" i="10"/>
  <c r="K90" i="10"/>
  <c r="J90" i="10"/>
  <c r="K89" i="10"/>
  <c r="J89" i="10"/>
  <c r="K88" i="10"/>
  <c r="J88" i="10"/>
  <c r="K87" i="10"/>
  <c r="J87" i="10"/>
  <c r="K86" i="10"/>
  <c r="J86" i="10"/>
  <c r="K85" i="10"/>
  <c r="J85" i="10"/>
  <c r="K84" i="10"/>
  <c r="J84" i="10"/>
  <c r="K83" i="10"/>
  <c r="J83" i="10"/>
  <c r="K82" i="10"/>
  <c r="J82" i="10"/>
  <c r="K81" i="10"/>
  <c r="J81" i="10"/>
  <c r="K80" i="10"/>
  <c r="J80" i="10"/>
  <c r="K79" i="10"/>
  <c r="J79" i="10"/>
  <c r="K78" i="10"/>
  <c r="J78" i="10"/>
  <c r="K77" i="10"/>
  <c r="J77" i="10"/>
  <c r="K76" i="10"/>
  <c r="J76" i="10"/>
  <c r="K75" i="10"/>
  <c r="J75" i="10"/>
  <c r="K74" i="10"/>
  <c r="J74" i="10"/>
  <c r="K73" i="10"/>
  <c r="J73" i="10"/>
  <c r="K72" i="10"/>
  <c r="J72" i="10"/>
  <c r="K71" i="10"/>
  <c r="J71" i="10"/>
  <c r="K70" i="10"/>
  <c r="J70" i="10"/>
  <c r="K69" i="10"/>
  <c r="J69" i="10"/>
  <c r="K68" i="10"/>
  <c r="J68" i="10"/>
  <c r="K67" i="10"/>
  <c r="J67" i="10"/>
  <c r="K66" i="10"/>
  <c r="J66" i="10"/>
  <c r="K65" i="10"/>
  <c r="J65" i="10"/>
  <c r="K64" i="10"/>
  <c r="J64" i="10"/>
  <c r="K63" i="10"/>
  <c r="J63" i="10"/>
  <c r="K62" i="10"/>
  <c r="J62" i="10"/>
  <c r="K61" i="10"/>
  <c r="J61" i="10"/>
  <c r="K60" i="10"/>
  <c r="J60" i="10"/>
  <c r="K59" i="10"/>
  <c r="J59" i="10"/>
  <c r="K58" i="10"/>
  <c r="J58" i="10"/>
  <c r="K57" i="10"/>
  <c r="J57" i="10"/>
  <c r="K56" i="10"/>
  <c r="J56" i="10"/>
  <c r="K55" i="10"/>
  <c r="J55" i="10"/>
  <c r="K54" i="10"/>
  <c r="J54" i="10"/>
  <c r="K53" i="10"/>
  <c r="J53" i="10"/>
  <c r="K52" i="10"/>
  <c r="J52" i="10"/>
  <c r="K51" i="10"/>
  <c r="J51" i="10"/>
  <c r="K50" i="10"/>
  <c r="J50" i="10"/>
  <c r="K49" i="10"/>
  <c r="J49" i="10"/>
  <c r="K48" i="10"/>
  <c r="J48" i="10"/>
  <c r="K47" i="10"/>
  <c r="J47" i="10"/>
  <c r="K46" i="10"/>
  <c r="J46" i="10"/>
  <c r="K45" i="10"/>
  <c r="J45" i="10"/>
  <c r="K44" i="10"/>
  <c r="J44" i="10"/>
  <c r="N44" i="10" s="1"/>
  <c r="K43" i="10"/>
  <c r="J43" i="10"/>
  <c r="K42" i="10"/>
  <c r="J42" i="10"/>
  <c r="K41" i="10"/>
  <c r="J41" i="10"/>
  <c r="K40" i="10"/>
  <c r="J40" i="10"/>
  <c r="K39" i="10"/>
  <c r="J39" i="10"/>
  <c r="K38" i="10"/>
  <c r="J38" i="10"/>
  <c r="N38" i="10" s="1"/>
  <c r="K37" i="10"/>
  <c r="J37" i="10"/>
  <c r="K36" i="10"/>
  <c r="J36" i="10"/>
  <c r="K35" i="10"/>
  <c r="J35" i="10"/>
  <c r="K34" i="10"/>
  <c r="J34" i="10"/>
  <c r="K33" i="10"/>
  <c r="J33" i="10"/>
  <c r="K32" i="10"/>
  <c r="J32" i="10"/>
  <c r="K31" i="10"/>
  <c r="J31" i="10"/>
  <c r="K30" i="10"/>
  <c r="J30" i="10"/>
  <c r="K29" i="10"/>
  <c r="J29" i="10"/>
  <c r="K28" i="10"/>
  <c r="J28" i="10"/>
  <c r="K27" i="10"/>
  <c r="J27" i="10"/>
  <c r="K26" i="10"/>
  <c r="J26" i="10"/>
  <c r="K25" i="10"/>
  <c r="J25" i="10"/>
  <c r="K24" i="10"/>
  <c r="J24" i="10"/>
  <c r="K23" i="10"/>
  <c r="J23" i="10"/>
  <c r="K22" i="10"/>
  <c r="J22" i="10"/>
  <c r="K21" i="10"/>
  <c r="J21" i="10"/>
  <c r="K20" i="10"/>
  <c r="J20" i="10"/>
  <c r="K19" i="10"/>
  <c r="J19" i="10"/>
  <c r="K18" i="10"/>
  <c r="J18" i="10"/>
  <c r="K17" i="10"/>
  <c r="J17" i="10"/>
  <c r="K16" i="10"/>
  <c r="J16" i="10"/>
  <c r="K15" i="10"/>
  <c r="J15" i="10"/>
  <c r="K14" i="10"/>
  <c r="J14" i="10"/>
  <c r="K13" i="10"/>
  <c r="J13" i="10"/>
  <c r="K12" i="10"/>
  <c r="J12" i="10"/>
  <c r="K11" i="10"/>
  <c r="J11" i="10"/>
  <c r="K10" i="10"/>
  <c r="J10" i="10"/>
  <c r="K9" i="10"/>
  <c r="J9" i="10"/>
  <c r="K8" i="10"/>
  <c r="J8" i="10"/>
  <c r="N8" i="10" s="1"/>
  <c r="K7" i="10"/>
  <c r="J7" i="10"/>
  <c r="K6" i="10"/>
  <c r="J6" i="10"/>
  <c r="K5" i="10"/>
  <c r="J5" i="10"/>
  <c r="K4" i="10"/>
  <c r="J4" i="10"/>
  <c r="K3" i="10"/>
  <c r="J3" i="10"/>
  <c r="K262" i="9"/>
  <c r="J262" i="9"/>
  <c r="K261" i="9"/>
  <c r="J261" i="9"/>
  <c r="K260" i="9"/>
  <c r="J260" i="9"/>
  <c r="K259" i="9"/>
  <c r="J259" i="9"/>
  <c r="L259" i="9" s="1"/>
  <c r="K258" i="9"/>
  <c r="J258" i="9"/>
  <c r="K257" i="9"/>
  <c r="J257" i="9"/>
  <c r="K256" i="9"/>
  <c r="J256" i="9"/>
  <c r="K255" i="9"/>
  <c r="J255" i="9"/>
  <c r="K254" i="9"/>
  <c r="J254" i="9"/>
  <c r="K253" i="9"/>
  <c r="J253" i="9"/>
  <c r="L253" i="9" s="1"/>
  <c r="K252" i="9"/>
  <c r="J252" i="9"/>
  <c r="K251" i="9"/>
  <c r="J251" i="9"/>
  <c r="N251" i="9" s="1"/>
  <c r="K250" i="9"/>
  <c r="J250" i="9"/>
  <c r="K249" i="9"/>
  <c r="J249" i="9"/>
  <c r="K248" i="9"/>
  <c r="J248" i="9"/>
  <c r="K247" i="9"/>
  <c r="J247" i="9"/>
  <c r="L247" i="9" s="1"/>
  <c r="K246" i="9"/>
  <c r="J246" i="9"/>
  <c r="K245" i="9"/>
  <c r="J245" i="9"/>
  <c r="K244" i="9"/>
  <c r="J244" i="9"/>
  <c r="K243" i="9"/>
  <c r="J243" i="9"/>
  <c r="K242" i="9"/>
  <c r="J242" i="9"/>
  <c r="K241" i="9"/>
  <c r="J241" i="9"/>
  <c r="L241" i="9" s="1"/>
  <c r="K240" i="9"/>
  <c r="J240" i="9"/>
  <c r="K239" i="9"/>
  <c r="J239" i="9"/>
  <c r="K238" i="9"/>
  <c r="J238" i="9"/>
  <c r="K237" i="9"/>
  <c r="J237" i="9"/>
  <c r="K236" i="9"/>
  <c r="J236" i="9"/>
  <c r="K235" i="9"/>
  <c r="J235" i="9"/>
  <c r="L235" i="9" s="1"/>
  <c r="K234" i="9"/>
  <c r="J234" i="9"/>
  <c r="K233" i="9"/>
  <c r="J233" i="9"/>
  <c r="K232" i="9"/>
  <c r="J232" i="9"/>
  <c r="K231" i="9"/>
  <c r="J231" i="9"/>
  <c r="K230" i="9"/>
  <c r="J230" i="9"/>
  <c r="K229" i="9"/>
  <c r="J229" i="9"/>
  <c r="K228" i="9"/>
  <c r="J228" i="9"/>
  <c r="K227" i="9"/>
  <c r="J227" i="9"/>
  <c r="K226" i="9"/>
  <c r="J226" i="9"/>
  <c r="K225" i="9"/>
  <c r="J225" i="9"/>
  <c r="K224" i="9"/>
  <c r="J224" i="9"/>
  <c r="K223" i="9"/>
  <c r="J223" i="9"/>
  <c r="K222" i="9"/>
  <c r="J222" i="9"/>
  <c r="K221" i="9"/>
  <c r="J221" i="9"/>
  <c r="K220" i="9"/>
  <c r="J220" i="9"/>
  <c r="K219" i="9"/>
  <c r="J219" i="9"/>
  <c r="K218" i="9"/>
  <c r="J218" i="9"/>
  <c r="K217" i="9"/>
  <c r="J217" i="9"/>
  <c r="K216" i="9"/>
  <c r="J216" i="9"/>
  <c r="K215" i="9"/>
  <c r="J215" i="9"/>
  <c r="K214" i="9"/>
  <c r="J214" i="9"/>
  <c r="K213" i="9"/>
  <c r="J213" i="9"/>
  <c r="K212" i="9"/>
  <c r="J212" i="9"/>
  <c r="K211" i="9"/>
  <c r="J211" i="9"/>
  <c r="L211" i="9" s="1"/>
  <c r="K210" i="9"/>
  <c r="J210" i="9"/>
  <c r="K209" i="9"/>
  <c r="J209" i="9"/>
  <c r="K208" i="9"/>
  <c r="J208" i="9"/>
  <c r="K207" i="9"/>
  <c r="J207" i="9"/>
  <c r="K206" i="9"/>
  <c r="J206" i="9"/>
  <c r="K205" i="9"/>
  <c r="J205" i="9"/>
  <c r="L205" i="9" s="1"/>
  <c r="K204" i="9"/>
  <c r="J204" i="9"/>
  <c r="K203" i="9"/>
  <c r="J203" i="9"/>
  <c r="K202" i="9"/>
  <c r="J202" i="9"/>
  <c r="K201" i="9"/>
  <c r="J201" i="9"/>
  <c r="K200" i="9"/>
  <c r="J200" i="9"/>
  <c r="K199" i="9"/>
  <c r="J199" i="9"/>
  <c r="K198" i="9"/>
  <c r="J198" i="9"/>
  <c r="K197" i="9"/>
  <c r="J197" i="9"/>
  <c r="K196" i="9"/>
  <c r="J196" i="9"/>
  <c r="K195" i="9"/>
  <c r="J195" i="9"/>
  <c r="K194" i="9"/>
  <c r="J194" i="9"/>
  <c r="K193" i="9"/>
  <c r="J193" i="9"/>
  <c r="L193" i="9" s="1"/>
  <c r="K192" i="9"/>
  <c r="J192" i="9"/>
  <c r="K191" i="9"/>
  <c r="J191" i="9"/>
  <c r="K190" i="9"/>
  <c r="J190" i="9"/>
  <c r="K189" i="9"/>
  <c r="J189" i="9"/>
  <c r="K188" i="9"/>
  <c r="J188" i="9"/>
  <c r="K187" i="9"/>
  <c r="J187" i="9"/>
  <c r="L187" i="9" s="1"/>
  <c r="K186" i="9"/>
  <c r="J186" i="9"/>
  <c r="K185" i="9"/>
  <c r="J185" i="9"/>
  <c r="K184" i="9"/>
  <c r="J184" i="9"/>
  <c r="K183" i="9"/>
  <c r="J183" i="9"/>
  <c r="K182" i="9"/>
  <c r="J182" i="9"/>
  <c r="K181" i="9"/>
  <c r="J181" i="9"/>
  <c r="K180" i="9"/>
  <c r="J180" i="9"/>
  <c r="K179" i="9"/>
  <c r="J179" i="9"/>
  <c r="K178" i="9"/>
  <c r="J178" i="9"/>
  <c r="K177" i="9"/>
  <c r="J177" i="9"/>
  <c r="K176" i="9"/>
  <c r="J176" i="9"/>
  <c r="K175" i="9"/>
  <c r="J175" i="9"/>
  <c r="K174" i="9"/>
  <c r="J174" i="9"/>
  <c r="K173" i="9"/>
  <c r="J173" i="9"/>
  <c r="K172" i="9"/>
  <c r="J172" i="9"/>
  <c r="K171" i="9"/>
  <c r="J171" i="9"/>
  <c r="K170" i="9"/>
  <c r="J170" i="9"/>
  <c r="K169" i="9"/>
  <c r="J169" i="9"/>
  <c r="K168" i="9"/>
  <c r="J168" i="9"/>
  <c r="K167" i="9"/>
  <c r="J167" i="9"/>
  <c r="K166" i="9"/>
  <c r="J166" i="9"/>
  <c r="K165" i="9"/>
  <c r="J165" i="9"/>
  <c r="K164" i="9"/>
  <c r="J164" i="9"/>
  <c r="K163" i="9"/>
  <c r="J163" i="9"/>
  <c r="K162" i="9"/>
  <c r="J162" i="9"/>
  <c r="K161" i="9"/>
  <c r="J161" i="9"/>
  <c r="K160" i="9"/>
  <c r="J160" i="9"/>
  <c r="K159" i="9"/>
  <c r="J159" i="9"/>
  <c r="K158" i="9"/>
  <c r="J158" i="9"/>
  <c r="K157" i="9"/>
  <c r="J157" i="9"/>
  <c r="K156" i="9"/>
  <c r="J156" i="9"/>
  <c r="K155" i="9"/>
  <c r="J155" i="9"/>
  <c r="K154" i="9"/>
  <c r="J154" i="9"/>
  <c r="K153" i="9"/>
  <c r="J153" i="9"/>
  <c r="K152" i="9"/>
  <c r="J152" i="9"/>
  <c r="K151" i="9"/>
  <c r="J151" i="9"/>
  <c r="K150" i="9"/>
  <c r="J150" i="9"/>
  <c r="K149" i="9"/>
  <c r="J149" i="9"/>
  <c r="K148" i="9"/>
  <c r="J148" i="9"/>
  <c r="K147" i="9"/>
  <c r="J147" i="9"/>
  <c r="K146" i="9"/>
  <c r="J146" i="9"/>
  <c r="K145" i="9"/>
  <c r="J145" i="9"/>
  <c r="K144" i="9"/>
  <c r="J144" i="9"/>
  <c r="K143" i="9"/>
  <c r="J143" i="9"/>
  <c r="K142" i="9"/>
  <c r="J142" i="9"/>
  <c r="K141" i="9"/>
  <c r="J141" i="9"/>
  <c r="K140" i="9"/>
  <c r="J140" i="9"/>
  <c r="K139" i="9"/>
  <c r="J139" i="9"/>
  <c r="K138" i="9"/>
  <c r="J138" i="9"/>
  <c r="K137" i="9"/>
  <c r="J137" i="9"/>
  <c r="K136" i="9"/>
  <c r="J136" i="9"/>
  <c r="K135" i="9"/>
  <c r="J135" i="9"/>
  <c r="K134" i="9"/>
  <c r="J134" i="9"/>
  <c r="K133" i="9"/>
  <c r="J133" i="9"/>
  <c r="K132" i="9"/>
  <c r="J132" i="9"/>
  <c r="K131" i="9"/>
  <c r="J131" i="9"/>
  <c r="K130" i="9"/>
  <c r="J130" i="9"/>
  <c r="K129" i="9"/>
  <c r="J129" i="9"/>
  <c r="K128" i="9"/>
  <c r="J128" i="9"/>
  <c r="K127" i="9"/>
  <c r="J127" i="9"/>
  <c r="K126" i="9"/>
  <c r="J126" i="9"/>
  <c r="K125" i="9"/>
  <c r="J125" i="9"/>
  <c r="K124" i="9"/>
  <c r="J124" i="9"/>
  <c r="K123" i="9"/>
  <c r="J123" i="9"/>
  <c r="K122" i="9"/>
  <c r="J122" i="9"/>
  <c r="K121" i="9"/>
  <c r="J121" i="9"/>
  <c r="K120" i="9"/>
  <c r="J120" i="9"/>
  <c r="K119" i="9"/>
  <c r="J119" i="9"/>
  <c r="K118" i="9"/>
  <c r="J118" i="9"/>
  <c r="K117" i="9"/>
  <c r="J117" i="9"/>
  <c r="K116" i="9"/>
  <c r="J116" i="9"/>
  <c r="K115" i="9"/>
  <c r="J115" i="9"/>
  <c r="K114" i="9"/>
  <c r="J114" i="9"/>
  <c r="K113" i="9"/>
  <c r="J113" i="9"/>
  <c r="K112" i="9"/>
  <c r="J112" i="9"/>
  <c r="K111" i="9"/>
  <c r="J111" i="9"/>
  <c r="K110" i="9"/>
  <c r="J110" i="9"/>
  <c r="K109" i="9"/>
  <c r="J109" i="9"/>
  <c r="K108" i="9"/>
  <c r="J108" i="9"/>
  <c r="K107" i="9"/>
  <c r="J107" i="9"/>
  <c r="K106" i="9"/>
  <c r="J106" i="9"/>
  <c r="K105" i="9"/>
  <c r="J105" i="9"/>
  <c r="K104" i="9"/>
  <c r="J104" i="9"/>
  <c r="K103" i="9"/>
  <c r="J103" i="9"/>
  <c r="K102" i="9"/>
  <c r="J102" i="9"/>
  <c r="K101" i="9"/>
  <c r="J101" i="9"/>
  <c r="K100" i="9"/>
  <c r="J100" i="9"/>
  <c r="K99" i="9"/>
  <c r="J99" i="9"/>
  <c r="K98" i="9"/>
  <c r="J98" i="9"/>
  <c r="K97" i="9"/>
  <c r="J97" i="9"/>
  <c r="M97" i="9" s="1"/>
  <c r="K96" i="9"/>
  <c r="J96" i="9"/>
  <c r="K95" i="9"/>
  <c r="J95" i="9"/>
  <c r="K94" i="9"/>
  <c r="J94" i="9"/>
  <c r="K93" i="9"/>
  <c r="J93" i="9"/>
  <c r="K92" i="9"/>
  <c r="J92" i="9"/>
  <c r="K91" i="9"/>
  <c r="J91" i="9"/>
  <c r="K90" i="9"/>
  <c r="J90" i="9"/>
  <c r="K89" i="9"/>
  <c r="J89" i="9"/>
  <c r="K88" i="9"/>
  <c r="J88" i="9"/>
  <c r="K87" i="9"/>
  <c r="J87" i="9"/>
  <c r="K86" i="9"/>
  <c r="J86" i="9"/>
  <c r="K85" i="9"/>
  <c r="J85" i="9"/>
  <c r="N85" i="9" s="1"/>
  <c r="K84" i="9"/>
  <c r="J84" i="9"/>
  <c r="K83" i="9"/>
  <c r="J83" i="9"/>
  <c r="K82" i="9"/>
  <c r="J82" i="9"/>
  <c r="K81" i="9"/>
  <c r="J81" i="9"/>
  <c r="K80" i="9"/>
  <c r="J80" i="9"/>
  <c r="K79" i="9"/>
  <c r="J79" i="9"/>
  <c r="M79" i="9" s="1"/>
  <c r="K78" i="9"/>
  <c r="J78" i="9"/>
  <c r="K77" i="9"/>
  <c r="J77" i="9"/>
  <c r="K76" i="9"/>
  <c r="J76" i="9"/>
  <c r="K75" i="9"/>
  <c r="J75" i="9"/>
  <c r="K74" i="9"/>
  <c r="J74" i="9"/>
  <c r="K73" i="9"/>
  <c r="J73" i="9"/>
  <c r="N73" i="9" s="1"/>
  <c r="K72" i="9"/>
  <c r="J72" i="9"/>
  <c r="K71" i="9"/>
  <c r="J71" i="9"/>
  <c r="K70" i="9"/>
  <c r="J70" i="9"/>
  <c r="K69" i="9"/>
  <c r="J69" i="9"/>
  <c r="K68" i="9"/>
  <c r="J68" i="9"/>
  <c r="K67" i="9"/>
  <c r="J67" i="9"/>
  <c r="K66" i="9"/>
  <c r="J66" i="9"/>
  <c r="K65" i="9"/>
  <c r="J65" i="9"/>
  <c r="K64" i="9"/>
  <c r="J64" i="9"/>
  <c r="K63" i="9"/>
  <c r="J63" i="9"/>
  <c r="K62" i="9"/>
  <c r="J62" i="9"/>
  <c r="K61" i="9"/>
  <c r="J61" i="9"/>
  <c r="K60" i="9"/>
  <c r="J60" i="9"/>
  <c r="K59" i="9"/>
  <c r="J59" i="9"/>
  <c r="K58" i="9"/>
  <c r="J58" i="9"/>
  <c r="K57" i="9"/>
  <c r="J57" i="9"/>
  <c r="K56" i="9"/>
  <c r="J56" i="9"/>
  <c r="K55" i="9"/>
  <c r="J55" i="9"/>
  <c r="M55" i="9" s="1"/>
  <c r="K54" i="9"/>
  <c r="J54" i="9"/>
  <c r="K53" i="9"/>
  <c r="J53" i="9"/>
  <c r="K52" i="9"/>
  <c r="J52" i="9"/>
  <c r="K51" i="9"/>
  <c r="J51" i="9"/>
  <c r="K50" i="9"/>
  <c r="J50" i="9"/>
  <c r="K49" i="9"/>
  <c r="J49" i="9"/>
  <c r="K48" i="9"/>
  <c r="J48" i="9"/>
  <c r="K47" i="9"/>
  <c r="J47" i="9"/>
  <c r="K46" i="9"/>
  <c r="J46" i="9"/>
  <c r="K45" i="9"/>
  <c r="J45" i="9"/>
  <c r="K44" i="9"/>
  <c r="J44" i="9"/>
  <c r="K43" i="9"/>
  <c r="J43" i="9"/>
  <c r="N43" i="9" s="1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M25" i="9" s="1"/>
  <c r="K24" i="9"/>
  <c r="J24" i="9"/>
  <c r="K23" i="9"/>
  <c r="J23" i="9"/>
  <c r="K22" i="9"/>
  <c r="J22" i="9"/>
  <c r="K21" i="9"/>
  <c r="J21" i="9"/>
  <c r="K20" i="9"/>
  <c r="J20" i="9"/>
  <c r="K19" i="9"/>
  <c r="J19" i="9"/>
  <c r="N19" i="9" s="1"/>
  <c r="K18" i="9"/>
  <c r="J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K4" i="9"/>
  <c r="J4" i="9"/>
  <c r="K3" i="9"/>
  <c r="J3" i="9"/>
  <c r="K262" i="8"/>
  <c r="J262" i="8"/>
  <c r="K261" i="8"/>
  <c r="J261" i="8"/>
  <c r="K260" i="8"/>
  <c r="J260" i="8"/>
  <c r="K259" i="8"/>
  <c r="J259" i="8"/>
  <c r="K258" i="8"/>
  <c r="J258" i="8"/>
  <c r="K257" i="8"/>
  <c r="J257" i="8"/>
  <c r="K256" i="8"/>
  <c r="J256" i="8"/>
  <c r="K255" i="8"/>
  <c r="J255" i="8"/>
  <c r="K254" i="8"/>
  <c r="J254" i="8"/>
  <c r="M254" i="8" s="1"/>
  <c r="K253" i="8"/>
  <c r="J253" i="8"/>
  <c r="K252" i="8"/>
  <c r="J252" i="8"/>
  <c r="K251" i="8"/>
  <c r="J251" i="8"/>
  <c r="K250" i="8"/>
  <c r="J250" i="8"/>
  <c r="K249" i="8"/>
  <c r="J249" i="8"/>
  <c r="K248" i="8"/>
  <c r="J248" i="8"/>
  <c r="K247" i="8"/>
  <c r="J247" i="8"/>
  <c r="K246" i="8"/>
  <c r="J246" i="8"/>
  <c r="K245" i="8"/>
  <c r="J245" i="8"/>
  <c r="K244" i="8"/>
  <c r="J244" i="8"/>
  <c r="K243" i="8"/>
  <c r="J243" i="8"/>
  <c r="K242" i="8"/>
  <c r="J242" i="8"/>
  <c r="K241" i="8"/>
  <c r="J241" i="8"/>
  <c r="K240" i="8"/>
  <c r="J240" i="8"/>
  <c r="K239" i="8"/>
  <c r="J239" i="8"/>
  <c r="K238" i="8"/>
  <c r="J238" i="8"/>
  <c r="K237" i="8"/>
  <c r="J237" i="8"/>
  <c r="K236" i="8"/>
  <c r="J236" i="8"/>
  <c r="M236" i="8" s="1"/>
  <c r="K235" i="8"/>
  <c r="J235" i="8"/>
  <c r="K234" i="8"/>
  <c r="J234" i="8"/>
  <c r="K233" i="8"/>
  <c r="J233" i="8"/>
  <c r="K232" i="8"/>
  <c r="J232" i="8"/>
  <c r="K231" i="8"/>
  <c r="J231" i="8"/>
  <c r="K230" i="8"/>
  <c r="J230" i="8"/>
  <c r="K229" i="8"/>
  <c r="J229" i="8"/>
  <c r="K228" i="8"/>
  <c r="J228" i="8"/>
  <c r="N228" i="8" s="1"/>
  <c r="K227" i="8"/>
  <c r="J227" i="8"/>
  <c r="K226" i="8"/>
  <c r="J226" i="8"/>
  <c r="K225" i="8"/>
  <c r="J225" i="8"/>
  <c r="K224" i="8"/>
  <c r="J224" i="8"/>
  <c r="K223" i="8"/>
  <c r="J223" i="8"/>
  <c r="K222" i="8"/>
  <c r="J222" i="8"/>
  <c r="K221" i="8"/>
  <c r="J221" i="8"/>
  <c r="K220" i="8"/>
  <c r="J220" i="8"/>
  <c r="K219" i="8"/>
  <c r="J219" i="8"/>
  <c r="K218" i="8"/>
  <c r="J218" i="8"/>
  <c r="K217" i="8"/>
  <c r="J217" i="8"/>
  <c r="K216" i="8"/>
  <c r="J216" i="8"/>
  <c r="K215" i="8"/>
  <c r="J215" i="8"/>
  <c r="K214" i="8"/>
  <c r="J214" i="8"/>
  <c r="K213" i="8"/>
  <c r="J213" i="8"/>
  <c r="K212" i="8"/>
  <c r="J212" i="8"/>
  <c r="K211" i="8"/>
  <c r="J211" i="8"/>
  <c r="K210" i="8"/>
  <c r="J210" i="8"/>
  <c r="M210" i="8" s="1"/>
  <c r="K209" i="8"/>
  <c r="J209" i="8"/>
  <c r="K208" i="8"/>
  <c r="J208" i="8"/>
  <c r="K207" i="8"/>
  <c r="J207" i="8"/>
  <c r="K206" i="8"/>
  <c r="J206" i="8"/>
  <c r="M206" i="8" s="1"/>
  <c r="K205" i="8"/>
  <c r="J205" i="8"/>
  <c r="K204" i="8"/>
  <c r="J204" i="8"/>
  <c r="M204" i="8" s="1"/>
  <c r="K203" i="8"/>
  <c r="J203" i="8"/>
  <c r="K202" i="8"/>
  <c r="J202" i="8"/>
  <c r="K201" i="8"/>
  <c r="J201" i="8"/>
  <c r="K200" i="8"/>
  <c r="J200" i="8"/>
  <c r="K199" i="8"/>
  <c r="J199" i="8"/>
  <c r="K198" i="8"/>
  <c r="J198" i="8"/>
  <c r="M198" i="8" s="1"/>
  <c r="K197" i="8"/>
  <c r="J197" i="8"/>
  <c r="K196" i="8"/>
  <c r="J196" i="8"/>
  <c r="K195" i="8"/>
  <c r="J195" i="8"/>
  <c r="K194" i="8"/>
  <c r="J194" i="8"/>
  <c r="K193" i="8"/>
  <c r="J193" i="8"/>
  <c r="K192" i="8"/>
  <c r="J192" i="8"/>
  <c r="M192" i="8" s="1"/>
  <c r="K191" i="8"/>
  <c r="J191" i="8"/>
  <c r="K190" i="8"/>
  <c r="J190" i="8"/>
  <c r="K189" i="8"/>
  <c r="J189" i="8"/>
  <c r="K188" i="8"/>
  <c r="J188" i="8"/>
  <c r="K187" i="8"/>
  <c r="J187" i="8"/>
  <c r="K186" i="8"/>
  <c r="J186" i="8"/>
  <c r="M186" i="8" s="1"/>
  <c r="K185" i="8"/>
  <c r="J185" i="8"/>
  <c r="K184" i="8"/>
  <c r="J184" i="8"/>
  <c r="K183" i="8"/>
  <c r="J183" i="8"/>
  <c r="K182" i="8"/>
  <c r="J182" i="8"/>
  <c r="M182" i="8" s="1"/>
  <c r="K181" i="8"/>
  <c r="J181" i="8"/>
  <c r="K180" i="8"/>
  <c r="J180" i="8"/>
  <c r="M180" i="8" s="1"/>
  <c r="K179" i="8"/>
  <c r="J179" i="8"/>
  <c r="K178" i="8"/>
  <c r="J178" i="8"/>
  <c r="K177" i="8"/>
  <c r="J177" i="8"/>
  <c r="K176" i="8"/>
  <c r="J176" i="8"/>
  <c r="M176" i="8" s="1"/>
  <c r="K175" i="8"/>
  <c r="J175" i="8"/>
  <c r="K174" i="8"/>
  <c r="J174" i="8"/>
  <c r="K173" i="8"/>
  <c r="J173" i="8"/>
  <c r="K172" i="8"/>
  <c r="J172" i="8"/>
  <c r="K171" i="8"/>
  <c r="J171" i="8"/>
  <c r="K170" i="8"/>
  <c r="J170" i="8"/>
  <c r="K169" i="8"/>
  <c r="J169" i="8"/>
  <c r="K168" i="8"/>
  <c r="J168" i="8"/>
  <c r="K167" i="8"/>
  <c r="J167" i="8"/>
  <c r="K166" i="8"/>
  <c r="J166" i="8"/>
  <c r="K165" i="8"/>
  <c r="J165" i="8"/>
  <c r="K164" i="8"/>
  <c r="J164" i="8"/>
  <c r="K163" i="8"/>
  <c r="J163" i="8"/>
  <c r="K162" i="8"/>
  <c r="J162" i="8"/>
  <c r="N162" i="8" s="1"/>
  <c r="K161" i="8"/>
  <c r="J161" i="8"/>
  <c r="K160" i="8"/>
  <c r="J160" i="8"/>
  <c r="K159" i="8"/>
  <c r="J159" i="8"/>
  <c r="K158" i="8"/>
  <c r="J158" i="8"/>
  <c r="N158" i="8" s="1"/>
  <c r="K157" i="8"/>
  <c r="J157" i="8"/>
  <c r="K156" i="8"/>
  <c r="J156" i="8"/>
  <c r="M156" i="8" s="1"/>
  <c r="K155" i="8"/>
  <c r="J155" i="8"/>
  <c r="K154" i="8"/>
  <c r="J154" i="8"/>
  <c r="K153" i="8"/>
  <c r="J153" i="8"/>
  <c r="K152" i="8"/>
  <c r="J152" i="8"/>
  <c r="K151" i="8"/>
  <c r="J151" i="8"/>
  <c r="K150" i="8"/>
  <c r="J150" i="8"/>
  <c r="N150" i="8" s="1"/>
  <c r="K149" i="8"/>
  <c r="J149" i="8"/>
  <c r="K148" i="8"/>
  <c r="J148" i="8"/>
  <c r="K147" i="8"/>
  <c r="J147" i="8"/>
  <c r="K146" i="8"/>
  <c r="J146" i="8"/>
  <c r="K145" i="8"/>
  <c r="J145" i="8"/>
  <c r="K144" i="8"/>
  <c r="J144" i="8"/>
  <c r="N144" i="8" s="1"/>
  <c r="K143" i="8"/>
  <c r="J143" i="8"/>
  <c r="K142" i="8"/>
  <c r="J142" i="8"/>
  <c r="K141" i="8"/>
  <c r="J141" i="8"/>
  <c r="K140" i="8"/>
  <c r="J140" i="8"/>
  <c r="K139" i="8"/>
  <c r="J139" i="8"/>
  <c r="K138" i="8"/>
  <c r="J138" i="8"/>
  <c r="K137" i="8"/>
  <c r="J137" i="8"/>
  <c r="K136" i="8"/>
  <c r="J136" i="8"/>
  <c r="K135" i="8"/>
  <c r="J135" i="8"/>
  <c r="K134" i="8"/>
  <c r="J134" i="8"/>
  <c r="K133" i="8"/>
  <c r="J133" i="8"/>
  <c r="K132" i="8"/>
  <c r="J132" i="8"/>
  <c r="K131" i="8"/>
  <c r="J131" i="8"/>
  <c r="K130" i="8"/>
  <c r="J130" i="8"/>
  <c r="K129" i="8"/>
  <c r="J129" i="8"/>
  <c r="K128" i="8"/>
  <c r="J128" i="8"/>
  <c r="K127" i="8"/>
  <c r="J127" i="8"/>
  <c r="K126" i="8"/>
  <c r="J126" i="8"/>
  <c r="M126" i="8" s="1"/>
  <c r="K125" i="8"/>
  <c r="J125" i="8"/>
  <c r="K124" i="8"/>
  <c r="J124" i="8"/>
  <c r="K123" i="8"/>
  <c r="J123" i="8"/>
  <c r="K122" i="8"/>
  <c r="J122" i="8"/>
  <c r="K121" i="8"/>
  <c r="J121" i="8"/>
  <c r="K120" i="8"/>
  <c r="J120" i="8"/>
  <c r="N120" i="8" s="1"/>
  <c r="K119" i="8"/>
  <c r="J119" i="8"/>
  <c r="K118" i="8"/>
  <c r="J118" i="8"/>
  <c r="K117" i="8"/>
  <c r="J117" i="8"/>
  <c r="K116" i="8"/>
  <c r="J116" i="8"/>
  <c r="K115" i="8"/>
  <c r="J115" i="8"/>
  <c r="K114" i="8"/>
  <c r="J114" i="8"/>
  <c r="K113" i="8"/>
  <c r="J113" i="8"/>
  <c r="K112" i="8"/>
  <c r="J112" i="8"/>
  <c r="K111" i="8"/>
  <c r="J111" i="8"/>
  <c r="K110" i="8"/>
  <c r="J110" i="8"/>
  <c r="K109" i="8"/>
  <c r="J109" i="8"/>
  <c r="K108" i="8"/>
  <c r="J108" i="8"/>
  <c r="M108" i="8" s="1"/>
  <c r="K107" i="8"/>
  <c r="J107" i="8"/>
  <c r="K106" i="8"/>
  <c r="J106" i="8"/>
  <c r="K105" i="8"/>
  <c r="J105" i="8"/>
  <c r="K104" i="8"/>
  <c r="J104" i="8"/>
  <c r="K103" i="8"/>
  <c r="J103" i="8"/>
  <c r="K102" i="8"/>
  <c r="J102" i="8"/>
  <c r="K101" i="8"/>
  <c r="J101" i="8"/>
  <c r="K100" i="8"/>
  <c r="J100" i="8"/>
  <c r="K99" i="8"/>
  <c r="J99" i="8"/>
  <c r="K98" i="8"/>
  <c r="J98" i="8"/>
  <c r="K97" i="8"/>
  <c r="J97" i="8"/>
  <c r="K96" i="8"/>
  <c r="J96" i="8"/>
  <c r="K95" i="8"/>
  <c r="J95" i="8"/>
  <c r="K94" i="8"/>
  <c r="J94" i="8"/>
  <c r="K93" i="8"/>
  <c r="J93" i="8"/>
  <c r="K92" i="8"/>
  <c r="J92" i="8"/>
  <c r="K91" i="8"/>
  <c r="J91" i="8"/>
  <c r="K90" i="8"/>
  <c r="J90" i="8"/>
  <c r="N90" i="8" s="1"/>
  <c r="K89" i="8"/>
  <c r="J89" i="8"/>
  <c r="K88" i="8"/>
  <c r="J88" i="8"/>
  <c r="K87" i="8"/>
  <c r="J87" i="8"/>
  <c r="K86" i="8"/>
  <c r="J86" i="8"/>
  <c r="K85" i="8"/>
  <c r="J85" i="8"/>
  <c r="K84" i="8"/>
  <c r="J84" i="8"/>
  <c r="K83" i="8"/>
  <c r="J83" i="8"/>
  <c r="K82" i="8"/>
  <c r="J82" i="8"/>
  <c r="K81" i="8"/>
  <c r="J81" i="8"/>
  <c r="K80" i="8"/>
  <c r="J80" i="8"/>
  <c r="K79" i="8"/>
  <c r="J79" i="8"/>
  <c r="K78" i="8"/>
  <c r="J78" i="8"/>
  <c r="N78" i="8" s="1"/>
  <c r="K77" i="8"/>
  <c r="J77" i="8"/>
  <c r="K76" i="8"/>
  <c r="J76" i="8"/>
  <c r="K75" i="8"/>
  <c r="J75" i="8"/>
  <c r="K74" i="8"/>
  <c r="J74" i="8"/>
  <c r="K73" i="8"/>
  <c r="J73" i="8"/>
  <c r="K72" i="8"/>
  <c r="J72" i="8"/>
  <c r="K71" i="8"/>
  <c r="J71" i="8"/>
  <c r="K70" i="8"/>
  <c r="J70" i="8"/>
  <c r="K69" i="8"/>
  <c r="J69" i="8"/>
  <c r="K68" i="8"/>
  <c r="J68" i="8"/>
  <c r="K67" i="8"/>
  <c r="J67" i="8"/>
  <c r="K66" i="8"/>
  <c r="J66" i="8"/>
  <c r="M66" i="8" s="1"/>
  <c r="K65" i="8"/>
  <c r="J65" i="8"/>
  <c r="K64" i="8"/>
  <c r="J64" i="8"/>
  <c r="K63" i="8"/>
  <c r="J63" i="8"/>
  <c r="K62" i="8"/>
  <c r="J62" i="8"/>
  <c r="K61" i="8"/>
  <c r="J61" i="8"/>
  <c r="K60" i="8"/>
  <c r="J60" i="8"/>
  <c r="L60" i="8" s="1"/>
  <c r="K59" i="8"/>
  <c r="J59" i="8"/>
  <c r="K58" i="8"/>
  <c r="J58" i="8"/>
  <c r="K57" i="8"/>
  <c r="J57" i="8"/>
  <c r="K56" i="8"/>
  <c r="J56" i="8"/>
  <c r="K55" i="8"/>
  <c r="J55" i="8"/>
  <c r="K54" i="8"/>
  <c r="J54" i="8"/>
  <c r="N54" i="8" s="1"/>
  <c r="K53" i="8"/>
  <c r="J53" i="8"/>
  <c r="K52" i="8"/>
  <c r="J52" i="8"/>
  <c r="K51" i="8"/>
  <c r="J51" i="8"/>
  <c r="K50" i="8"/>
  <c r="J50" i="8"/>
  <c r="K49" i="8"/>
  <c r="J49" i="8"/>
  <c r="K48" i="8"/>
  <c r="J48" i="8"/>
  <c r="K47" i="8"/>
  <c r="J47" i="8"/>
  <c r="K46" i="8"/>
  <c r="J46" i="8"/>
  <c r="K45" i="8"/>
  <c r="J45" i="8"/>
  <c r="K44" i="8"/>
  <c r="J44" i="8"/>
  <c r="K43" i="8"/>
  <c r="J43" i="8"/>
  <c r="K42" i="8"/>
  <c r="J42" i="8"/>
  <c r="K41" i="8"/>
  <c r="J41" i="8"/>
  <c r="K40" i="8"/>
  <c r="J40" i="8"/>
  <c r="K39" i="8"/>
  <c r="J39" i="8"/>
  <c r="K38" i="8"/>
  <c r="J38" i="8"/>
  <c r="K37" i="8"/>
  <c r="J37" i="8"/>
  <c r="K36" i="8"/>
  <c r="J36" i="8"/>
  <c r="K35" i="8"/>
  <c r="J35" i="8"/>
  <c r="K34" i="8"/>
  <c r="J34" i="8"/>
  <c r="K33" i="8"/>
  <c r="J33" i="8"/>
  <c r="K32" i="8"/>
  <c r="J32" i="8"/>
  <c r="K31" i="8"/>
  <c r="J31" i="8"/>
  <c r="K30" i="8"/>
  <c r="J30" i="8"/>
  <c r="K29" i="8"/>
  <c r="J29" i="8"/>
  <c r="K28" i="8"/>
  <c r="J28" i="8"/>
  <c r="K27" i="8"/>
  <c r="J27" i="8"/>
  <c r="K26" i="8"/>
  <c r="J26" i="8"/>
  <c r="K25" i="8"/>
  <c r="J25" i="8"/>
  <c r="K24" i="8"/>
  <c r="J24" i="8"/>
  <c r="K23" i="8"/>
  <c r="J23" i="8"/>
  <c r="K22" i="8"/>
  <c r="J22" i="8"/>
  <c r="K21" i="8"/>
  <c r="J21" i="8"/>
  <c r="K20" i="8"/>
  <c r="J20" i="8"/>
  <c r="K19" i="8"/>
  <c r="J19" i="8"/>
  <c r="K18" i="8"/>
  <c r="J18" i="8"/>
  <c r="K17" i="8"/>
  <c r="J17" i="8"/>
  <c r="K16" i="8"/>
  <c r="J16" i="8"/>
  <c r="K15" i="8"/>
  <c r="J15" i="8"/>
  <c r="K14" i="8"/>
  <c r="J14" i="8"/>
  <c r="K13" i="8"/>
  <c r="J13" i="8"/>
  <c r="K12" i="8"/>
  <c r="J12" i="8"/>
  <c r="K11" i="8"/>
  <c r="J11" i="8"/>
  <c r="K10" i="8"/>
  <c r="J10" i="8"/>
  <c r="K9" i="8"/>
  <c r="J9" i="8"/>
  <c r="K8" i="8"/>
  <c r="J8" i="8"/>
  <c r="K7" i="8"/>
  <c r="J7" i="8"/>
  <c r="K6" i="8"/>
  <c r="J6" i="8"/>
  <c r="K5" i="8"/>
  <c r="J5" i="8"/>
  <c r="K4" i="8"/>
  <c r="J4" i="8"/>
  <c r="K3" i="8"/>
  <c r="J3" i="8"/>
  <c r="J2" i="10"/>
  <c r="K2" i="10"/>
  <c r="J2" i="9"/>
  <c r="N50" i="10" l="1"/>
  <c r="N122" i="10"/>
  <c r="N170" i="10"/>
  <c r="M11" i="10"/>
  <c r="M23" i="10"/>
  <c r="M35" i="10"/>
  <c r="N89" i="10"/>
  <c r="M113" i="10"/>
  <c r="N143" i="10"/>
  <c r="N149" i="10"/>
  <c r="N215" i="10"/>
  <c r="M236" i="10"/>
  <c r="M248" i="10"/>
  <c r="L189" i="10"/>
  <c r="N30" i="10"/>
  <c r="M22" i="10"/>
  <c r="N34" i="10"/>
  <c r="N166" i="10"/>
  <c r="M178" i="10"/>
  <c r="N196" i="10"/>
  <c r="N202" i="10"/>
  <c r="L208" i="10"/>
  <c r="L232" i="10"/>
  <c r="M244" i="10"/>
  <c r="M250" i="10"/>
  <c r="N260" i="8"/>
  <c r="M216" i="8"/>
  <c r="M234" i="8"/>
  <c r="N240" i="8"/>
  <c r="N252" i="8"/>
  <c r="N258" i="8"/>
  <c r="M6" i="9"/>
  <c r="M12" i="9"/>
  <c r="N30" i="9"/>
  <c r="N42" i="9"/>
  <c r="M54" i="9"/>
  <c r="M90" i="9"/>
  <c r="M114" i="9"/>
  <c r="M120" i="9"/>
  <c r="M126" i="9"/>
  <c r="M132" i="9"/>
  <c r="M138" i="9"/>
  <c r="M144" i="9"/>
  <c r="M150" i="9"/>
  <c r="M156" i="9"/>
  <c r="M168" i="9"/>
  <c r="N174" i="9"/>
  <c r="M180" i="9"/>
  <c r="M21" i="9"/>
  <c r="N27" i="9"/>
  <c r="N33" i="9"/>
  <c r="L57" i="9"/>
  <c r="N75" i="9"/>
  <c r="N87" i="9"/>
  <c r="M93" i="9"/>
  <c r="M189" i="9"/>
  <c r="L201" i="9"/>
  <c r="M219" i="9"/>
  <c r="M225" i="9"/>
  <c r="M249" i="9"/>
  <c r="M255" i="9"/>
  <c r="M261" i="9"/>
  <c r="N42" i="10"/>
  <c r="N54" i="10"/>
  <c r="M60" i="10"/>
  <c r="N156" i="10"/>
  <c r="M180" i="10"/>
  <c r="M198" i="10"/>
  <c r="N204" i="10"/>
  <c r="N216" i="10"/>
  <c r="M246" i="10"/>
  <c r="N9" i="10"/>
  <c r="N39" i="10"/>
  <c r="M51" i="10"/>
  <c r="M57" i="10"/>
  <c r="N75" i="10"/>
  <c r="N99" i="10"/>
  <c r="N111" i="10"/>
  <c r="M141" i="10"/>
  <c r="M207" i="10"/>
  <c r="M219" i="10"/>
  <c r="M243" i="10"/>
  <c r="L250" i="10"/>
  <c r="N71" i="10"/>
  <c r="N7" i="10"/>
  <c r="N19" i="10"/>
  <c r="N25" i="10"/>
  <c r="M31" i="10"/>
  <c r="N49" i="10"/>
  <c r="N55" i="10"/>
  <c r="L121" i="10"/>
  <c r="N235" i="10"/>
  <c r="L220" i="10"/>
  <c r="L196" i="10"/>
  <c r="M192" i="9"/>
  <c r="M198" i="9"/>
  <c r="N216" i="9"/>
  <c r="N222" i="9"/>
  <c r="M234" i="9"/>
  <c r="N246" i="9"/>
  <c r="N5" i="8"/>
  <c r="N29" i="8"/>
  <c r="N41" i="8"/>
  <c r="N53" i="8"/>
  <c r="M59" i="8"/>
  <c r="M65" i="8"/>
  <c r="M89" i="8"/>
  <c r="M95" i="8"/>
  <c r="M101" i="8"/>
  <c r="M107" i="8"/>
  <c r="M113" i="8"/>
  <c r="M131" i="8"/>
  <c r="M137" i="8"/>
  <c r="M143" i="8"/>
  <c r="M149" i="8"/>
  <c r="M155" i="8"/>
  <c r="M161" i="8"/>
  <c r="M167" i="8"/>
  <c r="N215" i="8"/>
  <c r="N251" i="8"/>
  <c r="N19" i="8"/>
  <c r="N25" i="8"/>
  <c r="N37" i="8"/>
  <c r="N49" i="8"/>
  <c r="N55" i="8"/>
  <c r="N109" i="8"/>
  <c r="M127" i="8"/>
  <c r="N175" i="8"/>
  <c r="N17" i="8"/>
  <c r="M134" i="8"/>
  <c r="N194" i="8"/>
  <c r="N14" i="8"/>
  <c r="N74" i="8"/>
  <c r="M80" i="8"/>
  <c r="L220" i="8"/>
  <c r="M15" i="8"/>
  <c r="M159" i="8"/>
  <c r="M243" i="8"/>
  <c r="N255" i="8"/>
  <c r="L60" i="10"/>
  <c r="L37" i="10"/>
  <c r="L49" i="10"/>
  <c r="M143" i="10"/>
  <c r="L201" i="10"/>
  <c r="L155" i="10"/>
  <c r="N250" i="10"/>
  <c r="N60" i="10"/>
  <c r="Q60" i="10" s="1"/>
  <c r="L184" i="10"/>
  <c r="L190" i="10"/>
  <c r="N212" i="10"/>
  <c r="S212" i="10" s="1"/>
  <c r="M196" i="10"/>
  <c r="L21" i="10"/>
  <c r="L144" i="10"/>
  <c r="L150" i="10"/>
  <c r="N128" i="10"/>
  <c r="S128" i="10" s="1"/>
  <c r="L134" i="10"/>
  <c r="L40" i="10"/>
  <c r="L46" i="10"/>
  <c r="N123" i="10"/>
  <c r="L88" i="10"/>
  <c r="N153" i="10"/>
  <c r="N165" i="10"/>
  <c r="M183" i="10"/>
  <c r="M189" i="10"/>
  <c r="L228" i="10"/>
  <c r="L20" i="9"/>
  <c r="M26" i="9"/>
  <c r="M38" i="9"/>
  <c r="M44" i="9"/>
  <c r="L74" i="9"/>
  <c r="M80" i="9"/>
  <c r="L86" i="9"/>
  <c r="N92" i="9"/>
  <c r="L98" i="9"/>
  <c r="N104" i="9"/>
  <c r="N201" i="10"/>
  <c r="M134" i="10"/>
  <c r="M150" i="10"/>
  <c r="L140" i="10"/>
  <c r="M119" i="10"/>
  <c r="N119" i="10"/>
  <c r="N37" i="10"/>
  <c r="M37" i="10"/>
  <c r="L83" i="10"/>
  <c r="N83" i="10"/>
  <c r="N246" i="10"/>
  <c r="L224" i="10"/>
  <c r="L156" i="10"/>
  <c r="N134" i="10"/>
  <c r="L48" i="10"/>
  <c r="M21" i="10"/>
  <c r="N21" i="10"/>
  <c r="R21" i="10" s="1"/>
  <c r="L15" i="10"/>
  <c r="L246" i="10"/>
  <c r="M201" i="10"/>
  <c r="L223" i="10"/>
  <c r="L235" i="10"/>
  <c r="M247" i="10"/>
  <c r="N247" i="10"/>
  <c r="L89" i="10"/>
  <c r="L101" i="10"/>
  <c r="N114" i="10"/>
  <c r="M114" i="10"/>
  <c r="L243" i="10"/>
  <c r="L67" i="10"/>
  <c r="L96" i="10"/>
  <c r="M56" i="10"/>
  <c r="L138" i="10"/>
  <c r="M240" i="10"/>
  <c r="N240" i="10"/>
  <c r="S240" i="10" s="1"/>
  <c r="L10" i="10"/>
  <c r="N43" i="10"/>
  <c r="M43" i="10"/>
  <c r="L107" i="10"/>
  <c r="L247" i="10"/>
  <c r="L43" i="10"/>
  <c r="L72" i="10"/>
  <c r="L61" i="10"/>
  <c r="L114" i="10"/>
  <c r="N243" i="10"/>
  <c r="M62" i="10"/>
  <c r="L91" i="10"/>
  <c r="L176" i="10"/>
  <c r="M63" i="10"/>
  <c r="N63" i="10"/>
  <c r="L74" i="10"/>
  <c r="N36" i="10"/>
  <c r="N144" i="10"/>
  <c r="M184" i="10"/>
  <c r="N184" i="10"/>
  <c r="N190" i="10"/>
  <c r="N200" i="10"/>
  <c r="L160" i="10"/>
  <c r="L172" i="10"/>
  <c r="L202" i="10"/>
  <c r="L197" i="10"/>
  <c r="N110" i="10"/>
  <c r="S110" i="10" s="1"/>
  <c r="L158" i="10"/>
  <c r="N236" i="10"/>
  <c r="N248" i="10"/>
  <c r="P248" i="10" s="1"/>
  <c r="L8" i="10"/>
  <c r="N13" i="10"/>
  <c r="L19" i="10"/>
  <c r="L34" i="10"/>
  <c r="L54" i="10"/>
  <c r="M87" i="10"/>
  <c r="L93" i="10"/>
  <c r="N131" i="10"/>
  <c r="M158" i="10"/>
  <c r="L141" i="10"/>
  <c r="M8" i="10"/>
  <c r="O8" i="10" s="1"/>
  <c r="M19" i="10"/>
  <c r="M49" i="10"/>
  <c r="M71" i="10"/>
  <c r="M126" i="10"/>
  <c r="N137" i="10"/>
  <c r="L162" i="10"/>
  <c r="L168" i="10"/>
  <c r="M232" i="10"/>
  <c r="R232" i="10" s="1"/>
  <c r="N18" i="10"/>
  <c r="L69" i="10"/>
  <c r="L193" i="10"/>
  <c r="N258" i="10"/>
  <c r="N81" i="10"/>
  <c r="N24" i="10"/>
  <c r="L30" i="10"/>
  <c r="N45" i="10"/>
  <c r="N189" i="10"/>
  <c r="M216" i="10"/>
  <c r="N232" i="10"/>
  <c r="N16" i="8"/>
  <c r="N28" i="8"/>
  <c r="M40" i="8"/>
  <c r="N64" i="8"/>
  <c r="N70" i="8"/>
  <c r="N82" i="8"/>
  <c r="L184" i="8"/>
  <c r="L190" i="8"/>
  <c r="L196" i="8"/>
  <c r="L208" i="8"/>
  <c r="M220" i="8"/>
  <c r="M226" i="8"/>
  <c r="N232" i="8"/>
  <c r="M244" i="8"/>
  <c r="N256" i="8"/>
  <c r="L252" i="8"/>
  <c r="N4" i="8"/>
  <c r="N15" i="8"/>
  <c r="L38" i="10"/>
  <c r="L73" i="10"/>
  <c r="M99" i="10"/>
  <c r="L124" i="10"/>
  <c r="L7" i="10"/>
  <c r="L56" i="10"/>
  <c r="L84" i="10"/>
  <c r="M95" i="10"/>
  <c r="N95" i="10"/>
  <c r="L105" i="10"/>
  <c r="M164" i="10"/>
  <c r="N164" i="10"/>
  <c r="L215" i="10"/>
  <c r="N228" i="10"/>
  <c r="L241" i="10"/>
  <c r="M258" i="10"/>
  <c r="M7" i="10"/>
  <c r="L79" i="10"/>
  <c r="M89" i="10"/>
  <c r="R89" i="10" s="1"/>
  <c r="M140" i="10"/>
  <c r="N197" i="10"/>
  <c r="M197" i="10"/>
  <c r="M215" i="10"/>
  <c r="S215" i="10" s="1"/>
  <c r="N56" i="10"/>
  <c r="N80" i="10"/>
  <c r="M80" i="10"/>
  <c r="N140" i="10"/>
  <c r="L152" i="10"/>
  <c r="L31" i="10"/>
  <c r="M165" i="10"/>
  <c r="L178" i="10"/>
  <c r="L194" i="10"/>
  <c r="N31" i="10"/>
  <c r="N132" i="10"/>
  <c r="M132" i="10"/>
  <c r="N152" i="10"/>
  <c r="R152" i="10" s="1"/>
  <c r="N178" i="10"/>
  <c r="L221" i="10"/>
  <c r="L50" i="10"/>
  <c r="L97" i="10"/>
  <c r="N107" i="10"/>
  <c r="L112" i="10"/>
  <c r="L122" i="10"/>
  <c r="L137" i="10"/>
  <c r="M144" i="10"/>
  <c r="L260" i="10"/>
  <c r="L82" i="10"/>
  <c r="L108" i="10"/>
  <c r="L133" i="10"/>
  <c r="N141" i="10"/>
  <c r="N198" i="10"/>
  <c r="N251" i="10"/>
  <c r="M251" i="10"/>
  <c r="L23" i="10"/>
  <c r="M83" i="10"/>
  <c r="M98" i="10"/>
  <c r="Q98" i="10" s="1"/>
  <c r="L103" i="10"/>
  <c r="N176" i="10"/>
  <c r="L187" i="10"/>
  <c r="N191" i="10"/>
  <c r="M191" i="10"/>
  <c r="M203" i="10"/>
  <c r="N203" i="10"/>
  <c r="L244" i="10"/>
  <c r="N244" i="10"/>
  <c r="L251" i="10"/>
  <c r="M177" i="10"/>
  <c r="N177" i="10"/>
  <c r="M192" i="10"/>
  <c r="N192" i="10"/>
  <c r="N94" i="10"/>
  <c r="N105" i="10"/>
  <c r="M105" i="10"/>
  <c r="L129" i="10"/>
  <c r="L177" i="10"/>
  <c r="L181" i="10"/>
  <c r="L209" i="10"/>
  <c r="N224" i="10"/>
  <c r="M228" i="10"/>
  <c r="L258" i="10"/>
  <c r="L11" i="10"/>
  <c r="L233" i="10"/>
  <c r="L245" i="10"/>
  <c r="M61" i="10"/>
  <c r="N61" i="10"/>
  <c r="M74" i="10"/>
  <c r="M156" i="10"/>
  <c r="L169" i="10"/>
  <c r="N74" i="10"/>
  <c r="M18" i="10"/>
  <c r="L27" i="10"/>
  <c r="L57" i="10"/>
  <c r="L170" i="10"/>
  <c r="M260" i="10"/>
  <c r="N260" i="10"/>
  <c r="N66" i="10"/>
  <c r="M66" i="10"/>
  <c r="N117" i="10"/>
  <c r="L132" i="10"/>
  <c r="M170" i="10"/>
  <c r="N179" i="10"/>
  <c r="M179" i="10"/>
  <c r="Q179" i="10" s="1"/>
  <c r="L256" i="10"/>
  <c r="N256" i="10"/>
  <c r="M256" i="10"/>
  <c r="N14" i="10"/>
  <c r="M14" i="10"/>
  <c r="M50" i="10"/>
  <c r="R50" i="10" s="1"/>
  <c r="M54" i="10"/>
  <c r="L62" i="10"/>
  <c r="N62" i="10"/>
  <c r="L66" i="10"/>
  <c r="N82" i="10"/>
  <c r="M82" i="10"/>
  <c r="S82" i="10" s="1"/>
  <c r="L102" i="10"/>
  <c r="M122" i="10"/>
  <c r="O122" i="10" s="1"/>
  <c r="N138" i="10"/>
  <c r="M138" i="10"/>
  <c r="L179" i="10"/>
  <c r="M190" i="10"/>
  <c r="L198" i="10"/>
  <c r="M202" i="10"/>
  <c r="L76" i="10"/>
  <c r="N87" i="10"/>
  <c r="L98" i="10"/>
  <c r="L113" i="10"/>
  <c r="L145" i="10"/>
  <c r="M176" i="10"/>
  <c r="N48" i="10"/>
  <c r="M48" i="10"/>
  <c r="N67" i="10"/>
  <c r="N104" i="10"/>
  <c r="N168" i="10"/>
  <c r="M168" i="10"/>
  <c r="N180" i="10"/>
  <c r="L191" i="10"/>
  <c r="L248" i="10"/>
  <c r="L5" i="10"/>
  <c r="L70" i="10"/>
  <c r="L80" i="10"/>
  <c r="L85" i="10"/>
  <c r="L95" i="10"/>
  <c r="L120" i="10"/>
  <c r="L166" i="10"/>
  <c r="L182" i="10"/>
  <c r="L199" i="10"/>
  <c r="L203" i="10"/>
  <c r="L226" i="10"/>
  <c r="M226" i="10"/>
  <c r="N226" i="10"/>
  <c r="L9" i="10"/>
  <c r="L22" i="10"/>
  <c r="L39" i="10"/>
  <c r="L55" i="10"/>
  <c r="M75" i="10"/>
  <c r="M86" i="10"/>
  <c r="N86" i="10"/>
  <c r="N106" i="10"/>
  <c r="L115" i="10"/>
  <c r="L154" i="10"/>
  <c r="N185" i="10"/>
  <c r="M185" i="10"/>
  <c r="S185" i="10" s="1"/>
  <c r="L222" i="10"/>
  <c r="M252" i="10"/>
  <c r="N252" i="10"/>
  <c r="L6" i="10"/>
  <c r="N10" i="10"/>
  <c r="N22" i="10"/>
  <c r="N40" i="10"/>
  <c r="L63" i="10"/>
  <c r="L71" i="10"/>
  <c r="L86" i="10"/>
  <c r="M107" i="10"/>
  <c r="S107" i="10" s="1"/>
  <c r="M111" i="10"/>
  <c r="Q111" i="10" s="1"/>
  <c r="N116" i="10"/>
  <c r="N162" i="10"/>
  <c r="L167" i="10"/>
  <c r="L185" i="10"/>
  <c r="L200" i="10"/>
  <c r="M223" i="10"/>
  <c r="N223" i="10"/>
  <c r="L236" i="10"/>
  <c r="L240" i="10"/>
  <c r="L188" i="10"/>
  <c r="L252" i="10"/>
  <c r="L44" i="10"/>
  <c r="L51" i="10"/>
  <c r="N90" i="10"/>
  <c r="L100" i="10"/>
  <c r="L110" i="10"/>
  <c r="L128" i="10"/>
  <c r="M146" i="10"/>
  <c r="L149" i="10"/>
  <c r="M153" i="10"/>
  <c r="M208" i="10"/>
  <c r="L216" i="10"/>
  <c r="M220" i="10"/>
  <c r="L230" i="10"/>
  <c r="L148" i="10"/>
  <c r="L164" i="10"/>
  <c r="M118" i="10"/>
  <c r="L146" i="10"/>
  <c r="L153" i="10"/>
  <c r="L157" i="10"/>
  <c r="L18" i="10"/>
  <c r="L25" i="10"/>
  <c r="M30" i="10"/>
  <c r="N32" i="10"/>
  <c r="M41" i="10"/>
  <c r="L45" i="10"/>
  <c r="N51" i="10"/>
  <c r="N59" i="10"/>
  <c r="N69" i="10"/>
  <c r="N78" i="10"/>
  <c r="N101" i="10"/>
  <c r="L119" i="10"/>
  <c r="M123" i="10"/>
  <c r="L143" i="10"/>
  <c r="N150" i="10"/>
  <c r="M204" i="10"/>
  <c r="N208" i="10"/>
  <c r="L212" i="10"/>
  <c r="N220" i="10"/>
  <c r="M224" i="10"/>
  <c r="N230" i="10"/>
  <c r="Q230" i="10" s="1"/>
  <c r="N58" i="10"/>
  <c r="M58" i="10"/>
  <c r="M173" i="10"/>
  <c r="L173" i="10"/>
  <c r="M186" i="10"/>
  <c r="N186" i="10"/>
  <c r="M255" i="10"/>
  <c r="N255" i="10"/>
  <c r="L255" i="10"/>
  <c r="L33" i="10"/>
  <c r="N4" i="10"/>
  <c r="M4" i="10"/>
  <c r="M65" i="10"/>
  <c r="L65" i="10"/>
  <c r="N65" i="10"/>
  <c r="L68" i="10"/>
  <c r="N175" i="10"/>
  <c r="M175" i="10"/>
  <c r="L205" i="10"/>
  <c r="N227" i="10"/>
  <c r="M227" i="10"/>
  <c r="N5" i="10"/>
  <c r="M5" i="10"/>
  <c r="M13" i="10"/>
  <c r="M125" i="10"/>
  <c r="N125" i="10"/>
  <c r="L125" i="10"/>
  <c r="N217" i="10"/>
  <c r="M217" i="10"/>
  <c r="N239" i="10"/>
  <c r="M239" i="10"/>
  <c r="N26" i="10"/>
  <c r="M26" i="10"/>
  <c r="L77" i="10"/>
  <c r="M195" i="10"/>
  <c r="L195" i="10"/>
  <c r="N195" i="10"/>
  <c r="L12" i="10"/>
  <c r="N12" i="10"/>
  <c r="M12" i="10"/>
  <c r="L20" i="10"/>
  <c r="N20" i="10"/>
  <c r="M20" i="10"/>
  <c r="L58" i="10"/>
  <c r="N109" i="10"/>
  <c r="M109" i="10"/>
  <c r="L161" i="10"/>
  <c r="M68" i="10"/>
  <c r="N68" i="10"/>
  <c r="L4" i="10"/>
  <c r="L227" i="10"/>
  <c r="M77" i="10"/>
  <c r="N77" i="10"/>
  <c r="L217" i="10"/>
  <c r="L239" i="10"/>
  <c r="N257" i="10"/>
  <c r="M257" i="10"/>
  <c r="L26" i="10"/>
  <c r="N161" i="10"/>
  <c r="M161" i="10"/>
  <c r="M3" i="10"/>
  <c r="N3" i="10"/>
  <c r="L3" i="10"/>
  <c r="N33" i="10"/>
  <c r="M33" i="10"/>
  <c r="L109" i="10"/>
  <c r="N205" i="10"/>
  <c r="M205" i="10"/>
  <c r="L13" i="10"/>
  <c r="N245" i="10"/>
  <c r="M245" i="10"/>
  <c r="M100" i="10"/>
  <c r="N100" i="10"/>
  <c r="M213" i="10"/>
  <c r="N213" i="10"/>
  <c r="L163" i="10"/>
  <c r="L17" i="10"/>
  <c r="L36" i="10"/>
  <c r="L52" i="10"/>
  <c r="M70" i="10"/>
  <c r="N97" i="10"/>
  <c r="M97" i="10"/>
  <c r="M116" i="10"/>
  <c r="M129" i="10"/>
  <c r="N142" i="10"/>
  <c r="M142" i="10"/>
  <c r="M225" i="10"/>
  <c r="N225" i="10"/>
  <c r="M25" i="10"/>
  <c r="M36" i="10"/>
  <c r="M42" i="10"/>
  <c r="M45" i="10"/>
  <c r="N64" i="10"/>
  <c r="M64" i="10"/>
  <c r="N70" i="10"/>
  <c r="M88" i="10"/>
  <c r="N88" i="10"/>
  <c r="N93" i="10"/>
  <c r="N118" i="10"/>
  <c r="N120" i="10"/>
  <c r="M120" i="10"/>
  <c r="N129" i="10"/>
  <c r="L131" i="10"/>
  <c r="L136" i="10"/>
  <c r="N167" i="10"/>
  <c r="L183" i="10"/>
  <c r="M261" i="10"/>
  <c r="N261" i="10"/>
  <c r="L16" i="10"/>
  <c r="L24" i="10"/>
  <c r="M55" i="10"/>
  <c r="L151" i="10"/>
  <c r="L225" i="10"/>
  <c r="M237" i="10"/>
  <c r="N237" i="10"/>
  <c r="M24" i="10"/>
  <c r="M106" i="10"/>
  <c r="L253" i="10"/>
  <c r="M10" i="10"/>
  <c r="L41" i="10"/>
  <c r="M67" i="10"/>
  <c r="M76" i="10"/>
  <c r="N76" i="10"/>
  <c r="N108" i="10"/>
  <c r="M108" i="10"/>
  <c r="N113" i="10"/>
  <c r="S113" i="10" s="1"/>
  <c r="N155" i="10"/>
  <c r="N160" i="10"/>
  <c r="M160" i="10"/>
  <c r="N174" i="10"/>
  <c r="M174" i="10"/>
  <c r="N214" i="10"/>
  <c r="M214" i="10"/>
  <c r="L214" i="10"/>
  <c r="L219" i="10"/>
  <c r="N233" i="10"/>
  <c r="M233" i="10"/>
  <c r="L237" i="10"/>
  <c r="M254" i="10"/>
  <c r="N254" i="10"/>
  <c r="N23" i="10"/>
  <c r="Q23" i="10" s="1"/>
  <c r="L28" i="10"/>
  <c r="N35" i="10"/>
  <c r="Q35" i="10" s="1"/>
  <c r="M38" i="10"/>
  <c r="N41" i="10"/>
  <c r="M44" i="10"/>
  <c r="N57" i="10"/>
  <c r="L78" i="10"/>
  <c r="L92" i="10"/>
  <c r="L94" i="10"/>
  <c r="L117" i="10"/>
  <c r="L126" i="10"/>
  <c r="N130" i="10"/>
  <c r="M130" i="10"/>
  <c r="L174" i="10"/>
  <c r="N219" i="10"/>
  <c r="N238" i="10"/>
  <c r="M238" i="10"/>
  <c r="L238" i="10"/>
  <c r="L254" i="10"/>
  <c r="L259" i="10"/>
  <c r="L175" i="10"/>
  <c r="L186" i="10"/>
  <c r="N229" i="10"/>
  <c r="M229" i="10"/>
  <c r="L229" i="10"/>
  <c r="N52" i="10"/>
  <c r="M52" i="10"/>
  <c r="L118" i="10"/>
  <c r="L210" i="10"/>
  <c r="L42" i="10"/>
  <c r="M93" i="10"/>
  <c r="M102" i="10"/>
  <c r="N136" i="10"/>
  <c r="M136" i="10"/>
  <c r="M167" i="10"/>
  <c r="N181" i="10"/>
  <c r="M181" i="10"/>
  <c r="L213" i="10"/>
  <c r="N16" i="10"/>
  <c r="M16" i="10"/>
  <c r="L32" i="10"/>
  <c r="M39" i="10"/>
  <c r="M47" i="10"/>
  <c r="L47" i="10"/>
  <c r="M72" i="10"/>
  <c r="N72" i="10"/>
  <c r="N102" i="10"/>
  <c r="L142" i="10"/>
  <c r="N151" i="10"/>
  <c r="M151" i="10"/>
  <c r="N211" i="10"/>
  <c r="M211" i="10"/>
  <c r="N218" i="10"/>
  <c r="L218" i="10"/>
  <c r="M242" i="10"/>
  <c r="N242" i="10"/>
  <c r="N11" i="10"/>
  <c r="O11" i="10" s="1"/>
  <c r="M29" i="10"/>
  <c r="N29" i="10"/>
  <c r="M32" i="10"/>
  <c r="L64" i="10"/>
  <c r="L90" i="10"/>
  <c r="L104" i="10"/>
  <c r="M131" i="10"/>
  <c r="N183" i="10"/>
  <c r="M235" i="10"/>
  <c r="L242" i="10"/>
  <c r="L29" i="10"/>
  <c r="N47" i="10"/>
  <c r="M81" i="10"/>
  <c r="N85" i="10"/>
  <c r="M85" i="10"/>
  <c r="M104" i="10"/>
  <c r="M155" i="10"/>
  <c r="M124" i="10"/>
  <c r="N124" i="10"/>
  <c r="N259" i="10"/>
  <c r="M259" i="10"/>
  <c r="M9" i="10"/>
  <c r="N27" i="10"/>
  <c r="M27" i="10"/>
  <c r="M34" i="10"/>
  <c r="M40" i="10"/>
  <c r="N46" i="10"/>
  <c r="M46" i="10"/>
  <c r="M69" i="10"/>
  <c r="N73" i="10"/>
  <c r="M73" i="10"/>
  <c r="M78" i="10"/>
  <c r="M92" i="10"/>
  <c r="M94" i="10"/>
  <c r="M101" i="10"/>
  <c r="M117" i="10"/>
  <c r="N121" i="10"/>
  <c r="M121" i="10"/>
  <c r="L130" i="10"/>
  <c r="N139" i="10"/>
  <c r="M139" i="10"/>
  <c r="L207" i="10"/>
  <c r="M231" i="10"/>
  <c r="N231" i="10"/>
  <c r="L231" i="10"/>
  <c r="N84" i="10"/>
  <c r="M84" i="10"/>
  <c r="N163" i="10"/>
  <c r="M163" i="10"/>
  <c r="N193" i="10"/>
  <c r="M193" i="10"/>
  <c r="N210" i="10"/>
  <c r="M210" i="10"/>
  <c r="M17" i="10"/>
  <c r="N17" i="10"/>
  <c r="L116" i="10"/>
  <c r="N127" i="10"/>
  <c r="M127" i="10"/>
  <c r="L81" i="10"/>
  <c r="L106" i="10"/>
  <c r="M149" i="10"/>
  <c r="L211" i="10"/>
  <c r="N253" i="10"/>
  <c r="M253" i="10"/>
  <c r="N15" i="10"/>
  <c r="M15" i="10"/>
  <c r="M59" i="10"/>
  <c r="L59" i="10"/>
  <c r="M90" i="10"/>
  <c r="N172" i="10"/>
  <c r="M172" i="10"/>
  <c r="L261" i="10"/>
  <c r="N28" i="10"/>
  <c r="M28" i="10"/>
  <c r="L35" i="10"/>
  <c r="N6" i="10"/>
  <c r="M6" i="10"/>
  <c r="L14" i="10"/>
  <c r="M53" i="10"/>
  <c r="L53" i="10"/>
  <c r="N53" i="10"/>
  <c r="M96" i="10"/>
  <c r="N96" i="10"/>
  <c r="M112" i="10"/>
  <c r="N112" i="10"/>
  <c r="M137" i="10"/>
  <c r="L139" i="10"/>
  <c r="N148" i="10"/>
  <c r="M148" i="10"/>
  <c r="M154" i="10"/>
  <c r="N154" i="10"/>
  <c r="M166" i="10"/>
  <c r="N207" i="10"/>
  <c r="N209" i="10"/>
  <c r="M209" i="10"/>
  <c r="N222" i="10"/>
  <c r="M222" i="10"/>
  <c r="N79" i="10"/>
  <c r="M79" i="10"/>
  <c r="N171" i="10"/>
  <c r="M171" i="10"/>
  <c r="L171" i="10"/>
  <c r="N159" i="10"/>
  <c r="M159" i="10"/>
  <c r="L159" i="10"/>
  <c r="N187" i="10"/>
  <c r="M187" i="10"/>
  <c r="N199" i="10"/>
  <c r="M199" i="10"/>
  <c r="M206" i="10"/>
  <c r="N206" i="10"/>
  <c r="L206" i="10"/>
  <c r="N234" i="10"/>
  <c r="M234" i="10"/>
  <c r="N262" i="10"/>
  <c r="M262" i="10"/>
  <c r="N91" i="10"/>
  <c r="M91" i="10"/>
  <c r="N103" i="10"/>
  <c r="M103" i="10"/>
  <c r="L127" i="10"/>
  <c r="L75" i="10"/>
  <c r="L87" i="10"/>
  <c r="L99" i="10"/>
  <c r="L111" i="10"/>
  <c r="L123" i="10"/>
  <c r="N147" i="10"/>
  <c r="M147" i="10"/>
  <c r="L147" i="10"/>
  <c r="L165" i="10"/>
  <c r="L234" i="10"/>
  <c r="N115" i="10"/>
  <c r="M115" i="10"/>
  <c r="L257" i="10"/>
  <c r="N126" i="10"/>
  <c r="N135" i="10"/>
  <c r="M135" i="10"/>
  <c r="L135" i="10"/>
  <c r="M162" i="10"/>
  <c r="N173" i="10"/>
  <c r="L180" i="10"/>
  <c r="L192" i="10"/>
  <c r="L204" i="10"/>
  <c r="L262" i="10"/>
  <c r="N133" i="10"/>
  <c r="M133" i="10"/>
  <c r="N145" i="10"/>
  <c r="M145" i="10"/>
  <c r="N157" i="10"/>
  <c r="M157" i="10"/>
  <c r="N169" i="10"/>
  <c r="M169" i="10"/>
  <c r="M182" i="10"/>
  <c r="M188" i="10"/>
  <c r="M194" i="10"/>
  <c r="M200" i="10"/>
  <c r="M249" i="10"/>
  <c r="N249" i="10"/>
  <c r="N221" i="10"/>
  <c r="M221" i="10"/>
  <c r="M218" i="10"/>
  <c r="N241" i="10"/>
  <c r="M241" i="10"/>
  <c r="L249" i="10"/>
  <c r="N40" i="9"/>
  <c r="N52" i="9"/>
  <c r="N58" i="9"/>
  <c r="M64" i="9"/>
  <c r="N70" i="9"/>
  <c r="M88" i="9"/>
  <c r="M100" i="9"/>
  <c r="N106" i="9"/>
  <c r="N196" i="9"/>
  <c r="N232" i="9"/>
  <c r="N262" i="9"/>
  <c r="L173" i="9"/>
  <c r="L89" i="9"/>
  <c r="L78" i="9"/>
  <c r="L186" i="9"/>
  <c r="N234" i="9"/>
  <c r="L240" i="9"/>
  <c r="L61" i="9"/>
  <c r="L56" i="9"/>
  <c r="L62" i="9"/>
  <c r="L194" i="9"/>
  <c r="L123" i="9"/>
  <c r="L129" i="9"/>
  <c r="N177" i="9"/>
  <c r="L16" i="9"/>
  <c r="L100" i="9"/>
  <c r="L106" i="9"/>
  <c r="M5" i="9"/>
  <c r="N11" i="9"/>
  <c r="M29" i="9"/>
  <c r="N53" i="9"/>
  <c r="N59" i="9"/>
  <c r="N65" i="9"/>
  <c r="N71" i="9"/>
  <c r="N77" i="9"/>
  <c r="N101" i="9"/>
  <c r="N113" i="9"/>
  <c r="N119" i="9"/>
  <c r="N125" i="9"/>
  <c r="N131" i="9"/>
  <c r="N137" i="9"/>
  <c r="N143" i="9"/>
  <c r="N149" i="9"/>
  <c r="N155" i="9"/>
  <c r="N161" i="9"/>
  <c r="N167" i="9"/>
  <c r="M173" i="9"/>
  <c r="N179" i="9"/>
  <c r="M185" i="9"/>
  <c r="M191" i="9"/>
  <c r="N203" i="9"/>
  <c r="M227" i="9"/>
  <c r="L246" i="9"/>
  <c r="M246" i="9"/>
  <c r="N20" i="9"/>
  <c r="N54" i="9"/>
  <c r="L59" i="9"/>
  <c r="N64" i="9"/>
  <c r="L70" i="9"/>
  <c r="N198" i="9"/>
  <c r="L216" i="9"/>
  <c r="L222" i="9"/>
  <c r="L12" i="9"/>
  <c r="M78" i="9"/>
  <c r="L107" i="9"/>
  <c r="L251" i="9"/>
  <c r="N12" i="9"/>
  <c r="Q12" i="9" s="1"/>
  <c r="L52" i="9"/>
  <c r="M57" i="9"/>
  <c r="L47" i="9"/>
  <c r="L53" i="9"/>
  <c r="N173" i="9"/>
  <c r="L54" i="9"/>
  <c r="L75" i="9"/>
  <c r="L92" i="9"/>
  <c r="L180" i="9"/>
  <c r="L232" i="9"/>
  <c r="L64" i="9"/>
  <c r="L198" i="9"/>
  <c r="L248" i="9"/>
  <c r="L26" i="9"/>
  <c r="L38" i="9"/>
  <c r="N93" i="9"/>
  <c r="M222" i="9"/>
  <c r="L244" i="9"/>
  <c r="L249" i="9"/>
  <c r="L255" i="9"/>
  <c r="L261" i="9"/>
  <c r="L34" i="9"/>
  <c r="N240" i="9"/>
  <c r="L50" i="9"/>
  <c r="L55" i="9"/>
  <c r="L77" i="9"/>
  <c r="L88" i="9"/>
  <c r="L182" i="9"/>
  <c r="L234" i="9"/>
  <c r="L6" i="9"/>
  <c r="L67" i="9"/>
  <c r="N78" i="9"/>
  <c r="L196" i="9"/>
  <c r="L19" i="9"/>
  <c r="N57" i="9"/>
  <c r="L8" i="9"/>
  <c r="L58" i="9"/>
  <c r="M20" i="9"/>
  <c r="L192" i="9"/>
  <c r="L27" i="9"/>
  <c r="N61" i="9"/>
  <c r="N83" i="9"/>
  <c r="M89" i="9"/>
  <c r="L223" i="9"/>
  <c r="L229" i="9"/>
  <c r="M240" i="9"/>
  <c r="L262" i="9"/>
  <c r="L197" i="8"/>
  <c r="L248" i="8"/>
  <c r="L179" i="8"/>
  <c r="L191" i="8"/>
  <c r="N220" i="8"/>
  <c r="M222" i="8"/>
  <c r="L114" i="8"/>
  <c r="L255" i="8"/>
  <c r="L203" i="8"/>
  <c r="L156" i="8"/>
  <c r="N156" i="8"/>
  <c r="R156" i="8" s="1"/>
  <c r="N27" i="8"/>
  <c r="L33" i="8"/>
  <c r="M81" i="8"/>
  <c r="N93" i="8"/>
  <c r="M105" i="8"/>
  <c r="M111" i="8"/>
  <c r="M123" i="8"/>
  <c r="N135" i="8"/>
  <c r="N223" i="8"/>
  <c r="N235" i="8"/>
  <c r="N247" i="8"/>
  <c r="M259" i="8"/>
  <c r="N252" i="9"/>
  <c r="M252" i="9"/>
  <c r="N258" i="9"/>
  <c r="M258" i="9"/>
  <c r="L258" i="9"/>
  <c r="L51" i="9"/>
  <c r="M51" i="9"/>
  <c r="N51" i="9"/>
  <c r="N76" i="9"/>
  <c r="L76" i="9"/>
  <c r="M76" i="9"/>
  <c r="L226" i="9"/>
  <c r="L28" i="9"/>
  <c r="L82" i="9"/>
  <c r="M204" i="9"/>
  <c r="N204" i="9"/>
  <c r="L13" i="9"/>
  <c r="L72" i="9"/>
  <c r="N49" i="9"/>
  <c r="M49" i="9"/>
  <c r="M39" i="9"/>
  <c r="N39" i="9"/>
  <c r="L39" i="9"/>
  <c r="N60" i="9"/>
  <c r="M60" i="9"/>
  <c r="M243" i="9"/>
  <c r="N243" i="9"/>
  <c r="L243" i="9"/>
  <c r="L25" i="9"/>
  <c r="N25" i="9"/>
  <c r="Q25" i="9" s="1"/>
  <c r="M37" i="9"/>
  <c r="N37" i="9"/>
  <c r="L252" i="9"/>
  <c r="N226" i="9"/>
  <c r="M226" i="9"/>
  <c r="M237" i="9"/>
  <c r="N237" i="9"/>
  <c r="N28" i="9"/>
  <c r="M28" i="9"/>
  <c r="L87" i="9"/>
  <c r="L237" i="9"/>
  <c r="N18" i="9"/>
  <c r="M18" i="9"/>
  <c r="L60" i="9"/>
  <c r="L18" i="9"/>
  <c r="N99" i="9"/>
  <c r="L99" i="9"/>
  <c r="L63" i="9"/>
  <c r="M63" i="9"/>
  <c r="N63" i="9"/>
  <c r="M107" i="9"/>
  <c r="L43" i="9"/>
  <c r="M119" i="9"/>
  <c r="L260" i="9"/>
  <c r="L21" i="9"/>
  <c r="M187" i="9"/>
  <c r="L10" i="9"/>
  <c r="L44" i="9"/>
  <c r="L69" i="9"/>
  <c r="M196" i="9"/>
  <c r="N249" i="9"/>
  <c r="M215" i="9"/>
  <c r="M232" i="9"/>
  <c r="L11" i="9"/>
  <c r="N26" i="9"/>
  <c r="N55" i="9"/>
  <c r="R55" i="9" s="1"/>
  <c r="M211" i="9"/>
  <c r="M241" i="9"/>
  <c r="N261" i="9"/>
  <c r="L15" i="9"/>
  <c r="M77" i="9"/>
  <c r="M149" i="9"/>
  <c r="N235" i="9"/>
  <c r="N255" i="9"/>
  <c r="N6" i="9"/>
  <c r="M19" i="9"/>
  <c r="O19" i="9" s="1"/>
  <c r="N29" i="9"/>
  <c r="N41" i="9"/>
  <c r="M61" i="9"/>
  <c r="M70" i="9"/>
  <c r="L85" i="9"/>
  <c r="N88" i="9"/>
  <c r="M92" i="9"/>
  <c r="M155" i="9"/>
  <c r="N180" i="9"/>
  <c r="N185" i="9"/>
  <c r="L245" i="9"/>
  <c r="N247" i="9"/>
  <c r="N103" i="9"/>
  <c r="L9" i="9"/>
  <c r="L37" i="9"/>
  <c r="L68" i="9"/>
  <c r="L141" i="9"/>
  <c r="L73" i="9"/>
  <c r="L108" i="9"/>
  <c r="L147" i="9"/>
  <c r="L83" i="9"/>
  <c r="L153" i="9"/>
  <c r="M174" i="9"/>
  <c r="L200" i="9"/>
  <c r="M58" i="9"/>
  <c r="N79" i="9"/>
  <c r="P79" i="9" s="1"/>
  <c r="M53" i="9"/>
  <c r="M65" i="9"/>
  <c r="N223" i="9"/>
  <c r="N100" i="9"/>
  <c r="L171" i="9"/>
  <c r="N241" i="9"/>
  <c r="N38" i="9"/>
  <c r="L42" i="9"/>
  <c r="L101" i="9"/>
  <c r="M106" i="9"/>
  <c r="L111" i="9"/>
  <c r="M161" i="9"/>
  <c r="L176" i="9"/>
  <c r="M216" i="9"/>
  <c r="M259" i="9"/>
  <c r="M113" i="9"/>
  <c r="L90" i="9"/>
  <c r="L79" i="9"/>
  <c r="M125" i="9"/>
  <c r="L179" i="9"/>
  <c r="N210" i="9"/>
  <c r="L254" i="9"/>
  <c r="N21" i="9"/>
  <c r="M131" i="9"/>
  <c r="N192" i="9"/>
  <c r="M205" i="9"/>
  <c r="M33" i="9"/>
  <c r="L65" i="9"/>
  <c r="L159" i="9"/>
  <c r="L40" i="9"/>
  <c r="L96" i="9"/>
  <c r="L185" i="9"/>
  <c r="N211" i="9"/>
  <c r="L239" i="9"/>
  <c r="M247" i="9"/>
  <c r="L7" i="9"/>
  <c r="M27" i="9"/>
  <c r="L30" i="9"/>
  <c r="M52" i="9"/>
  <c r="M59" i="9"/>
  <c r="L66" i="9"/>
  <c r="L117" i="9"/>
  <c r="M167" i="9"/>
  <c r="L203" i="9"/>
  <c r="M251" i="9"/>
  <c r="R251" i="9" s="1"/>
  <c r="M253" i="9"/>
  <c r="N259" i="9"/>
  <c r="M262" i="9"/>
  <c r="L135" i="9"/>
  <c r="L32" i="9"/>
  <c r="L49" i="9"/>
  <c r="L104" i="9"/>
  <c r="N187" i="9"/>
  <c r="L105" i="9"/>
  <c r="M137" i="9"/>
  <c r="N205" i="9"/>
  <c r="M223" i="9"/>
  <c r="L22" i="9"/>
  <c r="M143" i="9"/>
  <c r="L165" i="9"/>
  <c r="M235" i="9"/>
  <c r="L29" i="9"/>
  <c r="N228" i="9"/>
  <c r="M36" i="9"/>
  <c r="M42" i="9"/>
  <c r="M48" i="9"/>
  <c r="L71" i="9"/>
  <c r="N89" i="9"/>
  <c r="L93" i="9"/>
  <c r="N107" i="9"/>
  <c r="M162" i="9"/>
  <c r="L230" i="9"/>
  <c r="L242" i="9"/>
  <c r="N253" i="9"/>
  <c r="M184" i="9"/>
  <c r="L184" i="9"/>
  <c r="N184" i="9"/>
  <c r="N31" i="9"/>
  <c r="M31" i="9"/>
  <c r="L46" i="9"/>
  <c r="L5" i="9"/>
  <c r="N9" i="9"/>
  <c r="M9" i="9"/>
  <c r="M81" i="9"/>
  <c r="N81" i="9"/>
  <c r="N197" i="9"/>
  <c r="M197" i="9"/>
  <c r="L24" i="9"/>
  <c r="L81" i="9"/>
  <c r="L103" i="9"/>
  <c r="L197" i="9"/>
  <c r="N45" i="9"/>
  <c r="L45" i="9"/>
  <c r="M45" i="9"/>
  <c r="M17" i="9"/>
  <c r="N17" i="9"/>
  <c r="N7" i="9"/>
  <c r="M7" i="9"/>
  <c r="N84" i="9"/>
  <c r="M84" i="9"/>
  <c r="M212" i="9"/>
  <c r="N212" i="9"/>
  <c r="N46" i="9"/>
  <c r="M46" i="9"/>
  <c r="M14" i="9"/>
  <c r="N14" i="9"/>
  <c r="L14" i="9"/>
  <c r="N16" i="9"/>
  <c r="M16" i="9"/>
  <c r="L41" i="9"/>
  <c r="M103" i="9"/>
  <c r="N190" i="9"/>
  <c r="M190" i="9"/>
  <c r="L190" i="9"/>
  <c r="L212" i="9"/>
  <c r="N5" i="9"/>
  <c r="M201" i="9"/>
  <c r="N201" i="9"/>
  <c r="N3" i="9"/>
  <c r="M3" i="9"/>
  <c r="M41" i="9"/>
  <c r="N233" i="9"/>
  <c r="M233" i="9"/>
  <c r="L31" i="9"/>
  <c r="L84" i="9"/>
  <c r="M24" i="9"/>
  <c r="N24" i="9"/>
  <c r="L3" i="9"/>
  <c r="M220" i="9"/>
  <c r="L220" i="9"/>
  <c r="N220" i="9"/>
  <c r="L181" i="9"/>
  <c r="N181" i="9"/>
  <c r="M181" i="9"/>
  <c r="L17" i="9"/>
  <c r="M32" i="9"/>
  <c r="N32" i="9"/>
  <c r="M239" i="9"/>
  <c r="N214" i="9"/>
  <c r="M214" i="9"/>
  <c r="L214" i="9"/>
  <c r="M236" i="9"/>
  <c r="N236" i="9"/>
  <c r="N239" i="9"/>
  <c r="N15" i="9"/>
  <c r="M15" i="9"/>
  <c r="M91" i="9"/>
  <c r="N91" i="9"/>
  <c r="M207" i="9"/>
  <c r="N207" i="9"/>
  <c r="L207" i="9"/>
  <c r="M224" i="9"/>
  <c r="N224" i="9"/>
  <c r="L236" i="9"/>
  <c r="L233" i="9"/>
  <c r="N10" i="9"/>
  <c r="M10" i="9"/>
  <c r="L217" i="9"/>
  <c r="N217" i="9"/>
  <c r="M217" i="9"/>
  <c r="N8" i="9"/>
  <c r="M8" i="9"/>
  <c r="N4" i="9"/>
  <c r="M4" i="9"/>
  <c r="L91" i="9"/>
  <c r="N102" i="9"/>
  <c r="M102" i="9"/>
  <c r="M110" i="9"/>
  <c r="N110" i="9"/>
  <c r="M116" i="9"/>
  <c r="N116" i="9"/>
  <c r="M122" i="9"/>
  <c r="N122" i="9"/>
  <c r="M128" i="9"/>
  <c r="N128" i="9"/>
  <c r="M134" i="9"/>
  <c r="N134" i="9"/>
  <c r="M140" i="9"/>
  <c r="N140" i="9"/>
  <c r="M146" i="9"/>
  <c r="N146" i="9"/>
  <c r="M152" i="9"/>
  <c r="N152" i="9"/>
  <c r="M158" i="9"/>
  <c r="N158" i="9"/>
  <c r="M164" i="9"/>
  <c r="N164" i="9"/>
  <c r="M170" i="9"/>
  <c r="N170" i="9"/>
  <c r="M218" i="9"/>
  <c r="N218" i="9"/>
  <c r="N257" i="9"/>
  <c r="M257" i="9"/>
  <c r="M178" i="9"/>
  <c r="N178" i="9"/>
  <c r="N96" i="9"/>
  <c r="M96" i="9"/>
  <c r="M11" i="9"/>
  <c r="N13" i="9"/>
  <c r="M13" i="9"/>
  <c r="L102" i="9"/>
  <c r="N176" i="9"/>
  <c r="M176" i="9"/>
  <c r="N186" i="9"/>
  <c r="M186" i="9"/>
  <c r="M203" i="9"/>
  <c r="M208" i="9"/>
  <c r="N208" i="9"/>
  <c r="L208" i="9"/>
  <c r="L218" i="9"/>
  <c r="L4" i="9"/>
  <c r="L33" i="9"/>
  <c r="M40" i="9"/>
  <c r="M66" i="9"/>
  <c r="N66" i="9"/>
  <c r="M69" i="9"/>
  <c r="N69" i="9"/>
  <c r="N72" i="9"/>
  <c r="M72" i="9"/>
  <c r="M242" i="9"/>
  <c r="N242" i="9"/>
  <c r="N245" i="9"/>
  <c r="M245" i="9"/>
  <c r="L257" i="9"/>
  <c r="L116" i="9"/>
  <c r="L164" i="9"/>
  <c r="L170" i="9"/>
  <c r="M182" i="9"/>
  <c r="N182" i="9"/>
  <c r="N23" i="9"/>
  <c r="M23" i="9"/>
  <c r="L118" i="9"/>
  <c r="N118" i="9"/>
  <c r="M118" i="9"/>
  <c r="L130" i="9"/>
  <c r="N130" i="9"/>
  <c r="M130" i="9"/>
  <c r="L154" i="9"/>
  <c r="N154" i="9"/>
  <c r="M154" i="9"/>
  <c r="L210" i="9"/>
  <c r="L227" i="9"/>
  <c r="L23" i="9"/>
  <c r="L80" i="9"/>
  <c r="L95" i="9"/>
  <c r="M206" i="9"/>
  <c r="N206" i="9"/>
  <c r="M229" i="9"/>
  <c r="N22" i="9"/>
  <c r="M22" i="9"/>
  <c r="L36" i="9"/>
  <c r="N105" i="9"/>
  <c r="M195" i="9"/>
  <c r="N195" i="9"/>
  <c r="L195" i="9"/>
  <c r="L206" i="9"/>
  <c r="L215" i="9"/>
  <c r="N229" i="9"/>
  <c r="M94" i="9"/>
  <c r="L94" i="9"/>
  <c r="M115" i="9"/>
  <c r="N115" i="9"/>
  <c r="M145" i="9"/>
  <c r="N145" i="9"/>
  <c r="M169" i="9"/>
  <c r="N169" i="9"/>
  <c r="N191" i="9"/>
  <c r="M202" i="9"/>
  <c r="L202" i="9"/>
  <c r="N202" i="9"/>
  <c r="N250" i="9"/>
  <c r="M250" i="9"/>
  <c r="L250" i="9"/>
  <c r="M30" i="9"/>
  <c r="L35" i="9"/>
  <c r="M74" i="9"/>
  <c r="M83" i="9"/>
  <c r="N86" i="9"/>
  <c r="L109" i="9"/>
  <c r="L115" i="9"/>
  <c r="L121" i="9"/>
  <c r="L127" i="9"/>
  <c r="L133" i="9"/>
  <c r="L139" i="9"/>
  <c r="L145" i="9"/>
  <c r="L151" i="9"/>
  <c r="L157" i="9"/>
  <c r="L163" i="9"/>
  <c r="L169" i="9"/>
  <c r="L177" i="9"/>
  <c r="M179" i="9"/>
  <c r="M183" i="9"/>
  <c r="N183" i="9"/>
  <c r="L183" i="9"/>
  <c r="M193" i="9"/>
  <c r="N215" i="9"/>
  <c r="N225" i="9"/>
  <c r="N238" i="9"/>
  <c r="M238" i="9"/>
  <c r="L238" i="9"/>
  <c r="N256" i="9"/>
  <c r="M256" i="9"/>
  <c r="L128" i="9"/>
  <c r="L134" i="9"/>
  <c r="L146" i="9"/>
  <c r="L158" i="9"/>
  <c r="M188" i="9"/>
  <c r="N188" i="9"/>
  <c r="L224" i="9"/>
  <c r="N95" i="9"/>
  <c r="M95" i="9"/>
  <c r="L112" i="9"/>
  <c r="N112" i="9"/>
  <c r="M112" i="9"/>
  <c r="L136" i="9"/>
  <c r="N136" i="9"/>
  <c r="M136" i="9"/>
  <c r="L142" i="9"/>
  <c r="N142" i="9"/>
  <c r="M142" i="9"/>
  <c r="L160" i="9"/>
  <c r="N160" i="9"/>
  <c r="M160" i="9"/>
  <c r="L166" i="9"/>
  <c r="N166" i="9"/>
  <c r="M166" i="9"/>
  <c r="N227" i="9"/>
  <c r="M98" i="9"/>
  <c r="L191" i="9"/>
  <c r="N221" i="9"/>
  <c r="M221" i="9"/>
  <c r="N35" i="9"/>
  <c r="M35" i="9"/>
  <c r="N44" i="9"/>
  <c r="N90" i="9"/>
  <c r="N98" i="9"/>
  <c r="M109" i="9"/>
  <c r="N109" i="9"/>
  <c r="M127" i="9"/>
  <c r="N127" i="9"/>
  <c r="M133" i="9"/>
  <c r="N133" i="9"/>
  <c r="M151" i="9"/>
  <c r="N151" i="9"/>
  <c r="M163" i="9"/>
  <c r="N163" i="9"/>
  <c r="L225" i="9"/>
  <c r="N34" i="9"/>
  <c r="M34" i="9"/>
  <c r="M43" i="9"/>
  <c r="L48" i="9"/>
  <c r="M71" i="9"/>
  <c r="N74" i="9"/>
  <c r="N82" i="9"/>
  <c r="M82" i="9"/>
  <c r="M85" i="9"/>
  <c r="N94" i="9"/>
  <c r="L97" i="9"/>
  <c r="M101" i="9"/>
  <c r="M104" i="9"/>
  <c r="N111" i="9"/>
  <c r="M111" i="9"/>
  <c r="N117" i="9"/>
  <c r="M117" i="9"/>
  <c r="N123" i="9"/>
  <c r="M123" i="9"/>
  <c r="N129" i="9"/>
  <c r="M129" i="9"/>
  <c r="N135" i="9"/>
  <c r="M135" i="9"/>
  <c r="N141" i="9"/>
  <c r="M141" i="9"/>
  <c r="N147" i="9"/>
  <c r="M147" i="9"/>
  <c r="N153" i="9"/>
  <c r="M153" i="9"/>
  <c r="N159" i="9"/>
  <c r="M159" i="9"/>
  <c r="N165" i="9"/>
  <c r="M165" i="9"/>
  <c r="N171" i="9"/>
  <c r="M171" i="9"/>
  <c r="M177" i="9"/>
  <c r="L189" i="9"/>
  <c r="N193" i="9"/>
  <c r="M200" i="9"/>
  <c r="N200" i="9"/>
  <c r="M209" i="9"/>
  <c r="N209" i="9"/>
  <c r="L219" i="9"/>
  <c r="N244" i="9"/>
  <c r="M244" i="9"/>
  <c r="M260" i="9"/>
  <c r="N260" i="9"/>
  <c r="L110" i="9"/>
  <c r="L122" i="9"/>
  <c r="L140" i="9"/>
  <c r="L152" i="9"/>
  <c r="L178" i="9"/>
  <c r="L199" i="9"/>
  <c r="N199" i="9"/>
  <c r="M199" i="9"/>
  <c r="L124" i="9"/>
  <c r="N124" i="9"/>
  <c r="M124" i="9"/>
  <c r="L148" i="9"/>
  <c r="N148" i="9"/>
  <c r="M148" i="9"/>
  <c r="L172" i="9"/>
  <c r="N172" i="9"/>
  <c r="M172" i="9"/>
  <c r="M231" i="9"/>
  <c r="N231" i="9"/>
  <c r="L231" i="9"/>
  <c r="M210" i="9"/>
  <c r="N68" i="9"/>
  <c r="M68" i="9"/>
  <c r="N80" i="9"/>
  <c r="N36" i="9"/>
  <c r="M86" i="9"/>
  <c r="M121" i="9"/>
  <c r="N121" i="9"/>
  <c r="M139" i="9"/>
  <c r="N139" i="9"/>
  <c r="M157" i="9"/>
  <c r="N157" i="9"/>
  <c r="N175" i="9"/>
  <c r="M175" i="9"/>
  <c r="M213" i="9"/>
  <c r="N213" i="9"/>
  <c r="L213" i="9"/>
  <c r="L221" i="9"/>
  <c r="N47" i="9"/>
  <c r="M47" i="9"/>
  <c r="N48" i="9"/>
  <c r="N67" i="9"/>
  <c r="M67" i="9"/>
  <c r="M73" i="9"/>
  <c r="N97" i="9"/>
  <c r="O97" i="9" s="1"/>
  <c r="N108" i="9"/>
  <c r="M108" i="9"/>
  <c r="N189" i="9"/>
  <c r="N219" i="9"/>
  <c r="S219" i="9" s="1"/>
  <c r="M248" i="9"/>
  <c r="N248" i="9"/>
  <c r="M254" i="9"/>
  <c r="N254" i="9"/>
  <c r="L256" i="9"/>
  <c r="L175" i="9"/>
  <c r="L188" i="9"/>
  <c r="L209" i="9"/>
  <c r="M230" i="9"/>
  <c r="N230" i="9"/>
  <c r="N50" i="9"/>
  <c r="M50" i="9"/>
  <c r="N56" i="9"/>
  <c r="M56" i="9"/>
  <c r="N62" i="9"/>
  <c r="M62" i="9"/>
  <c r="L114" i="9"/>
  <c r="L120" i="9"/>
  <c r="L126" i="9"/>
  <c r="L132" i="9"/>
  <c r="L138" i="9"/>
  <c r="L144" i="9"/>
  <c r="L150" i="9"/>
  <c r="L156" i="9"/>
  <c r="L162" i="9"/>
  <c r="L168" i="9"/>
  <c r="L204" i="9"/>
  <c r="L228" i="9"/>
  <c r="M105" i="9"/>
  <c r="N114" i="9"/>
  <c r="N120" i="9"/>
  <c r="N126" i="9"/>
  <c r="N132" i="9"/>
  <c r="N138" i="9"/>
  <c r="N144" i="9"/>
  <c r="N150" i="9"/>
  <c r="N156" i="9"/>
  <c r="S156" i="9" s="1"/>
  <c r="N162" i="9"/>
  <c r="N168" i="9"/>
  <c r="S168" i="9" s="1"/>
  <c r="M194" i="9"/>
  <c r="N194" i="9"/>
  <c r="M228" i="9"/>
  <c r="M75" i="9"/>
  <c r="M87" i="9"/>
  <c r="M99" i="9"/>
  <c r="L113" i="9"/>
  <c r="L119" i="9"/>
  <c r="L125" i="9"/>
  <c r="L131" i="9"/>
  <c r="L137" i="9"/>
  <c r="L143" i="9"/>
  <c r="L149" i="9"/>
  <c r="L155" i="9"/>
  <c r="L161" i="9"/>
  <c r="L167" i="9"/>
  <c r="L174" i="9"/>
  <c r="M114" i="8"/>
  <c r="L136" i="8"/>
  <c r="L162" i="8"/>
  <c r="L39" i="8"/>
  <c r="L98" i="8"/>
  <c r="L126" i="8"/>
  <c r="L232" i="8"/>
  <c r="L244" i="8"/>
  <c r="N126" i="8"/>
  <c r="O126" i="8" s="1"/>
  <c r="L144" i="8"/>
  <c r="L154" i="8"/>
  <c r="L29" i="8"/>
  <c r="L70" i="8"/>
  <c r="L251" i="8"/>
  <c r="L215" i="8"/>
  <c r="L258" i="8"/>
  <c r="L45" i="8"/>
  <c r="L68" i="8"/>
  <c r="N114" i="8"/>
  <c r="L120" i="8"/>
  <c r="L226" i="8"/>
  <c r="M258" i="8"/>
  <c r="L11" i="8"/>
  <c r="N226" i="8"/>
  <c r="L63" i="8"/>
  <c r="M121" i="8"/>
  <c r="N244" i="8"/>
  <c r="L111" i="8"/>
  <c r="L41" i="8"/>
  <c r="L76" i="8"/>
  <c r="L82" i="8"/>
  <c r="N111" i="8"/>
  <c r="M144" i="8"/>
  <c r="P144" i="8" s="1"/>
  <c r="N149" i="8"/>
  <c r="L159" i="8"/>
  <c r="N176" i="8"/>
  <c r="R176" i="8" s="1"/>
  <c r="L182" i="8"/>
  <c r="L206" i="8"/>
  <c r="L7" i="8"/>
  <c r="N159" i="8"/>
  <c r="L212" i="8"/>
  <c r="L228" i="8"/>
  <c r="L240" i="8"/>
  <c r="L260" i="8"/>
  <c r="L25" i="8"/>
  <c r="L42" i="8"/>
  <c r="L48" i="8"/>
  <c r="L112" i="8"/>
  <c r="M117" i="8"/>
  <c r="L134" i="8"/>
  <c r="M25" i="8"/>
  <c r="M60" i="8"/>
  <c r="N134" i="8"/>
  <c r="L150" i="8"/>
  <c r="L219" i="8"/>
  <c r="L241" i="8"/>
  <c r="L256" i="8"/>
  <c r="L37" i="8"/>
  <c r="L49" i="8"/>
  <c r="N60" i="8"/>
  <c r="L66" i="8"/>
  <c r="N72" i="8"/>
  <c r="L78" i="8"/>
  <c r="L90" i="8"/>
  <c r="N96" i="8"/>
  <c r="N102" i="8"/>
  <c r="L108" i="8"/>
  <c r="N224" i="8"/>
  <c r="M252" i="8"/>
  <c r="N26" i="8"/>
  <c r="N32" i="8"/>
  <c r="M56" i="8"/>
  <c r="M61" i="8"/>
  <c r="N67" i="8"/>
  <c r="M91" i="8"/>
  <c r="N97" i="8"/>
  <c r="M103" i="8"/>
  <c r="N108" i="8"/>
  <c r="O108" i="8" s="1"/>
  <c r="M119" i="8"/>
  <c r="M125" i="8"/>
  <c r="N179" i="8"/>
  <c r="N191" i="8"/>
  <c r="N197" i="8"/>
  <c r="N203" i="8"/>
  <c r="N208" i="8"/>
  <c r="L236" i="8"/>
  <c r="M248" i="8"/>
  <c r="N76" i="8"/>
  <c r="M76" i="8"/>
  <c r="L118" i="8"/>
  <c r="L88" i="8"/>
  <c r="N50" i="8"/>
  <c r="M72" i="8"/>
  <c r="N168" i="8"/>
  <c r="M168" i="8"/>
  <c r="M7" i="8"/>
  <c r="N132" i="8"/>
  <c r="M132" i="8"/>
  <c r="N7" i="8"/>
  <c r="M3" i="8"/>
  <c r="N3" i="8"/>
  <c r="N69" i="8"/>
  <c r="M96" i="8"/>
  <c r="N138" i="8"/>
  <c r="M138" i="8"/>
  <c r="L209" i="8"/>
  <c r="N20" i="8"/>
  <c r="M99" i="8"/>
  <c r="N99" i="8"/>
  <c r="L172" i="8"/>
  <c r="N39" i="8"/>
  <c r="M39" i="8"/>
  <c r="L105" i="8"/>
  <c r="M185" i="8"/>
  <c r="N185" i="8"/>
  <c r="M84" i="8"/>
  <c r="N84" i="8"/>
  <c r="L185" i="8"/>
  <c r="N13" i="8"/>
  <c r="M13" i="8"/>
  <c r="L96" i="8"/>
  <c r="N36" i="8"/>
  <c r="M36" i="8"/>
  <c r="L102" i="8"/>
  <c r="L138" i="8"/>
  <c r="M231" i="8"/>
  <c r="N231" i="8"/>
  <c r="L55" i="8"/>
  <c r="L99" i="8"/>
  <c r="L72" i="8"/>
  <c r="L12" i="8"/>
  <c r="L84" i="8"/>
  <c r="L168" i="8"/>
  <c r="L132" i="8"/>
  <c r="M209" i="8"/>
  <c r="N209" i="8"/>
  <c r="L224" i="8"/>
  <c r="L36" i="8"/>
  <c r="N42" i="8"/>
  <c r="N48" i="8"/>
  <c r="M48" i="8"/>
  <c r="L64" i="8"/>
  <c r="M102" i="8"/>
  <c r="N177" i="8"/>
  <c r="L106" i="8"/>
  <c r="L217" i="8"/>
  <c r="N243" i="8"/>
  <c r="N8" i="8"/>
  <c r="N80" i="8"/>
  <c r="N89" i="8"/>
  <c r="N113" i="8"/>
  <c r="N182" i="8"/>
  <c r="P182" i="8" s="1"/>
  <c r="M97" i="8"/>
  <c r="M150" i="8"/>
  <c r="O150" i="8" s="1"/>
  <c r="L166" i="8"/>
  <c r="M228" i="8"/>
  <c r="S228" i="8" s="1"/>
  <c r="L14" i="8"/>
  <c r="L100" i="8"/>
  <c r="M120" i="8"/>
  <c r="P120" i="8" s="1"/>
  <c r="M158" i="8"/>
  <c r="S158" i="8" s="1"/>
  <c r="M215" i="8"/>
  <c r="M232" i="8"/>
  <c r="L5" i="8"/>
  <c r="M14" i="8"/>
  <c r="M37" i="8"/>
  <c r="M53" i="8"/>
  <c r="N66" i="8"/>
  <c r="R66" i="8" s="1"/>
  <c r="L85" i="8"/>
  <c r="L94" i="8"/>
  <c r="N125" i="8"/>
  <c r="L133" i="8"/>
  <c r="N137" i="8"/>
  <c r="L167" i="8"/>
  <c r="M175" i="8"/>
  <c r="M179" i="8"/>
  <c r="L194" i="8"/>
  <c r="M203" i="8"/>
  <c r="M240" i="8"/>
  <c r="M251" i="8"/>
  <c r="L254" i="8"/>
  <c r="L160" i="8"/>
  <c r="L16" i="8"/>
  <c r="N31" i="8"/>
  <c r="L245" i="8"/>
  <c r="L153" i="8"/>
  <c r="M190" i="8"/>
  <c r="L17" i="8"/>
  <c r="N52" i="8"/>
  <c r="L97" i="8"/>
  <c r="L109" i="8"/>
  <c r="L128" i="8"/>
  <c r="N161" i="8"/>
  <c r="M197" i="8"/>
  <c r="L4" i="8"/>
  <c r="L158" i="8"/>
  <c r="L53" i="8"/>
  <c r="L81" i="8"/>
  <c r="N107" i="8"/>
  <c r="L129" i="8"/>
  <c r="L175" i="8"/>
  <c r="N236" i="8"/>
  <c r="P236" i="8" s="1"/>
  <c r="L247" i="8"/>
  <c r="L19" i="8"/>
  <c r="L28" i="8"/>
  <c r="M49" i="8"/>
  <c r="L59" i="8"/>
  <c r="L74" i="8"/>
  <c r="M78" i="8"/>
  <c r="Q78" i="8" s="1"/>
  <c r="L116" i="8"/>
  <c r="L130" i="8"/>
  <c r="L148" i="8"/>
  <c r="M162" i="8"/>
  <c r="Q162" i="8" s="1"/>
  <c r="N167" i="8"/>
  <c r="N170" i="8"/>
  <c r="L187" i="8"/>
  <c r="M191" i="8"/>
  <c r="L211" i="8"/>
  <c r="M223" i="8"/>
  <c r="N254" i="8"/>
  <c r="O254" i="8" s="1"/>
  <c r="L123" i="8"/>
  <c r="L135" i="8"/>
  <c r="L164" i="8"/>
  <c r="L56" i="8"/>
  <c r="L92" i="8"/>
  <c r="L235" i="8"/>
  <c r="L26" i="8"/>
  <c r="L157" i="8"/>
  <c r="L221" i="8"/>
  <c r="L32" i="8"/>
  <c r="L124" i="8"/>
  <c r="M256" i="8"/>
  <c r="M70" i="8"/>
  <c r="L193" i="8"/>
  <c r="N40" i="8"/>
  <c r="N73" i="8"/>
  <c r="L115" i="8"/>
  <c r="M19" i="8"/>
  <c r="L24" i="8"/>
  <c r="L67" i="8"/>
  <c r="N86" i="8"/>
  <c r="M90" i="8"/>
  <c r="R90" i="8" s="1"/>
  <c r="N101" i="8"/>
  <c r="M184" i="8"/>
  <c r="M212" i="8"/>
  <c r="M255" i="8"/>
  <c r="L13" i="8"/>
  <c r="L43" i="8"/>
  <c r="L141" i="8"/>
  <c r="L178" i="8"/>
  <c r="L44" i="8"/>
  <c r="L93" i="8"/>
  <c r="L174" i="8"/>
  <c r="N190" i="8"/>
  <c r="N206" i="8"/>
  <c r="R206" i="8" s="1"/>
  <c r="M93" i="8"/>
  <c r="N103" i="8"/>
  <c r="L222" i="8"/>
  <c r="L58" i="8"/>
  <c r="N147" i="8"/>
  <c r="M35" i="8"/>
  <c r="N38" i="8"/>
  <c r="M47" i="8"/>
  <c r="L54" i="8"/>
  <c r="N68" i="8"/>
  <c r="M82" i="8"/>
  <c r="M87" i="8"/>
  <c r="L131" i="8"/>
  <c r="M151" i="8"/>
  <c r="M163" i="8"/>
  <c r="N184" i="8"/>
  <c r="M208" i="8"/>
  <c r="M224" i="8"/>
  <c r="N248" i="8"/>
  <c r="N239" i="8"/>
  <c r="M239" i="8"/>
  <c r="N51" i="8"/>
  <c r="M51" i="8"/>
  <c r="L51" i="8"/>
  <c r="N171" i="8"/>
  <c r="M171" i="8"/>
  <c r="L10" i="8"/>
  <c r="M85" i="8"/>
  <c r="N85" i="8"/>
  <c r="L30" i="8"/>
  <c r="L21" i="8"/>
  <c r="M69" i="8"/>
  <c r="N22" i="8"/>
  <c r="M22" i="8"/>
  <c r="N110" i="8"/>
  <c r="M110" i="8"/>
  <c r="L110" i="8"/>
  <c r="M227" i="8"/>
  <c r="N227" i="8"/>
  <c r="L227" i="8"/>
  <c r="N257" i="8"/>
  <c r="M257" i="8"/>
  <c r="N23" i="8"/>
  <c r="M23" i="8"/>
  <c r="L75" i="8"/>
  <c r="N142" i="8"/>
  <c r="M142" i="8"/>
  <c r="L146" i="8"/>
  <c r="N169" i="8"/>
  <c r="M169" i="8"/>
  <c r="M188" i="8"/>
  <c r="N188" i="8"/>
  <c r="L169" i="8"/>
  <c r="L188" i="8"/>
  <c r="N199" i="8"/>
  <c r="M199" i="8"/>
  <c r="M44" i="8"/>
  <c r="N44" i="8"/>
  <c r="N115" i="8"/>
  <c r="N30" i="8"/>
  <c r="M30" i="8"/>
  <c r="L73" i="8"/>
  <c r="L38" i="8"/>
  <c r="M73" i="8"/>
  <c r="L91" i="8"/>
  <c r="L202" i="8"/>
  <c r="N202" i="8"/>
  <c r="M202" i="8"/>
  <c r="L52" i="8"/>
  <c r="N253" i="8"/>
  <c r="M253" i="8"/>
  <c r="L31" i="8"/>
  <c r="L22" i="8"/>
  <c r="M31" i="8"/>
  <c r="M9" i="8"/>
  <c r="N9" i="8"/>
  <c r="L23" i="8"/>
  <c r="L199" i="8"/>
  <c r="M218" i="8"/>
  <c r="N218" i="8"/>
  <c r="M122" i="8"/>
  <c r="N122" i="8"/>
  <c r="N10" i="8"/>
  <c r="M10" i="8"/>
  <c r="N57" i="8"/>
  <c r="M57" i="8"/>
  <c r="L57" i="8"/>
  <c r="N11" i="8"/>
  <c r="M11" i="8"/>
  <c r="N21" i="8"/>
  <c r="M21" i="8"/>
  <c r="N79" i="8"/>
  <c r="M79" i="8"/>
  <c r="N140" i="8"/>
  <c r="M140" i="8"/>
  <c r="L69" i="8"/>
  <c r="L79" i="8"/>
  <c r="N91" i="8"/>
  <c r="L140" i="8"/>
  <c r="M52" i="8"/>
  <c r="N214" i="8"/>
  <c r="M214" i="8"/>
  <c r="L214" i="8"/>
  <c r="N75" i="8"/>
  <c r="M75" i="8"/>
  <c r="L117" i="8"/>
  <c r="N146" i="8"/>
  <c r="M146" i="8"/>
  <c r="L9" i="8"/>
  <c r="M43" i="8"/>
  <c r="N43" i="8"/>
  <c r="L218" i="8"/>
  <c r="L171" i="8"/>
  <c r="L239" i="8"/>
  <c r="N62" i="8"/>
  <c r="M62" i="8"/>
  <c r="L122" i="8"/>
  <c r="N130" i="8"/>
  <c r="M130" i="8"/>
  <c r="L155" i="8"/>
  <c r="L181" i="8"/>
  <c r="L35" i="8"/>
  <c r="L65" i="8"/>
  <c r="N155" i="8"/>
  <c r="L20" i="8"/>
  <c r="L50" i="8"/>
  <c r="N104" i="8"/>
  <c r="M104" i="8"/>
  <c r="L119" i="8"/>
  <c r="N151" i="8"/>
  <c r="M20" i="8"/>
  <c r="M42" i="8"/>
  <c r="L47" i="8"/>
  <c r="N81" i="8"/>
  <c r="M139" i="8"/>
  <c r="N139" i="8"/>
  <c r="L147" i="8"/>
  <c r="L170" i="8"/>
  <c r="N212" i="8"/>
  <c r="M235" i="8"/>
  <c r="M28" i="8"/>
  <c r="N46" i="8"/>
  <c r="M46" i="8"/>
  <c r="M55" i="8"/>
  <c r="N61" i="8"/>
  <c r="M147" i="8"/>
  <c r="N152" i="8"/>
  <c r="M152" i="8"/>
  <c r="M170" i="8"/>
  <c r="M196" i="8"/>
  <c r="N233" i="8"/>
  <c r="M233" i="8"/>
  <c r="M5" i="8"/>
  <c r="M17" i="8"/>
  <c r="L27" i="8"/>
  <c r="M32" i="8"/>
  <c r="M41" i="8"/>
  <c r="L46" i="8"/>
  <c r="M74" i="8"/>
  <c r="L86" i="8"/>
  <c r="N118" i="8"/>
  <c r="M118" i="8"/>
  <c r="N121" i="8"/>
  <c r="N123" i="8"/>
  <c r="N129" i="8"/>
  <c r="M129" i="8"/>
  <c r="L152" i="8"/>
  <c r="L163" i="8"/>
  <c r="N178" i="8"/>
  <c r="M178" i="8"/>
  <c r="M194" i="8"/>
  <c r="N196" i="8"/>
  <c r="M201" i="8"/>
  <c r="N201" i="8"/>
  <c r="L201" i="8"/>
  <c r="N217" i="8"/>
  <c r="M217" i="8"/>
  <c r="N222" i="8"/>
  <c r="L233" i="8"/>
  <c r="N245" i="8"/>
  <c r="M245" i="8"/>
  <c r="L259" i="8"/>
  <c r="L142" i="8"/>
  <c r="N181" i="8"/>
  <c r="M181" i="8"/>
  <c r="M225" i="8"/>
  <c r="N225" i="8"/>
  <c r="L225" i="8"/>
  <c r="L253" i="8"/>
  <c r="L62" i="8"/>
  <c r="N98" i="8"/>
  <c r="M98" i="8"/>
  <c r="L8" i="8"/>
  <c r="N18" i="8"/>
  <c r="M18" i="8"/>
  <c r="N35" i="8"/>
  <c r="N106" i="8"/>
  <c r="M106" i="8"/>
  <c r="M157" i="8"/>
  <c r="N157" i="8"/>
  <c r="N193" i="8"/>
  <c r="M193" i="8"/>
  <c r="M200" i="8"/>
  <c r="N200" i="8"/>
  <c r="M242" i="8"/>
  <c r="N242" i="8"/>
  <c r="L18" i="8"/>
  <c r="M29" i="8"/>
  <c r="L34" i="8"/>
  <c r="N56" i="8"/>
  <c r="M68" i="8"/>
  <c r="M71" i="8"/>
  <c r="N71" i="8"/>
  <c r="N92" i="8"/>
  <c r="M92" i="8"/>
  <c r="N119" i="8"/>
  <c r="M135" i="8"/>
  <c r="L61" i="8"/>
  <c r="N95" i="8"/>
  <c r="L143" i="8"/>
  <c r="L205" i="8"/>
  <c r="N250" i="8"/>
  <c r="M250" i="8"/>
  <c r="L250" i="8"/>
  <c r="M77" i="8"/>
  <c r="N77" i="8"/>
  <c r="N143" i="8"/>
  <c r="L3" i="8"/>
  <c r="M4" i="8"/>
  <c r="L15" i="8"/>
  <c r="M16" i="8"/>
  <c r="M27" i="8"/>
  <c r="L40" i="8"/>
  <c r="N45" i="8"/>
  <c r="M45" i="8"/>
  <c r="M54" i="8"/>
  <c r="M64" i="8"/>
  <c r="M67" i="8"/>
  <c r="L80" i="8"/>
  <c r="M83" i="8"/>
  <c r="N83" i="8"/>
  <c r="M86" i="8"/>
  <c r="M109" i="8"/>
  <c r="N154" i="8"/>
  <c r="M154" i="8"/>
  <c r="N163" i="8"/>
  <c r="N165" i="8"/>
  <c r="M165" i="8"/>
  <c r="N238" i="8"/>
  <c r="M238" i="8"/>
  <c r="L238" i="8"/>
  <c r="N259" i="8"/>
  <c r="N246" i="8"/>
  <c r="L246" i="8"/>
  <c r="M246" i="8"/>
  <c r="N133" i="8"/>
  <c r="M133" i="8"/>
  <c r="N166" i="8"/>
  <c r="M166" i="8"/>
  <c r="M207" i="8"/>
  <c r="N207" i="8"/>
  <c r="L207" i="8"/>
  <c r="L151" i="8"/>
  <c r="L177" i="8"/>
  <c r="M230" i="8"/>
  <c r="N230" i="8"/>
  <c r="N6" i="8"/>
  <c r="M6" i="8"/>
  <c r="N34" i="8"/>
  <c r="M34" i="8"/>
  <c r="N65" i="8"/>
  <c r="L87" i="8"/>
  <c r="N116" i="8"/>
  <c r="M116" i="8"/>
  <c r="L127" i="8"/>
  <c r="M177" i="8"/>
  <c r="L230" i="8"/>
  <c r="L6" i="8"/>
  <c r="M8" i="8"/>
  <c r="N87" i="8"/>
  <c r="L95" i="8"/>
  <c r="L104" i="8"/>
  <c r="N127" i="8"/>
  <c r="L200" i="8"/>
  <c r="N205" i="8"/>
  <c r="M205" i="8"/>
  <c r="L242" i="8"/>
  <c r="M247" i="8"/>
  <c r="M261" i="8"/>
  <c r="N261" i="8"/>
  <c r="L261" i="8"/>
  <c r="N33" i="8"/>
  <c r="M33" i="8"/>
  <c r="L121" i="8"/>
  <c r="N145" i="8"/>
  <c r="M145" i="8"/>
  <c r="M237" i="8"/>
  <c r="N237" i="8"/>
  <c r="L237" i="8"/>
  <c r="N47" i="8"/>
  <c r="L139" i="8"/>
  <c r="L145" i="8"/>
  <c r="N12" i="8"/>
  <c r="M12" i="8"/>
  <c r="N24" i="8"/>
  <c r="M24" i="8"/>
  <c r="N58" i="8"/>
  <c r="M58" i="8"/>
  <c r="N59" i="8"/>
  <c r="N63" i="8"/>
  <c r="M63" i="8"/>
  <c r="N94" i="8"/>
  <c r="M94" i="8"/>
  <c r="N105" i="8"/>
  <c r="M115" i="8"/>
  <c r="N131" i="8"/>
  <c r="L165" i="8"/>
  <c r="M183" i="8"/>
  <c r="N183" i="8"/>
  <c r="L183" i="8"/>
  <c r="N241" i="8"/>
  <c r="M241" i="8"/>
  <c r="M189" i="8"/>
  <c r="N189" i="8"/>
  <c r="L189" i="8"/>
  <c r="M213" i="8"/>
  <c r="N213" i="8"/>
  <c r="L213" i="8"/>
  <c r="L71" i="8"/>
  <c r="L77" i="8"/>
  <c r="L83" i="8"/>
  <c r="N128" i="8"/>
  <c r="M128" i="8"/>
  <c r="N153" i="8"/>
  <c r="M153" i="8"/>
  <c r="N187" i="8"/>
  <c r="M187" i="8"/>
  <c r="N211" i="8"/>
  <c r="M211" i="8"/>
  <c r="L234" i="8"/>
  <c r="M219" i="8"/>
  <c r="N219" i="8"/>
  <c r="L223" i="8"/>
  <c r="N234" i="8"/>
  <c r="N262" i="8"/>
  <c r="M262" i="8"/>
  <c r="L262" i="8"/>
  <c r="M26" i="8"/>
  <c r="M38" i="8"/>
  <c r="M50" i="8"/>
  <c r="L103" i="8"/>
  <c r="L107" i="8"/>
  <c r="N117" i="8"/>
  <c r="N141" i="8"/>
  <c r="M141" i="8"/>
  <c r="N164" i="8"/>
  <c r="M164" i="8"/>
  <c r="M174" i="8"/>
  <c r="N174" i="8"/>
  <c r="M195" i="8"/>
  <c r="N195" i="8"/>
  <c r="L195" i="8"/>
  <c r="L243" i="8"/>
  <c r="N173" i="8"/>
  <c r="M173" i="8"/>
  <c r="N229" i="8"/>
  <c r="M229" i="8"/>
  <c r="L257" i="8"/>
  <c r="L173" i="8"/>
  <c r="L180" i="8"/>
  <c r="L186" i="8"/>
  <c r="L192" i="8"/>
  <c r="L198" i="8"/>
  <c r="L204" i="8"/>
  <c r="L210" i="8"/>
  <c r="L216" i="8"/>
  <c r="L229" i="8"/>
  <c r="M249" i="8"/>
  <c r="N249" i="8"/>
  <c r="L249" i="8"/>
  <c r="N88" i="8"/>
  <c r="M88" i="8"/>
  <c r="L89" i="8"/>
  <c r="N100" i="8"/>
  <c r="M100" i="8"/>
  <c r="L101" i="8"/>
  <c r="N112" i="8"/>
  <c r="M112" i="8"/>
  <c r="L113" i="8"/>
  <c r="N124" i="8"/>
  <c r="M124" i="8"/>
  <c r="L125" i="8"/>
  <c r="N136" i="8"/>
  <c r="M136" i="8"/>
  <c r="L137" i="8"/>
  <c r="N148" i="8"/>
  <c r="M148" i="8"/>
  <c r="L149" i="8"/>
  <c r="N160" i="8"/>
  <c r="M160" i="8"/>
  <c r="L161" i="8"/>
  <c r="N172" i="8"/>
  <c r="M172" i="8"/>
  <c r="N180" i="8"/>
  <c r="S180" i="8" s="1"/>
  <c r="N186" i="8"/>
  <c r="S186" i="8" s="1"/>
  <c r="N192" i="8"/>
  <c r="Q192" i="8" s="1"/>
  <c r="N198" i="8"/>
  <c r="N204" i="8"/>
  <c r="S204" i="8" s="1"/>
  <c r="N210" i="8"/>
  <c r="N216" i="8"/>
  <c r="N221" i="8"/>
  <c r="M221" i="8"/>
  <c r="L231" i="8"/>
  <c r="M260" i="8"/>
  <c r="L176" i="8"/>
  <c r="M2" i="10"/>
  <c r="N2" i="10"/>
  <c r="L2" i="10"/>
  <c r="P236" i="10" l="1"/>
  <c r="R33" i="9"/>
  <c r="S255" i="9"/>
  <c r="P180" i="9"/>
  <c r="S249" i="9"/>
  <c r="P240" i="9"/>
  <c r="P246" i="9"/>
  <c r="O144" i="10"/>
  <c r="R14" i="10"/>
  <c r="Q260" i="10"/>
  <c r="Q132" i="10"/>
  <c r="P114" i="10"/>
  <c r="R143" i="10"/>
  <c r="S196" i="10"/>
  <c r="P183" i="10"/>
  <c r="R48" i="10"/>
  <c r="R99" i="10"/>
  <c r="Q153" i="10"/>
  <c r="R95" i="10"/>
  <c r="P168" i="10"/>
  <c r="S202" i="10"/>
  <c r="Q80" i="10"/>
  <c r="S19" i="10"/>
  <c r="Q119" i="10"/>
  <c r="S122" i="10"/>
  <c r="O251" i="10"/>
  <c r="R216" i="10"/>
  <c r="R196" i="10"/>
  <c r="R60" i="10"/>
  <c r="O216" i="10"/>
  <c r="S244" i="10"/>
  <c r="S7" i="10"/>
  <c r="Q246" i="10"/>
  <c r="R119" i="10"/>
  <c r="O243" i="10"/>
  <c r="O196" i="10"/>
  <c r="P48" i="10"/>
  <c r="O31" i="10"/>
  <c r="P71" i="10"/>
  <c r="R123" i="10"/>
  <c r="Q223" i="10"/>
  <c r="S105" i="10"/>
  <c r="P178" i="10"/>
  <c r="S250" i="10"/>
  <c r="O60" i="10"/>
  <c r="S75" i="10"/>
  <c r="P22" i="10"/>
  <c r="R51" i="10"/>
  <c r="P123" i="10"/>
  <c r="S228" i="10"/>
  <c r="P247" i="10"/>
  <c r="Q71" i="10"/>
  <c r="P41" i="10"/>
  <c r="P220" i="10"/>
  <c r="Q240" i="10"/>
  <c r="P196" i="10"/>
  <c r="O260" i="10"/>
  <c r="R71" i="10"/>
  <c r="O57" i="10"/>
  <c r="P30" i="10"/>
  <c r="R156" i="10"/>
  <c r="S42" i="9"/>
  <c r="Q192" i="9"/>
  <c r="R174" i="9"/>
  <c r="S234" i="9"/>
  <c r="R216" i="9"/>
  <c r="O189" i="9"/>
  <c r="S6" i="9"/>
  <c r="P54" i="9"/>
  <c r="P234" i="8"/>
  <c r="O240" i="8"/>
  <c r="O37" i="8"/>
  <c r="Q84" i="8"/>
  <c r="S252" i="8"/>
  <c r="P137" i="8"/>
  <c r="Q258" i="8"/>
  <c r="S134" i="8"/>
  <c r="P95" i="8"/>
  <c r="R251" i="8"/>
  <c r="Q19" i="8"/>
  <c r="P14" i="8"/>
  <c r="P90" i="9"/>
  <c r="Q261" i="9"/>
  <c r="O222" i="9"/>
  <c r="R27" i="9"/>
  <c r="O225" i="9"/>
  <c r="O93" i="9"/>
  <c r="P21" i="9"/>
  <c r="P26" i="9"/>
  <c r="O198" i="9"/>
  <c r="Q44" i="9"/>
  <c r="R204" i="9"/>
  <c r="Q258" i="9"/>
  <c r="P155" i="8"/>
  <c r="Q127" i="8"/>
  <c r="O14" i="8"/>
  <c r="Q14" i="8"/>
  <c r="R14" i="8"/>
  <c r="R168" i="8"/>
  <c r="S53" i="8"/>
  <c r="R149" i="8"/>
  <c r="O143" i="8"/>
  <c r="P107" i="8"/>
  <c r="Q175" i="8"/>
  <c r="O25" i="8"/>
  <c r="Q196" i="10"/>
  <c r="O164" i="10"/>
  <c r="R251" i="10"/>
  <c r="S51" i="10"/>
  <c r="S48" i="10"/>
  <c r="P138" i="10"/>
  <c r="S197" i="10"/>
  <c r="Q50" i="10"/>
  <c r="Q51" i="10"/>
  <c r="R134" i="10"/>
  <c r="O219" i="10"/>
  <c r="R256" i="10"/>
  <c r="Q95" i="10"/>
  <c r="Q43" i="10"/>
  <c r="S204" i="10"/>
  <c r="S87" i="10"/>
  <c r="O189" i="10"/>
  <c r="R165" i="10"/>
  <c r="S180" i="10"/>
  <c r="P62" i="10"/>
  <c r="R198" i="10"/>
  <c r="O126" i="10"/>
  <c r="S201" i="10"/>
  <c r="S216" i="10"/>
  <c r="R240" i="10"/>
  <c r="S207" i="10"/>
  <c r="Q123" i="10"/>
  <c r="P203" i="10"/>
  <c r="S141" i="10"/>
  <c r="S247" i="10"/>
  <c r="O232" i="10"/>
  <c r="O86" i="10"/>
  <c r="Q105" i="10"/>
  <c r="P37" i="10"/>
  <c r="S60" i="10"/>
  <c r="O165" i="10"/>
  <c r="R150" i="10"/>
  <c r="S226" i="10"/>
  <c r="O247" i="10"/>
  <c r="O134" i="10"/>
  <c r="P18" i="10"/>
  <c r="O143" i="10"/>
  <c r="S143" i="10"/>
  <c r="Q143" i="10"/>
  <c r="S190" i="10"/>
  <c r="P134" i="10"/>
  <c r="P49" i="10"/>
  <c r="O184" i="10"/>
  <c r="P143" i="10"/>
  <c r="P126" i="10"/>
  <c r="O43" i="10"/>
  <c r="Q128" i="10"/>
  <c r="P219" i="10"/>
  <c r="P43" i="10"/>
  <c r="R178" i="10"/>
  <c r="P128" i="10"/>
  <c r="O18" i="10"/>
  <c r="Q41" i="10"/>
  <c r="Q219" i="10"/>
  <c r="S178" i="10"/>
  <c r="P31" i="10"/>
  <c r="O223" i="10"/>
  <c r="P232" i="10"/>
  <c r="R128" i="10"/>
  <c r="S71" i="10"/>
  <c r="P19" i="10"/>
  <c r="S63" i="10"/>
  <c r="S43" i="10"/>
  <c r="S243" i="10"/>
  <c r="P20" i="9"/>
  <c r="S57" i="9"/>
  <c r="P92" i="9"/>
  <c r="Q149" i="9"/>
  <c r="O39" i="9"/>
  <c r="O167" i="8"/>
  <c r="S131" i="8"/>
  <c r="O89" i="8"/>
  <c r="S59" i="8"/>
  <c r="P49" i="8"/>
  <c r="R65" i="8"/>
  <c r="O161" i="8"/>
  <c r="O13" i="8"/>
  <c r="S203" i="8"/>
  <c r="P84" i="8"/>
  <c r="O84" i="8"/>
  <c r="O53" i="8"/>
  <c r="P66" i="8"/>
  <c r="S256" i="8"/>
  <c r="P248" i="8"/>
  <c r="S209" i="8"/>
  <c r="Q39" i="8"/>
  <c r="S159" i="8"/>
  <c r="Q220" i="8"/>
  <c r="S93" i="8"/>
  <c r="S36" i="8"/>
  <c r="O40" i="8"/>
  <c r="O72" i="8"/>
  <c r="Q240" i="8"/>
  <c r="R49" i="8"/>
  <c r="Q49" i="8"/>
  <c r="P231" i="8"/>
  <c r="S87" i="8"/>
  <c r="S240" i="8"/>
  <c r="P244" i="8"/>
  <c r="O255" i="8"/>
  <c r="R80" i="8"/>
  <c r="P3" i="8"/>
  <c r="S76" i="8"/>
  <c r="O244" i="8"/>
  <c r="S25" i="8"/>
  <c r="S91" i="8"/>
  <c r="P15" i="8"/>
  <c r="Q161" i="8"/>
  <c r="R53" i="8"/>
  <c r="S39" i="8"/>
  <c r="P161" i="8"/>
  <c r="R25" i="8"/>
  <c r="R47" i="8"/>
  <c r="S190" i="8"/>
  <c r="Q232" i="8"/>
  <c r="Q244" i="8"/>
  <c r="Q256" i="10"/>
  <c r="S165" i="10"/>
  <c r="S150" i="10"/>
  <c r="O212" i="10"/>
  <c r="O250" i="10"/>
  <c r="P122" i="10"/>
  <c r="O150" i="10"/>
  <c r="S123" i="10"/>
  <c r="P153" i="10"/>
  <c r="Q236" i="10"/>
  <c r="S251" i="10"/>
  <c r="Q19" i="10"/>
  <c r="P165" i="10"/>
  <c r="P250" i="10"/>
  <c r="R19" i="10"/>
  <c r="Q18" i="10"/>
  <c r="Q122" i="10"/>
  <c r="P215" i="10"/>
  <c r="P150" i="10"/>
  <c r="S21" i="10"/>
  <c r="R153" i="10"/>
  <c r="R122" i="10"/>
  <c r="Q107" i="10"/>
  <c r="R223" i="10"/>
  <c r="P63" i="10"/>
  <c r="Q212" i="10"/>
  <c r="P23" i="10"/>
  <c r="Q165" i="10"/>
  <c r="S153" i="10"/>
  <c r="R250" i="10"/>
  <c r="O23" i="10"/>
  <c r="Q215" i="10"/>
  <c r="R107" i="10"/>
  <c r="R37" i="10"/>
  <c r="O74" i="10"/>
  <c r="Q203" i="10"/>
  <c r="R31" i="10"/>
  <c r="S140" i="10"/>
  <c r="P119" i="10"/>
  <c r="Q198" i="10"/>
  <c r="O215" i="10"/>
  <c r="P8" i="10"/>
  <c r="Q37" i="10"/>
  <c r="R212" i="10"/>
  <c r="S198" i="10"/>
  <c r="R226" i="10"/>
  <c r="R80" i="10"/>
  <c r="Q61" i="10"/>
  <c r="P95" i="10"/>
  <c r="S18" i="10"/>
  <c r="P21" i="10"/>
  <c r="O49" i="10"/>
  <c r="R114" i="10"/>
  <c r="O220" i="10"/>
  <c r="S189" i="10"/>
  <c r="O168" i="10"/>
  <c r="O110" i="10"/>
  <c r="Q63" i="10"/>
  <c r="S95" i="10"/>
  <c r="R219" i="10"/>
  <c r="Q49" i="10"/>
  <c r="S252" i="10"/>
  <c r="R176" i="10"/>
  <c r="S31" i="10"/>
  <c r="O128" i="10"/>
  <c r="P164" i="10"/>
  <c r="R164" i="10"/>
  <c r="Q250" i="10"/>
  <c r="P60" i="10"/>
  <c r="R215" i="10"/>
  <c r="R87" i="10"/>
  <c r="O95" i="10"/>
  <c r="O19" i="10"/>
  <c r="O62" i="10"/>
  <c r="R49" i="10"/>
  <c r="Q114" i="10"/>
  <c r="S37" i="10"/>
  <c r="S203" i="10"/>
  <c r="P212" i="10"/>
  <c r="R247" i="10"/>
  <c r="Q247" i="10"/>
  <c r="S119" i="10"/>
  <c r="O123" i="10"/>
  <c r="O203" i="10"/>
  <c r="S49" i="10"/>
  <c r="R105" i="10"/>
  <c r="P243" i="10"/>
  <c r="S256" i="10"/>
  <c r="Q31" i="10"/>
  <c r="S164" i="10"/>
  <c r="R56" i="10"/>
  <c r="S236" i="10"/>
  <c r="R237" i="9"/>
  <c r="R38" i="9"/>
  <c r="P80" i="9"/>
  <c r="R240" i="9"/>
  <c r="Q119" i="8"/>
  <c r="O209" i="8"/>
  <c r="Q82" i="8"/>
  <c r="O90" i="8"/>
  <c r="R220" i="8"/>
  <c r="S102" i="8"/>
  <c r="P60" i="8"/>
  <c r="O248" i="8"/>
  <c r="Q228" i="8"/>
  <c r="S97" i="8"/>
  <c r="Q72" i="8"/>
  <c r="R108" i="8"/>
  <c r="Q137" i="8"/>
  <c r="R228" i="8"/>
  <c r="P90" i="8"/>
  <c r="S226" i="8"/>
  <c r="P81" i="8"/>
  <c r="O76" i="8"/>
  <c r="P220" i="8"/>
  <c r="O15" i="8"/>
  <c r="Q25" i="8"/>
  <c r="O66" i="8"/>
  <c r="P111" i="8"/>
  <c r="R179" i="10"/>
  <c r="S8" i="10"/>
  <c r="Q258" i="10"/>
  <c r="R236" i="10"/>
  <c r="P246" i="10"/>
  <c r="Q248" i="10"/>
  <c r="O158" i="10"/>
  <c r="P158" i="10"/>
  <c r="S158" i="10"/>
  <c r="R158" i="10"/>
  <c r="Q158" i="10"/>
  <c r="O248" i="10"/>
  <c r="P110" i="10"/>
  <c r="R246" i="10"/>
  <c r="P82" i="10"/>
  <c r="R248" i="10"/>
  <c r="R83" i="10"/>
  <c r="P201" i="10"/>
  <c r="P144" i="10"/>
  <c r="Q232" i="10"/>
  <c r="R43" i="10"/>
  <c r="Q82" i="10"/>
  <c r="S114" i="10"/>
  <c r="Q201" i="10"/>
  <c r="S246" i="10"/>
  <c r="S232" i="10"/>
  <c r="O114" i="10"/>
  <c r="S144" i="10"/>
  <c r="R201" i="10"/>
  <c r="O99" i="10"/>
  <c r="O21" i="10"/>
  <c r="O41" i="10"/>
  <c r="P99" i="10"/>
  <c r="R11" i="10"/>
  <c r="Q21" i="10"/>
  <c r="O14" i="10"/>
  <c r="P105" i="10"/>
  <c r="P240" i="10"/>
  <c r="P189" i="10"/>
  <c r="O198" i="10"/>
  <c r="R63" i="10"/>
  <c r="Q99" i="10"/>
  <c r="R61" i="10"/>
  <c r="R41" i="10"/>
  <c r="P56" i="10"/>
  <c r="P244" i="10"/>
  <c r="O240" i="10"/>
  <c r="Q189" i="10"/>
  <c r="P198" i="10"/>
  <c r="O63" i="10"/>
  <c r="Q251" i="10"/>
  <c r="O71" i="10"/>
  <c r="S14" i="10"/>
  <c r="S56" i="10"/>
  <c r="Q184" i="10"/>
  <c r="P184" i="10"/>
  <c r="R8" i="10"/>
  <c r="R82" i="10"/>
  <c r="S223" i="10"/>
  <c r="O82" i="10"/>
  <c r="Q118" i="10"/>
  <c r="S179" i="10"/>
  <c r="O246" i="10"/>
  <c r="P86" i="10"/>
  <c r="P228" i="10"/>
  <c r="O236" i="10"/>
  <c r="Q110" i="10"/>
  <c r="P74" i="10"/>
  <c r="S248" i="10"/>
  <c r="O87" i="10"/>
  <c r="R110" i="10"/>
  <c r="P87" i="10"/>
  <c r="O105" i="10"/>
  <c r="Q87" i="10"/>
  <c r="S41" i="10"/>
  <c r="O56" i="10"/>
  <c r="R220" i="10"/>
  <c r="S260" i="10"/>
  <c r="Q134" i="10"/>
  <c r="Q138" i="10"/>
  <c r="P251" i="10"/>
  <c r="P179" i="10"/>
  <c r="O179" i="10"/>
  <c r="P14" i="10"/>
  <c r="P216" i="10"/>
  <c r="R184" i="10"/>
  <c r="O197" i="10"/>
  <c r="S134" i="10"/>
  <c r="S126" i="10"/>
  <c r="O119" i="10"/>
  <c r="Q48" i="10"/>
  <c r="P223" i="10"/>
  <c r="R18" i="10"/>
  <c r="O61" i="10"/>
  <c r="S156" i="10"/>
  <c r="Q178" i="10"/>
  <c r="Q56" i="10"/>
  <c r="O37" i="10"/>
  <c r="Q243" i="10"/>
  <c r="S184" i="10"/>
  <c r="Q216" i="10"/>
  <c r="R189" i="10"/>
  <c r="Q11" i="10"/>
  <c r="O156" i="10"/>
  <c r="O178" i="10"/>
  <c r="Q8" i="10"/>
  <c r="S192" i="10"/>
  <c r="R191" i="10"/>
  <c r="R243" i="10"/>
  <c r="O201" i="10"/>
  <c r="R88" i="9"/>
  <c r="R70" i="9"/>
  <c r="R100" i="9"/>
  <c r="P119" i="9"/>
  <c r="P77" i="9"/>
  <c r="O231" i="8"/>
  <c r="S220" i="8"/>
  <c r="O176" i="8"/>
  <c r="P206" i="8"/>
  <c r="P176" i="8"/>
  <c r="Q176" i="8"/>
  <c r="S125" i="8"/>
  <c r="Q209" i="8"/>
  <c r="R60" i="8"/>
  <c r="O114" i="8"/>
  <c r="P99" i="8"/>
  <c r="P226" i="8"/>
  <c r="Q15" i="8"/>
  <c r="O223" i="8"/>
  <c r="S231" i="8"/>
  <c r="R167" i="8"/>
  <c r="Q226" i="8"/>
  <c r="Q105" i="8"/>
  <c r="S82" i="8"/>
  <c r="R15" i="8"/>
  <c r="R203" i="8"/>
  <c r="O60" i="8"/>
  <c r="S176" i="8"/>
  <c r="Q190" i="8"/>
  <c r="R158" i="8"/>
  <c r="S80" i="8"/>
  <c r="O226" i="8"/>
  <c r="Q60" i="8"/>
  <c r="R82" i="8"/>
  <c r="S167" i="8"/>
  <c r="R226" i="8"/>
  <c r="S15" i="8"/>
  <c r="R134" i="8"/>
  <c r="O220" i="8"/>
  <c r="P39" i="8"/>
  <c r="O184" i="8"/>
  <c r="S84" i="8"/>
  <c r="R137" i="8"/>
  <c r="Q248" i="8"/>
  <c r="P222" i="8"/>
  <c r="S60" i="8"/>
  <c r="Q56" i="8"/>
  <c r="O228" i="8"/>
  <c r="S251" i="8"/>
  <c r="P179" i="8"/>
  <c r="R111" i="8"/>
  <c r="O191" i="9"/>
  <c r="S59" i="9"/>
  <c r="P64" i="9"/>
  <c r="Q252" i="9"/>
  <c r="P53" i="9"/>
  <c r="S25" i="9"/>
  <c r="O52" i="9"/>
  <c r="R234" i="9"/>
  <c r="S29" i="9"/>
  <c r="Q21" i="9"/>
  <c r="P234" i="9"/>
  <c r="S224" i="10"/>
  <c r="R224" i="10"/>
  <c r="P224" i="10"/>
  <c r="Q168" i="10"/>
  <c r="R168" i="10"/>
  <c r="S168" i="10"/>
  <c r="R62" i="10"/>
  <c r="P156" i="10"/>
  <c r="P66" i="10"/>
  <c r="Q66" i="10"/>
  <c r="S66" i="10"/>
  <c r="R66" i="10"/>
  <c r="R180" i="10"/>
  <c r="S62" i="10"/>
  <c r="O7" i="10"/>
  <c r="Q180" i="10"/>
  <c r="O202" i="10"/>
  <c r="R252" i="10"/>
  <c r="S176" i="10"/>
  <c r="P191" i="10"/>
  <c r="O22" i="10"/>
  <c r="Q141" i="10"/>
  <c r="O176" i="10"/>
  <c r="Q86" i="10"/>
  <c r="Q192" i="10"/>
  <c r="P190" i="10"/>
  <c r="R138" i="10"/>
  <c r="S258" i="10"/>
  <c r="P57" i="10"/>
  <c r="R132" i="10"/>
  <c r="P89" i="10"/>
  <c r="Q185" i="10"/>
  <c r="P185" i="10"/>
  <c r="R185" i="10"/>
  <c r="S219" i="10"/>
  <c r="O226" i="10"/>
  <c r="O244" i="10"/>
  <c r="R204" i="10"/>
  <c r="R230" i="10"/>
  <c r="R190" i="10"/>
  <c r="O256" i="10"/>
  <c r="S83" i="10"/>
  <c r="O138" i="10"/>
  <c r="O252" i="10"/>
  <c r="O75" i="10"/>
  <c r="O228" i="10"/>
  <c r="O153" i="10"/>
  <c r="Q144" i="10"/>
  <c r="O111" i="10"/>
  <c r="P256" i="10"/>
  <c r="R74" i="10"/>
  <c r="P260" i="10"/>
  <c r="Q152" i="10"/>
  <c r="O107" i="10"/>
  <c r="O132" i="10"/>
  <c r="R98" i="10"/>
  <c r="Q89" i="10"/>
  <c r="S80" i="10"/>
  <c r="R244" i="10"/>
  <c r="Q244" i="10"/>
  <c r="R203" i="10"/>
  <c r="Q197" i="10"/>
  <c r="P197" i="10"/>
  <c r="R197" i="10"/>
  <c r="Q62" i="10"/>
  <c r="S191" i="10"/>
  <c r="P180" i="10"/>
  <c r="Q22" i="10"/>
  <c r="Q113" i="10"/>
  <c r="P54" i="10"/>
  <c r="S54" i="10"/>
  <c r="Q54" i="10"/>
  <c r="R54" i="10"/>
  <c r="O177" i="10"/>
  <c r="Q177" i="10"/>
  <c r="P177" i="10"/>
  <c r="O51" i="10"/>
  <c r="O140" i="10"/>
  <c r="S11" i="10"/>
  <c r="R22" i="10"/>
  <c r="P50" i="10"/>
  <c r="O50" i="10"/>
  <c r="O224" i="10"/>
  <c r="P51" i="10"/>
  <c r="P11" i="10"/>
  <c r="P258" i="10"/>
  <c r="S22" i="10"/>
  <c r="S61" i="10"/>
  <c r="P192" i="10"/>
  <c r="O66" i="10"/>
  <c r="S50" i="10"/>
  <c r="O258" i="10"/>
  <c r="R258" i="10"/>
  <c r="S118" i="10"/>
  <c r="Q220" i="10"/>
  <c r="R177" i="10"/>
  <c r="O190" i="10"/>
  <c r="Q202" i="10"/>
  <c r="O89" i="10"/>
  <c r="P141" i="10"/>
  <c r="Q30" i="10"/>
  <c r="S30" i="10"/>
  <c r="R30" i="10"/>
  <c r="S177" i="10"/>
  <c r="S152" i="10"/>
  <c r="O83" i="10"/>
  <c r="R86" i="10"/>
  <c r="P118" i="10"/>
  <c r="O152" i="10"/>
  <c r="P98" i="10"/>
  <c r="Q150" i="10"/>
  <c r="Q176" i="10"/>
  <c r="P204" i="10"/>
  <c r="S220" i="10"/>
  <c r="Q190" i="10"/>
  <c r="S138" i="10"/>
  <c r="S86" i="10"/>
  <c r="O30" i="10"/>
  <c r="Q74" i="10"/>
  <c r="P152" i="10"/>
  <c r="S89" i="10"/>
  <c r="O80" i="10"/>
  <c r="P7" i="10"/>
  <c r="Q204" i="10"/>
  <c r="S230" i="10"/>
  <c r="R141" i="10"/>
  <c r="Q191" i="10"/>
  <c r="Q83" i="10"/>
  <c r="P252" i="10"/>
  <c r="P75" i="10"/>
  <c r="P226" i="10"/>
  <c r="R111" i="10"/>
  <c r="O191" i="10"/>
  <c r="O48" i="10"/>
  <c r="P111" i="10"/>
  <c r="R260" i="10"/>
  <c r="S74" i="10"/>
  <c r="P230" i="10"/>
  <c r="P61" i="10"/>
  <c r="P107" i="10"/>
  <c r="P132" i="10"/>
  <c r="Q156" i="10"/>
  <c r="P80" i="10"/>
  <c r="O146" i="10"/>
  <c r="S146" i="10"/>
  <c r="Q146" i="10"/>
  <c r="R146" i="10"/>
  <c r="P146" i="10"/>
  <c r="R228" i="10"/>
  <c r="O180" i="10"/>
  <c r="R113" i="10"/>
  <c r="O192" i="10"/>
  <c r="Q140" i="10"/>
  <c r="S99" i="10"/>
  <c r="R140" i="10"/>
  <c r="P202" i="10"/>
  <c r="O98" i="10"/>
  <c r="Q7" i="10"/>
  <c r="R192" i="10"/>
  <c r="O54" i="10"/>
  <c r="O141" i="10"/>
  <c r="S98" i="10"/>
  <c r="R7" i="10"/>
  <c r="O204" i="10"/>
  <c r="R202" i="10"/>
  <c r="S208" i="10"/>
  <c r="Q208" i="10"/>
  <c r="P208" i="10"/>
  <c r="O208" i="10"/>
  <c r="R208" i="10"/>
  <c r="P83" i="10"/>
  <c r="Q57" i="10"/>
  <c r="S132" i="10"/>
  <c r="O185" i="10"/>
  <c r="Q164" i="10"/>
  <c r="Q228" i="10"/>
  <c r="O230" i="10"/>
  <c r="P176" i="10"/>
  <c r="S111" i="10"/>
  <c r="Q252" i="10"/>
  <c r="Q75" i="10"/>
  <c r="Q226" i="10"/>
  <c r="R75" i="10"/>
  <c r="R144" i="10"/>
  <c r="Q14" i="10"/>
  <c r="R170" i="10"/>
  <c r="P170" i="10"/>
  <c r="O170" i="10"/>
  <c r="Q170" i="10"/>
  <c r="S170" i="10"/>
  <c r="Q224" i="10"/>
  <c r="P140" i="10"/>
  <c r="R149" i="10"/>
  <c r="Q149" i="10"/>
  <c r="P149" i="10"/>
  <c r="S149" i="10"/>
  <c r="O149" i="10"/>
  <c r="Q217" i="10"/>
  <c r="O217" i="10"/>
  <c r="P217" i="10"/>
  <c r="S217" i="10"/>
  <c r="R217" i="10"/>
  <c r="Q65" i="10"/>
  <c r="P65" i="10"/>
  <c r="O65" i="10"/>
  <c r="R65" i="10"/>
  <c r="S65" i="10"/>
  <c r="O16" i="10"/>
  <c r="Q16" i="10"/>
  <c r="S16" i="10"/>
  <c r="P16" i="10"/>
  <c r="R16" i="10"/>
  <c r="S233" i="10"/>
  <c r="O233" i="10"/>
  <c r="R233" i="10"/>
  <c r="P233" i="10"/>
  <c r="Q233" i="10"/>
  <c r="R161" i="10"/>
  <c r="Q161" i="10"/>
  <c r="P161" i="10"/>
  <c r="S161" i="10"/>
  <c r="O161" i="10"/>
  <c r="R125" i="10"/>
  <c r="Q125" i="10"/>
  <c r="S125" i="10"/>
  <c r="P125" i="10"/>
  <c r="O125" i="10"/>
  <c r="S175" i="10"/>
  <c r="R175" i="10"/>
  <c r="Q175" i="10"/>
  <c r="P175" i="10"/>
  <c r="O175" i="10"/>
  <c r="R4" i="10"/>
  <c r="Q4" i="10"/>
  <c r="P4" i="10"/>
  <c r="O4" i="10"/>
  <c r="S4" i="10"/>
  <c r="P59" i="10"/>
  <c r="O59" i="10"/>
  <c r="S59" i="10"/>
  <c r="R59" i="10"/>
  <c r="Q59" i="10"/>
  <c r="O34" i="10"/>
  <c r="S34" i="10"/>
  <c r="R34" i="10"/>
  <c r="P34" i="10"/>
  <c r="Q34" i="10"/>
  <c r="P102" i="10"/>
  <c r="O102" i="10"/>
  <c r="S102" i="10"/>
  <c r="R102" i="10"/>
  <c r="Q102" i="10"/>
  <c r="P135" i="10"/>
  <c r="S135" i="10"/>
  <c r="O135" i="10"/>
  <c r="R135" i="10"/>
  <c r="Q135" i="10"/>
  <c r="S210" i="10"/>
  <c r="Q210" i="10"/>
  <c r="R210" i="10"/>
  <c r="P210" i="10"/>
  <c r="O210" i="10"/>
  <c r="Q117" i="10"/>
  <c r="P117" i="10"/>
  <c r="O117" i="10"/>
  <c r="S117" i="10"/>
  <c r="R117" i="10"/>
  <c r="Q69" i="10"/>
  <c r="P69" i="10"/>
  <c r="O69" i="10"/>
  <c r="S69" i="10"/>
  <c r="R69" i="10"/>
  <c r="R104" i="10"/>
  <c r="Q104" i="10"/>
  <c r="P104" i="10"/>
  <c r="S104" i="10"/>
  <c r="O104" i="10"/>
  <c r="R101" i="10"/>
  <c r="Q101" i="10"/>
  <c r="S101" i="10"/>
  <c r="P101" i="10"/>
  <c r="O101" i="10"/>
  <c r="S195" i="10"/>
  <c r="R195" i="10"/>
  <c r="Q195" i="10"/>
  <c r="P195" i="10"/>
  <c r="O195" i="10"/>
  <c r="R207" i="10"/>
  <c r="R29" i="10"/>
  <c r="O29" i="10"/>
  <c r="Q29" i="10"/>
  <c r="P29" i="10"/>
  <c r="S29" i="10"/>
  <c r="S186" i="10"/>
  <c r="Q186" i="10"/>
  <c r="R186" i="10"/>
  <c r="P186" i="10"/>
  <c r="O186" i="10"/>
  <c r="O182" i="10"/>
  <c r="S182" i="10"/>
  <c r="R182" i="10"/>
  <c r="Q182" i="10"/>
  <c r="P182" i="10"/>
  <c r="S91" i="10"/>
  <c r="R91" i="10"/>
  <c r="Q91" i="10"/>
  <c r="O91" i="10"/>
  <c r="P91" i="10"/>
  <c r="R23" i="10"/>
  <c r="P108" i="10"/>
  <c r="O108" i="10"/>
  <c r="S108" i="10"/>
  <c r="R108" i="10"/>
  <c r="Q108" i="10"/>
  <c r="S129" i="10"/>
  <c r="R129" i="10"/>
  <c r="P129" i="10"/>
  <c r="Q129" i="10"/>
  <c r="O129" i="10"/>
  <c r="S100" i="10"/>
  <c r="Q100" i="10"/>
  <c r="P100" i="10"/>
  <c r="O100" i="10"/>
  <c r="R100" i="10"/>
  <c r="O169" i="10"/>
  <c r="P169" i="10"/>
  <c r="S169" i="10"/>
  <c r="R169" i="10"/>
  <c r="Q169" i="10"/>
  <c r="S115" i="10"/>
  <c r="R115" i="10"/>
  <c r="Q115" i="10"/>
  <c r="O115" i="10"/>
  <c r="P115" i="10"/>
  <c r="Q171" i="10"/>
  <c r="P171" i="10"/>
  <c r="O171" i="10"/>
  <c r="S171" i="10"/>
  <c r="R171" i="10"/>
  <c r="R137" i="10"/>
  <c r="Q137" i="10"/>
  <c r="P137" i="10"/>
  <c r="S137" i="10"/>
  <c r="O137" i="10"/>
  <c r="S23" i="10"/>
  <c r="S163" i="10"/>
  <c r="Q163" i="10"/>
  <c r="R163" i="10"/>
  <c r="O163" i="10"/>
  <c r="P163" i="10"/>
  <c r="P78" i="10"/>
  <c r="O78" i="10"/>
  <c r="S78" i="10"/>
  <c r="R78" i="10"/>
  <c r="Q78" i="10"/>
  <c r="Q9" i="10"/>
  <c r="S9" i="10"/>
  <c r="P9" i="10"/>
  <c r="R9" i="10"/>
  <c r="O9" i="10"/>
  <c r="P72" i="10"/>
  <c r="O72" i="10"/>
  <c r="S72" i="10"/>
  <c r="R72" i="10"/>
  <c r="Q72" i="10"/>
  <c r="R167" i="10"/>
  <c r="Q167" i="10"/>
  <c r="P167" i="10"/>
  <c r="O167" i="10"/>
  <c r="S167" i="10"/>
  <c r="S44" i="10"/>
  <c r="Q44" i="10"/>
  <c r="R44" i="10"/>
  <c r="O44" i="10"/>
  <c r="P44" i="10"/>
  <c r="O254" i="10"/>
  <c r="S254" i="10"/>
  <c r="R254" i="10"/>
  <c r="Q254" i="10"/>
  <c r="P254" i="10"/>
  <c r="S35" i="10"/>
  <c r="R183" i="10"/>
  <c r="S245" i="10"/>
  <c r="O245" i="10"/>
  <c r="R245" i="10"/>
  <c r="Q245" i="10"/>
  <c r="P245" i="10"/>
  <c r="R57" i="10"/>
  <c r="R118" i="10"/>
  <c r="Q126" i="10"/>
  <c r="P5" i="10"/>
  <c r="O5" i="10"/>
  <c r="R5" i="10"/>
  <c r="Q5" i="10"/>
  <c r="S5" i="10"/>
  <c r="O113" i="10"/>
  <c r="S255" i="10"/>
  <c r="R255" i="10"/>
  <c r="Q255" i="10"/>
  <c r="P255" i="10"/>
  <c r="O255" i="10"/>
  <c r="R173" i="10"/>
  <c r="Q173" i="10"/>
  <c r="P173" i="10"/>
  <c r="S173" i="10"/>
  <c r="O173" i="10"/>
  <c r="O206" i="10"/>
  <c r="S206" i="10"/>
  <c r="R206" i="10"/>
  <c r="P206" i="10"/>
  <c r="Q206" i="10"/>
  <c r="P17" i="10"/>
  <c r="R17" i="10"/>
  <c r="S17" i="10"/>
  <c r="Q17" i="10"/>
  <c r="O17" i="10"/>
  <c r="R231" i="10"/>
  <c r="S231" i="10"/>
  <c r="Q231" i="10"/>
  <c r="P231" i="10"/>
  <c r="O231" i="10"/>
  <c r="S151" i="10"/>
  <c r="P151" i="10"/>
  <c r="R151" i="10"/>
  <c r="Q151" i="10"/>
  <c r="O151" i="10"/>
  <c r="S67" i="10"/>
  <c r="Q67" i="10"/>
  <c r="P67" i="10"/>
  <c r="O67" i="10"/>
  <c r="R67" i="10"/>
  <c r="S221" i="10"/>
  <c r="O221" i="10"/>
  <c r="R221" i="10"/>
  <c r="P221" i="10"/>
  <c r="Q221" i="10"/>
  <c r="O145" i="10"/>
  <c r="R145" i="10"/>
  <c r="S145" i="10"/>
  <c r="P145" i="10"/>
  <c r="Q145" i="10"/>
  <c r="Q199" i="10"/>
  <c r="O199" i="10"/>
  <c r="P199" i="10"/>
  <c r="S199" i="10"/>
  <c r="R199" i="10"/>
  <c r="P35" i="10"/>
  <c r="S136" i="10"/>
  <c r="R136" i="10"/>
  <c r="O136" i="10"/>
  <c r="Q136" i="10"/>
  <c r="P136" i="10"/>
  <c r="S36" i="10"/>
  <c r="Q36" i="10"/>
  <c r="R36" i="10"/>
  <c r="O36" i="10"/>
  <c r="P36" i="10"/>
  <c r="S70" i="10"/>
  <c r="Q70" i="10"/>
  <c r="P70" i="10"/>
  <c r="O70" i="10"/>
  <c r="R70" i="10"/>
  <c r="Q33" i="10"/>
  <c r="P33" i="10"/>
  <c r="S33" i="10"/>
  <c r="R33" i="10"/>
  <c r="O33" i="10"/>
  <c r="O35" i="10"/>
  <c r="R155" i="10"/>
  <c r="Q155" i="10"/>
  <c r="P155" i="10"/>
  <c r="S155" i="10"/>
  <c r="O155" i="10"/>
  <c r="Q241" i="10"/>
  <c r="O241" i="10"/>
  <c r="P241" i="10"/>
  <c r="S241" i="10"/>
  <c r="R241" i="10"/>
  <c r="O133" i="10"/>
  <c r="Q133" i="10"/>
  <c r="R133" i="10"/>
  <c r="S133" i="10"/>
  <c r="P133" i="10"/>
  <c r="P162" i="10"/>
  <c r="O162" i="10"/>
  <c r="S162" i="10"/>
  <c r="R162" i="10"/>
  <c r="Q162" i="10"/>
  <c r="S234" i="10"/>
  <c r="Q234" i="10"/>
  <c r="R234" i="10"/>
  <c r="P234" i="10"/>
  <c r="O234" i="10"/>
  <c r="S139" i="10"/>
  <c r="R139" i="10"/>
  <c r="Q139" i="10"/>
  <c r="O139" i="10"/>
  <c r="P139" i="10"/>
  <c r="S26" i="10"/>
  <c r="P26" i="10"/>
  <c r="O26" i="10"/>
  <c r="R26" i="10"/>
  <c r="Q26" i="10"/>
  <c r="P249" i="10"/>
  <c r="O249" i="10"/>
  <c r="S249" i="10"/>
  <c r="R249" i="10"/>
  <c r="Q249" i="10"/>
  <c r="S6" i="10"/>
  <c r="R6" i="10"/>
  <c r="Q6" i="10"/>
  <c r="O6" i="10"/>
  <c r="P6" i="10"/>
  <c r="S124" i="10"/>
  <c r="Q124" i="10"/>
  <c r="P124" i="10"/>
  <c r="O124" i="10"/>
  <c r="R124" i="10"/>
  <c r="Q93" i="10"/>
  <c r="P93" i="10"/>
  <c r="O93" i="10"/>
  <c r="S93" i="10"/>
  <c r="R93" i="10"/>
  <c r="O10" i="10"/>
  <c r="S10" i="10"/>
  <c r="Q10" i="10"/>
  <c r="P10" i="10"/>
  <c r="R10" i="10"/>
  <c r="O200" i="10"/>
  <c r="S200" i="10"/>
  <c r="R200" i="10"/>
  <c r="Q200" i="10"/>
  <c r="P200" i="10"/>
  <c r="S209" i="10"/>
  <c r="O209" i="10"/>
  <c r="Q209" i="10"/>
  <c r="P209" i="10"/>
  <c r="R209" i="10"/>
  <c r="S130" i="10"/>
  <c r="R130" i="10"/>
  <c r="O130" i="10"/>
  <c r="P130" i="10"/>
  <c r="Q130" i="10"/>
  <c r="O194" i="10"/>
  <c r="S194" i="10"/>
  <c r="R194" i="10"/>
  <c r="Q194" i="10"/>
  <c r="P194" i="10"/>
  <c r="S103" i="10"/>
  <c r="R103" i="10"/>
  <c r="Q103" i="10"/>
  <c r="O103" i="10"/>
  <c r="P103" i="10"/>
  <c r="Q27" i="10"/>
  <c r="O27" i="10"/>
  <c r="R27" i="10"/>
  <c r="S27" i="10"/>
  <c r="P27" i="10"/>
  <c r="S85" i="10"/>
  <c r="R85" i="10"/>
  <c r="Q85" i="10"/>
  <c r="P85" i="10"/>
  <c r="O85" i="10"/>
  <c r="S142" i="10"/>
  <c r="R142" i="10"/>
  <c r="O142" i="10"/>
  <c r="Q142" i="10"/>
  <c r="P142" i="10"/>
  <c r="P213" i="10"/>
  <c r="O213" i="10"/>
  <c r="S213" i="10"/>
  <c r="Q213" i="10"/>
  <c r="R213" i="10"/>
  <c r="S68" i="10"/>
  <c r="R68" i="10"/>
  <c r="Q68" i="10"/>
  <c r="O68" i="10"/>
  <c r="P68" i="10"/>
  <c r="S109" i="10"/>
  <c r="R109" i="10"/>
  <c r="Q109" i="10"/>
  <c r="P109" i="10"/>
  <c r="O109" i="10"/>
  <c r="Q207" i="10"/>
  <c r="P207" i="10"/>
  <c r="O207" i="10"/>
  <c r="P90" i="10"/>
  <c r="O90" i="10"/>
  <c r="S90" i="10"/>
  <c r="R90" i="10"/>
  <c r="Q90" i="10"/>
  <c r="Q193" i="10"/>
  <c r="O193" i="10"/>
  <c r="P193" i="10"/>
  <c r="S193" i="10"/>
  <c r="R193" i="10"/>
  <c r="S94" i="10"/>
  <c r="Q94" i="10"/>
  <c r="P94" i="10"/>
  <c r="O94" i="10"/>
  <c r="R94" i="10"/>
  <c r="O242" i="10"/>
  <c r="S242" i="10"/>
  <c r="R242" i="10"/>
  <c r="Q242" i="10"/>
  <c r="P242" i="10"/>
  <c r="Q181" i="10"/>
  <c r="O181" i="10"/>
  <c r="P181" i="10"/>
  <c r="R181" i="10"/>
  <c r="S181" i="10"/>
  <c r="Q229" i="10"/>
  <c r="O229" i="10"/>
  <c r="P229" i="10"/>
  <c r="R229" i="10"/>
  <c r="S229" i="10"/>
  <c r="S238" i="10"/>
  <c r="R238" i="10"/>
  <c r="Q238" i="10"/>
  <c r="P238" i="10"/>
  <c r="O238" i="10"/>
  <c r="S20" i="10"/>
  <c r="R20" i="10"/>
  <c r="P20" i="10"/>
  <c r="Q20" i="10"/>
  <c r="O20" i="10"/>
  <c r="O28" i="10"/>
  <c r="Q28" i="10"/>
  <c r="P28" i="10"/>
  <c r="R28" i="10"/>
  <c r="S28" i="10"/>
  <c r="Q253" i="10"/>
  <c r="O253" i="10"/>
  <c r="P253" i="10"/>
  <c r="S253" i="10"/>
  <c r="R253" i="10"/>
  <c r="S127" i="10"/>
  <c r="Q127" i="10"/>
  <c r="P127" i="10"/>
  <c r="O127" i="10"/>
  <c r="R127" i="10"/>
  <c r="R92" i="10"/>
  <c r="Q92" i="10"/>
  <c r="P92" i="10"/>
  <c r="S92" i="10"/>
  <c r="O92" i="10"/>
  <c r="Q81" i="10"/>
  <c r="P81" i="10"/>
  <c r="O81" i="10"/>
  <c r="S81" i="10"/>
  <c r="R81" i="10"/>
  <c r="R35" i="10"/>
  <c r="Q183" i="10"/>
  <c r="Q13" i="10"/>
  <c r="P13" i="10"/>
  <c r="O13" i="10"/>
  <c r="R13" i="10"/>
  <c r="S13" i="10"/>
  <c r="S262" i="10"/>
  <c r="R262" i="10"/>
  <c r="Q262" i="10"/>
  <c r="P262" i="10"/>
  <c r="O262" i="10"/>
  <c r="S166" i="10"/>
  <c r="R166" i="10"/>
  <c r="Q166" i="10"/>
  <c r="P166" i="10"/>
  <c r="O166" i="10"/>
  <c r="S121" i="10"/>
  <c r="R121" i="10"/>
  <c r="Q121" i="10"/>
  <c r="P121" i="10"/>
  <c r="O121" i="10"/>
  <c r="S73" i="10"/>
  <c r="R73" i="10"/>
  <c r="Q73" i="10"/>
  <c r="P73" i="10"/>
  <c r="O73" i="10"/>
  <c r="O46" i="10"/>
  <c r="S46" i="10"/>
  <c r="Q46" i="10"/>
  <c r="R46" i="10"/>
  <c r="P46" i="10"/>
  <c r="Q259" i="10"/>
  <c r="O259" i="10"/>
  <c r="S259" i="10"/>
  <c r="R259" i="10"/>
  <c r="P259" i="10"/>
  <c r="Q211" i="10"/>
  <c r="O211" i="10"/>
  <c r="R211" i="10"/>
  <c r="S211" i="10"/>
  <c r="P211" i="10"/>
  <c r="R116" i="10"/>
  <c r="Q116" i="10"/>
  <c r="P116" i="10"/>
  <c r="S116" i="10"/>
  <c r="O116" i="10"/>
  <c r="S183" i="10"/>
  <c r="S57" i="10"/>
  <c r="O118" i="10"/>
  <c r="R12" i="10"/>
  <c r="Q12" i="10"/>
  <c r="P12" i="10"/>
  <c r="O12" i="10"/>
  <c r="S12" i="10"/>
  <c r="R126" i="10"/>
  <c r="P113" i="10"/>
  <c r="O58" i="10"/>
  <c r="S58" i="10"/>
  <c r="P58" i="10"/>
  <c r="R58" i="10"/>
  <c r="Q58" i="10"/>
  <c r="Q39" i="10"/>
  <c r="O39" i="10"/>
  <c r="S39" i="10"/>
  <c r="R39" i="10"/>
  <c r="P39" i="10"/>
  <c r="P174" i="10"/>
  <c r="O174" i="10"/>
  <c r="S174" i="10"/>
  <c r="R174" i="10"/>
  <c r="Q174" i="10"/>
  <c r="S106" i="10"/>
  <c r="Q106" i="10"/>
  <c r="P106" i="10"/>
  <c r="O106" i="10"/>
  <c r="R106" i="10"/>
  <c r="Q42" i="10"/>
  <c r="S42" i="10"/>
  <c r="R42" i="10"/>
  <c r="P42" i="10"/>
  <c r="O42" i="10"/>
  <c r="S154" i="10"/>
  <c r="R154" i="10"/>
  <c r="P154" i="10"/>
  <c r="O154" i="10"/>
  <c r="Q154" i="10"/>
  <c r="O40" i="10"/>
  <c r="S40" i="10"/>
  <c r="P40" i="10"/>
  <c r="R40" i="10"/>
  <c r="Q40" i="10"/>
  <c r="Q235" i="10"/>
  <c r="O235" i="10"/>
  <c r="S235" i="10"/>
  <c r="R235" i="10"/>
  <c r="P235" i="10"/>
  <c r="R24" i="10"/>
  <c r="Q24" i="10"/>
  <c r="P24" i="10"/>
  <c r="S24" i="10"/>
  <c r="O24" i="10"/>
  <c r="P120" i="10"/>
  <c r="O120" i="10"/>
  <c r="S120" i="10"/>
  <c r="R120" i="10"/>
  <c r="Q120" i="10"/>
  <c r="S222" i="10"/>
  <c r="Q222" i="10"/>
  <c r="R222" i="10"/>
  <c r="P222" i="10"/>
  <c r="O222" i="10"/>
  <c r="O52" i="10"/>
  <c r="Q52" i="10"/>
  <c r="P52" i="10"/>
  <c r="R52" i="10"/>
  <c r="S52" i="10"/>
  <c r="S160" i="10"/>
  <c r="R160" i="10"/>
  <c r="O160" i="10"/>
  <c r="Q160" i="10"/>
  <c r="P160" i="10"/>
  <c r="P261" i="10"/>
  <c r="O261" i="10"/>
  <c r="S261" i="10"/>
  <c r="R261" i="10"/>
  <c r="Q261" i="10"/>
  <c r="Q25" i="10"/>
  <c r="P25" i="10"/>
  <c r="O25" i="10"/>
  <c r="R25" i="10"/>
  <c r="S25" i="10"/>
  <c r="Q187" i="10"/>
  <c r="O187" i="10"/>
  <c r="P187" i="10"/>
  <c r="S187" i="10"/>
  <c r="R187" i="10"/>
  <c r="P96" i="10"/>
  <c r="O96" i="10"/>
  <c r="S96" i="10"/>
  <c r="R96" i="10"/>
  <c r="Q96" i="10"/>
  <c r="P237" i="10"/>
  <c r="O237" i="10"/>
  <c r="S237" i="10"/>
  <c r="R237" i="10"/>
  <c r="Q237" i="10"/>
  <c r="R77" i="10"/>
  <c r="Q77" i="10"/>
  <c r="S77" i="10"/>
  <c r="P77" i="10"/>
  <c r="O77" i="10"/>
  <c r="S148" i="10"/>
  <c r="R148" i="10"/>
  <c r="O148" i="10"/>
  <c r="Q148" i="10"/>
  <c r="P148" i="10"/>
  <c r="S172" i="10"/>
  <c r="R172" i="10"/>
  <c r="O172" i="10"/>
  <c r="Q172" i="10"/>
  <c r="P172" i="10"/>
  <c r="P225" i="10"/>
  <c r="O225" i="10"/>
  <c r="R225" i="10"/>
  <c r="S225" i="10"/>
  <c r="Q225" i="10"/>
  <c r="O218" i="10"/>
  <c r="S218" i="10"/>
  <c r="R218" i="10"/>
  <c r="Q218" i="10"/>
  <c r="P218" i="10"/>
  <c r="Q15" i="10"/>
  <c r="O15" i="10"/>
  <c r="R15" i="10"/>
  <c r="P15" i="10"/>
  <c r="S15" i="10"/>
  <c r="S32" i="10"/>
  <c r="R32" i="10"/>
  <c r="O32" i="10"/>
  <c r="Q32" i="10"/>
  <c r="P32" i="10"/>
  <c r="S55" i="10"/>
  <c r="Q55" i="10"/>
  <c r="P55" i="10"/>
  <c r="O55" i="10"/>
  <c r="R55" i="10"/>
  <c r="S3" i="10"/>
  <c r="R3" i="10"/>
  <c r="Q3" i="10"/>
  <c r="P3" i="10"/>
  <c r="O3" i="10"/>
  <c r="S257" i="10"/>
  <c r="O257" i="10"/>
  <c r="Q257" i="10"/>
  <c r="P257" i="10"/>
  <c r="R257" i="10"/>
  <c r="O147" i="10"/>
  <c r="R147" i="10"/>
  <c r="Q147" i="10"/>
  <c r="P147" i="10"/>
  <c r="S147" i="10"/>
  <c r="P159" i="10"/>
  <c r="O159" i="10"/>
  <c r="S159" i="10"/>
  <c r="R159" i="10"/>
  <c r="Q159" i="10"/>
  <c r="S88" i="10"/>
  <c r="Q88" i="10"/>
  <c r="P88" i="10"/>
  <c r="O88" i="10"/>
  <c r="R88" i="10"/>
  <c r="O183" i="10"/>
  <c r="O188" i="10"/>
  <c r="S188" i="10"/>
  <c r="R188" i="10"/>
  <c r="Q188" i="10"/>
  <c r="P188" i="10"/>
  <c r="S214" i="10"/>
  <c r="R214" i="10"/>
  <c r="Q214" i="10"/>
  <c r="P214" i="10"/>
  <c r="O214" i="10"/>
  <c r="Q205" i="10"/>
  <c r="O205" i="10"/>
  <c r="P205" i="10"/>
  <c r="R205" i="10"/>
  <c r="S205" i="10"/>
  <c r="O64" i="10"/>
  <c r="Q64" i="10"/>
  <c r="P64" i="10"/>
  <c r="R64" i="10"/>
  <c r="S64" i="10"/>
  <c r="O157" i="10"/>
  <c r="S157" i="10"/>
  <c r="R157" i="10"/>
  <c r="P157" i="10"/>
  <c r="Q157" i="10"/>
  <c r="S79" i="10"/>
  <c r="R79" i="10"/>
  <c r="Q79" i="10"/>
  <c r="O79" i="10"/>
  <c r="P79" i="10"/>
  <c r="S112" i="10"/>
  <c r="Q112" i="10"/>
  <c r="P112" i="10"/>
  <c r="O112" i="10"/>
  <c r="R112" i="10"/>
  <c r="Q53" i="10"/>
  <c r="P53" i="10"/>
  <c r="O53" i="10"/>
  <c r="S53" i="10"/>
  <c r="R53" i="10"/>
  <c r="P84" i="10"/>
  <c r="O84" i="10"/>
  <c r="S84" i="10"/>
  <c r="R84" i="10"/>
  <c r="Q84" i="10"/>
  <c r="R131" i="10"/>
  <c r="Q131" i="10"/>
  <c r="P131" i="10"/>
  <c r="S131" i="10"/>
  <c r="O131" i="10"/>
  <c r="R47" i="10"/>
  <c r="Q47" i="10"/>
  <c r="P47" i="10"/>
  <c r="O47" i="10"/>
  <c r="S47" i="10"/>
  <c r="S38" i="10"/>
  <c r="Q38" i="10"/>
  <c r="R38" i="10"/>
  <c r="O38" i="10"/>
  <c r="P38" i="10"/>
  <c r="S76" i="10"/>
  <c r="Q76" i="10"/>
  <c r="P76" i="10"/>
  <c r="O76" i="10"/>
  <c r="R76" i="10"/>
  <c r="Q45" i="10"/>
  <c r="O45" i="10"/>
  <c r="S45" i="10"/>
  <c r="R45" i="10"/>
  <c r="P45" i="10"/>
  <c r="S97" i="10"/>
  <c r="R97" i="10"/>
  <c r="Q97" i="10"/>
  <c r="O97" i="10"/>
  <c r="P97" i="10"/>
  <c r="S239" i="10"/>
  <c r="O239" i="10"/>
  <c r="P239" i="10"/>
  <c r="R239" i="10"/>
  <c r="Q239" i="10"/>
  <c r="S227" i="10"/>
  <c r="R227" i="10"/>
  <c r="Q227" i="10"/>
  <c r="P227" i="10"/>
  <c r="O227" i="10"/>
  <c r="S225" i="9"/>
  <c r="Q59" i="9"/>
  <c r="Q246" i="9"/>
  <c r="Q216" i="9"/>
  <c r="P60" i="9"/>
  <c r="S216" i="9"/>
  <c r="S232" i="9"/>
  <c r="S173" i="9"/>
  <c r="P196" i="9"/>
  <c r="Q61" i="9"/>
  <c r="Q211" i="9"/>
  <c r="R222" i="9"/>
  <c r="S251" i="9"/>
  <c r="S262" i="9"/>
  <c r="P222" i="9"/>
  <c r="Q58" i="9"/>
  <c r="Q26" i="9"/>
  <c r="S106" i="9"/>
  <c r="Q137" i="9"/>
  <c r="S36" i="9"/>
  <c r="R5" i="9"/>
  <c r="O26" i="9"/>
  <c r="Q237" i="9"/>
  <c r="P59" i="9"/>
  <c r="O240" i="9"/>
  <c r="S131" i="9"/>
  <c r="Q39" i="9"/>
  <c r="R225" i="9"/>
  <c r="P28" i="9"/>
  <c r="S243" i="9"/>
  <c r="R149" i="9"/>
  <c r="P149" i="9"/>
  <c r="O226" i="9"/>
  <c r="S149" i="9"/>
  <c r="P204" i="9"/>
  <c r="O149" i="9"/>
  <c r="S258" i="9"/>
  <c r="O53" i="9"/>
  <c r="S246" i="9"/>
  <c r="R12" i="9"/>
  <c r="S161" i="9"/>
  <c r="Q42" i="9"/>
  <c r="O143" i="9"/>
  <c r="O29" i="9"/>
  <c r="O60" i="9"/>
  <c r="R26" i="9"/>
  <c r="O234" i="9"/>
  <c r="Q234" i="9"/>
  <c r="Q174" i="9"/>
  <c r="O89" i="9"/>
  <c r="O215" i="9"/>
  <c r="O51" i="9"/>
  <c r="S12" i="9"/>
  <c r="P12" i="9"/>
  <c r="P70" i="9"/>
  <c r="Q33" i="9"/>
  <c r="O174" i="9"/>
  <c r="R137" i="9"/>
  <c r="P125" i="9"/>
  <c r="P173" i="9"/>
  <c r="O61" i="9"/>
  <c r="Q222" i="9"/>
  <c r="Q53" i="9"/>
  <c r="R198" i="9"/>
  <c r="P161" i="9"/>
  <c r="P131" i="9"/>
  <c r="S55" i="9"/>
  <c r="O55" i="9"/>
  <c r="S58" i="9"/>
  <c r="R107" i="9"/>
  <c r="S204" i="9"/>
  <c r="Q143" i="9"/>
  <c r="P29" i="9"/>
  <c r="R79" i="9"/>
  <c r="Q64" i="9"/>
  <c r="O249" i="9"/>
  <c r="Q79" i="9"/>
  <c r="R54" i="9"/>
  <c r="P143" i="9"/>
  <c r="P226" i="9"/>
  <c r="P249" i="9"/>
  <c r="S252" i="9"/>
  <c r="P219" i="9"/>
  <c r="O180" i="9"/>
  <c r="P57" i="9"/>
  <c r="R143" i="9"/>
  <c r="R29" i="9"/>
  <c r="Q226" i="9"/>
  <c r="O77" i="9"/>
  <c r="Q249" i="9"/>
  <c r="Q240" i="9"/>
  <c r="R119" i="9"/>
  <c r="R226" i="9"/>
  <c r="O36" i="9"/>
  <c r="S113" i="9"/>
  <c r="R246" i="9"/>
  <c r="O237" i="9"/>
  <c r="S240" i="9"/>
  <c r="O64" i="9"/>
  <c r="Q173" i="9"/>
  <c r="O12" i="9"/>
  <c r="R196" i="9"/>
  <c r="O58" i="9"/>
  <c r="R192" i="9"/>
  <c r="O20" i="9"/>
  <c r="Q251" i="9"/>
  <c r="S226" i="9"/>
  <c r="S26" i="9"/>
  <c r="Q259" i="9"/>
  <c r="R223" i="9"/>
  <c r="O246" i="9"/>
  <c r="P198" i="9"/>
  <c r="S222" i="9"/>
  <c r="P58" i="9"/>
  <c r="O131" i="9"/>
  <c r="O247" i="9"/>
  <c r="R58" i="9"/>
  <c r="Q198" i="9"/>
  <c r="Q204" i="9"/>
  <c r="R57" i="9"/>
  <c r="R161" i="9"/>
  <c r="S21" i="9"/>
  <c r="S198" i="9"/>
  <c r="R185" i="9"/>
  <c r="P55" i="9"/>
  <c r="S79" i="9"/>
  <c r="Q54" i="9"/>
  <c r="Q57" i="9"/>
  <c r="O161" i="9"/>
  <c r="S167" i="9"/>
  <c r="Q29" i="9"/>
  <c r="R155" i="9"/>
  <c r="O251" i="9"/>
  <c r="Q219" i="9"/>
  <c r="Q196" i="9"/>
  <c r="S143" i="9"/>
  <c r="P251" i="9"/>
  <c r="O59" i="9"/>
  <c r="P78" i="9"/>
  <c r="P237" i="9"/>
  <c r="S78" i="9"/>
  <c r="R189" i="9"/>
  <c r="S54" i="9"/>
  <c r="O54" i="9"/>
  <c r="P227" i="9"/>
  <c r="S196" i="9"/>
  <c r="O192" i="9"/>
  <c r="O232" i="9"/>
  <c r="Q20" i="9"/>
  <c r="Q253" i="9"/>
  <c r="O65" i="9"/>
  <c r="Q187" i="9"/>
  <c r="O49" i="9"/>
  <c r="R249" i="9"/>
  <c r="P174" i="9"/>
  <c r="P61" i="9"/>
  <c r="O38" i="9"/>
  <c r="S33" i="9"/>
  <c r="O255" i="9"/>
  <c r="O258" i="9"/>
  <c r="S185" i="9"/>
  <c r="O219" i="9"/>
  <c r="O187" i="9"/>
  <c r="S237" i="9"/>
  <c r="O167" i="9"/>
  <c r="P155" i="9"/>
  <c r="R125" i="9"/>
  <c r="R113" i="9"/>
  <c r="O88" i="9"/>
  <c r="P93" i="9"/>
  <c r="O90" i="9"/>
  <c r="O33" i="9"/>
  <c r="S162" i="9"/>
  <c r="Q247" i="9"/>
  <c r="S61" i="9"/>
  <c r="S64" i="9"/>
  <c r="O57" i="9"/>
  <c r="S119" i="9"/>
  <c r="S137" i="9"/>
  <c r="Q119" i="9"/>
  <c r="P232" i="9"/>
  <c r="S174" i="9"/>
  <c r="P18" i="9"/>
  <c r="Q37" i="9"/>
  <c r="R255" i="9"/>
  <c r="Q38" i="9"/>
  <c r="Q6" i="9"/>
  <c r="O119" i="9"/>
  <c r="Q232" i="9"/>
  <c r="O6" i="9"/>
  <c r="Q78" i="9"/>
  <c r="R25" i="9"/>
  <c r="R232" i="9"/>
  <c r="O155" i="9"/>
  <c r="O78" i="9"/>
  <c r="R19" i="9"/>
  <c r="R78" i="9"/>
  <c r="R180" i="9"/>
  <c r="R173" i="9"/>
  <c r="O185" i="9"/>
  <c r="O173" i="9"/>
  <c r="S155" i="9"/>
  <c r="Q19" i="9"/>
  <c r="S93" i="9"/>
  <c r="Q205" i="9"/>
  <c r="Q93" i="9"/>
  <c r="Q48" i="9"/>
  <c r="P185" i="9"/>
  <c r="R6" i="9"/>
  <c r="Q180" i="9"/>
  <c r="P215" i="9"/>
  <c r="Q155" i="9"/>
  <c r="P19" i="9"/>
  <c r="Q243" i="9"/>
  <c r="Q185" i="9"/>
  <c r="P6" i="9"/>
  <c r="Q113" i="9"/>
  <c r="S20" i="9"/>
  <c r="R64" i="9"/>
  <c r="P255" i="9"/>
  <c r="R219" i="9"/>
  <c r="P38" i="9"/>
  <c r="O28" i="9"/>
  <c r="O196" i="9"/>
  <c r="P113" i="9"/>
  <c r="R42" i="9"/>
  <c r="S70" i="9"/>
  <c r="P33" i="9"/>
  <c r="O107" i="9"/>
  <c r="P42" i="9"/>
  <c r="P107" i="9"/>
  <c r="O113" i="9"/>
  <c r="S19" i="9"/>
  <c r="R20" i="9"/>
  <c r="Q92" i="9"/>
  <c r="R93" i="9"/>
  <c r="S180" i="9"/>
  <c r="Q241" i="9"/>
  <c r="Q255" i="9"/>
  <c r="P37" i="9"/>
  <c r="R59" i="9"/>
  <c r="O42" i="9"/>
  <c r="O70" i="9"/>
  <c r="S76" i="9"/>
  <c r="P162" i="8"/>
  <c r="S162" i="8"/>
  <c r="O149" i="8"/>
  <c r="P119" i="8"/>
  <c r="R119" i="8"/>
  <c r="S156" i="8"/>
  <c r="O65" i="8"/>
  <c r="P82" i="8"/>
  <c r="S65" i="8"/>
  <c r="O156" i="8"/>
  <c r="Q186" i="8"/>
  <c r="P127" i="8"/>
  <c r="R256" i="8"/>
  <c r="R144" i="8"/>
  <c r="O222" i="8"/>
  <c r="P156" i="8"/>
  <c r="O80" i="8"/>
  <c r="Q99" i="8"/>
  <c r="P197" i="8"/>
  <c r="Q156" i="8"/>
  <c r="P65" i="8"/>
  <c r="R39" i="8"/>
  <c r="Q180" i="8"/>
  <c r="P149" i="8"/>
  <c r="S258" i="8"/>
  <c r="O159" i="8"/>
  <c r="Q203" i="8"/>
  <c r="O190" i="8"/>
  <c r="P134" i="8"/>
  <c r="O134" i="8"/>
  <c r="Q36" i="8"/>
  <c r="P167" i="8"/>
  <c r="R99" i="8"/>
  <c r="R184" i="8"/>
  <c r="Q65" i="8"/>
  <c r="S99" i="8"/>
  <c r="R114" i="8"/>
  <c r="S119" i="8"/>
  <c r="O99" i="8"/>
  <c r="R223" i="8"/>
  <c r="P114" i="8"/>
  <c r="Q103" i="8"/>
  <c r="S175" i="8"/>
  <c r="O78" i="8"/>
  <c r="Q206" i="8"/>
  <c r="O259" i="8"/>
  <c r="Q144" i="8"/>
  <c r="Q114" i="8"/>
  <c r="P78" i="8"/>
  <c r="R159" i="8"/>
  <c r="Q108" i="8"/>
  <c r="P190" i="8"/>
  <c r="Q134" i="8"/>
  <c r="S108" i="8"/>
  <c r="R132" i="8"/>
  <c r="S235" i="9"/>
  <c r="R235" i="9"/>
  <c r="P192" i="9"/>
  <c r="P88" i="9"/>
  <c r="S77" i="9"/>
  <c r="S100" i="9"/>
  <c r="S92" i="9"/>
  <c r="P253" i="9"/>
  <c r="P235" i="9"/>
  <c r="S80" i="9"/>
  <c r="Q131" i="9"/>
  <c r="Q88" i="9"/>
  <c r="R187" i="9"/>
  <c r="S187" i="9"/>
  <c r="R49" i="9"/>
  <c r="Q49" i="9"/>
  <c r="P49" i="9"/>
  <c r="S49" i="9"/>
  <c r="R76" i="9"/>
  <c r="S192" i="9"/>
  <c r="R131" i="9"/>
  <c r="S253" i="9"/>
  <c r="R253" i="9"/>
  <c r="S107" i="9"/>
  <c r="Q161" i="9"/>
  <c r="S88" i="9"/>
  <c r="Q100" i="9"/>
  <c r="S223" i="9"/>
  <c r="P191" i="9"/>
  <c r="P65" i="9"/>
  <c r="R261" i="9"/>
  <c r="Q107" i="9"/>
  <c r="O205" i="9"/>
  <c r="Q80" i="9"/>
  <c r="O27" i="9"/>
  <c r="P89" i="9"/>
  <c r="Q89" i="9"/>
  <c r="O262" i="9"/>
  <c r="P262" i="9"/>
  <c r="O235" i="9"/>
  <c r="R37" i="9"/>
  <c r="S261" i="9"/>
  <c r="P27" i="9"/>
  <c r="R258" i="9"/>
  <c r="P258" i="9"/>
  <c r="O261" i="9"/>
  <c r="O243" i="9"/>
  <c r="Q262" i="9"/>
  <c r="Q235" i="9"/>
  <c r="O79" i="9"/>
  <c r="Q65" i="9"/>
  <c r="Q227" i="9"/>
  <c r="P97" i="9"/>
  <c r="P216" i="9"/>
  <c r="R106" i="9"/>
  <c r="R167" i="9"/>
  <c r="O137" i="9"/>
  <c r="Q125" i="9"/>
  <c r="Q60" i="9"/>
  <c r="Q90" i="9"/>
  <c r="S27" i="9"/>
  <c r="S18" i="9"/>
  <c r="R39" i="9"/>
  <c r="S39" i="9"/>
  <c r="O204" i="9"/>
  <c r="P205" i="9"/>
  <c r="O100" i="9"/>
  <c r="O92" i="9"/>
  <c r="S247" i="9"/>
  <c r="R247" i="9"/>
  <c r="S53" i="9"/>
  <c r="R53" i="9"/>
  <c r="S241" i="9"/>
  <c r="R241" i="9"/>
  <c r="P187" i="9"/>
  <c r="R205" i="9"/>
  <c r="P100" i="9"/>
  <c r="R211" i="9"/>
  <c r="P211" i="9"/>
  <c r="P51" i="9"/>
  <c r="R51" i="9"/>
  <c r="S51" i="9"/>
  <c r="Q51" i="9"/>
  <c r="O241" i="9"/>
  <c r="S205" i="9"/>
  <c r="R243" i="9"/>
  <c r="P261" i="9"/>
  <c r="P243" i="9"/>
  <c r="R262" i="9"/>
  <c r="R97" i="9"/>
  <c r="P76" i="9"/>
  <c r="R89" i="9"/>
  <c r="P167" i="9"/>
  <c r="P137" i="9"/>
  <c r="S125" i="9"/>
  <c r="R28" i="9"/>
  <c r="R90" i="9"/>
  <c r="R60" i="9"/>
  <c r="S90" i="9"/>
  <c r="Q27" i="9"/>
  <c r="R61" i="9"/>
  <c r="R18" i="9"/>
  <c r="O216" i="9"/>
  <c r="R252" i="9"/>
  <c r="P252" i="9"/>
  <c r="O252" i="9"/>
  <c r="O253" i="9"/>
  <c r="Q77" i="9"/>
  <c r="R92" i="9"/>
  <c r="R259" i="9"/>
  <c r="S259" i="9"/>
  <c r="Q191" i="9"/>
  <c r="R191" i="9"/>
  <c r="R80" i="9"/>
  <c r="O25" i="9"/>
  <c r="R65" i="9"/>
  <c r="S65" i="9"/>
  <c r="P63" i="9"/>
  <c r="R63" i="9"/>
  <c r="S63" i="9"/>
  <c r="Q63" i="9"/>
  <c r="S191" i="9"/>
  <c r="P247" i="9"/>
  <c r="O76" i="9"/>
  <c r="S60" i="9"/>
  <c r="O18" i="9"/>
  <c r="Q18" i="9"/>
  <c r="O223" i="9"/>
  <c r="S211" i="9"/>
  <c r="Q76" i="9"/>
  <c r="P223" i="9"/>
  <c r="O63" i="9"/>
  <c r="Q106" i="9"/>
  <c r="O106" i="9"/>
  <c r="S97" i="9"/>
  <c r="P39" i="9"/>
  <c r="Q55" i="9"/>
  <c r="S89" i="9"/>
  <c r="Q167" i="9"/>
  <c r="O125" i="9"/>
  <c r="Q28" i="9"/>
  <c r="P25" i="9"/>
  <c r="O21" i="9"/>
  <c r="Q70" i="9"/>
  <c r="R21" i="9"/>
  <c r="O37" i="9"/>
  <c r="S37" i="9"/>
  <c r="P259" i="9"/>
  <c r="P241" i="9"/>
  <c r="O259" i="9"/>
  <c r="Q223" i="9"/>
  <c r="O211" i="9"/>
  <c r="P106" i="9"/>
  <c r="Q97" i="9"/>
  <c r="S28" i="9"/>
  <c r="R77" i="9"/>
  <c r="P52" i="9"/>
  <c r="S52" i="9"/>
  <c r="R52" i="9"/>
  <c r="Q52" i="9"/>
  <c r="S38" i="9"/>
  <c r="S250" i="9"/>
  <c r="R250" i="9"/>
  <c r="Q250" i="9"/>
  <c r="P250" i="9"/>
  <c r="O250" i="9"/>
  <c r="R69" i="9"/>
  <c r="Q69" i="9"/>
  <c r="S69" i="9"/>
  <c r="P69" i="9"/>
  <c r="O69" i="9"/>
  <c r="S84" i="9"/>
  <c r="R84" i="9"/>
  <c r="Q84" i="9"/>
  <c r="O84" i="9"/>
  <c r="P84" i="9"/>
  <c r="R150" i="9"/>
  <c r="P150" i="9"/>
  <c r="O150" i="9"/>
  <c r="Q150" i="9"/>
  <c r="S148" i="9"/>
  <c r="P148" i="9"/>
  <c r="R148" i="9"/>
  <c r="O148" i="9"/>
  <c r="Q148" i="9"/>
  <c r="S209" i="9"/>
  <c r="O209" i="9"/>
  <c r="R209" i="9"/>
  <c r="Q209" i="9"/>
  <c r="P209" i="9"/>
  <c r="R151" i="9"/>
  <c r="Q151" i="9"/>
  <c r="P151" i="9"/>
  <c r="O151" i="9"/>
  <c r="S151" i="9"/>
  <c r="R115" i="9"/>
  <c r="Q115" i="9"/>
  <c r="P115" i="9"/>
  <c r="O115" i="9"/>
  <c r="S115" i="9"/>
  <c r="R144" i="9"/>
  <c r="Q144" i="9"/>
  <c r="P144" i="9"/>
  <c r="O144" i="9"/>
  <c r="P146" i="9"/>
  <c r="O146" i="9"/>
  <c r="S146" i="9"/>
  <c r="R146" i="9"/>
  <c r="Q146" i="9"/>
  <c r="R138" i="9"/>
  <c r="P138" i="9"/>
  <c r="O138" i="9"/>
  <c r="Q138" i="9"/>
  <c r="P225" i="9"/>
  <c r="O165" i="9"/>
  <c r="S165" i="9"/>
  <c r="R165" i="9"/>
  <c r="Q165" i="9"/>
  <c r="P165" i="9"/>
  <c r="Q85" i="9"/>
  <c r="S85" i="9"/>
  <c r="P85" i="9"/>
  <c r="R85" i="9"/>
  <c r="O85" i="9"/>
  <c r="S35" i="9"/>
  <c r="P35" i="9"/>
  <c r="O35" i="9"/>
  <c r="Q35" i="9"/>
  <c r="R35" i="9"/>
  <c r="O44" i="9"/>
  <c r="R132" i="9"/>
  <c r="O132" i="9"/>
  <c r="Q132" i="9"/>
  <c r="P132" i="9"/>
  <c r="S124" i="9"/>
  <c r="P124" i="9"/>
  <c r="O124" i="9"/>
  <c r="R124" i="9"/>
  <c r="Q124" i="9"/>
  <c r="O95" i="9"/>
  <c r="P95" i="9"/>
  <c r="R95" i="9"/>
  <c r="Q95" i="9"/>
  <c r="S95" i="9"/>
  <c r="P94" i="9"/>
  <c r="O94" i="9"/>
  <c r="Q94" i="9"/>
  <c r="R94" i="9"/>
  <c r="S94" i="9"/>
  <c r="P44" i="9"/>
  <c r="R126" i="9"/>
  <c r="Q126" i="9"/>
  <c r="P126" i="9"/>
  <c r="O126" i="9"/>
  <c r="S150" i="9"/>
  <c r="S215" i="9"/>
  <c r="S220" i="9"/>
  <c r="R220" i="9"/>
  <c r="Q220" i="9"/>
  <c r="O220" i="9"/>
  <c r="P220" i="9"/>
  <c r="S17" i="9"/>
  <c r="R17" i="9"/>
  <c r="Q17" i="9"/>
  <c r="O17" i="9"/>
  <c r="P17" i="9"/>
  <c r="R44" i="9"/>
  <c r="O4" i="9"/>
  <c r="S4" i="9"/>
  <c r="R4" i="9"/>
  <c r="Q4" i="9"/>
  <c r="P4" i="9"/>
  <c r="Q91" i="9"/>
  <c r="S91" i="9"/>
  <c r="R91" i="9"/>
  <c r="O91" i="9"/>
  <c r="P91" i="9"/>
  <c r="O227" i="9"/>
  <c r="O117" i="9"/>
  <c r="S117" i="9"/>
  <c r="P117" i="9"/>
  <c r="R117" i="9"/>
  <c r="Q117" i="9"/>
  <c r="S5" i="9"/>
  <c r="S14" i="9"/>
  <c r="R14" i="9"/>
  <c r="P14" i="9"/>
  <c r="O14" i="9"/>
  <c r="Q14" i="9"/>
  <c r="R105" i="9"/>
  <c r="Q105" i="9"/>
  <c r="S105" i="9"/>
  <c r="P105" i="9"/>
  <c r="O105" i="9"/>
  <c r="S132" i="9"/>
  <c r="O248" i="9"/>
  <c r="P248" i="9"/>
  <c r="S248" i="9"/>
  <c r="R248" i="9"/>
  <c r="Q248" i="9"/>
  <c r="O175" i="9"/>
  <c r="Q175" i="9"/>
  <c r="P175" i="9"/>
  <c r="S175" i="9"/>
  <c r="R175" i="9"/>
  <c r="Q36" i="9"/>
  <c r="S136" i="9"/>
  <c r="R136" i="9"/>
  <c r="Q136" i="9"/>
  <c r="P136" i="9"/>
  <c r="O136" i="9"/>
  <c r="O80" i="9"/>
  <c r="S256" i="9"/>
  <c r="R256" i="9"/>
  <c r="Q256" i="9"/>
  <c r="P256" i="9"/>
  <c r="O256" i="9"/>
  <c r="Q30" i="9"/>
  <c r="S30" i="9"/>
  <c r="R30" i="9"/>
  <c r="O30" i="9"/>
  <c r="P30" i="9"/>
  <c r="Q229" i="9"/>
  <c r="O229" i="9"/>
  <c r="S229" i="9"/>
  <c r="P229" i="9"/>
  <c r="R229" i="9"/>
  <c r="S208" i="9"/>
  <c r="R208" i="9"/>
  <c r="Q208" i="9"/>
  <c r="O208" i="9"/>
  <c r="P208" i="9"/>
  <c r="P110" i="9"/>
  <c r="O110" i="9"/>
  <c r="S110" i="9"/>
  <c r="R110" i="9"/>
  <c r="Q110" i="9"/>
  <c r="S8" i="9"/>
  <c r="R8" i="9"/>
  <c r="P8" i="9"/>
  <c r="O8" i="9"/>
  <c r="Q8" i="9"/>
  <c r="O236" i="9"/>
  <c r="P236" i="9"/>
  <c r="S236" i="9"/>
  <c r="R236" i="9"/>
  <c r="Q236" i="9"/>
  <c r="Q3" i="9"/>
  <c r="P3" i="9"/>
  <c r="R3" i="9"/>
  <c r="O3" i="9"/>
  <c r="S3" i="9"/>
  <c r="Q5" i="9"/>
  <c r="O46" i="9"/>
  <c r="S46" i="9"/>
  <c r="R46" i="9"/>
  <c r="Q46" i="9"/>
  <c r="P46" i="9"/>
  <c r="S184" i="9"/>
  <c r="R184" i="9"/>
  <c r="Q184" i="9"/>
  <c r="P184" i="9"/>
  <c r="O184" i="9"/>
  <c r="R101" i="9"/>
  <c r="Q101" i="9"/>
  <c r="P101" i="9"/>
  <c r="O101" i="9"/>
  <c r="S101" i="9"/>
  <c r="S257" i="9"/>
  <c r="R257" i="9"/>
  <c r="P257" i="9"/>
  <c r="O257" i="9"/>
  <c r="Q257" i="9"/>
  <c r="O224" i="9"/>
  <c r="P224" i="9"/>
  <c r="Q224" i="9"/>
  <c r="S224" i="9"/>
  <c r="R224" i="9"/>
  <c r="O171" i="9"/>
  <c r="S171" i="9"/>
  <c r="Q171" i="9"/>
  <c r="R171" i="9"/>
  <c r="P171" i="9"/>
  <c r="O188" i="9"/>
  <c r="P188" i="9"/>
  <c r="Q188" i="9"/>
  <c r="S188" i="9"/>
  <c r="R188" i="9"/>
  <c r="Q195" i="9"/>
  <c r="P195" i="9"/>
  <c r="S195" i="9"/>
  <c r="R195" i="9"/>
  <c r="O195" i="9"/>
  <c r="S239" i="9"/>
  <c r="R239" i="9"/>
  <c r="Q239" i="9"/>
  <c r="P239" i="9"/>
  <c r="O239" i="9"/>
  <c r="S190" i="9"/>
  <c r="R190" i="9"/>
  <c r="Q190" i="9"/>
  <c r="P190" i="9"/>
  <c r="O190" i="9"/>
  <c r="R121" i="9"/>
  <c r="Q121" i="9"/>
  <c r="P121" i="9"/>
  <c r="O121" i="9"/>
  <c r="S121" i="9"/>
  <c r="O218" i="9"/>
  <c r="P218" i="9"/>
  <c r="S218" i="9"/>
  <c r="R218" i="9"/>
  <c r="Q218" i="9"/>
  <c r="Q225" i="9"/>
  <c r="S245" i="9"/>
  <c r="R245" i="9"/>
  <c r="P245" i="9"/>
  <c r="O245" i="9"/>
  <c r="Q245" i="9"/>
  <c r="Q15" i="9"/>
  <c r="P15" i="9"/>
  <c r="O15" i="9"/>
  <c r="R15" i="9"/>
  <c r="S15" i="9"/>
  <c r="O123" i="9"/>
  <c r="S123" i="9"/>
  <c r="Q123" i="9"/>
  <c r="P123" i="9"/>
  <c r="R123" i="9"/>
  <c r="S44" i="9"/>
  <c r="R127" i="9"/>
  <c r="Q127" i="9"/>
  <c r="P127" i="9"/>
  <c r="O127" i="9"/>
  <c r="S127" i="9"/>
  <c r="S142" i="9"/>
  <c r="O142" i="9"/>
  <c r="R142" i="9"/>
  <c r="P142" i="9"/>
  <c r="Q142" i="9"/>
  <c r="Q193" i="9"/>
  <c r="O193" i="9"/>
  <c r="S193" i="9"/>
  <c r="R193" i="9"/>
  <c r="P193" i="9"/>
  <c r="P176" i="9"/>
  <c r="O176" i="9"/>
  <c r="S176" i="9"/>
  <c r="Q176" i="9"/>
  <c r="R176" i="9"/>
  <c r="S13" i="9"/>
  <c r="R13" i="9"/>
  <c r="Q13" i="9"/>
  <c r="P13" i="9"/>
  <c r="O13" i="9"/>
  <c r="P164" i="9"/>
  <c r="O164" i="9"/>
  <c r="S164" i="9"/>
  <c r="R164" i="9"/>
  <c r="Q164" i="9"/>
  <c r="R120" i="9"/>
  <c r="O120" i="9"/>
  <c r="P120" i="9"/>
  <c r="Q120" i="9"/>
  <c r="R114" i="9"/>
  <c r="P114" i="9"/>
  <c r="O114" i="9"/>
  <c r="Q114" i="9"/>
  <c r="S138" i="9"/>
  <c r="S47" i="9"/>
  <c r="P47" i="9"/>
  <c r="O47" i="9"/>
  <c r="R47" i="9"/>
  <c r="Q47" i="9"/>
  <c r="O153" i="9"/>
  <c r="S153" i="9"/>
  <c r="Q153" i="9"/>
  <c r="P153" i="9"/>
  <c r="R153" i="9"/>
  <c r="S221" i="9"/>
  <c r="Q221" i="9"/>
  <c r="P221" i="9"/>
  <c r="O221" i="9"/>
  <c r="R221" i="9"/>
  <c r="O242" i="9"/>
  <c r="P242" i="9"/>
  <c r="S242" i="9"/>
  <c r="Q242" i="9"/>
  <c r="R242" i="9"/>
  <c r="R11" i="9"/>
  <c r="Q11" i="9"/>
  <c r="S11" i="9"/>
  <c r="P11" i="9"/>
  <c r="O11" i="9"/>
  <c r="O194" i="9"/>
  <c r="P194" i="9"/>
  <c r="S194" i="9"/>
  <c r="R194" i="9"/>
  <c r="Q194" i="9"/>
  <c r="S126" i="9"/>
  <c r="O68" i="9"/>
  <c r="S68" i="9"/>
  <c r="R68" i="9"/>
  <c r="P68" i="9"/>
  <c r="Q68" i="9"/>
  <c r="Q231" i="9"/>
  <c r="P231" i="9"/>
  <c r="S231" i="9"/>
  <c r="R231" i="9"/>
  <c r="O231" i="9"/>
  <c r="R227" i="9"/>
  <c r="O147" i="9"/>
  <c r="S147" i="9"/>
  <c r="P147" i="9"/>
  <c r="R147" i="9"/>
  <c r="Q147" i="9"/>
  <c r="O111" i="9"/>
  <c r="S111" i="9"/>
  <c r="P111" i="9"/>
  <c r="R111" i="9"/>
  <c r="Q111" i="9"/>
  <c r="R169" i="9"/>
  <c r="Q169" i="9"/>
  <c r="P169" i="9"/>
  <c r="O169" i="9"/>
  <c r="S169" i="9"/>
  <c r="S227" i="9"/>
  <c r="S72" i="9"/>
  <c r="Q72" i="9"/>
  <c r="O72" i="9"/>
  <c r="R72" i="9"/>
  <c r="P72" i="9"/>
  <c r="S203" i="9"/>
  <c r="Q203" i="9"/>
  <c r="P203" i="9"/>
  <c r="O203" i="9"/>
  <c r="R203" i="9"/>
  <c r="P140" i="9"/>
  <c r="O140" i="9"/>
  <c r="S140" i="9"/>
  <c r="R140" i="9"/>
  <c r="Q140" i="9"/>
  <c r="S102" i="9"/>
  <c r="R102" i="9"/>
  <c r="Q102" i="9"/>
  <c r="P102" i="9"/>
  <c r="O102" i="9"/>
  <c r="O5" i="9"/>
  <c r="Q103" i="9"/>
  <c r="S103" i="9"/>
  <c r="O103" i="9"/>
  <c r="R103" i="9"/>
  <c r="P103" i="9"/>
  <c r="R75" i="9"/>
  <c r="Q75" i="9"/>
  <c r="O75" i="9"/>
  <c r="P75" i="9"/>
  <c r="S75" i="9"/>
  <c r="S177" i="9"/>
  <c r="R177" i="9"/>
  <c r="P177" i="9"/>
  <c r="O177" i="9"/>
  <c r="Q177" i="9"/>
  <c r="S40" i="9"/>
  <c r="P40" i="9"/>
  <c r="Q40" i="9"/>
  <c r="R40" i="9"/>
  <c r="O40" i="9"/>
  <c r="P158" i="9"/>
  <c r="O158" i="9"/>
  <c r="S158" i="9"/>
  <c r="R158" i="9"/>
  <c r="Q158" i="9"/>
  <c r="R139" i="9"/>
  <c r="Q139" i="9"/>
  <c r="P139" i="9"/>
  <c r="O139" i="9"/>
  <c r="S139" i="9"/>
  <c r="S160" i="9"/>
  <c r="R160" i="9"/>
  <c r="O160" i="9"/>
  <c r="Q160" i="9"/>
  <c r="P160" i="9"/>
  <c r="O129" i="9"/>
  <c r="S129" i="9"/>
  <c r="R129" i="9"/>
  <c r="Q129" i="9"/>
  <c r="P129" i="9"/>
  <c r="R32" i="9"/>
  <c r="Q32" i="9"/>
  <c r="P32" i="9"/>
  <c r="S32" i="9"/>
  <c r="O32" i="9"/>
  <c r="O200" i="9"/>
  <c r="P200" i="9"/>
  <c r="S200" i="9"/>
  <c r="R200" i="9"/>
  <c r="Q200" i="9"/>
  <c r="P134" i="9"/>
  <c r="O134" i="9"/>
  <c r="S134" i="9"/>
  <c r="R134" i="9"/>
  <c r="Q134" i="9"/>
  <c r="O31" i="9"/>
  <c r="S31" i="9"/>
  <c r="R31" i="9"/>
  <c r="Q31" i="9"/>
  <c r="P31" i="9"/>
  <c r="O254" i="9"/>
  <c r="P254" i="9"/>
  <c r="Q254" i="9"/>
  <c r="S254" i="9"/>
  <c r="R254" i="9"/>
  <c r="S210" i="9"/>
  <c r="Q210" i="9"/>
  <c r="P210" i="9"/>
  <c r="O210" i="9"/>
  <c r="R210" i="9"/>
  <c r="S144" i="9"/>
  <c r="O83" i="9"/>
  <c r="R83" i="9"/>
  <c r="Q83" i="9"/>
  <c r="P83" i="9"/>
  <c r="S83" i="9"/>
  <c r="O22" i="9"/>
  <c r="Q22" i="9"/>
  <c r="P22" i="9"/>
  <c r="R22" i="9"/>
  <c r="S22" i="9"/>
  <c r="Q199" i="9"/>
  <c r="O199" i="9"/>
  <c r="P199" i="9"/>
  <c r="R199" i="9"/>
  <c r="S199" i="9"/>
  <c r="O71" i="9"/>
  <c r="S71" i="9"/>
  <c r="R71" i="9"/>
  <c r="P71" i="9"/>
  <c r="Q71" i="9"/>
  <c r="S23" i="9"/>
  <c r="R23" i="9"/>
  <c r="P23" i="9"/>
  <c r="O23" i="9"/>
  <c r="Q23" i="9"/>
  <c r="O10" i="9"/>
  <c r="P10" i="9"/>
  <c r="S10" i="9"/>
  <c r="R10" i="9"/>
  <c r="Q10" i="9"/>
  <c r="S197" i="9"/>
  <c r="O197" i="9"/>
  <c r="R197" i="9"/>
  <c r="Q197" i="9"/>
  <c r="P197" i="9"/>
  <c r="R99" i="9"/>
  <c r="Q99" i="9"/>
  <c r="P99" i="9"/>
  <c r="S99" i="9"/>
  <c r="O99" i="9"/>
  <c r="R168" i="9"/>
  <c r="O168" i="9"/>
  <c r="P168" i="9"/>
  <c r="Q168" i="9"/>
  <c r="O230" i="9"/>
  <c r="P230" i="9"/>
  <c r="S230" i="9"/>
  <c r="R230" i="9"/>
  <c r="Q230" i="9"/>
  <c r="S120" i="9"/>
  <c r="R36" i="9"/>
  <c r="S172" i="9"/>
  <c r="R172" i="9"/>
  <c r="P172" i="9"/>
  <c r="Q172" i="9"/>
  <c r="O172" i="9"/>
  <c r="P36" i="9"/>
  <c r="Q183" i="9"/>
  <c r="P183" i="9"/>
  <c r="O183" i="9"/>
  <c r="R183" i="9"/>
  <c r="S183" i="9"/>
  <c r="O74" i="9"/>
  <c r="P74" i="9"/>
  <c r="S74" i="9"/>
  <c r="R74" i="9"/>
  <c r="Q74" i="9"/>
  <c r="O206" i="9"/>
  <c r="P206" i="9"/>
  <c r="Q206" i="9"/>
  <c r="S206" i="9"/>
  <c r="R206" i="9"/>
  <c r="S130" i="9"/>
  <c r="P130" i="9"/>
  <c r="O130" i="9"/>
  <c r="R130" i="9"/>
  <c r="Q130" i="9"/>
  <c r="P170" i="9"/>
  <c r="O170" i="9"/>
  <c r="S170" i="9"/>
  <c r="R170" i="9"/>
  <c r="Q170" i="9"/>
  <c r="Q217" i="9"/>
  <c r="O217" i="9"/>
  <c r="P217" i="9"/>
  <c r="S217" i="9"/>
  <c r="R217" i="9"/>
  <c r="S214" i="9"/>
  <c r="R214" i="9"/>
  <c r="Q214" i="9"/>
  <c r="P214" i="9"/>
  <c r="O214" i="9"/>
  <c r="Q181" i="9"/>
  <c r="O181" i="9"/>
  <c r="P181" i="9"/>
  <c r="S181" i="9"/>
  <c r="R181" i="9"/>
  <c r="S233" i="9"/>
  <c r="Q233" i="9"/>
  <c r="P233" i="9"/>
  <c r="O233" i="9"/>
  <c r="R233" i="9"/>
  <c r="P5" i="9"/>
  <c r="R81" i="9"/>
  <c r="Q81" i="9"/>
  <c r="O81" i="9"/>
  <c r="S81" i="9"/>
  <c r="P81" i="9"/>
  <c r="R156" i="9"/>
  <c r="O156" i="9"/>
  <c r="P156" i="9"/>
  <c r="Q156" i="9"/>
  <c r="Q73" i="9"/>
  <c r="S73" i="9"/>
  <c r="R73" i="9"/>
  <c r="O73" i="9"/>
  <c r="P73" i="9"/>
  <c r="Q67" i="9"/>
  <c r="S67" i="9"/>
  <c r="P67" i="9"/>
  <c r="R67" i="9"/>
  <c r="O67" i="9"/>
  <c r="O135" i="9"/>
  <c r="S135" i="9"/>
  <c r="P135" i="9"/>
  <c r="R135" i="9"/>
  <c r="Q135" i="9"/>
  <c r="S118" i="9"/>
  <c r="O118" i="9"/>
  <c r="R118" i="9"/>
  <c r="P118" i="9"/>
  <c r="Q118" i="9"/>
  <c r="P116" i="9"/>
  <c r="O116" i="9"/>
  <c r="S116" i="9"/>
  <c r="R116" i="9"/>
  <c r="Q116" i="9"/>
  <c r="S41" i="9"/>
  <c r="R41" i="9"/>
  <c r="P41" i="9"/>
  <c r="Q41" i="9"/>
  <c r="O41" i="9"/>
  <c r="O98" i="9"/>
  <c r="S98" i="9"/>
  <c r="R98" i="9"/>
  <c r="Q98" i="9"/>
  <c r="P98" i="9"/>
  <c r="S66" i="9"/>
  <c r="P66" i="9"/>
  <c r="O66" i="9"/>
  <c r="R66" i="9"/>
  <c r="Q66" i="9"/>
  <c r="S178" i="9"/>
  <c r="R178" i="9"/>
  <c r="Q178" i="9"/>
  <c r="P178" i="9"/>
  <c r="O178" i="9"/>
  <c r="S7" i="9"/>
  <c r="R7" i="9"/>
  <c r="Q7" i="9"/>
  <c r="P7" i="9"/>
  <c r="O7" i="9"/>
  <c r="S228" i="9"/>
  <c r="Q228" i="9"/>
  <c r="P228" i="9"/>
  <c r="O228" i="9"/>
  <c r="R228" i="9"/>
  <c r="P62" i="9"/>
  <c r="O62" i="9"/>
  <c r="S62" i="9"/>
  <c r="R62" i="9"/>
  <c r="Q62" i="9"/>
  <c r="Q213" i="9"/>
  <c r="P213" i="9"/>
  <c r="R213" i="9"/>
  <c r="O213" i="9"/>
  <c r="S213" i="9"/>
  <c r="R133" i="9"/>
  <c r="Q133" i="9"/>
  <c r="P133" i="9"/>
  <c r="O133" i="9"/>
  <c r="S133" i="9"/>
  <c r="S186" i="9"/>
  <c r="Q186" i="9"/>
  <c r="R186" i="9"/>
  <c r="P186" i="9"/>
  <c r="O186" i="9"/>
  <c r="Q207" i="9"/>
  <c r="P207" i="9"/>
  <c r="S207" i="9"/>
  <c r="R207" i="9"/>
  <c r="O207" i="9"/>
  <c r="O16" i="9"/>
  <c r="R16" i="9"/>
  <c r="Q16" i="9"/>
  <c r="S16" i="9"/>
  <c r="P16" i="9"/>
  <c r="O86" i="9"/>
  <c r="S86" i="9"/>
  <c r="Q86" i="9"/>
  <c r="P86" i="9"/>
  <c r="R86" i="9"/>
  <c r="O260" i="9"/>
  <c r="P260" i="9"/>
  <c r="S260" i="9"/>
  <c r="R260" i="9"/>
  <c r="Q260" i="9"/>
  <c r="P82" i="9"/>
  <c r="O82" i="9"/>
  <c r="Q82" i="9"/>
  <c r="R82" i="9"/>
  <c r="S82" i="9"/>
  <c r="Q215" i="9"/>
  <c r="R215" i="9"/>
  <c r="Q201" i="9"/>
  <c r="P201" i="9"/>
  <c r="S201" i="9"/>
  <c r="O201" i="9"/>
  <c r="R201" i="9"/>
  <c r="S56" i="9"/>
  <c r="Q56" i="9"/>
  <c r="R56" i="9"/>
  <c r="P56" i="9"/>
  <c r="O56" i="9"/>
  <c r="S189" i="9"/>
  <c r="O159" i="9"/>
  <c r="S159" i="9"/>
  <c r="R159" i="9"/>
  <c r="Q159" i="9"/>
  <c r="P159" i="9"/>
  <c r="S202" i="9"/>
  <c r="R202" i="9"/>
  <c r="Q202" i="9"/>
  <c r="O202" i="9"/>
  <c r="P202" i="9"/>
  <c r="S48" i="9"/>
  <c r="R48" i="9"/>
  <c r="P48" i="9"/>
  <c r="O48" i="9"/>
  <c r="P189" i="9"/>
  <c r="O43" i="9"/>
  <c r="S43" i="9"/>
  <c r="R43" i="9"/>
  <c r="Q43" i="9"/>
  <c r="P43" i="9"/>
  <c r="P122" i="9"/>
  <c r="O122" i="9"/>
  <c r="S122" i="9"/>
  <c r="R122" i="9"/>
  <c r="Q122" i="9"/>
  <c r="P50" i="9"/>
  <c r="O50" i="9"/>
  <c r="S50" i="9"/>
  <c r="R50" i="9"/>
  <c r="Q50" i="9"/>
  <c r="S108" i="9"/>
  <c r="O108" i="9"/>
  <c r="Q108" i="9"/>
  <c r="P108" i="9"/>
  <c r="R108" i="9"/>
  <c r="Q189" i="9"/>
  <c r="S244" i="9"/>
  <c r="R244" i="9"/>
  <c r="Q244" i="9"/>
  <c r="P244" i="9"/>
  <c r="O244" i="9"/>
  <c r="R109" i="9"/>
  <c r="Q109" i="9"/>
  <c r="P109" i="9"/>
  <c r="O109" i="9"/>
  <c r="S109" i="9"/>
  <c r="S154" i="9"/>
  <c r="R154" i="9"/>
  <c r="P154" i="9"/>
  <c r="Q154" i="9"/>
  <c r="O154" i="9"/>
  <c r="P152" i="9"/>
  <c r="O152" i="9"/>
  <c r="S152" i="9"/>
  <c r="R152" i="9"/>
  <c r="Q152" i="9"/>
  <c r="S87" i="9"/>
  <c r="R87" i="9"/>
  <c r="P87" i="9"/>
  <c r="Q87" i="9"/>
  <c r="O87" i="9"/>
  <c r="R162" i="9"/>
  <c r="P162" i="9"/>
  <c r="O162" i="9"/>
  <c r="Q162" i="9"/>
  <c r="S114" i="9"/>
  <c r="R157" i="9"/>
  <c r="Q157" i="9"/>
  <c r="P157" i="9"/>
  <c r="O157" i="9"/>
  <c r="S157" i="9"/>
  <c r="O141" i="9"/>
  <c r="S141" i="9"/>
  <c r="P141" i="9"/>
  <c r="Q141" i="9"/>
  <c r="R141" i="9"/>
  <c r="O104" i="9"/>
  <c r="S104" i="9"/>
  <c r="R104" i="9"/>
  <c r="P104" i="9"/>
  <c r="Q104" i="9"/>
  <c r="O34" i="9"/>
  <c r="R34" i="9"/>
  <c r="P34" i="9"/>
  <c r="Q34" i="9"/>
  <c r="S34" i="9"/>
  <c r="R163" i="9"/>
  <c r="Q163" i="9"/>
  <c r="P163" i="9"/>
  <c r="O163" i="9"/>
  <c r="S163" i="9"/>
  <c r="S166" i="9"/>
  <c r="R166" i="9"/>
  <c r="P166" i="9"/>
  <c r="O166" i="9"/>
  <c r="Q166" i="9"/>
  <c r="S112" i="9"/>
  <c r="P112" i="9"/>
  <c r="R112" i="9"/>
  <c r="O112" i="9"/>
  <c r="Q112" i="9"/>
  <c r="S238" i="9"/>
  <c r="R238" i="9"/>
  <c r="Q238" i="9"/>
  <c r="P238" i="9"/>
  <c r="O238" i="9"/>
  <c r="S179" i="9"/>
  <c r="R179" i="9"/>
  <c r="O179" i="9"/>
  <c r="Q179" i="9"/>
  <c r="P179" i="9"/>
  <c r="R145" i="9"/>
  <c r="Q145" i="9"/>
  <c r="P145" i="9"/>
  <c r="O145" i="9"/>
  <c r="S145" i="9"/>
  <c r="O182" i="9"/>
  <c r="P182" i="9"/>
  <c r="S182" i="9"/>
  <c r="Q182" i="9"/>
  <c r="R182" i="9"/>
  <c r="S96" i="9"/>
  <c r="Q96" i="9"/>
  <c r="P96" i="9"/>
  <c r="O96" i="9"/>
  <c r="R96" i="9"/>
  <c r="P128" i="9"/>
  <c r="O128" i="9"/>
  <c r="S128" i="9"/>
  <c r="R128" i="9"/>
  <c r="Q128" i="9"/>
  <c r="Q24" i="9"/>
  <c r="R24" i="9"/>
  <c r="P24" i="9"/>
  <c r="O24" i="9"/>
  <c r="S24" i="9"/>
  <c r="O212" i="9"/>
  <c r="P212" i="9"/>
  <c r="S212" i="9"/>
  <c r="R212" i="9"/>
  <c r="Q212" i="9"/>
  <c r="P45" i="9"/>
  <c r="O45" i="9"/>
  <c r="Q45" i="9"/>
  <c r="S45" i="9"/>
  <c r="R45" i="9"/>
  <c r="Q9" i="9"/>
  <c r="P9" i="9"/>
  <c r="R9" i="9"/>
  <c r="O9" i="9"/>
  <c r="S9" i="9"/>
  <c r="Q182" i="8"/>
  <c r="S103" i="8"/>
  <c r="S126" i="8"/>
  <c r="R93" i="8"/>
  <c r="P223" i="8"/>
  <c r="R255" i="8"/>
  <c r="P37" i="8"/>
  <c r="Q37" i="8"/>
  <c r="S184" i="8"/>
  <c r="O82" i="8"/>
  <c r="S111" i="8"/>
  <c r="Q125" i="8"/>
  <c r="O252" i="8"/>
  <c r="P72" i="8"/>
  <c r="O93" i="8"/>
  <c r="S255" i="8"/>
  <c r="R37" i="8"/>
  <c r="P76" i="8"/>
  <c r="S254" i="8"/>
  <c r="Q159" i="8"/>
  <c r="O144" i="8"/>
  <c r="S244" i="8"/>
  <c r="O182" i="8"/>
  <c r="P36" i="8"/>
  <c r="Q95" i="8"/>
  <c r="Q111" i="8"/>
  <c r="R197" i="8"/>
  <c r="Q76" i="8"/>
  <c r="Q252" i="8"/>
  <c r="R175" i="8"/>
  <c r="O234" i="8"/>
  <c r="R143" i="8"/>
  <c r="R258" i="8"/>
  <c r="Q132" i="8"/>
  <c r="R84" i="8"/>
  <c r="R76" i="8"/>
  <c r="O39" i="8"/>
  <c r="Q80" i="8"/>
  <c r="S149" i="8"/>
  <c r="R231" i="8"/>
  <c r="S95" i="8"/>
  <c r="S14" i="8"/>
  <c r="Q40" i="8"/>
  <c r="R125" i="8"/>
  <c r="R190" i="8"/>
  <c r="P126" i="8"/>
  <c r="R40" i="8"/>
  <c r="R107" i="8"/>
  <c r="P255" i="8"/>
  <c r="O179" i="8"/>
  <c r="O125" i="8"/>
  <c r="P143" i="8"/>
  <c r="S40" i="8"/>
  <c r="Q87" i="8"/>
  <c r="Q126" i="8"/>
  <c r="S114" i="8"/>
  <c r="S107" i="8"/>
  <c r="P259" i="8"/>
  <c r="R126" i="8"/>
  <c r="O36" i="8"/>
  <c r="Q255" i="8"/>
  <c r="R127" i="8"/>
  <c r="P108" i="8"/>
  <c r="R182" i="8"/>
  <c r="O127" i="8"/>
  <c r="R97" i="8"/>
  <c r="P159" i="8"/>
  <c r="O111" i="8"/>
  <c r="R252" i="8"/>
  <c r="R244" i="8"/>
  <c r="S182" i="8"/>
  <c r="O175" i="8"/>
  <c r="O258" i="8"/>
  <c r="P93" i="8"/>
  <c r="O151" i="8"/>
  <c r="P25" i="8"/>
  <c r="S47" i="8"/>
  <c r="P252" i="8"/>
  <c r="P40" i="8"/>
  <c r="P175" i="8"/>
  <c r="Q143" i="8"/>
  <c r="P258" i="8"/>
  <c r="Q93" i="8"/>
  <c r="S144" i="8"/>
  <c r="P80" i="8"/>
  <c r="Q117" i="8"/>
  <c r="S143" i="8"/>
  <c r="O119" i="8"/>
  <c r="S37" i="8"/>
  <c r="R91" i="8"/>
  <c r="Q149" i="8"/>
  <c r="P123" i="8"/>
  <c r="Q123" i="8"/>
  <c r="S155" i="8"/>
  <c r="R155" i="8"/>
  <c r="O155" i="8"/>
  <c r="Q155" i="8"/>
  <c r="S138" i="8"/>
  <c r="R138" i="8"/>
  <c r="Q138" i="8"/>
  <c r="P138" i="8"/>
  <c r="O138" i="8"/>
  <c r="R7" i="8"/>
  <c r="S7" i="8"/>
  <c r="Q121" i="8"/>
  <c r="O121" i="8"/>
  <c r="P121" i="8"/>
  <c r="P113" i="8"/>
  <c r="O113" i="8"/>
  <c r="R185" i="8"/>
  <c r="Q185" i="8"/>
  <c r="P185" i="8"/>
  <c r="O185" i="8"/>
  <c r="S168" i="8"/>
  <c r="O168" i="8"/>
  <c r="Q7" i="8"/>
  <c r="R224" i="8"/>
  <c r="Q224" i="8"/>
  <c r="S224" i="8"/>
  <c r="P224" i="8"/>
  <c r="O224" i="8"/>
  <c r="R19" i="8"/>
  <c r="S19" i="8"/>
  <c r="P19" i="8"/>
  <c r="S215" i="8"/>
  <c r="Q215" i="8"/>
  <c r="P215" i="8"/>
  <c r="O215" i="8"/>
  <c r="R215" i="8"/>
  <c r="Q89" i="8"/>
  <c r="P89" i="8"/>
  <c r="P96" i="8"/>
  <c r="O96" i="8"/>
  <c r="S96" i="8"/>
  <c r="S222" i="8"/>
  <c r="R222" i="8"/>
  <c r="Q222" i="8"/>
  <c r="S61" i="8"/>
  <c r="O61" i="8"/>
  <c r="P61" i="8"/>
  <c r="O197" i="8"/>
  <c r="S208" i="8"/>
  <c r="R208" i="8"/>
  <c r="Q208" i="8"/>
  <c r="O208" i="8"/>
  <c r="S113" i="8"/>
  <c r="Q158" i="8"/>
  <c r="P158" i="8"/>
  <c r="O158" i="8"/>
  <c r="Q48" i="8"/>
  <c r="S48" i="8"/>
  <c r="P48" i="8"/>
  <c r="S89" i="8"/>
  <c r="R151" i="8"/>
  <c r="P7" i="8"/>
  <c r="R161" i="8"/>
  <c r="Q197" i="8"/>
  <c r="O162" i="8"/>
  <c r="R162" i="8"/>
  <c r="R120" i="8"/>
  <c r="S120" i="8"/>
  <c r="Q120" i="8"/>
  <c r="S198" i="8"/>
  <c r="Q198" i="8"/>
  <c r="O19" i="8"/>
  <c r="P151" i="8"/>
  <c r="S161" i="8"/>
  <c r="O102" i="8"/>
  <c r="S197" i="8"/>
  <c r="O120" i="8"/>
  <c r="O163" i="8"/>
  <c r="R240" i="8"/>
  <c r="P240" i="8"/>
  <c r="P243" i="8"/>
  <c r="R243" i="8"/>
  <c r="O243" i="8"/>
  <c r="S243" i="8"/>
  <c r="O3" i="8"/>
  <c r="R3" i="8"/>
  <c r="Q3" i="8"/>
  <c r="S192" i="8"/>
  <c r="O232" i="8"/>
  <c r="O7" i="8"/>
  <c r="S151" i="8"/>
  <c r="Q102" i="8"/>
  <c r="O251" i="8"/>
  <c r="Q151" i="8"/>
  <c r="O103" i="8"/>
  <c r="P103" i="8"/>
  <c r="Q236" i="8"/>
  <c r="Q113" i="8"/>
  <c r="S236" i="8"/>
  <c r="O236" i="8"/>
  <c r="P232" i="8"/>
  <c r="P208" i="8"/>
  <c r="R48" i="8"/>
  <c r="R102" i="8"/>
  <c r="Q251" i="8"/>
  <c r="Q96" i="8"/>
  <c r="P184" i="8"/>
  <c r="P70" i="8"/>
  <c r="Q70" i="8"/>
  <c r="O70" i="8"/>
  <c r="R70" i="8"/>
  <c r="S70" i="8"/>
  <c r="P203" i="8"/>
  <c r="O203" i="8"/>
  <c r="S66" i="8"/>
  <c r="Q66" i="8"/>
  <c r="Q243" i="8"/>
  <c r="R13" i="8"/>
  <c r="P13" i="8"/>
  <c r="Q13" i="8"/>
  <c r="S13" i="8"/>
  <c r="R232" i="8"/>
  <c r="P168" i="8"/>
  <c r="S185" i="8"/>
  <c r="Q47" i="8"/>
  <c r="Q61" i="8"/>
  <c r="R131" i="8"/>
  <c r="O48" i="8"/>
  <c r="P125" i="8"/>
  <c r="P102" i="8"/>
  <c r="P251" i="8"/>
  <c r="R96" i="8"/>
  <c r="O206" i="8"/>
  <c r="S206" i="8"/>
  <c r="P256" i="8"/>
  <c r="Q256" i="8"/>
  <c r="O256" i="8"/>
  <c r="P254" i="8"/>
  <c r="Q254" i="8"/>
  <c r="R113" i="8"/>
  <c r="Q53" i="8"/>
  <c r="P53" i="8"/>
  <c r="R254" i="8"/>
  <c r="Q167" i="8"/>
  <c r="S232" i="8"/>
  <c r="Q168" i="8"/>
  <c r="R89" i="8"/>
  <c r="R36" i="8"/>
  <c r="P56" i="8"/>
  <c r="R56" i="8"/>
  <c r="P209" i="8"/>
  <c r="P228" i="8"/>
  <c r="Q184" i="8"/>
  <c r="S3" i="8"/>
  <c r="S56" i="8"/>
  <c r="O101" i="8"/>
  <c r="Q101" i="8"/>
  <c r="P101" i="8"/>
  <c r="S101" i="8"/>
  <c r="R101" i="8"/>
  <c r="R236" i="8"/>
  <c r="R103" i="8"/>
  <c r="O107" i="8"/>
  <c r="Q107" i="8"/>
  <c r="S179" i="8"/>
  <c r="R179" i="8"/>
  <c r="Q179" i="8"/>
  <c r="R209" i="8"/>
  <c r="P87" i="8"/>
  <c r="Q223" i="8"/>
  <c r="S90" i="8"/>
  <c r="Q90" i="8"/>
  <c r="P150" i="8"/>
  <c r="S150" i="8"/>
  <c r="R150" i="8"/>
  <c r="Q150" i="8"/>
  <c r="Q231" i="8"/>
  <c r="R78" i="8"/>
  <c r="S78" i="8"/>
  <c r="S223" i="8"/>
  <c r="R35" i="8"/>
  <c r="S191" i="8"/>
  <c r="O191" i="8"/>
  <c r="R191" i="8"/>
  <c r="P191" i="8"/>
  <c r="Q191" i="8"/>
  <c r="O137" i="8"/>
  <c r="S137" i="8"/>
  <c r="Q97" i="8"/>
  <c r="P97" i="8"/>
  <c r="O97" i="8"/>
  <c r="S132" i="8"/>
  <c r="P132" i="8"/>
  <c r="R72" i="8"/>
  <c r="S72" i="8"/>
  <c r="O132" i="8"/>
  <c r="O95" i="8"/>
  <c r="S212" i="8"/>
  <c r="R95" i="8"/>
  <c r="R248" i="8"/>
  <c r="S248" i="8"/>
  <c r="O49" i="8"/>
  <c r="S49" i="8"/>
  <c r="Q141" i="8"/>
  <c r="P141" i="8"/>
  <c r="O141" i="8"/>
  <c r="R141" i="8"/>
  <c r="S141" i="8"/>
  <c r="Q205" i="8"/>
  <c r="O205" i="8"/>
  <c r="P205" i="8"/>
  <c r="S205" i="8"/>
  <c r="R205" i="8"/>
  <c r="Q177" i="8"/>
  <c r="P177" i="8"/>
  <c r="O177" i="8"/>
  <c r="S177" i="8"/>
  <c r="R177" i="8"/>
  <c r="O166" i="8"/>
  <c r="S166" i="8"/>
  <c r="R166" i="8"/>
  <c r="Q166" i="8"/>
  <c r="P166" i="8"/>
  <c r="S83" i="8"/>
  <c r="R83" i="8"/>
  <c r="O83" i="8"/>
  <c r="Q83" i="8"/>
  <c r="P83" i="8"/>
  <c r="O194" i="8"/>
  <c r="S194" i="8"/>
  <c r="R194" i="8"/>
  <c r="Q194" i="8"/>
  <c r="P194" i="8"/>
  <c r="O81" i="8"/>
  <c r="S51" i="8"/>
  <c r="Q51" i="8"/>
  <c r="P51" i="8"/>
  <c r="O51" i="8"/>
  <c r="R51" i="8"/>
  <c r="S221" i="8"/>
  <c r="R221" i="8"/>
  <c r="P221" i="8"/>
  <c r="O221" i="8"/>
  <c r="Q221" i="8"/>
  <c r="O160" i="8"/>
  <c r="R160" i="8"/>
  <c r="Q160" i="8"/>
  <c r="P160" i="8"/>
  <c r="S160" i="8"/>
  <c r="S109" i="8"/>
  <c r="R109" i="8"/>
  <c r="Q109" i="8"/>
  <c r="P109" i="8"/>
  <c r="O109" i="8"/>
  <c r="S146" i="8"/>
  <c r="R146" i="8"/>
  <c r="Q146" i="8"/>
  <c r="O146" i="8"/>
  <c r="P146" i="8"/>
  <c r="Q153" i="8"/>
  <c r="P153" i="8"/>
  <c r="O153" i="8"/>
  <c r="R153" i="8"/>
  <c r="S153" i="8"/>
  <c r="Q241" i="8"/>
  <c r="O241" i="8"/>
  <c r="S241" i="8"/>
  <c r="R241" i="8"/>
  <c r="P241" i="8"/>
  <c r="S238" i="8"/>
  <c r="R238" i="8"/>
  <c r="Q238" i="8"/>
  <c r="P238" i="8"/>
  <c r="O238" i="8"/>
  <c r="Q67" i="8"/>
  <c r="S67" i="8"/>
  <c r="R67" i="8"/>
  <c r="P67" i="8"/>
  <c r="O67" i="8"/>
  <c r="S81" i="8"/>
  <c r="S239" i="8"/>
  <c r="R239" i="8"/>
  <c r="Q239" i="8"/>
  <c r="P239" i="8"/>
  <c r="O239" i="8"/>
  <c r="R216" i="8"/>
  <c r="P216" i="8"/>
  <c r="O216" i="8"/>
  <c r="S195" i="8"/>
  <c r="R195" i="8"/>
  <c r="O195" i="8"/>
  <c r="Q195" i="8"/>
  <c r="P195" i="8"/>
  <c r="R8" i="8"/>
  <c r="Q8" i="8"/>
  <c r="O8" i="8"/>
  <c r="P8" i="8"/>
  <c r="S8" i="8"/>
  <c r="S116" i="8"/>
  <c r="R116" i="8"/>
  <c r="Q116" i="8"/>
  <c r="O116" i="8"/>
  <c r="P116" i="8"/>
  <c r="Q42" i="8"/>
  <c r="S42" i="8"/>
  <c r="R42" i="8"/>
  <c r="P42" i="8"/>
  <c r="O42" i="8"/>
  <c r="R210" i="8"/>
  <c r="P210" i="8"/>
  <c r="O210" i="8"/>
  <c r="O100" i="8"/>
  <c r="S100" i="8"/>
  <c r="R100" i="8"/>
  <c r="P100" i="8"/>
  <c r="Q100" i="8"/>
  <c r="R234" i="8"/>
  <c r="R4" i="8"/>
  <c r="Q4" i="8"/>
  <c r="P4" i="8"/>
  <c r="S4" i="8"/>
  <c r="O4" i="8"/>
  <c r="S71" i="8"/>
  <c r="R71" i="8"/>
  <c r="O71" i="8"/>
  <c r="Q71" i="8"/>
  <c r="P71" i="8"/>
  <c r="Q212" i="8"/>
  <c r="S225" i="8"/>
  <c r="O225" i="8"/>
  <c r="R225" i="8"/>
  <c r="Q225" i="8"/>
  <c r="P225" i="8"/>
  <c r="Q81" i="8"/>
  <c r="O188" i="8"/>
  <c r="S188" i="8"/>
  <c r="R188" i="8"/>
  <c r="Q188" i="8"/>
  <c r="P188" i="8"/>
  <c r="S105" i="8"/>
  <c r="P204" i="8"/>
  <c r="R204" i="8"/>
  <c r="O204" i="8"/>
  <c r="Q229" i="8"/>
  <c r="O229" i="8"/>
  <c r="P229" i="8"/>
  <c r="S229" i="8"/>
  <c r="R229" i="8"/>
  <c r="S128" i="8"/>
  <c r="R128" i="8"/>
  <c r="Q128" i="8"/>
  <c r="P128" i="8"/>
  <c r="O128" i="8"/>
  <c r="Q234" i="8"/>
  <c r="Q54" i="8"/>
  <c r="S54" i="8"/>
  <c r="R54" i="8"/>
  <c r="P54" i="8"/>
  <c r="O54" i="8"/>
  <c r="S68" i="8"/>
  <c r="R68" i="8"/>
  <c r="Q68" i="8"/>
  <c r="P68" i="8"/>
  <c r="O68" i="8"/>
  <c r="Q193" i="8"/>
  <c r="O193" i="8"/>
  <c r="P193" i="8"/>
  <c r="S193" i="8"/>
  <c r="R193" i="8"/>
  <c r="R212" i="8"/>
  <c r="Q181" i="8"/>
  <c r="O181" i="8"/>
  <c r="P181" i="8"/>
  <c r="S181" i="8"/>
  <c r="R181" i="8"/>
  <c r="Q217" i="8"/>
  <c r="O217" i="8"/>
  <c r="P217" i="8"/>
  <c r="S217" i="8"/>
  <c r="R217" i="8"/>
  <c r="R20" i="8"/>
  <c r="Q20" i="8"/>
  <c r="P20" i="8"/>
  <c r="O20" i="8"/>
  <c r="S20" i="8"/>
  <c r="P117" i="8"/>
  <c r="R105" i="8"/>
  <c r="P198" i="8"/>
  <c r="O198" i="8"/>
  <c r="R198" i="8"/>
  <c r="P174" i="8"/>
  <c r="Q174" i="8"/>
  <c r="O174" i="8"/>
  <c r="S174" i="8"/>
  <c r="R174" i="8"/>
  <c r="S234" i="8"/>
  <c r="R259" i="8"/>
  <c r="S41" i="8"/>
  <c r="R41" i="8"/>
  <c r="Q41" i="8"/>
  <c r="O41" i="8"/>
  <c r="P41" i="8"/>
  <c r="R121" i="8"/>
  <c r="O105" i="8"/>
  <c r="O136" i="8"/>
  <c r="R136" i="8"/>
  <c r="P136" i="8"/>
  <c r="S136" i="8"/>
  <c r="Q136" i="8"/>
  <c r="S50" i="8"/>
  <c r="R50" i="8"/>
  <c r="P50" i="8"/>
  <c r="Q50" i="8"/>
  <c r="O50" i="8"/>
  <c r="Q211" i="8"/>
  <c r="O211" i="8"/>
  <c r="P211" i="8"/>
  <c r="S211" i="8"/>
  <c r="R211" i="8"/>
  <c r="R12" i="8"/>
  <c r="S12" i="8"/>
  <c r="Q12" i="8"/>
  <c r="P12" i="8"/>
  <c r="O12" i="8"/>
  <c r="Q165" i="8"/>
  <c r="P165" i="8"/>
  <c r="O165" i="8"/>
  <c r="R165" i="8"/>
  <c r="S165" i="8"/>
  <c r="S259" i="8"/>
  <c r="O212" i="8"/>
  <c r="S52" i="8"/>
  <c r="R52" i="8"/>
  <c r="Q52" i="8"/>
  <c r="P52" i="8"/>
  <c r="O52" i="8"/>
  <c r="P105" i="8"/>
  <c r="P186" i="8"/>
  <c r="O186" i="8"/>
  <c r="R186" i="8"/>
  <c r="Q131" i="8"/>
  <c r="P131" i="8"/>
  <c r="O131" i="8"/>
  <c r="S261" i="8"/>
  <c r="O261" i="8"/>
  <c r="R261" i="8"/>
  <c r="Q261" i="8"/>
  <c r="P261" i="8"/>
  <c r="O45" i="8"/>
  <c r="S45" i="8"/>
  <c r="R45" i="8"/>
  <c r="Q45" i="8"/>
  <c r="P45" i="8"/>
  <c r="S127" i="8"/>
  <c r="S139" i="8"/>
  <c r="Q139" i="8"/>
  <c r="P139" i="8"/>
  <c r="O139" i="8"/>
  <c r="R139" i="8"/>
  <c r="Q210" i="8"/>
  <c r="R173" i="8"/>
  <c r="O173" i="8"/>
  <c r="S173" i="8"/>
  <c r="Q173" i="8"/>
  <c r="P173" i="8"/>
  <c r="S213" i="8"/>
  <c r="R213" i="8"/>
  <c r="O213" i="8"/>
  <c r="Q213" i="8"/>
  <c r="P213" i="8"/>
  <c r="R61" i="8"/>
  <c r="Q163" i="8"/>
  <c r="P163" i="8"/>
  <c r="S86" i="8"/>
  <c r="R86" i="8"/>
  <c r="Q86" i="8"/>
  <c r="P86" i="8"/>
  <c r="O86" i="8"/>
  <c r="Q259" i="8"/>
  <c r="O35" i="8"/>
  <c r="S157" i="8"/>
  <c r="R157" i="8"/>
  <c r="Q157" i="8"/>
  <c r="P157" i="8"/>
  <c r="O157" i="8"/>
  <c r="S98" i="8"/>
  <c r="R98" i="8"/>
  <c r="Q98" i="8"/>
  <c r="O98" i="8"/>
  <c r="P98" i="8"/>
  <c r="S152" i="8"/>
  <c r="R152" i="8"/>
  <c r="Q152" i="8"/>
  <c r="P152" i="8"/>
  <c r="O152" i="8"/>
  <c r="O91" i="8"/>
  <c r="O31" i="8"/>
  <c r="R31" i="8"/>
  <c r="Q31" i="8"/>
  <c r="P31" i="8"/>
  <c r="S31" i="8"/>
  <c r="Q253" i="8"/>
  <c r="O253" i="8"/>
  <c r="S253" i="8"/>
  <c r="R253" i="8"/>
  <c r="P253" i="8"/>
  <c r="S202" i="8"/>
  <c r="R202" i="8"/>
  <c r="Q202" i="8"/>
  <c r="O202" i="8"/>
  <c r="P202" i="8"/>
  <c r="S227" i="8"/>
  <c r="R227" i="8"/>
  <c r="Q227" i="8"/>
  <c r="P227" i="8"/>
  <c r="O227" i="8"/>
  <c r="O172" i="8"/>
  <c r="Q172" i="8"/>
  <c r="S172" i="8"/>
  <c r="R172" i="8"/>
  <c r="P172" i="8"/>
  <c r="O124" i="8"/>
  <c r="S124" i="8"/>
  <c r="R124" i="8"/>
  <c r="Q124" i="8"/>
  <c r="P124" i="8"/>
  <c r="S210" i="8"/>
  <c r="S164" i="8"/>
  <c r="R164" i="8"/>
  <c r="Q164" i="8"/>
  <c r="O164" i="8"/>
  <c r="P164" i="8"/>
  <c r="S219" i="8"/>
  <c r="P219" i="8"/>
  <c r="O219" i="8"/>
  <c r="R219" i="8"/>
  <c r="Q219" i="8"/>
  <c r="R59" i="8"/>
  <c r="Q59" i="8"/>
  <c r="P59" i="8"/>
  <c r="O59" i="8"/>
  <c r="R163" i="8"/>
  <c r="S35" i="8"/>
  <c r="O154" i="8"/>
  <c r="S154" i="8"/>
  <c r="R154" i="8"/>
  <c r="Q154" i="8"/>
  <c r="P154" i="8"/>
  <c r="R87" i="8"/>
  <c r="O106" i="8"/>
  <c r="S106" i="8"/>
  <c r="R106" i="8"/>
  <c r="P106" i="8"/>
  <c r="Q106" i="8"/>
  <c r="O56" i="8"/>
  <c r="S201" i="8"/>
  <c r="R201" i="8"/>
  <c r="O201" i="8"/>
  <c r="P201" i="8"/>
  <c r="Q201" i="8"/>
  <c r="Q32" i="8"/>
  <c r="P32" i="8"/>
  <c r="O32" i="8"/>
  <c r="R32" i="8"/>
  <c r="S32" i="8"/>
  <c r="S104" i="8"/>
  <c r="R104" i="8"/>
  <c r="Q104" i="8"/>
  <c r="P104" i="8"/>
  <c r="O104" i="8"/>
  <c r="O87" i="8"/>
  <c r="Q91" i="8"/>
  <c r="R10" i="8"/>
  <c r="Q10" i="8"/>
  <c r="P10" i="8"/>
  <c r="O10" i="8"/>
  <c r="S10" i="8"/>
  <c r="S122" i="8"/>
  <c r="R122" i="8"/>
  <c r="Q122" i="8"/>
  <c r="O122" i="8"/>
  <c r="P122" i="8"/>
  <c r="P47" i="8"/>
  <c r="S110" i="8"/>
  <c r="R110" i="8"/>
  <c r="Q110" i="8"/>
  <c r="P110" i="8"/>
  <c r="O110" i="8"/>
  <c r="O123" i="8"/>
  <c r="S189" i="8"/>
  <c r="R189" i="8"/>
  <c r="O189" i="8"/>
  <c r="Q189" i="8"/>
  <c r="P189" i="8"/>
  <c r="S34" i="8"/>
  <c r="R34" i="8"/>
  <c r="Q34" i="8"/>
  <c r="P34" i="8"/>
  <c r="O34" i="8"/>
  <c r="S77" i="8"/>
  <c r="R77" i="8"/>
  <c r="O77" i="8"/>
  <c r="Q77" i="8"/>
  <c r="P77" i="8"/>
  <c r="S245" i="8"/>
  <c r="R245" i="8"/>
  <c r="Q245" i="8"/>
  <c r="O245" i="8"/>
  <c r="P245" i="8"/>
  <c r="S74" i="8"/>
  <c r="R74" i="8"/>
  <c r="Q74" i="8"/>
  <c r="P74" i="8"/>
  <c r="O74" i="8"/>
  <c r="Q235" i="8"/>
  <c r="O235" i="8"/>
  <c r="S235" i="8"/>
  <c r="R235" i="8"/>
  <c r="P235" i="8"/>
  <c r="S214" i="8"/>
  <c r="R214" i="8"/>
  <c r="Q214" i="8"/>
  <c r="O214" i="8"/>
  <c r="P214" i="8"/>
  <c r="R22" i="8"/>
  <c r="Q22" i="8"/>
  <c r="P22" i="8"/>
  <c r="S22" i="8"/>
  <c r="O22" i="8"/>
  <c r="O112" i="8"/>
  <c r="P112" i="8"/>
  <c r="S112" i="8"/>
  <c r="R112" i="8"/>
  <c r="Q112" i="8"/>
  <c r="O94" i="8"/>
  <c r="S94" i="8"/>
  <c r="R94" i="8"/>
  <c r="Q94" i="8"/>
  <c r="P94" i="8"/>
  <c r="R16" i="8"/>
  <c r="Q16" i="8"/>
  <c r="P16" i="8"/>
  <c r="S16" i="8"/>
  <c r="O16" i="8"/>
  <c r="S92" i="8"/>
  <c r="R92" i="8"/>
  <c r="Q92" i="8"/>
  <c r="P92" i="8"/>
  <c r="O92" i="8"/>
  <c r="S18" i="8"/>
  <c r="O18" i="8"/>
  <c r="R18" i="8"/>
  <c r="P18" i="8"/>
  <c r="Q18" i="8"/>
  <c r="P17" i="8"/>
  <c r="O17" i="8"/>
  <c r="R17" i="8"/>
  <c r="Q17" i="8"/>
  <c r="S17" i="8"/>
  <c r="P35" i="8"/>
  <c r="R81" i="8"/>
  <c r="S6" i="8"/>
  <c r="R6" i="8"/>
  <c r="P6" i="8"/>
  <c r="O6" i="8"/>
  <c r="Q6" i="8"/>
  <c r="O242" i="8"/>
  <c r="S242" i="8"/>
  <c r="R242" i="8"/>
  <c r="Q242" i="8"/>
  <c r="P242" i="8"/>
  <c r="S196" i="8"/>
  <c r="R196" i="8"/>
  <c r="Q196" i="8"/>
  <c r="O196" i="8"/>
  <c r="P196" i="8"/>
  <c r="S117" i="8"/>
  <c r="P212" i="8"/>
  <c r="O64" i="8"/>
  <c r="S64" i="8"/>
  <c r="R64" i="8"/>
  <c r="Q64" i="8"/>
  <c r="P64" i="8"/>
  <c r="S178" i="8"/>
  <c r="R178" i="8"/>
  <c r="Q178" i="8"/>
  <c r="O178" i="8"/>
  <c r="P178" i="8"/>
  <c r="Q129" i="8"/>
  <c r="P129" i="8"/>
  <c r="O129" i="8"/>
  <c r="R129" i="8"/>
  <c r="S129" i="8"/>
  <c r="P5" i="8"/>
  <c r="O5" i="8"/>
  <c r="R5" i="8"/>
  <c r="Q5" i="8"/>
  <c r="S5" i="8"/>
  <c r="S170" i="8"/>
  <c r="R170" i="8"/>
  <c r="Q170" i="8"/>
  <c r="P170" i="8"/>
  <c r="O170" i="8"/>
  <c r="R117" i="8"/>
  <c r="S140" i="8"/>
  <c r="R140" i="8"/>
  <c r="Q140" i="8"/>
  <c r="P140" i="8"/>
  <c r="O140" i="8"/>
  <c r="P23" i="8"/>
  <c r="O23" i="8"/>
  <c r="Q23" i="8"/>
  <c r="S23" i="8"/>
  <c r="R23" i="8"/>
  <c r="O148" i="8"/>
  <c r="P148" i="8"/>
  <c r="S148" i="8"/>
  <c r="R148" i="8"/>
  <c r="Q148" i="8"/>
  <c r="Q35" i="8"/>
  <c r="O33" i="8"/>
  <c r="Q33" i="8"/>
  <c r="P33" i="8"/>
  <c r="R33" i="8"/>
  <c r="S33" i="8"/>
  <c r="S250" i="8"/>
  <c r="R250" i="8"/>
  <c r="Q250" i="8"/>
  <c r="P250" i="8"/>
  <c r="O250" i="8"/>
  <c r="O200" i="8"/>
  <c r="S200" i="8"/>
  <c r="R200" i="8"/>
  <c r="Q200" i="8"/>
  <c r="P200" i="8"/>
  <c r="O47" i="8"/>
  <c r="S233" i="8"/>
  <c r="R233" i="8"/>
  <c r="P233" i="8"/>
  <c r="O233" i="8"/>
  <c r="Q233" i="8"/>
  <c r="O117" i="8"/>
  <c r="O260" i="8"/>
  <c r="S260" i="8"/>
  <c r="R260" i="8"/>
  <c r="Q260" i="8"/>
  <c r="P260" i="8"/>
  <c r="S24" i="8"/>
  <c r="R24" i="8"/>
  <c r="Q24" i="8"/>
  <c r="O24" i="8"/>
  <c r="P24" i="8"/>
  <c r="O230" i="8"/>
  <c r="S230" i="8"/>
  <c r="R230" i="8"/>
  <c r="Q230" i="8"/>
  <c r="P230" i="8"/>
  <c r="O130" i="8"/>
  <c r="S130" i="8"/>
  <c r="R130" i="8"/>
  <c r="P130" i="8"/>
  <c r="Q130" i="8"/>
  <c r="Q79" i="8"/>
  <c r="P79" i="8"/>
  <c r="S79" i="8"/>
  <c r="R79" i="8"/>
  <c r="O79" i="8"/>
  <c r="S169" i="8"/>
  <c r="R169" i="8"/>
  <c r="Q169" i="8"/>
  <c r="O169" i="8"/>
  <c r="P169" i="8"/>
  <c r="S257" i="8"/>
  <c r="R257" i="8"/>
  <c r="P257" i="8"/>
  <c r="O257" i="8"/>
  <c r="Q257" i="8"/>
  <c r="S133" i="8"/>
  <c r="R133" i="8"/>
  <c r="O133" i="8"/>
  <c r="P133" i="8"/>
  <c r="Q133" i="8"/>
  <c r="Q44" i="8"/>
  <c r="P44" i="8"/>
  <c r="O44" i="8"/>
  <c r="R44" i="8"/>
  <c r="S44" i="8"/>
  <c r="P192" i="8"/>
  <c r="R192" i="8"/>
  <c r="O192" i="8"/>
  <c r="O88" i="8"/>
  <c r="R88" i="8"/>
  <c r="Q88" i="8"/>
  <c r="P88" i="8"/>
  <c r="S88" i="8"/>
  <c r="Q216" i="8"/>
  <c r="Q63" i="8"/>
  <c r="P63" i="8"/>
  <c r="S63" i="8"/>
  <c r="O63" i="8"/>
  <c r="R63" i="8"/>
  <c r="O118" i="8"/>
  <c r="S118" i="8"/>
  <c r="R118" i="8"/>
  <c r="P118" i="8"/>
  <c r="Q118" i="8"/>
  <c r="Q75" i="8"/>
  <c r="P75" i="8"/>
  <c r="S75" i="8"/>
  <c r="R75" i="8"/>
  <c r="O75" i="8"/>
  <c r="S21" i="8"/>
  <c r="R21" i="8"/>
  <c r="O21" i="8"/>
  <c r="Q21" i="8"/>
  <c r="P21" i="8"/>
  <c r="Q73" i="8"/>
  <c r="P73" i="8"/>
  <c r="S73" i="8"/>
  <c r="R73" i="8"/>
  <c r="O73" i="8"/>
  <c r="Q199" i="8"/>
  <c r="O199" i="8"/>
  <c r="P199" i="8"/>
  <c r="S199" i="8"/>
  <c r="R199" i="8"/>
  <c r="S121" i="8"/>
  <c r="Q69" i="8"/>
  <c r="P69" i="8"/>
  <c r="S69" i="8"/>
  <c r="R69" i="8"/>
  <c r="O69" i="8"/>
  <c r="S85" i="8"/>
  <c r="R85" i="8"/>
  <c r="Q85" i="8"/>
  <c r="P85" i="8"/>
  <c r="O85" i="8"/>
  <c r="S216" i="8"/>
  <c r="S38" i="8"/>
  <c r="Q38" i="8"/>
  <c r="P38" i="8"/>
  <c r="R38" i="8"/>
  <c r="O38" i="8"/>
  <c r="O55" i="8"/>
  <c r="R55" i="8"/>
  <c r="Q55" i="8"/>
  <c r="P55" i="8"/>
  <c r="S55" i="8"/>
  <c r="P91" i="8"/>
  <c r="O57" i="8"/>
  <c r="S57" i="8"/>
  <c r="R57" i="8"/>
  <c r="Q57" i="8"/>
  <c r="P57" i="8"/>
  <c r="S9" i="8"/>
  <c r="R9" i="8"/>
  <c r="P9" i="8"/>
  <c r="Q9" i="8"/>
  <c r="O9" i="8"/>
  <c r="O142" i="8"/>
  <c r="S142" i="8"/>
  <c r="R142" i="8"/>
  <c r="Q142" i="8"/>
  <c r="P142" i="8"/>
  <c r="R123" i="8"/>
  <c r="R180" i="8"/>
  <c r="P180" i="8"/>
  <c r="O180" i="8"/>
  <c r="S26" i="8"/>
  <c r="R26" i="8"/>
  <c r="Q26" i="8"/>
  <c r="O26" i="8"/>
  <c r="P26" i="8"/>
  <c r="Q187" i="8"/>
  <c r="O187" i="8"/>
  <c r="P187" i="8"/>
  <c r="S187" i="8"/>
  <c r="R187" i="8"/>
  <c r="S237" i="8"/>
  <c r="O237" i="8"/>
  <c r="R237" i="8"/>
  <c r="Q237" i="8"/>
  <c r="P237" i="8"/>
  <c r="Q247" i="8"/>
  <c r="O247" i="8"/>
  <c r="R247" i="8"/>
  <c r="P247" i="8"/>
  <c r="S247" i="8"/>
  <c r="Q135" i="8"/>
  <c r="P135" i="8"/>
  <c r="O135" i="8"/>
  <c r="R135" i="8"/>
  <c r="S135" i="8"/>
  <c r="P46" i="8"/>
  <c r="O46" i="8"/>
  <c r="Q46" i="8"/>
  <c r="S46" i="8"/>
  <c r="R46" i="8"/>
  <c r="P11" i="8"/>
  <c r="O11" i="8"/>
  <c r="S11" i="8"/>
  <c r="R11" i="8"/>
  <c r="Q11" i="8"/>
  <c r="S123" i="8"/>
  <c r="Q171" i="8"/>
  <c r="P171" i="8"/>
  <c r="O171" i="8"/>
  <c r="R171" i="8"/>
  <c r="S171" i="8"/>
  <c r="S249" i="8"/>
  <c r="O249" i="8"/>
  <c r="Q249" i="8"/>
  <c r="R249" i="8"/>
  <c r="P249" i="8"/>
  <c r="Q204" i="8"/>
  <c r="S262" i="8"/>
  <c r="R262" i="8"/>
  <c r="Q262" i="8"/>
  <c r="P262" i="8"/>
  <c r="O262" i="8"/>
  <c r="S183" i="8"/>
  <c r="R183" i="8"/>
  <c r="O183" i="8"/>
  <c r="Q183" i="8"/>
  <c r="P183" i="8"/>
  <c r="S115" i="8"/>
  <c r="R115" i="8"/>
  <c r="Q115" i="8"/>
  <c r="P115" i="8"/>
  <c r="O115" i="8"/>
  <c r="R58" i="8"/>
  <c r="S58" i="8"/>
  <c r="Q58" i="8"/>
  <c r="P58" i="8"/>
  <c r="O58" i="8"/>
  <c r="S163" i="8"/>
  <c r="S145" i="8"/>
  <c r="R145" i="8"/>
  <c r="Q145" i="8"/>
  <c r="P145" i="8"/>
  <c r="O145" i="8"/>
  <c r="S207" i="8"/>
  <c r="R207" i="8"/>
  <c r="O207" i="8"/>
  <c r="Q207" i="8"/>
  <c r="P207" i="8"/>
  <c r="S246" i="8"/>
  <c r="Q246" i="8"/>
  <c r="R246" i="8"/>
  <c r="P246" i="8"/>
  <c r="O246" i="8"/>
  <c r="S27" i="8"/>
  <c r="R27" i="8"/>
  <c r="P27" i="8"/>
  <c r="O27" i="8"/>
  <c r="Q27" i="8"/>
  <c r="S29" i="8"/>
  <c r="R29" i="8"/>
  <c r="Q29" i="8"/>
  <c r="P29" i="8"/>
  <c r="O29" i="8"/>
  <c r="Q147" i="8"/>
  <c r="P147" i="8"/>
  <c r="O147" i="8"/>
  <c r="S147" i="8"/>
  <c r="R147" i="8"/>
  <c r="S28" i="8"/>
  <c r="R28" i="8"/>
  <c r="P28" i="8"/>
  <c r="O28" i="8"/>
  <c r="Q28" i="8"/>
  <c r="S62" i="8"/>
  <c r="R62" i="8"/>
  <c r="Q62" i="8"/>
  <c r="P62" i="8"/>
  <c r="O62" i="8"/>
  <c r="O43" i="8"/>
  <c r="R43" i="8"/>
  <c r="Q43" i="8"/>
  <c r="P43" i="8"/>
  <c r="S43" i="8"/>
  <c r="O218" i="8"/>
  <c r="S218" i="8"/>
  <c r="R218" i="8"/>
  <c r="Q218" i="8"/>
  <c r="P218" i="8"/>
  <c r="Q30" i="8"/>
  <c r="S30" i="8"/>
  <c r="R30" i="8"/>
  <c r="P30" i="8"/>
  <c r="O30" i="8"/>
  <c r="O2" i="10"/>
  <c r="S2" i="10"/>
  <c r="R2" i="10"/>
  <c r="Q2" i="10"/>
  <c r="P2" i="10"/>
  <c r="U48" i="10" l="1"/>
  <c r="U140" i="10"/>
  <c r="T71" i="10"/>
  <c r="G71" i="11" s="1"/>
  <c r="U31" i="10"/>
  <c r="T250" i="10"/>
  <c r="G250" i="11" s="1"/>
  <c r="T43" i="10"/>
  <c r="G43" i="11" s="1"/>
  <c r="U86" i="10"/>
  <c r="U71" i="10"/>
  <c r="T179" i="10"/>
  <c r="G179" i="11" s="1"/>
  <c r="U223" i="10"/>
  <c r="U119" i="10"/>
  <c r="U122" i="10"/>
  <c r="U49" i="10"/>
  <c r="T196" i="10"/>
  <c r="G196" i="11" s="1"/>
  <c r="T51" i="10"/>
  <c r="G51" i="11" s="1"/>
  <c r="U111" i="10"/>
  <c r="T150" i="10"/>
  <c r="G150" i="11" s="1"/>
  <c r="U196" i="10"/>
  <c r="U165" i="10"/>
  <c r="V165" i="10" s="1"/>
  <c r="T14" i="8"/>
  <c r="E14" i="11" s="1"/>
  <c r="T220" i="10"/>
  <c r="G220" i="11" s="1"/>
  <c r="U107" i="10"/>
  <c r="U8" i="10"/>
  <c r="U178" i="10"/>
  <c r="T251" i="10"/>
  <c r="G251" i="11" s="1"/>
  <c r="T119" i="10"/>
  <c r="G119" i="11" s="1"/>
  <c r="T48" i="10"/>
  <c r="G48" i="11" s="1"/>
  <c r="U224" i="10"/>
  <c r="U250" i="10"/>
  <c r="T224" i="10"/>
  <c r="G224" i="11" s="1"/>
  <c r="U43" i="10"/>
  <c r="V43" i="10" s="1"/>
  <c r="T128" i="10"/>
  <c r="G128" i="11" s="1"/>
  <c r="U260" i="10"/>
  <c r="T223" i="10"/>
  <c r="G223" i="11" s="1"/>
  <c r="T232" i="10"/>
  <c r="G232" i="11" s="1"/>
  <c r="U110" i="10"/>
  <c r="T122" i="10"/>
  <c r="G122" i="11" s="1"/>
  <c r="T247" i="10"/>
  <c r="G247" i="11" s="1"/>
  <c r="T49" i="10"/>
  <c r="G49" i="11" s="1"/>
  <c r="T165" i="10"/>
  <c r="G165" i="11" s="1"/>
  <c r="U212" i="10"/>
  <c r="T180" i="10"/>
  <c r="G180" i="11" s="1"/>
  <c r="U247" i="10"/>
  <c r="U99" i="10"/>
  <c r="T143" i="10"/>
  <c r="G143" i="11" s="1"/>
  <c r="T60" i="10"/>
  <c r="G60" i="11" s="1"/>
  <c r="U143" i="10"/>
  <c r="T246" i="10"/>
  <c r="G246" i="11" s="1"/>
  <c r="U95" i="10"/>
  <c r="U19" i="10"/>
  <c r="T111" i="10"/>
  <c r="G111" i="11" s="1"/>
  <c r="U215" i="10"/>
  <c r="U82" i="10"/>
  <c r="U189" i="10"/>
  <c r="U14" i="10"/>
  <c r="T123" i="10"/>
  <c r="G123" i="11" s="1"/>
  <c r="U185" i="8"/>
  <c r="T65" i="8"/>
  <c r="E65" i="11" s="1"/>
  <c r="T15" i="8"/>
  <c r="E15" i="11" s="1"/>
  <c r="U240" i="8"/>
  <c r="T185" i="8"/>
  <c r="E185" i="11" s="1"/>
  <c r="U15" i="8"/>
  <c r="V15" i="8" s="1"/>
  <c r="T76" i="8"/>
  <c r="E76" i="11" s="1"/>
  <c r="U65" i="8"/>
  <c r="T220" i="8"/>
  <c r="E220" i="11" s="1"/>
  <c r="T182" i="8"/>
  <c r="E182" i="11" s="1"/>
  <c r="U119" i="8"/>
  <c r="T39" i="8"/>
  <c r="E39" i="11" s="1"/>
  <c r="T111" i="8"/>
  <c r="E111" i="11" s="1"/>
  <c r="T159" i="8"/>
  <c r="E159" i="11" s="1"/>
  <c r="T114" i="10"/>
  <c r="G114" i="11" s="1"/>
  <c r="U60" i="10"/>
  <c r="U114" i="10"/>
  <c r="T19" i="10"/>
  <c r="G19" i="11" s="1"/>
  <c r="U63" i="10"/>
  <c r="T95" i="10"/>
  <c r="G95" i="11" s="1"/>
  <c r="T226" i="10"/>
  <c r="G226" i="11" s="1"/>
  <c r="U251" i="10"/>
  <c r="T256" i="10"/>
  <c r="G256" i="11" s="1"/>
  <c r="U203" i="10"/>
  <c r="U256" i="10"/>
  <c r="T31" i="10"/>
  <c r="G31" i="11" s="1"/>
  <c r="U18" i="10"/>
  <c r="T82" i="10"/>
  <c r="G82" i="11" s="1"/>
  <c r="U192" i="10"/>
  <c r="U132" i="10"/>
  <c r="U83" i="10"/>
  <c r="U228" i="10"/>
  <c r="U37" i="10"/>
  <c r="T189" i="10"/>
  <c r="G189" i="11" s="1"/>
  <c r="U168" i="10"/>
  <c r="T260" i="10"/>
  <c r="G260" i="11" s="1"/>
  <c r="U51" i="10"/>
  <c r="T110" i="10"/>
  <c r="G110" i="11" s="1"/>
  <c r="T203" i="10"/>
  <c r="G203" i="11" s="1"/>
  <c r="T99" i="10"/>
  <c r="G99" i="11" s="1"/>
  <c r="U62" i="10"/>
  <c r="T86" i="10"/>
  <c r="G86" i="11" s="1"/>
  <c r="T153" i="10"/>
  <c r="G153" i="11" s="1"/>
  <c r="U219" i="10"/>
  <c r="U41" i="10"/>
  <c r="T8" i="10"/>
  <c r="G8" i="11" s="1"/>
  <c r="U246" i="10"/>
  <c r="U123" i="10"/>
  <c r="T178" i="10"/>
  <c r="G178" i="11" s="1"/>
  <c r="T215" i="10"/>
  <c r="G215" i="11" s="1"/>
  <c r="T18" i="10"/>
  <c r="G18" i="11" s="1"/>
  <c r="U128" i="10"/>
  <c r="T212" i="10"/>
  <c r="G212" i="11" s="1"/>
  <c r="T164" i="10"/>
  <c r="G164" i="11" s="1"/>
  <c r="U216" i="10"/>
  <c r="T63" i="10"/>
  <c r="G63" i="11" s="1"/>
  <c r="U240" i="10"/>
  <c r="T62" i="10"/>
  <c r="G62" i="11" s="1"/>
  <c r="U184" i="10"/>
  <c r="U21" i="10"/>
  <c r="U56" i="10"/>
  <c r="T185" i="10"/>
  <c r="G185" i="11" s="1"/>
  <c r="T258" i="10"/>
  <c r="G258" i="11" s="1"/>
  <c r="U87" i="10"/>
  <c r="T134" i="8"/>
  <c r="E134" i="11" s="1"/>
  <c r="U244" i="8"/>
  <c r="U190" i="8"/>
  <c r="U66" i="8"/>
  <c r="U203" i="8"/>
  <c r="U162" i="8"/>
  <c r="U220" i="8"/>
  <c r="T176" i="8"/>
  <c r="E176" i="11" s="1"/>
  <c r="T119" i="8"/>
  <c r="E119" i="11" s="1"/>
  <c r="U222" i="8"/>
  <c r="T60" i="8"/>
  <c r="E60" i="11" s="1"/>
  <c r="U208" i="8"/>
  <c r="U243" i="10"/>
  <c r="T243" i="10"/>
  <c r="G243" i="11" s="1"/>
  <c r="T219" i="10"/>
  <c r="G219" i="11" s="1"/>
  <c r="U180" i="10"/>
  <c r="T132" i="10"/>
  <c r="G132" i="11" s="1"/>
  <c r="U232" i="10"/>
  <c r="U30" i="10"/>
  <c r="T89" i="10"/>
  <c r="G89" i="11" s="1"/>
  <c r="T240" i="10"/>
  <c r="G240" i="11" s="1"/>
  <c r="T201" i="10"/>
  <c r="U7" i="10"/>
  <c r="T198" i="10"/>
  <c r="G198" i="11" s="1"/>
  <c r="T37" i="10"/>
  <c r="G37" i="11" s="1"/>
  <c r="U74" i="10"/>
  <c r="T236" i="10"/>
  <c r="G236" i="11" s="1"/>
  <c r="U236" i="10"/>
  <c r="T107" i="10"/>
  <c r="G107" i="11" s="1"/>
  <c r="T248" i="10"/>
  <c r="G248" i="11" s="1"/>
  <c r="U248" i="10"/>
  <c r="U66" i="10"/>
  <c r="T105" i="10"/>
  <c r="G105" i="11" s="1"/>
  <c r="T83" i="10"/>
  <c r="G83" i="11" s="1"/>
  <c r="U152" i="10"/>
  <c r="T87" i="10"/>
  <c r="G87" i="11" s="1"/>
  <c r="T192" i="10"/>
  <c r="G192" i="11" s="1"/>
  <c r="U179" i="10"/>
  <c r="T23" i="10"/>
  <c r="G23" i="11" s="1"/>
  <c r="U198" i="10"/>
  <c r="T21" i="10"/>
  <c r="G21" i="11" s="1"/>
  <c r="U191" i="10"/>
  <c r="T11" i="10"/>
  <c r="G11" i="11" s="1"/>
  <c r="T7" i="10"/>
  <c r="G7" i="11" s="1"/>
  <c r="T134" i="10"/>
  <c r="G134" i="11" s="1"/>
  <c r="T158" i="10"/>
  <c r="G158" i="11" s="1"/>
  <c r="T184" i="10"/>
  <c r="G184" i="11" s="1"/>
  <c r="T56" i="10"/>
  <c r="G56" i="11" s="1"/>
  <c r="U158" i="10"/>
  <c r="U201" i="10"/>
  <c r="U61" i="10"/>
  <c r="T204" i="10"/>
  <c r="G204" i="11" s="1"/>
  <c r="U164" i="10"/>
  <c r="U153" i="10"/>
  <c r="U176" i="10"/>
  <c r="U134" i="10"/>
  <c r="U105" i="10"/>
  <c r="V105" i="10" s="1"/>
  <c r="T168" i="10"/>
  <c r="G168" i="11" s="1"/>
  <c r="T216" i="10"/>
  <c r="G216" i="11" s="1"/>
  <c r="T41" i="10"/>
  <c r="G41" i="11" s="1"/>
  <c r="U126" i="10"/>
  <c r="T14" i="10"/>
  <c r="G14" i="11" s="1"/>
  <c r="U75" i="10"/>
  <c r="U22" i="10"/>
  <c r="T228" i="10"/>
  <c r="G228" i="11" s="1"/>
  <c r="T30" i="10"/>
  <c r="G30" i="11" s="1"/>
  <c r="T138" i="10"/>
  <c r="G138" i="11" s="1"/>
  <c r="T216" i="9"/>
  <c r="E216" i="18" s="1"/>
  <c r="U14" i="8"/>
  <c r="U176" i="8"/>
  <c r="U223" i="8"/>
  <c r="U209" i="8"/>
  <c r="T167" i="8"/>
  <c r="E167" i="11" s="1"/>
  <c r="T197" i="8"/>
  <c r="E197" i="11" s="1"/>
  <c r="U111" i="8"/>
  <c r="T190" i="8"/>
  <c r="E190" i="11" s="1"/>
  <c r="U134" i="8"/>
  <c r="U126" i="8"/>
  <c r="U156" i="8"/>
  <c r="T184" i="8"/>
  <c r="E184" i="11" s="1"/>
  <c r="U25" i="8"/>
  <c r="U175" i="8"/>
  <c r="U255" i="8"/>
  <c r="U182" i="8"/>
  <c r="T78" i="8"/>
  <c r="E78" i="11" s="1"/>
  <c r="T226" i="8"/>
  <c r="E226" i="11" s="1"/>
  <c r="T156" i="8"/>
  <c r="E156" i="11" s="1"/>
  <c r="U53" i="8"/>
  <c r="T102" i="8"/>
  <c r="E102" i="11" s="1"/>
  <c r="U60" i="8"/>
  <c r="T36" i="8"/>
  <c r="E36" i="11" s="1"/>
  <c r="U76" i="8"/>
  <c r="U226" i="8"/>
  <c r="U120" i="8"/>
  <c r="U119" i="9"/>
  <c r="U149" i="9"/>
  <c r="U137" i="9"/>
  <c r="U98" i="10"/>
  <c r="U185" i="10"/>
  <c r="T252" i="10"/>
  <c r="G252" i="11" s="1"/>
  <c r="T50" i="10"/>
  <c r="T98" i="10"/>
  <c r="G98" i="11" s="1"/>
  <c r="T190" i="10"/>
  <c r="U57" i="10"/>
  <c r="U220" i="10"/>
  <c r="V220" i="10" s="1"/>
  <c r="U89" i="10"/>
  <c r="U252" i="10"/>
  <c r="U190" i="10"/>
  <c r="T191" i="10"/>
  <c r="T176" i="10"/>
  <c r="T140" i="10"/>
  <c r="T141" i="10"/>
  <c r="G141" i="11" s="1"/>
  <c r="U204" i="10"/>
  <c r="U258" i="10"/>
  <c r="T230" i="10"/>
  <c r="G230" i="11" s="1"/>
  <c r="T22" i="10"/>
  <c r="G22" i="11" s="1"/>
  <c r="U144" i="10"/>
  <c r="U141" i="10"/>
  <c r="U146" i="10"/>
  <c r="U177" i="10"/>
  <c r="U197" i="10"/>
  <c r="T197" i="10"/>
  <c r="G197" i="11" s="1"/>
  <c r="T74" i="10"/>
  <c r="T61" i="10"/>
  <c r="G61" i="11" s="1"/>
  <c r="U230" i="10"/>
  <c r="T156" i="10"/>
  <c r="G156" i="11" s="1"/>
  <c r="T152" i="10"/>
  <c r="G152" i="11" s="1"/>
  <c r="T144" i="10"/>
  <c r="G144" i="11" s="1"/>
  <c r="T54" i="10"/>
  <c r="G54" i="11" s="1"/>
  <c r="T177" i="10"/>
  <c r="G177" i="11" s="1"/>
  <c r="U80" i="10"/>
  <c r="U156" i="10"/>
  <c r="U138" i="10"/>
  <c r="U54" i="10"/>
  <c r="T170" i="10"/>
  <c r="G170" i="11" s="1"/>
  <c r="U170" i="10"/>
  <c r="U11" i="10"/>
  <c r="U226" i="10"/>
  <c r="V226" i="10" s="1"/>
  <c r="T202" i="10"/>
  <c r="G202" i="11" s="1"/>
  <c r="T80" i="10"/>
  <c r="G80" i="11" s="1"/>
  <c r="T75" i="10"/>
  <c r="U50" i="10"/>
  <c r="U244" i="10"/>
  <c r="T244" i="10"/>
  <c r="G244" i="11" s="1"/>
  <c r="T208" i="10"/>
  <c r="G208" i="11" s="1"/>
  <c r="U208" i="10"/>
  <c r="T146" i="10"/>
  <c r="G146" i="11" s="1"/>
  <c r="U150" i="10"/>
  <c r="T66" i="10"/>
  <c r="U202" i="10"/>
  <c r="T188" i="10"/>
  <c r="G188" i="11" s="1"/>
  <c r="U188" i="10"/>
  <c r="U187" i="10"/>
  <c r="T187" i="10"/>
  <c r="G187" i="11" s="1"/>
  <c r="U120" i="10"/>
  <c r="T120" i="10"/>
  <c r="G120" i="11" s="1"/>
  <c r="U10" i="10"/>
  <c r="T10" i="10"/>
  <c r="G10" i="11" s="1"/>
  <c r="U133" i="10"/>
  <c r="T133" i="10"/>
  <c r="G133" i="11" s="1"/>
  <c r="U163" i="10"/>
  <c r="T163" i="10"/>
  <c r="G163" i="11" s="1"/>
  <c r="T100" i="10"/>
  <c r="G100" i="11" s="1"/>
  <c r="U100" i="10"/>
  <c r="U210" i="10"/>
  <c r="T210" i="10"/>
  <c r="G210" i="11" s="1"/>
  <c r="U32" i="10"/>
  <c r="T32" i="10"/>
  <c r="G32" i="11" s="1"/>
  <c r="T167" i="10"/>
  <c r="G167" i="11" s="1"/>
  <c r="U167" i="10"/>
  <c r="T24" i="10"/>
  <c r="G24" i="11" s="1"/>
  <c r="U24" i="10"/>
  <c r="U262" i="10"/>
  <c r="T262" i="10"/>
  <c r="G262" i="11" s="1"/>
  <c r="U47" i="10"/>
  <c r="T47" i="10"/>
  <c r="G47" i="11" s="1"/>
  <c r="U93" i="10"/>
  <c r="T93" i="10"/>
  <c r="G93" i="11" s="1"/>
  <c r="U199" i="10"/>
  <c r="T199" i="10"/>
  <c r="G199" i="11" s="1"/>
  <c r="T169" i="10"/>
  <c r="G169" i="11" s="1"/>
  <c r="U169" i="10"/>
  <c r="U183" i="10"/>
  <c r="T183" i="10"/>
  <c r="G183" i="11" s="1"/>
  <c r="U55" i="10"/>
  <c r="T55" i="10"/>
  <c r="G55" i="11" s="1"/>
  <c r="T174" i="10"/>
  <c r="G174" i="11" s="1"/>
  <c r="U174" i="10"/>
  <c r="U17" i="10"/>
  <c r="T17" i="10"/>
  <c r="G17" i="11" s="1"/>
  <c r="U245" i="10"/>
  <c r="T245" i="10"/>
  <c r="G245" i="11" s="1"/>
  <c r="U129" i="10"/>
  <c r="T129" i="10"/>
  <c r="G129" i="11" s="1"/>
  <c r="U195" i="10"/>
  <c r="T195" i="10"/>
  <c r="G195" i="11" s="1"/>
  <c r="U69" i="10"/>
  <c r="T69" i="10"/>
  <c r="G69" i="11" s="1"/>
  <c r="U161" i="10"/>
  <c r="T161" i="10"/>
  <c r="G161" i="11" s="1"/>
  <c r="U257" i="10"/>
  <c r="T257" i="10"/>
  <c r="G257" i="11" s="1"/>
  <c r="T160" i="10"/>
  <c r="G160" i="11" s="1"/>
  <c r="U160" i="10"/>
  <c r="T126" i="10"/>
  <c r="U137" i="10"/>
  <c r="T137" i="10"/>
  <c r="G137" i="11" s="1"/>
  <c r="U239" i="10"/>
  <c r="T239" i="10"/>
  <c r="G239" i="11" s="1"/>
  <c r="U77" i="10"/>
  <c r="T77" i="10"/>
  <c r="G77" i="11" s="1"/>
  <c r="T58" i="10"/>
  <c r="G58" i="11" s="1"/>
  <c r="U58" i="10"/>
  <c r="U45" i="10"/>
  <c r="T45" i="10"/>
  <c r="G45" i="11" s="1"/>
  <c r="T3" i="10"/>
  <c r="G3" i="11" s="1"/>
  <c r="U3" i="10"/>
  <c r="U96" i="10"/>
  <c r="T96" i="10"/>
  <c r="G96" i="11" s="1"/>
  <c r="U81" i="10"/>
  <c r="T81" i="10"/>
  <c r="G81" i="11" s="1"/>
  <c r="U109" i="10"/>
  <c r="T109" i="10"/>
  <c r="G109" i="11" s="1"/>
  <c r="U115" i="10"/>
  <c r="T115" i="10"/>
  <c r="G115" i="11" s="1"/>
  <c r="U36" i="10"/>
  <c r="T36" i="10"/>
  <c r="G36" i="11" s="1"/>
  <c r="U72" i="10"/>
  <c r="T72" i="10"/>
  <c r="G72" i="11" s="1"/>
  <c r="T59" i="10"/>
  <c r="G59" i="11" s="1"/>
  <c r="U59" i="10"/>
  <c r="V250" i="10"/>
  <c r="U225" i="10"/>
  <c r="T225" i="10"/>
  <c r="G225" i="11" s="1"/>
  <c r="T106" i="10"/>
  <c r="G106" i="11" s="1"/>
  <c r="U106" i="10"/>
  <c r="U39" i="10"/>
  <c r="T39" i="10"/>
  <c r="G39" i="11" s="1"/>
  <c r="U259" i="10"/>
  <c r="T259" i="10"/>
  <c r="G259" i="11" s="1"/>
  <c r="U121" i="10"/>
  <c r="T121" i="10"/>
  <c r="G121" i="11" s="1"/>
  <c r="T166" i="10"/>
  <c r="G166" i="11" s="1"/>
  <c r="U166" i="10"/>
  <c r="U242" i="10"/>
  <c r="T242" i="10"/>
  <c r="G242" i="11" s="1"/>
  <c r="U155" i="10"/>
  <c r="T155" i="10"/>
  <c r="G155" i="11" s="1"/>
  <c r="U33" i="10"/>
  <c r="T33" i="10"/>
  <c r="G33" i="11" s="1"/>
  <c r="U145" i="10"/>
  <c r="T145" i="10"/>
  <c r="G145" i="11" s="1"/>
  <c r="U113" i="10"/>
  <c r="T113" i="10"/>
  <c r="G113" i="11" s="1"/>
  <c r="U78" i="10"/>
  <c r="T78" i="10"/>
  <c r="G78" i="11" s="1"/>
  <c r="U182" i="10"/>
  <c r="T182" i="10"/>
  <c r="G182" i="11" s="1"/>
  <c r="T104" i="10"/>
  <c r="G104" i="11" s="1"/>
  <c r="U104" i="10"/>
  <c r="U117" i="10"/>
  <c r="T117" i="10"/>
  <c r="G117" i="11" s="1"/>
  <c r="T57" i="10"/>
  <c r="T142" i="10"/>
  <c r="G142" i="11" s="1"/>
  <c r="U142" i="10"/>
  <c r="U171" i="10"/>
  <c r="T171" i="10"/>
  <c r="G171" i="11" s="1"/>
  <c r="U108" i="10"/>
  <c r="T108" i="10"/>
  <c r="G108" i="11" s="1"/>
  <c r="U233" i="10"/>
  <c r="T233" i="10"/>
  <c r="G233" i="11" s="1"/>
  <c r="U207" i="10"/>
  <c r="T207" i="10"/>
  <c r="G207" i="11" s="1"/>
  <c r="U238" i="10"/>
  <c r="T238" i="10"/>
  <c r="G238" i="11" s="1"/>
  <c r="U103" i="10"/>
  <c r="T103" i="10"/>
  <c r="G103" i="11" s="1"/>
  <c r="U35" i="10"/>
  <c r="T35" i="10"/>
  <c r="G35" i="11" s="1"/>
  <c r="U42" i="10"/>
  <c r="T42" i="10"/>
  <c r="G42" i="11" s="1"/>
  <c r="T12" i="10"/>
  <c r="G12" i="11" s="1"/>
  <c r="U12" i="10"/>
  <c r="U85" i="10"/>
  <c r="T85" i="10"/>
  <c r="G85" i="11" s="1"/>
  <c r="U101" i="10"/>
  <c r="T101" i="10"/>
  <c r="G101" i="11" s="1"/>
  <c r="U175" i="10"/>
  <c r="T175" i="10"/>
  <c r="G175" i="11" s="1"/>
  <c r="U149" i="10"/>
  <c r="T149" i="10"/>
  <c r="G149" i="11" s="1"/>
  <c r="U205" i="10"/>
  <c r="T205" i="10"/>
  <c r="G205" i="11" s="1"/>
  <c r="U159" i="10"/>
  <c r="T159" i="10"/>
  <c r="G159" i="11" s="1"/>
  <c r="U218" i="10"/>
  <c r="T218" i="10"/>
  <c r="G218" i="11" s="1"/>
  <c r="U222" i="10"/>
  <c r="T222" i="10"/>
  <c r="G222" i="11" s="1"/>
  <c r="U73" i="10"/>
  <c r="T73" i="10"/>
  <c r="G73" i="11" s="1"/>
  <c r="U127" i="10"/>
  <c r="T127" i="10"/>
  <c r="G127" i="11" s="1"/>
  <c r="T130" i="10"/>
  <c r="G130" i="11" s="1"/>
  <c r="U130" i="10"/>
  <c r="U241" i="10"/>
  <c r="T241" i="10"/>
  <c r="G241" i="11" s="1"/>
  <c r="U255" i="10"/>
  <c r="T255" i="10"/>
  <c r="G255" i="11" s="1"/>
  <c r="T65" i="10"/>
  <c r="G65" i="11" s="1"/>
  <c r="U65" i="10"/>
  <c r="U28" i="10"/>
  <c r="T28" i="10"/>
  <c r="G28" i="11" s="1"/>
  <c r="T136" i="10"/>
  <c r="G136" i="11" s="1"/>
  <c r="U136" i="10"/>
  <c r="U84" i="10"/>
  <c r="T84" i="10"/>
  <c r="G84" i="11" s="1"/>
  <c r="U64" i="10"/>
  <c r="T64" i="10"/>
  <c r="G64" i="11" s="1"/>
  <c r="T88" i="10"/>
  <c r="G88" i="11" s="1"/>
  <c r="U88" i="10"/>
  <c r="U20" i="10"/>
  <c r="T20" i="10"/>
  <c r="G20" i="11" s="1"/>
  <c r="T193" i="10"/>
  <c r="G193" i="11" s="1"/>
  <c r="U193" i="10"/>
  <c r="T162" i="10"/>
  <c r="G162" i="11" s="1"/>
  <c r="U162" i="10"/>
  <c r="T16" i="10"/>
  <c r="G16" i="11" s="1"/>
  <c r="U16" i="10"/>
  <c r="U38" i="10"/>
  <c r="T38" i="10"/>
  <c r="G38" i="11" s="1"/>
  <c r="T172" i="10"/>
  <c r="G172" i="11" s="1"/>
  <c r="U172" i="10"/>
  <c r="U25" i="10"/>
  <c r="T25" i="10"/>
  <c r="G25" i="11" s="1"/>
  <c r="U40" i="10"/>
  <c r="T40" i="10"/>
  <c r="G40" i="11" s="1"/>
  <c r="T118" i="10"/>
  <c r="G118" i="11" s="1"/>
  <c r="U118" i="10"/>
  <c r="U227" i="10"/>
  <c r="T227" i="10"/>
  <c r="G227" i="11" s="1"/>
  <c r="U147" i="10"/>
  <c r="T147" i="10"/>
  <c r="G147" i="11" s="1"/>
  <c r="T15" i="10"/>
  <c r="G15" i="11" s="1"/>
  <c r="U15" i="10"/>
  <c r="T92" i="10"/>
  <c r="G92" i="11" s="1"/>
  <c r="U92" i="10"/>
  <c r="U229" i="10"/>
  <c r="T229" i="10"/>
  <c r="G229" i="11" s="1"/>
  <c r="T194" i="10"/>
  <c r="G194" i="11" s="1"/>
  <c r="U194" i="10"/>
  <c r="U209" i="10"/>
  <c r="T209" i="10"/>
  <c r="G209" i="11" s="1"/>
  <c r="T124" i="10"/>
  <c r="G124" i="11" s="1"/>
  <c r="U124" i="10"/>
  <c r="U234" i="10"/>
  <c r="T234" i="10"/>
  <c r="G234" i="11" s="1"/>
  <c r="U67" i="10"/>
  <c r="T67" i="10"/>
  <c r="G67" i="11" s="1"/>
  <c r="U186" i="10"/>
  <c r="T186" i="10"/>
  <c r="G186" i="11" s="1"/>
  <c r="U29" i="10"/>
  <c r="T29" i="10"/>
  <c r="G29" i="11" s="1"/>
  <c r="U135" i="10"/>
  <c r="T135" i="10"/>
  <c r="G135" i="11" s="1"/>
  <c r="U102" i="10"/>
  <c r="T102" i="10"/>
  <c r="G102" i="11" s="1"/>
  <c r="U217" i="10"/>
  <c r="T217" i="10"/>
  <c r="G217" i="11" s="1"/>
  <c r="U97" i="10"/>
  <c r="T97" i="10"/>
  <c r="G97" i="11" s="1"/>
  <c r="U13" i="10"/>
  <c r="T13" i="10"/>
  <c r="G13" i="11" s="1"/>
  <c r="T76" i="10"/>
  <c r="G76" i="11" s="1"/>
  <c r="U76" i="10"/>
  <c r="U261" i="10"/>
  <c r="T261" i="10"/>
  <c r="G261" i="11" s="1"/>
  <c r="U235" i="10"/>
  <c r="T235" i="10"/>
  <c r="G235" i="11" s="1"/>
  <c r="U211" i="10"/>
  <c r="T211" i="10"/>
  <c r="G211" i="11" s="1"/>
  <c r="U68" i="10"/>
  <c r="T68" i="10"/>
  <c r="G68" i="11" s="1"/>
  <c r="U249" i="10"/>
  <c r="T249" i="10"/>
  <c r="G249" i="11" s="1"/>
  <c r="U221" i="10"/>
  <c r="T221" i="10"/>
  <c r="G221" i="11" s="1"/>
  <c r="U5" i="10"/>
  <c r="T5" i="10"/>
  <c r="G5" i="11" s="1"/>
  <c r="U9" i="10"/>
  <c r="T9" i="10"/>
  <c r="G9" i="11" s="1"/>
  <c r="U91" i="10"/>
  <c r="T91" i="10"/>
  <c r="G91" i="11" s="1"/>
  <c r="U53" i="10"/>
  <c r="T53" i="10"/>
  <c r="G53" i="11" s="1"/>
  <c r="U237" i="10"/>
  <c r="T237" i="10"/>
  <c r="G237" i="11" s="1"/>
  <c r="U151" i="10"/>
  <c r="T151" i="10"/>
  <c r="G151" i="11" s="1"/>
  <c r="T148" i="10"/>
  <c r="G148" i="11" s="1"/>
  <c r="U148" i="10"/>
  <c r="T52" i="10"/>
  <c r="G52" i="11" s="1"/>
  <c r="U52" i="10"/>
  <c r="T154" i="10"/>
  <c r="G154" i="11" s="1"/>
  <c r="U154" i="10"/>
  <c r="T46" i="10"/>
  <c r="G46" i="11" s="1"/>
  <c r="U46" i="10"/>
  <c r="U181" i="10"/>
  <c r="T181" i="10"/>
  <c r="G181" i="11" s="1"/>
  <c r="T6" i="10"/>
  <c r="G6" i="11" s="1"/>
  <c r="U6" i="10"/>
  <c r="U139" i="10"/>
  <c r="T139" i="10"/>
  <c r="G139" i="11" s="1"/>
  <c r="T70" i="10"/>
  <c r="G70" i="11" s="1"/>
  <c r="U70" i="10"/>
  <c r="T200" i="10"/>
  <c r="G200" i="11" s="1"/>
  <c r="U200" i="10"/>
  <c r="U206" i="10"/>
  <c r="T206" i="10"/>
  <c r="G206" i="11" s="1"/>
  <c r="U34" i="10"/>
  <c r="T34" i="10"/>
  <c r="G34" i="11" s="1"/>
  <c r="T112" i="10"/>
  <c r="G112" i="11" s="1"/>
  <c r="U112" i="10"/>
  <c r="U214" i="10"/>
  <c r="T214" i="10"/>
  <c r="G214" i="11" s="1"/>
  <c r="U23" i="10"/>
  <c r="U254" i="10"/>
  <c r="T254" i="10"/>
  <c r="G254" i="11" s="1"/>
  <c r="T131" i="10"/>
  <c r="G131" i="11" s="1"/>
  <c r="U131" i="10"/>
  <c r="U157" i="10"/>
  <c r="T157" i="10"/>
  <c r="G157" i="11" s="1"/>
  <c r="U213" i="10"/>
  <c r="T213" i="10"/>
  <c r="G213" i="11" s="1"/>
  <c r="U44" i="10"/>
  <c r="T44" i="10"/>
  <c r="G44" i="11" s="1"/>
  <c r="U125" i="10"/>
  <c r="T125" i="10"/>
  <c r="G125" i="11" s="1"/>
  <c r="U79" i="10"/>
  <c r="T79" i="10"/>
  <c r="G79" i="11" s="1"/>
  <c r="T116" i="10"/>
  <c r="G116" i="11" s="1"/>
  <c r="U116" i="10"/>
  <c r="U253" i="10"/>
  <c r="T253" i="10"/>
  <c r="G253" i="11" s="1"/>
  <c r="T94" i="10"/>
  <c r="G94" i="11" s="1"/>
  <c r="U94" i="10"/>
  <c r="U90" i="10"/>
  <c r="T90" i="10"/>
  <c r="G90" i="11" s="1"/>
  <c r="T27" i="10"/>
  <c r="G27" i="11" s="1"/>
  <c r="U27" i="10"/>
  <c r="U26" i="10"/>
  <c r="T26" i="10"/>
  <c r="G26" i="11" s="1"/>
  <c r="U231" i="10"/>
  <c r="T231" i="10"/>
  <c r="G231" i="11" s="1"/>
  <c r="T173" i="10"/>
  <c r="G173" i="11" s="1"/>
  <c r="U173" i="10"/>
  <c r="T4" i="10"/>
  <c r="G4" i="11" s="1"/>
  <c r="U4" i="10"/>
  <c r="U204" i="9"/>
  <c r="T222" i="9"/>
  <c r="E222" i="18" s="1"/>
  <c r="U131" i="9"/>
  <c r="T246" i="9"/>
  <c r="E246" i="18" s="1"/>
  <c r="T20" i="9"/>
  <c r="E20" i="18" s="1"/>
  <c r="U53" i="9"/>
  <c r="T234" i="9"/>
  <c r="E234" i="18" s="1"/>
  <c r="U222" i="9"/>
  <c r="U51" i="9"/>
  <c r="U29" i="9"/>
  <c r="U26" i="9"/>
  <c r="U59" i="9"/>
  <c r="T12" i="9"/>
  <c r="E12" i="18" s="1"/>
  <c r="T33" i="9"/>
  <c r="E33" i="18" s="1"/>
  <c r="T251" i="9"/>
  <c r="E251" i="18" s="1"/>
  <c r="U246" i="9"/>
  <c r="T54" i="9"/>
  <c r="E54" i="18" s="1"/>
  <c r="T29" i="9"/>
  <c r="E29" i="18" s="1"/>
  <c r="U234" i="9"/>
  <c r="U196" i="9"/>
  <c r="T119" i="9"/>
  <c r="E119" i="18" s="1"/>
  <c r="U57" i="9"/>
  <c r="T249" i="9"/>
  <c r="E249" i="18" s="1"/>
  <c r="T149" i="9"/>
  <c r="E149" i="18" s="1"/>
  <c r="U6" i="9"/>
  <c r="T237" i="9"/>
  <c r="E237" i="18" s="1"/>
  <c r="T26" i="9"/>
  <c r="E26" i="18" s="1"/>
  <c r="T198" i="9"/>
  <c r="E198" i="18" s="1"/>
  <c r="U58" i="9"/>
  <c r="U143" i="9"/>
  <c r="T42" i="9"/>
  <c r="E42" i="18" s="1"/>
  <c r="U64" i="9"/>
  <c r="U251" i="9"/>
  <c r="T125" i="9"/>
  <c r="E125" i="18" s="1"/>
  <c r="U12" i="9"/>
  <c r="U198" i="9"/>
  <c r="U42" i="9"/>
  <c r="T59" i="9"/>
  <c r="E59" i="18" s="1"/>
  <c r="T174" i="9"/>
  <c r="E174" i="18" s="1"/>
  <c r="U54" i="9"/>
  <c r="U243" i="9"/>
  <c r="T180" i="9"/>
  <c r="E180" i="18" s="1"/>
  <c r="U252" i="9"/>
  <c r="T107" i="9"/>
  <c r="E107" i="18" s="1"/>
  <c r="U187" i="9"/>
  <c r="T223" i="9"/>
  <c r="E223" i="18" s="1"/>
  <c r="T131" i="9"/>
  <c r="E131" i="18" s="1"/>
  <c r="U185" i="9"/>
  <c r="T92" i="9"/>
  <c r="E92" i="18" s="1"/>
  <c r="T58" i="9"/>
  <c r="E58" i="18" s="1"/>
  <c r="T241" i="9"/>
  <c r="E241" i="18" s="1"/>
  <c r="U93" i="9"/>
  <c r="U155" i="9"/>
  <c r="U258" i="9"/>
  <c r="U249" i="9"/>
  <c r="T143" i="9"/>
  <c r="E143" i="18" s="1"/>
  <c r="U33" i="9"/>
  <c r="U192" i="9"/>
  <c r="U232" i="9"/>
  <c r="U255" i="9"/>
  <c r="T49" i="9"/>
  <c r="E49" i="18" s="1"/>
  <c r="T226" i="9"/>
  <c r="E226" i="18" s="1"/>
  <c r="T204" i="9"/>
  <c r="E204" i="18" s="1"/>
  <c r="T93" i="9"/>
  <c r="E93" i="18" s="1"/>
  <c r="U174" i="9"/>
  <c r="T60" i="9"/>
  <c r="E60" i="18" s="1"/>
  <c r="T255" i="9"/>
  <c r="E255" i="18" s="1"/>
  <c r="T70" i="9"/>
  <c r="E70" i="18" s="1"/>
  <c r="T196" i="9"/>
  <c r="E196" i="18" s="1"/>
  <c r="T64" i="9"/>
  <c r="E64" i="18" s="1"/>
  <c r="U49" i="9"/>
  <c r="T243" i="9"/>
  <c r="E243" i="18" s="1"/>
  <c r="U226" i="9"/>
  <c r="T155" i="9"/>
  <c r="E155" i="18" s="1"/>
  <c r="T240" i="9"/>
  <c r="E240" i="18" s="1"/>
  <c r="T19" i="9"/>
  <c r="E19" i="18" s="1"/>
  <c r="U113" i="9"/>
  <c r="T18" i="9"/>
  <c r="E18" i="18" s="1"/>
  <c r="U240" i="9"/>
  <c r="U20" i="9"/>
  <c r="U107" i="9"/>
  <c r="U70" i="9"/>
  <c r="T252" i="9"/>
  <c r="E252" i="18" s="1"/>
  <c r="T89" i="9"/>
  <c r="E89" i="18" s="1"/>
  <c r="U89" i="9"/>
  <c r="U241" i="9"/>
  <c r="V241" i="9" s="1"/>
  <c r="T78" i="9"/>
  <c r="E78" i="18" s="1"/>
  <c r="U78" i="9"/>
  <c r="T55" i="9"/>
  <c r="E55" i="18" s="1"/>
  <c r="T258" i="9"/>
  <c r="E258" i="18" s="1"/>
  <c r="T161" i="9"/>
  <c r="E161" i="18" s="1"/>
  <c r="T28" i="9"/>
  <c r="E28" i="18" s="1"/>
  <c r="U18" i="9"/>
  <c r="U19" i="9"/>
  <c r="T53" i="9"/>
  <c r="E53" i="18" s="1"/>
  <c r="U60" i="9"/>
  <c r="T6" i="9"/>
  <c r="E6" i="18" s="1"/>
  <c r="T211" i="9"/>
  <c r="E211" i="18" s="1"/>
  <c r="T253" i="9"/>
  <c r="E253" i="18" s="1"/>
  <c r="U237" i="9"/>
  <c r="T173" i="9"/>
  <c r="E173" i="18" s="1"/>
  <c r="T219" i="9"/>
  <c r="E219" i="18" s="1"/>
  <c r="U52" i="9"/>
  <c r="U100" i="9"/>
  <c r="U173" i="9"/>
  <c r="U219" i="9"/>
  <c r="T57" i="9"/>
  <c r="E57" i="18" s="1"/>
  <c r="U106" i="9"/>
  <c r="T232" i="9"/>
  <c r="E232" i="18" s="1"/>
  <c r="U180" i="9"/>
  <c r="U55" i="9"/>
  <c r="U215" i="9"/>
  <c r="U223" i="9"/>
  <c r="U77" i="9"/>
  <c r="U28" i="9"/>
  <c r="T192" i="9"/>
  <c r="E192" i="18" s="1"/>
  <c r="U167" i="9"/>
  <c r="T38" i="9"/>
  <c r="E38" i="18" s="1"/>
  <c r="U38" i="9"/>
  <c r="T113" i="9"/>
  <c r="E113" i="18" s="1"/>
  <c r="T61" i="9"/>
  <c r="E61" i="18" s="1"/>
  <c r="U205" i="9"/>
  <c r="T185" i="9"/>
  <c r="E185" i="18" s="1"/>
  <c r="T65" i="9"/>
  <c r="E65" i="18" s="1"/>
  <c r="U37" i="9"/>
  <c r="T191" i="9"/>
  <c r="E191" i="18" s="1"/>
  <c r="U235" i="9"/>
  <c r="U253" i="9"/>
  <c r="U90" i="9"/>
  <c r="U251" i="8"/>
  <c r="T223" i="8"/>
  <c r="E223" i="11" s="1"/>
  <c r="T149" i="8"/>
  <c r="E149" i="11" s="1"/>
  <c r="T143" i="8"/>
  <c r="E143" i="11" s="1"/>
  <c r="U99" i="8"/>
  <c r="U93" i="8"/>
  <c r="U39" i="8"/>
  <c r="T99" i="8"/>
  <c r="U78" i="8"/>
  <c r="T206" i="8"/>
  <c r="E206" i="11" s="1"/>
  <c r="U95" i="8"/>
  <c r="T61" i="8"/>
  <c r="E61" i="11" s="1"/>
  <c r="T258" i="8"/>
  <c r="T132" i="8"/>
  <c r="E132" i="11" s="1"/>
  <c r="T114" i="8"/>
  <c r="E114" i="11" s="1"/>
  <c r="T144" i="8"/>
  <c r="E144" i="11" s="1"/>
  <c r="U252" i="8"/>
  <c r="U258" i="8"/>
  <c r="U127" i="8"/>
  <c r="T255" i="8"/>
  <c r="T126" i="8"/>
  <c r="E126" i="11" s="1"/>
  <c r="U13" i="8"/>
  <c r="T179" i="8"/>
  <c r="E179" i="11" s="1"/>
  <c r="T53" i="8"/>
  <c r="T125" i="8"/>
  <c r="E125" i="11" s="1"/>
  <c r="U107" i="8"/>
  <c r="U82" i="8"/>
  <c r="T80" i="8"/>
  <c r="E80" i="11" s="1"/>
  <c r="U97" i="8"/>
  <c r="U206" i="8"/>
  <c r="U89" i="8"/>
  <c r="T113" i="8"/>
  <c r="E113" i="11" s="1"/>
  <c r="T151" i="8"/>
  <c r="T108" i="8"/>
  <c r="E108" i="11" s="1"/>
  <c r="U76" i="9"/>
  <c r="T37" i="9"/>
  <c r="E37" i="18" s="1"/>
  <c r="U259" i="9"/>
  <c r="U125" i="9"/>
  <c r="T63" i="9"/>
  <c r="E63" i="18" s="1"/>
  <c r="T21" i="9"/>
  <c r="E21" i="18" s="1"/>
  <c r="U247" i="9"/>
  <c r="U39" i="9"/>
  <c r="U161" i="9"/>
  <c r="T262" i="9"/>
  <c r="E262" i="18" s="1"/>
  <c r="U191" i="9"/>
  <c r="U261" i="9"/>
  <c r="T189" i="9"/>
  <c r="E189" i="18" s="1"/>
  <c r="T27" i="9"/>
  <c r="E27" i="18" s="1"/>
  <c r="T205" i="9"/>
  <c r="E205" i="18" s="1"/>
  <c r="U61" i="9"/>
  <c r="U211" i="9"/>
  <c r="U65" i="9"/>
  <c r="U27" i="9"/>
  <c r="T52" i="9"/>
  <c r="E52" i="18" s="1"/>
  <c r="T106" i="9"/>
  <c r="E106" i="18" s="1"/>
  <c r="T76" i="9"/>
  <c r="E76" i="18" s="1"/>
  <c r="T215" i="9"/>
  <c r="E215" i="18" s="1"/>
  <c r="T90" i="9"/>
  <c r="E90" i="18" s="1"/>
  <c r="T247" i="9"/>
  <c r="E247" i="18" s="1"/>
  <c r="T100" i="9"/>
  <c r="E100" i="18" s="1"/>
  <c r="T259" i="9"/>
  <c r="E259" i="18" s="1"/>
  <c r="U36" i="9"/>
  <c r="T79" i="9"/>
  <c r="E79" i="18" s="1"/>
  <c r="T39" i="9"/>
  <c r="E39" i="18" s="1"/>
  <c r="T167" i="9"/>
  <c r="E167" i="18" s="1"/>
  <c r="U63" i="9"/>
  <c r="T25" i="9"/>
  <c r="E25" i="18" s="1"/>
  <c r="U21" i="9"/>
  <c r="T97" i="9"/>
  <c r="E97" i="18" s="1"/>
  <c r="T88" i="9"/>
  <c r="E88" i="18" s="1"/>
  <c r="T137" i="9"/>
  <c r="E137" i="18" s="1"/>
  <c r="U262" i="9"/>
  <c r="T261" i="9"/>
  <c r="E261" i="18" s="1"/>
  <c r="T235" i="9"/>
  <c r="E235" i="18" s="1"/>
  <c r="T36" i="9"/>
  <c r="E36" i="18" s="1"/>
  <c r="U79" i="9"/>
  <c r="T77" i="9"/>
  <c r="E77" i="18" s="1"/>
  <c r="U92" i="9"/>
  <c r="U25" i="9"/>
  <c r="T187" i="9"/>
  <c r="E187" i="18" s="1"/>
  <c r="T51" i="9"/>
  <c r="E51" i="18" s="1"/>
  <c r="U97" i="9"/>
  <c r="U88" i="9"/>
  <c r="U216" i="9"/>
  <c r="U147" i="9"/>
  <c r="T147" i="9"/>
  <c r="E147" i="18" s="1"/>
  <c r="U238" i="9"/>
  <c r="T238" i="9"/>
  <c r="E238" i="18" s="1"/>
  <c r="T116" i="9"/>
  <c r="E116" i="18" s="1"/>
  <c r="U116" i="9"/>
  <c r="T120" i="9"/>
  <c r="E120" i="18" s="1"/>
  <c r="U120" i="9"/>
  <c r="U248" i="9"/>
  <c r="T248" i="9"/>
  <c r="E248" i="18" s="1"/>
  <c r="T44" i="9"/>
  <c r="E44" i="18" s="1"/>
  <c r="U44" i="9"/>
  <c r="U182" i="9"/>
  <c r="T182" i="9"/>
  <c r="E182" i="18" s="1"/>
  <c r="U81" i="9"/>
  <c r="T81" i="9"/>
  <c r="E81" i="18" s="1"/>
  <c r="T50" i="9"/>
  <c r="E50" i="18" s="1"/>
  <c r="U50" i="9"/>
  <c r="U69" i="9"/>
  <c r="T69" i="9"/>
  <c r="E69" i="18" s="1"/>
  <c r="T145" i="9"/>
  <c r="E145" i="18" s="1"/>
  <c r="U145" i="9"/>
  <c r="U43" i="9"/>
  <c r="T43" i="9"/>
  <c r="E43" i="18" s="1"/>
  <c r="U230" i="9"/>
  <c r="T230" i="9"/>
  <c r="E230" i="18" s="1"/>
  <c r="U3" i="9"/>
  <c r="T3" i="9"/>
  <c r="E3" i="18" s="1"/>
  <c r="T35" i="9"/>
  <c r="E35" i="18" s="1"/>
  <c r="U35" i="9"/>
  <c r="T87" i="9"/>
  <c r="E87" i="18" s="1"/>
  <c r="U87" i="9"/>
  <c r="T169" i="9"/>
  <c r="E169" i="18" s="1"/>
  <c r="U169" i="9"/>
  <c r="U142" i="9"/>
  <c r="T142" i="9"/>
  <c r="E142" i="18" s="1"/>
  <c r="T132" i="9"/>
  <c r="E132" i="18" s="1"/>
  <c r="U132" i="9"/>
  <c r="T115" i="9"/>
  <c r="E115" i="18" s="1"/>
  <c r="U115" i="9"/>
  <c r="U48" i="9"/>
  <c r="T48" i="9"/>
  <c r="E48" i="18" s="1"/>
  <c r="U203" i="9"/>
  <c r="T203" i="9"/>
  <c r="E203" i="18" s="1"/>
  <c r="U218" i="9"/>
  <c r="T218" i="9"/>
  <c r="E218" i="18" s="1"/>
  <c r="U229" i="9"/>
  <c r="T229" i="9"/>
  <c r="E229" i="18" s="1"/>
  <c r="T144" i="9"/>
  <c r="E144" i="18" s="1"/>
  <c r="U144" i="9"/>
  <c r="U62" i="9"/>
  <c r="T62" i="9"/>
  <c r="E62" i="18" s="1"/>
  <c r="U22" i="9"/>
  <c r="T22" i="9"/>
  <c r="E22" i="18" s="1"/>
  <c r="U111" i="9"/>
  <c r="T111" i="9"/>
  <c r="E111" i="18" s="1"/>
  <c r="T114" i="9"/>
  <c r="E114" i="18" s="1"/>
  <c r="U114" i="9"/>
  <c r="T138" i="9"/>
  <c r="E138" i="18" s="1"/>
  <c r="U138" i="9"/>
  <c r="U9" i="9"/>
  <c r="T9" i="9"/>
  <c r="E9" i="18" s="1"/>
  <c r="T163" i="9"/>
  <c r="E163" i="18" s="1"/>
  <c r="U163" i="9"/>
  <c r="T122" i="9"/>
  <c r="E122" i="18" s="1"/>
  <c r="U122" i="9"/>
  <c r="U207" i="9"/>
  <c r="T207" i="9"/>
  <c r="E207" i="18" s="1"/>
  <c r="T156" i="9"/>
  <c r="E156" i="18" s="1"/>
  <c r="U156" i="9"/>
  <c r="U181" i="9"/>
  <c r="T181" i="9"/>
  <c r="E181" i="18" s="1"/>
  <c r="U210" i="9"/>
  <c r="T210" i="9"/>
  <c r="E210" i="18" s="1"/>
  <c r="U194" i="9"/>
  <c r="T194" i="9"/>
  <c r="E194" i="18" s="1"/>
  <c r="T127" i="9"/>
  <c r="E127" i="18" s="1"/>
  <c r="U127" i="9"/>
  <c r="U175" i="9"/>
  <c r="T175" i="9"/>
  <c r="E175" i="18" s="1"/>
  <c r="U148" i="9"/>
  <c r="T148" i="9"/>
  <c r="E148" i="18" s="1"/>
  <c r="U250" i="9"/>
  <c r="T250" i="9"/>
  <c r="E250" i="18" s="1"/>
  <c r="T225" i="9"/>
  <c r="E225" i="18" s="1"/>
  <c r="U201" i="9"/>
  <c r="T201" i="9"/>
  <c r="E201" i="18" s="1"/>
  <c r="U213" i="9"/>
  <c r="T213" i="9"/>
  <c r="E213" i="18" s="1"/>
  <c r="T158" i="9"/>
  <c r="E158" i="18" s="1"/>
  <c r="U158" i="9"/>
  <c r="U72" i="9"/>
  <c r="T72" i="9"/>
  <c r="E72" i="18" s="1"/>
  <c r="U171" i="9"/>
  <c r="T171" i="9"/>
  <c r="E171" i="18" s="1"/>
  <c r="U124" i="9"/>
  <c r="T124" i="9"/>
  <c r="E124" i="18" s="1"/>
  <c r="U244" i="9"/>
  <c r="T244" i="9"/>
  <c r="E244" i="18" s="1"/>
  <c r="U159" i="9"/>
  <c r="T159" i="9"/>
  <c r="E159" i="18" s="1"/>
  <c r="U186" i="9"/>
  <c r="T186" i="9"/>
  <c r="E186" i="18" s="1"/>
  <c r="U98" i="9"/>
  <c r="T98" i="9"/>
  <c r="E98" i="18" s="1"/>
  <c r="T110" i="9"/>
  <c r="E110" i="18" s="1"/>
  <c r="U110" i="9"/>
  <c r="U141" i="9"/>
  <c r="T141" i="9"/>
  <c r="E141" i="18" s="1"/>
  <c r="T172" i="9"/>
  <c r="E172" i="18" s="1"/>
  <c r="U172" i="9"/>
  <c r="U15" i="9"/>
  <c r="T15" i="9"/>
  <c r="E15" i="18" s="1"/>
  <c r="U239" i="9"/>
  <c r="T239" i="9"/>
  <c r="E239" i="18" s="1"/>
  <c r="U7" i="9"/>
  <c r="T7" i="9"/>
  <c r="E7" i="18" s="1"/>
  <c r="U5" i="9"/>
  <c r="T5" i="9"/>
  <c r="E5" i="18" s="1"/>
  <c r="U221" i="9"/>
  <c r="T221" i="9"/>
  <c r="E221" i="18" s="1"/>
  <c r="U190" i="9"/>
  <c r="T190" i="9"/>
  <c r="E190" i="18" s="1"/>
  <c r="T105" i="9"/>
  <c r="E105" i="18" s="1"/>
  <c r="U105" i="9"/>
  <c r="T16" i="9"/>
  <c r="E16" i="18" s="1"/>
  <c r="U16" i="9"/>
  <c r="U130" i="9"/>
  <c r="T130" i="9"/>
  <c r="E130" i="18" s="1"/>
  <c r="U10" i="9"/>
  <c r="T10" i="9"/>
  <c r="E10" i="18" s="1"/>
  <c r="U254" i="9"/>
  <c r="T254" i="9"/>
  <c r="E254" i="18" s="1"/>
  <c r="U102" i="9"/>
  <c r="T102" i="9"/>
  <c r="E102" i="18" s="1"/>
  <c r="U224" i="9"/>
  <c r="T224" i="9"/>
  <c r="E224" i="18" s="1"/>
  <c r="U8" i="9"/>
  <c r="T8" i="9"/>
  <c r="E8" i="18" s="1"/>
  <c r="T133" i="9"/>
  <c r="E133" i="18" s="1"/>
  <c r="U133" i="9"/>
  <c r="U217" i="9"/>
  <c r="T217" i="9"/>
  <c r="E217" i="18" s="1"/>
  <c r="U189" i="9"/>
  <c r="U195" i="9"/>
  <c r="T195" i="9"/>
  <c r="E195" i="18" s="1"/>
  <c r="T128" i="9"/>
  <c r="E128" i="18" s="1"/>
  <c r="U128" i="9"/>
  <c r="U104" i="9"/>
  <c r="T104" i="9"/>
  <c r="E104" i="18" s="1"/>
  <c r="T109" i="9"/>
  <c r="E109" i="18" s="1"/>
  <c r="U109" i="9"/>
  <c r="T168" i="9"/>
  <c r="E168" i="18" s="1"/>
  <c r="U168" i="9"/>
  <c r="U31" i="9"/>
  <c r="T31" i="9"/>
  <c r="E31" i="18" s="1"/>
  <c r="T164" i="9"/>
  <c r="E164" i="18" s="1"/>
  <c r="U164" i="9"/>
  <c r="T30" i="9"/>
  <c r="E30" i="18" s="1"/>
  <c r="U30" i="9"/>
  <c r="U14" i="9"/>
  <c r="T14" i="9"/>
  <c r="E14" i="18" s="1"/>
  <c r="U117" i="9"/>
  <c r="T117" i="9"/>
  <c r="E117" i="18" s="1"/>
  <c r="U4" i="9"/>
  <c r="T4" i="9"/>
  <c r="E4" i="18" s="1"/>
  <c r="U225" i="9"/>
  <c r="U212" i="9"/>
  <c r="T212" i="9"/>
  <c r="E212" i="18" s="1"/>
  <c r="U82" i="9"/>
  <c r="T82" i="9"/>
  <c r="E82" i="18" s="1"/>
  <c r="U135" i="9"/>
  <c r="T135" i="9"/>
  <c r="E135" i="18" s="1"/>
  <c r="T140" i="9"/>
  <c r="E140" i="18" s="1"/>
  <c r="U140" i="9"/>
  <c r="U94" i="9"/>
  <c r="T94" i="9"/>
  <c r="E94" i="18" s="1"/>
  <c r="T152" i="9"/>
  <c r="E152" i="18" s="1"/>
  <c r="U152" i="9"/>
  <c r="U242" i="9"/>
  <c r="T242" i="9"/>
  <c r="E242" i="18" s="1"/>
  <c r="U41" i="9"/>
  <c r="T41" i="9"/>
  <c r="E41" i="18" s="1"/>
  <c r="U73" i="9"/>
  <c r="T73" i="9"/>
  <c r="E73" i="18" s="1"/>
  <c r="U71" i="9"/>
  <c r="T71" i="9"/>
  <c r="E71" i="18" s="1"/>
  <c r="U40" i="9"/>
  <c r="T40" i="9"/>
  <c r="E40" i="18" s="1"/>
  <c r="U231" i="9"/>
  <c r="T231" i="9"/>
  <c r="E231" i="18" s="1"/>
  <c r="U47" i="9"/>
  <c r="T47" i="9"/>
  <c r="E47" i="18" s="1"/>
  <c r="U154" i="9"/>
  <c r="T154" i="9"/>
  <c r="E154" i="18" s="1"/>
  <c r="T170" i="9"/>
  <c r="E170" i="18" s="1"/>
  <c r="U170" i="9"/>
  <c r="U101" i="9"/>
  <c r="T101" i="9"/>
  <c r="E101" i="18" s="1"/>
  <c r="U34" i="9"/>
  <c r="T34" i="9"/>
  <c r="E34" i="18" s="1"/>
  <c r="U74" i="9"/>
  <c r="T74" i="9"/>
  <c r="E74" i="18" s="1"/>
  <c r="U129" i="9"/>
  <c r="T129" i="9"/>
  <c r="E129" i="18" s="1"/>
  <c r="T150" i="9"/>
  <c r="E150" i="18" s="1"/>
  <c r="U150" i="9"/>
  <c r="U202" i="9"/>
  <c r="T202" i="9"/>
  <c r="E202" i="18" s="1"/>
  <c r="T134" i="9"/>
  <c r="E134" i="18" s="1"/>
  <c r="U134" i="9"/>
  <c r="U123" i="9"/>
  <c r="T123" i="9"/>
  <c r="E123" i="18" s="1"/>
  <c r="U209" i="9"/>
  <c r="T209" i="9"/>
  <c r="E209" i="18" s="1"/>
  <c r="U45" i="9"/>
  <c r="T45" i="9"/>
  <c r="E45" i="18" s="1"/>
  <c r="U260" i="9"/>
  <c r="T260" i="9"/>
  <c r="E260" i="18" s="1"/>
  <c r="U118" i="9"/>
  <c r="T118" i="9"/>
  <c r="E118" i="18" s="1"/>
  <c r="U199" i="9"/>
  <c r="T199" i="9"/>
  <c r="E199" i="18" s="1"/>
  <c r="U245" i="9"/>
  <c r="T245" i="9"/>
  <c r="E245" i="18" s="1"/>
  <c r="U95" i="9"/>
  <c r="T95" i="9"/>
  <c r="E95" i="18" s="1"/>
  <c r="U112" i="9"/>
  <c r="T112" i="9"/>
  <c r="E112" i="18" s="1"/>
  <c r="U183" i="9"/>
  <c r="T183" i="9"/>
  <c r="E183" i="18" s="1"/>
  <c r="U176" i="9"/>
  <c r="T176" i="9"/>
  <c r="E176" i="18" s="1"/>
  <c r="U179" i="9"/>
  <c r="T179" i="9"/>
  <c r="E179" i="18" s="1"/>
  <c r="U108" i="9"/>
  <c r="T108" i="9"/>
  <c r="E108" i="18" s="1"/>
  <c r="U228" i="9"/>
  <c r="T228" i="9"/>
  <c r="E228" i="18" s="1"/>
  <c r="U233" i="9"/>
  <c r="T233" i="9"/>
  <c r="E233" i="18" s="1"/>
  <c r="U214" i="9"/>
  <c r="T214" i="9"/>
  <c r="E214" i="18" s="1"/>
  <c r="U197" i="9"/>
  <c r="T197" i="9"/>
  <c r="E197" i="18" s="1"/>
  <c r="U160" i="9"/>
  <c r="T160" i="9"/>
  <c r="E160" i="18" s="1"/>
  <c r="U257" i="9"/>
  <c r="T257" i="9"/>
  <c r="E257" i="18" s="1"/>
  <c r="U184" i="9"/>
  <c r="T184" i="9"/>
  <c r="E184" i="18" s="1"/>
  <c r="U46" i="9"/>
  <c r="T46" i="9"/>
  <c r="E46" i="18" s="1"/>
  <c r="U208" i="9"/>
  <c r="T208" i="9"/>
  <c r="E208" i="18" s="1"/>
  <c r="U227" i="9"/>
  <c r="T227" i="9"/>
  <c r="E227" i="18" s="1"/>
  <c r="T17" i="9"/>
  <c r="E17" i="18" s="1"/>
  <c r="U17" i="9"/>
  <c r="T151" i="9"/>
  <c r="E151" i="18" s="1"/>
  <c r="U151" i="9"/>
  <c r="U166" i="9"/>
  <c r="T166" i="9"/>
  <c r="E166" i="18" s="1"/>
  <c r="U83" i="9"/>
  <c r="T83" i="9"/>
  <c r="E83" i="18" s="1"/>
  <c r="T103" i="9"/>
  <c r="E103" i="18" s="1"/>
  <c r="U103" i="9"/>
  <c r="U193" i="9"/>
  <c r="T193" i="9"/>
  <c r="E193" i="18" s="1"/>
  <c r="T126" i="9"/>
  <c r="E126" i="18" s="1"/>
  <c r="U126" i="9"/>
  <c r="T67" i="9"/>
  <c r="E67" i="18" s="1"/>
  <c r="U67" i="9"/>
  <c r="U32" i="9"/>
  <c r="T32" i="9"/>
  <c r="E32" i="18" s="1"/>
  <c r="U256" i="9"/>
  <c r="T256" i="9"/>
  <c r="E256" i="18" s="1"/>
  <c r="T91" i="9"/>
  <c r="E91" i="18" s="1"/>
  <c r="U91" i="9"/>
  <c r="T146" i="9"/>
  <c r="E146" i="18" s="1"/>
  <c r="U146" i="9"/>
  <c r="U24" i="9"/>
  <c r="T24" i="9"/>
  <c r="E24" i="18" s="1"/>
  <c r="T96" i="9"/>
  <c r="E96" i="18" s="1"/>
  <c r="U96" i="9"/>
  <c r="U56" i="9"/>
  <c r="T56" i="9"/>
  <c r="E56" i="18" s="1"/>
  <c r="U11" i="9"/>
  <c r="T11" i="9"/>
  <c r="E11" i="18" s="1"/>
  <c r="U236" i="9"/>
  <c r="T236" i="9"/>
  <c r="E236" i="18" s="1"/>
  <c r="U165" i="9"/>
  <c r="T165" i="9"/>
  <c r="E165" i="18" s="1"/>
  <c r="T157" i="9"/>
  <c r="E157" i="18" s="1"/>
  <c r="U157" i="9"/>
  <c r="U75" i="9"/>
  <c r="T75" i="9"/>
  <c r="E75" i="18" s="1"/>
  <c r="U66" i="9"/>
  <c r="T66" i="9"/>
  <c r="E66" i="18" s="1"/>
  <c r="T23" i="9"/>
  <c r="E23" i="18" s="1"/>
  <c r="U23" i="9"/>
  <c r="U80" i="9"/>
  <c r="T80" i="9"/>
  <c r="E80" i="18" s="1"/>
  <c r="U220" i="9"/>
  <c r="T220" i="9"/>
  <c r="E220" i="18" s="1"/>
  <c r="U188" i="9"/>
  <c r="T188" i="9"/>
  <c r="E188" i="18" s="1"/>
  <c r="U136" i="9"/>
  <c r="T136" i="9"/>
  <c r="E136" i="18" s="1"/>
  <c r="U85" i="9"/>
  <c r="T85" i="9"/>
  <c r="E85" i="18" s="1"/>
  <c r="T162" i="9"/>
  <c r="E162" i="18" s="1"/>
  <c r="U162" i="9"/>
  <c r="U86" i="9"/>
  <c r="T86" i="9"/>
  <c r="E86" i="18" s="1"/>
  <c r="U178" i="9"/>
  <c r="T178" i="9"/>
  <c r="E178" i="18" s="1"/>
  <c r="U206" i="9"/>
  <c r="T206" i="9"/>
  <c r="E206" i="18" s="1"/>
  <c r="U99" i="9"/>
  <c r="T99" i="9"/>
  <c r="E99" i="18" s="1"/>
  <c r="U200" i="9"/>
  <c r="T200" i="9"/>
  <c r="E200" i="18" s="1"/>
  <c r="T139" i="9"/>
  <c r="E139" i="18" s="1"/>
  <c r="U139" i="9"/>
  <c r="U177" i="9"/>
  <c r="T177" i="9"/>
  <c r="E177" i="18" s="1"/>
  <c r="T68" i="9"/>
  <c r="E68" i="18" s="1"/>
  <c r="U68" i="9"/>
  <c r="U153" i="9"/>
  <c r="T153" i="9"/>
  <c r="E153" i="18" s="1"/>
  <c r="U13" i="9"/>
  <c r="T13" i="9"/>
  <c r="E13" i="18" s="1"/>
  <c r="T121" i="9"/>
  <c r="E121" i="18" s="1"/>
  <c r="U121" i="9"/>
  <c r="T84" i="9"/>
  <c r="E84" i="18" s="1"/>
  <c r="U84" i="9"/>
  <c r="U40" i="8"/>
  <c r="U144" i="8"/>
  <c r="T244" i="8"/>
  <c r="T209" i="8"/>
  <c r="T107" i="8"/>
  <c r="T3" i="8"/>
  <c r="E3" i="11" s="1"/>
  <c r="T155" i="8"/>
  <c r="E155" i="11" s="1"/>
  <c r="U197" i="8"/>
  <c r="U143" i="8"/>
  <c r="T25" i="8"/>
  <c r="E25" i="11" s="1"/>
  <c r="U37" i="8"/>
  <c r="U184" i="8"/>
  <c r="T82" i="8"/>
  <c r="U179" i="8"/>
  <c r="U114" i="8"/>
  <c r="U151" i="8"/>
  <c r="T127" i="8"/>
  <c r="T252" i="8"/>
  <c r="U19" i="8"/>
  <c r="T95" i="8"/>
  <c r="U80" i="8"/>
  <c r="U108" i="8"/>
  <c r="U236" i="8"/>
  <c r="U232" i="8"/>
  <c r="T162" i="8"/>
  <c r="T175" i="8"/>
  <c r="T40" i="8"/>
  <c r="E40" i="11" s="1"/>
  <c r="T251" i="8"/>
  <c r="T93" i="8"/>
  <c r="E93" i="11" s="1"/>
  <c r="T84" i="8"/>
  <c r="E84" i="11" s="1"/>
  <c r="T208" i="8"/>
  <c r="E208" i="11" s="1"/>
  <c r="U149" i="8"/>
  <c r="U84" i="8"/>
  <c r="T89" i="8"/>
  <c r="U248" i="8"/>
  <c r="T101" i="8"/>
  <c r="E101" i="11" s="1"/>
  <c r="U70" i="8"/>
  <c r="U224" i="8"/>
  <c r="U159" i="8"/>
  <c r="U61" i="8"/>
  <c r="U125" i="8"/>
  <c r="T228" i="8"/>
  <c r="E228" i="11" s="1"/>
  <c r="T13" i="8"/>
  <c r="E13" i="11" s="1"/>
  <c r="U102" i="8"/>
  <c r="T243" i="8"/>
  <c r="E243" i="11" s="1"/>
  <c r="T37" i="8"/>
  <c r="E37" i="11" s="1"/>
  <c r="U228" i="8"/>
  <c r="T254" i="8"/>
  <c r="E254" i="11" s="1"/>
  <c r="U132" i="8"/>
  <c r="U254" i="8"/>
  <c r="U36" i="8"/>
  <c r="T168" i="8"/>
  <c r="E168" i="11" s="1"/>
  <c r="U168" i="8"/>
  <c r="T96" i="8"/>
  <c r="E96" i="11" s="1"/>
  <c r="T224" i="8"/>
  <c r="E224" i="11" s="1"/>
  <c r="T7" i="8"/>
  <c r="E7" i="11" s="1"/>
  <c r="U96" i="8"/>
  <c r="T248" i="8"/>
  <c r="E248" i="11" s="1"/>
  <c r="T236" i="8"/>
  <c r="T150" i="8"/>
  <c r="E150" i="11" s="1"/>
  <c r="U48" i="8"/>
  <c r="U150" i="8"/>
  <c r="T48" i="8"/>
  <c r="E48" i="11" s="1"/>
  <c r="T120" i="8"/>
  <c r="E120" i="11" s="1"/>
  <c r="T97" i="8"/>
  <c r="T256" i="8"/>
  <c r="E256" i="11" s="1"/>
  <c r="T72" i="8"/>
  <c r="E72" i="11" s="1"/>
  <c r="T90" i="8"/>
  <c r="U101" i="8"/>
  <c r="U256" i="8"/>
  <c r="U72" i="8"/>
  <c r="U90" i="8"/>
  <c r="T19" i="8"/>
  <c r="E19" i="11" s="1"/>
  <c r="T232" i="8"/>
  <c r="E232" i="11" s="1"/>
  <c r="U113" i="8"/>
  <c r="U163" i="8"/>
  <c r="T222" i="8"/>
  <c r="U138" i="8"/>
  <c r="T138" i="8"/>
  <c r="E138" i="11" s="1"/>
  <c r="U137" i="8"/>
  <c r="T137" i="8"/>
  <c r="E137" i="11" s="1"/>
  <c r="U3" i="8"/>
  <c r="U7" i="8"/>
  <c r="T158" i="8"/>
  <c r="E158" i="11" s="1"/>
  <c r="T203" i="8"/>
  <c r="T161" i="8"/>
  <c r="E161" i="11" s="1"/>
  <c r="T231" i="8"/>
  <c r="E231" i="11" s="1"/>
  <c r="U49" i="8"/>
  <c r="U158" i="8"/>
  <c r="T240" i="8"/>
  <c r="E240" i="11" s="1"/>
  <c r="U103" i="8"/>
  <c r="T103" i="8"/>
  <c r="E103" i="11" s="1"/>
  <c r="U243" i="8"/>
  <c r="T66" i="8"/>
  <c r="U161" i="8"/>
  <c r="T70" i="8"/>
  <c r="E70" i="11" s="1"/>
  <c r="U231" i="8"/>
  <c r="T49" i="8"/>
  <c r="E49" i="11" s="1"/>
  <c r="U155" i="8"/>
  <c r="U259" i="8"/>
  <c r="U121" i="8"/>
  <c r="U191" i="8"/>
  <c r="T191" i="8"/>
  <c r="E191" i="11" s="1"/>
  <c r="U215" i="8"/>
  <c r="T215" i="8"/>
  <c r="E215" i="11" s="1"/>
  <c r="U167" i="8"/>
  <c r="U30" i="8"/>
  <c r="T30" i="8"/>
  <c r="E30" i="11" s="1"/>
  <c r="T29" i="8"/>
  <c r="E29" i="11" s="1"/>
  <c r="U29" i="8"/>
  <c r="U230" i="8"/>
  <c r="T230" i="8"/>
  <c r="E230" i="11" s="1"/>
  <c r="U186" i="8"/>
  <c r="T186" i="8"/>
  <c r="E186" i="11" s="1"/>
  <c r="U83" i="8"/>
  <c r="T83" i="8"/>
  <c r="E83" i="11" s="1"/>
  <c r="U260" i="8"/>
  <c r="T260" i="8"/>
  <c r="E260" i="11" s="1"/>
  <c r="U16" i="8"/>
  <c r="T16" i="8"/>
  <c r="E16" i="11" s="1"/>
  <c r="U91" i="8"/>
  <c r="T91" i="8"/>
  <c r="E91" i="11" s="1"/>
  <c r="T163" i="8"/>
  <c r="E163" i="11" s="1"/>
  <c r="U58" i="8"/>
  <c r="T58" i="8"/>
  <c r="E58" i="11" s="1"/>
  <c r="T24" i="8"/>
  <c r="E24" i="11" s="1"/>
  <c r="U24" i="8"/>
  <c r="U242" i="8"/>
  <c r="T242" i="8"/>
  <c r="E242" i="11" s="1"/>
  <c r="U32" i="8"/>
  <c r="T32" i="8"/>
  <c r="E32" i="11" s="1"/>
  <c r="T164" i="8"/>
  <c r="E164" i="11" s="1"/>
  <c r="U164" i="8"/>
  <c r="U28" i="8"/>
  <c r="T28" i="8"/>
  <c r="E28" i="11" s="1"/>
  <c r="T55" i="8"/>
  <c r="E55" i="11" s="1"/>
  <c r="U55" i="8"/>
  <c r="T44" i="8"/>
  <c r="E44" i="11" s="1"/>
  <c r="U44" i="8"/>
  <c r="U178" i="8"/>
  <c r="T178" i="8"/>
  <c r="E178" i="11" s="1"/>
  <c r="U106" i="8"/>
  <c r="T106" i="8"/>
  <c r="E106" i="11" s="1"/>
  <c r="U247" i="8"/>
  <c r="T247" i="8"/>
  <c r="E247" i="11" s="1"/>
  <c r="T10" i="8"/>
  <c r="E10" i="11" s="1"/>
  <c r="U10" i="8"/>
  <c r="T172" i="8"/>
  <c r="E172" i="11" s="1"/>
  <c r="U172" i="8"/>
  <c r="U85" i="8"/>
  <c r="T85" i="8"/>
  <c r="E85" i="11" s="1"/>
  <c r="U20" i="8"/>
  <c r="T20" i="8"/>
  <c r="E20" i="11" s="1"/>
  <c r="U130" i="8"/>
  <c r="T130" i="8"/>
  <c r="E130" i="11" s="1"/>
  <c r="U87" i="8"/>
  <c r="T87" i="8"/>
  <c r="E87" i="11" s="1"/>
  <c r="U157" i="8"/>
  <c r="T157" i="8"/>
  <c r="E157" i="11" s="1"/>
  <c r="T165" i="8"/>
  <c r="E165" i="11" s="1"/>
  <c r="U165" i="8"/>
  <c r="T5" i="8"/>
  <c r="E5" i="11" s="1"/>
  <c r="U5" i="8"/>
  <c r="U201" i="8"/>
  <c r="T201" i="8"/>
  <c r="E201" i="11" s="1"/>
  <c r="U166" i="8"/>
  <c r="T166" i="8"/>
  <c r="E166" i="11" s="1"/>
  <c r="U250" i="8"/>
  <c r="T250" i="8"/>
  <c r="E250" i="11" s="1"/>
  <c r="U31" i="8"/>
  <c r="T31" i="8"/>
  <c r="E31" i="11" s="1"/>
  <c r="U213" i="8"/>
  <c r="T213" i="8"/>
  <c r="E213" i="11" s="1"/>
  <c r="U217" i="8"/>
  <c r="T217" i="8"/>
  <c r="E217" i="11" s="1"/>
  <c r="U128" i="8"/>
  <c r="T128" i="8"/>
  <c r="E128" i="11" s="1"/>
  <c r="T94" i="8"/>
  <c r="E94" i="11" s="1"/>
  <c r="U94" i="8"/>
  <c r="U245" i="8"/>
  <c r="T245" i="8"/>
  <c r="E245" i="11" s="1"/>
  <c r="U45" i="8"/>
  <c r="T45" i="8"/>
  <c r="E45" i="11" s="1"/>
  <c r="U68" i="8"/>
  <c r="T68" i="8"/>
  <c r="E68" i="11" s="1"/>
  <c r="U204" i="8"/>
  <c r="T204" i="8"/>
  <c r="E204" i="11" s="1"/>
  <c r="U216" i="8"/>
  <c r="T216" i="8"/>
  <c r="E216" i="11" s="1"/>
  <c r="U233" i="8"/>
  <c r="T233" i="8"/>
  <c r="E233" i="11" s="1"/>
  <c r="T98" i="8"/>
  <c r="E98" i="11" s="1"/>
  <c r="U98" i="8"/>
  <c r="U8" i="8"/>
  <c r="T8" i="8"/>
  <c r="E8" i="11" s="1"/>
  <c r="T160" i="8"/>
  <c r="E160" i="11" s="1"/>
  <c r="U160" i="8"/>
  <c r="U218" i="8"/>
  <c r="T218" i="8"/>
  <c r="E218" i="11" s="1"/>
  <c r="U52" i="8"/>
  <c r="T52" i="8"/>
  <c r="E52" i="11" s="1"/>
  <c r="T21" i="8"/>
  <c r="E21" i="11" s="1"/>
  <c r="U21" i="8"/>
  <c r="T6" i="8"/>
  <c r="E6" i="11" s="1"/>
  <c r="U6" i="8"/>
  <c r="U139" i="8"/>
  <c r="T139" i="8"/>
  <c r="E139" i="11" s="1"/>
  <c r="U67" i="8"/>
  <c r="T67" i="8"/>
  <c r="E67" i="11" s="1"/>
  <c r="U221" i="8"/>
  <c r="T221" i="8"/>
  <c r="E221" i="11" s="1"/>
  <c r="U205" i="8"/>
  <c r="T205" i="8"/>
  <c r="E205" i="11" s="1"/>
  <c r="U207" i="8"/>
  <c r="T207" i="8"/>
  <c r="E207" i="11" s="1"/>
  <c r="U187" i="8"/>
  <c r="T187" i="8"/>
  <c r="E187" i="11" s="1"/>
  <c r="U140" i="8"/>
  <c r="T140" i="8"/>
  <c r="E140" i="11" s="1"/>
  <c r="T64" i="8"/>
  <c r="E64" i="11" s="1"/>
  <c r="U64" i="8"/>
  <c r="U235" i="8"/>
  <c r="T235" i="8"/>
  <c r="E235" i="11" s="1"/>
  <c r="U27" i="8"/>
  <c r="T27" i="8"/>
  <c r="E27" i="11" s="1"/>
  <c r="U46" i="8"/>
  <c r="T46" i="8"/>
  <c r="E46" i="11" s="1"/>
  <c r="U63" i="8"/>
  <c r="T63" i="8"/>
  <c r="E63" i="11" s="1"/>
  <c r="U79" i="8"/>
  <c r="T79" i="8"/>
  <c r="E79" i="11" s="1"/>
  <c r="U47" i="8"/>
  <c r="T47" i="8"/>
  <c r="E47" i="11" s="1"/>
  <c r="U253" i="8"/>
  <c r="T253" i="8"/>
  <c r="E253" i="11" s="1"/>
  <c r="U173" i="8"/>
  <c r="T173" i="8"/>
  <c r="E173" i="11" s="1"/>
  <c r="U261" i="8"/>
  <c r="T261" i="8"/>
  <c r="E261" i="11" s="1"/>
  <c r="T174" i="8"/>
  <c r="E174" i="11" s="1"/>
  <c r="U174" i="8"/>
  <c r="U11" i="8"/>
  <c r="T11" i="8"/>
  <c r="E11" i="11" s="1"/>
  <c r="U38" i="8"/>
  <c r="T38" i="8"/>
  <c r="E38" i="11" s="1"/>
  <c r="U75" i="8"/>
  <c r="T75" i="8"/>
  <c r="E75" i="11" s="1"/>
  <c r="U74" i="8"/>
  <c r="T74" i="8"/>
  <c r="E74" i="11" s="1"/>
  <c r="U104" i="8"/>
  <c r="T104" i="8"/>
  <c r="E104" i="11" s="1"/>
  <c r="T136" i="8"/>
  <c r="E136" i="11" s="1"/>
  <c r="U136" i="8"/>
  <c r="T259" i="8"/>
  <c r="E259" i="11" s="1"/>
  <c r="T43" i="8"/>
  <c r="E43" i="11" s="1"/>
  <c r="U43" i="8"/>
  <c r="U249" i="8"/>
  <c r="T249" i="8"/>
  <c r="E249" i="11" s="1"/>
  <c r="U26" i="8"/>
  <c r="T26" i="8"/>
  <c r="E26" i="11" s="1"/>
  <c r="U117" i="8"/>
  <c r="T117" i="8"/>
  <c r="E117" i="11" s="1"/>
  <c r="U152" i="8"/>
  <c r="T152" i="8"/>
  <c r="E152" i="11" s="1"/>
  <c r="U211" i="8"/>
  <c r="T211" i="8"/>
  <c r="E211" i="11" s="1"/>
  <c r="U116" i="8"/>
  <c r="T116" i="8"/>
  <c r="E116" i="11" s="1"/>
  <c r="U109" i="8"/>
  <c r="T109" i="8"/>
  <c r="E109" i="11" s="1"/>
  <c r="U141" i="8"/>
  <c r="T141" i="8"/>
  <c r="E141" i="11" s="1"/>
  <c r="U237" i="8"/>
  <c r="T237" i="8"/>
  <c r="E237" i="11" s="1"/>
  <c r="T57" i="8"/>
  <c r="E57" i="11" s="1"/>
  <c r="U57" i="8"/>
  <c r="U73" i="8"/>
  <c r="T73" i="8"/>
  <c r="E73" i="11" s="1"/>
  <c r="U33" i="8"/>
  <c r="T33" i="8"/>
  <c r="E33" i="11" s="1"/>
  <c r="T234" i="8"/>
  <c r="E234" i="11" s="1"/>
  <c r="T112" i="8"/>
  <c r="E112" i="11" s="1"/>
  <c r="U112" i="8"/>
  <c r="U154" i="8"/>
  <c r="T154" i="8"/>
  <c r="E154" i="11" s="1"/>
  <c r="U12" i="8"/>
  <c r="T12" i="8"/>
  <c r="E12" i="11" s="1"/>
  <c r="U188" i="8"/>
  <c r="T188" i="8"/>
  <c r="E188" i="11" s="1"/>
  <c r="U238" i="8"/>
  <c r="T238" i="8"/>
  <c r="E238" i="11" s="1"/>
  <c r="U51" i="8"/>
  <c r="T51" i="8"/>
  <c r="E51" i="11" s="1"/>
  <c r="U194" i="8"/>
  <c r="T194" i="8"/>
  <c r="E194" i="11" s="1"/>
  <c r="U246" i="8"/>
  <c r="T246" i="8"/>
  <c r="E246" i="11" s="1"/>
  <c r="U135" i="8"/>
  <c r="T135" i="8"/>
  <c r="E135" i="11" s="1"/>
  <c r="U69" i="8"/>
  <c r="T69" i="8"/>
  <c r="E69" i="11" s="1"/>
  <c r="U23" i="8"/>
  <c r="T23" i="8"/>
  <c r="E23" i="11" s="1"/>
  <c r="U234" i="8"/>
  <c r="U22" i="8"/>
  <c r="T22" i="8"/>
  <c r="E22" i="11" s="1"/>
  <c r="U214" i="8"/>
  <c r="T214" i="8"/>
  <c r="E214" i="11" s="1"/>
  <c r="U77" i="8"/>
  <c r="T77" i="8"/>
  <c r="E77" i="11" s="1"/>
  <c r="U56" i="8"/>
  <c r="T56" i="8"/>
  <c r="E56" i="11" s="1"/>
  <c r="U219" i="8"/>
  <c r="T219" i="8"/>
  <c r="E219" i="11" s="1"/>
  <c r="U50" i="8"/>
  <c r="T50" i="8"/>
  <c r="E50" i="11" s="1"/>
  <c r="U198" i="8"/>
  <c r="T198" i="8"/>
  <c r="E198" i="11" s="1"/>
  <c r="U195" i="8"/>
  <c r="T195" i="8"/>
  <c r="E195" i="11" s="1"/>
  <c r="U177" i="8"/>
  <c r="T177" i="8"/>
  <c r="E177" i="11" s="1"/>
  <c r="U171" i="8"/>
  <c r="T171" i="8"/>
  <c r="E171" i="11" s="1"/>
  <c r="U180" i="8"/>
  <c r="T180" i="8"/>
  <c r="E180" i="11" s="1"/>
  <c r="U17" i="8"/>
  <c r="T17" i="8"/>
  <c r="E17" i="11" s="1"/>
  <c r="U34" i="8"/>
  <c r="T34" i="8"/>
  <c r="E34" i="11" s="1"/>
  <c r="U86" i="8"/>
  <c r="T86" i="8"/>
  <c r="E86" i="11" s="1"/>
  <c r="U146" i="8"/>
  <c r="T146" i="8"/>
  <c r="E146" i="11" s="1"/>
  <c r="U183" i="8"/>
  <c r="T183" i="8"/>
  <c r="E183" i="11" s="1"/>
  <c r="U4" i="8"/>
  <c r="T4" i="8"/>
  <c r="E4" i="11" s="1"/>
  <c r="U196" i="8"/>
  <c r="T196" i="8"/>
  <c r="E196" i="11" s="1"/>
  <c r="T123" i="8"/>
  <c r="E123" i="11" s="1"/>
  <c r="U123" i="8"/>
  <c r="U100" i="8"/>
  <c r="T100" i="8"/>
  <c r="E100" i="11" s="1"/>
  <c r="T153" i="8"/>
  <c r="E153" i="11" s="1"/>
  <c r="U153" i="8"/>
  <c r="U118" i="8"/>
  <c r="T118" i="8"/>
  <c r="E118" i="11" s="1"/>
  <c r="U110" i="8"/>
  <c r="T110" i="8"/>
  <c r="E110" i="11" s="1"/>
  <c r="T59" i="8"/>
  <c r="E59" i="11" s="1"/>
  <c r="U59" i="8"/>
  <c r="T41" i="8"/>
  <c r="E41" i="11" s="1"/>
  <c r="U41" i="8"/>
  <c r="U210" i="8"/>
  <c r="T210" i="8"/>
  <c r="E210" i="11" s="1"/>
  <c r="U239" i="8"/>
  <c r="T239" i="8"/>
  <c r="E239" i="11" s="1"/>
  <c r="U81" i="8"/>
  <c r="T81" i="8"/>
  <c r="E81" i="11" s="1"/>
  <c r="T121" i="8"/>
  <c r="E121" i="11" s="1"/>
  <c r="U227" i="8"/>
  <c r="T227" i="8"/>
  <c r="E227" i="11" s="1"/>
  <c r="U181" i="8"/>
  <c r="T181" i="8"/>
  <c r="E181" i="11" s="1"/>
  <c r="T88" i="8"/>
  <c r="E88" i="11" s="1"/>
  <c r="U88" i="8"/>
  <c r="U257" i="8"/>
  <c r="T257" i="8"/>
  <c r="E257" i="11" s="1"/>
  <c r="U148" i="8"/>
  <c r="T148" i="8"/>
  <c r="E148" i="11" s="1"/>
  <c r="T18" i="8"/>
  <c r="E18" i="11" s="1"/>
  <c r="U18" i="8"/>
  <c r="U225" i="8"/>
  <c r="T225" i="8"/>
  <c r="E225" i="11" s="1"/>
  <c r="U115" i="8"/>
  <c r="T115" i="8"/>
  <c r="E115" i="11" s="1"/>
  <c r="U199" i="8"/>
  <c r="T199" i="8"/>
  <c r="E199" i="11" s="1"/>
  <c r="U192" i="8"/>
  <c r="T192" i="8"/>
  <c r="E192" i="11" s="1"/>
  <c r="U145" i="8"/>
  <c r="T145" i="8"/>
  <c r="E145" i="11" s="1"/>
  <c r="T142" i="8"/>
  <c r="E142" i="11" s="1"/>
  <c r="U142" i="8"/>
  <c r="T92" i="8"/>
  <c r="E92" i="11" s="1"/>
  <c r="U92" i="8"/>
  <c r="U131" i="8"/>
  <c r="T131" i="8"/>
  <c r="E131" i="11" s="1"/>
  <c r="U42" i="8"/>
  <c r="T42" i="8"/>
  <c r="E42" i="11" s="1"/>
  <c r="U62" i="8"/>
  <c r="T62" i="8"/>
  <c r="E62" i="11" s="1"/>
  <c r="T147" i="8"/>
  <c r="E147" i="11" s="1"/>
  <c r="U147" i="8"/>
  <c r="T9" i="8"/>
  <c r="E9" i="11" s="1"/>
  <c r="U9" i="8"/>
  <c r="T54" i="8"/>
  <c r="E54" i="11" s="1"/>
  <c r="U54" i="8"/>
  <c r="U262" i="8"/>
  <c r="T262" i="8"/>
  <c r="E262" i="11" s="1"/>
  <c r="U133" i="8"/>
  <c r="T133" i="8"/>
  <c r="E133" i="11" s="1"/>
  <c r="U169" i="8"/>
  <c r="T169" i="8"/>
  <c r="E169" i="11" s="1"/>
  <c r="U200" i="8"/>
  <c r="T200" i="8"/>
  <c r="E200" i="11" s="1"/>
  <c r="U170" i="8"/>
  <c r="T170" i="8"/>
  <c r="E170" i="11" s="1"/>
  <c r="T129" i="8"/>
  <c r="E129" i="11" s="1"/>
  <c r="U129" i="8"/>
  <c r="U189" i="8"/>
  <c r="T189" i="8"/>
  <c r="E189" i="11" s="1"/>
  <c r="U122" i="8"/>
  <c r="T122" i="8"/>
  <c r="E122" i="11" s="1"/>
  <c r="U124" i="8"/>
  <c r="T124" i="8"/>
  <c r="E124" i="11" s="1"/>
  <c r="U202" i="8"/>
  <c r="T202" i="8"/>
  <c r="E202" i="11" s="1"/>
  <c r="U35" i="8"/>
  <c r="T35" i="8"/>
  <c r="E35" i="11" s="1"/>
  <c r="U212" i="8"/>
  <c r="T212" i="8"/>
  <c r="E212" i="11" s="1"/>
  <c r="U105" i="8"/>
  <c r="T105" i="8"/>
  <c r="E105" i="11" s="1"/>
  <c r="U193" i="8"/>
  <c r="T193" i="8"/>
  <c r="E193" i="11" s="1"/>
  <c r="U229" i="8"/>
  <c r="T229" i="8"/>
  <c r="E229" i="11" s="1"/>
  <c r="U71" i="8"/>
  <c r="T71" i="8"/>
  <c r="E71" i="11" s="1"/>
  <c r="U241" i="8"/>
  <c r="T241" i="8"/>
  <c r="E241" i="11" s="1"/>
  <c r="T2" i="10"/>
  <c r="G2" i="11" s="1"/>
  <c r="U2" i="10"/>
  <c r="V61" i="10" l="1"/>
  <c r="V223" i="10"/>
  <c r="V94" i="10"/>
  <c r="V173" i="10"/>
  <c r="V150" i="10"/>
  <c r="V71" i="10"/>
  <c r="V95" i="10"/>
  <c r="V170" i="10"/>
  <c r="V46" i="10"/>
  <c r="V208" i="10"/>
  <c r="V179" i="10"/>
  <c r="V76" i="10"/>
  <c r="V188" i="10"/>
  <c r="V224" i="10"/>
  <c r="V62" i="10"/>
  <c r="V7" i="10"/>
  <c r="V60" i="10"/>
  <c r="V89" i="10"/>
  <c r="V143" i="10"/>
  <c r="V196" i="10"/>
  <c r="V51" i="10"/>
  <c r="V162" i="10"/>
  <c r="V136" i="10"/>
  <c r="V116" i="10"/>
  <c r="V246" i="10"/>
  <c r="V99" i="10"/>
  <c r="V232" i="10"/>
  <c r="V180" i="10"/>
  <c r="V14" i="8"/>
  <c r="V60" i="8"/>
  <c r="V61" i="8"/>
  <c r="V65" i="8"/>
  <c r="V223" i="9"/>
  <c r="V222" i="9"/>
  <c r="V249" i="9"/>
  <c r="V180" i="9"/>
  <c r="V262" i="9"/>
  <c r="V60" i="9"/>
  <c r="V29" i="8"/>
  <c r="V228" i="10"/>
  <c r="V110" i="10"/>
  <c r="V138" i="10"/>
  <c r="V22" i="10"/>
  <c r="V236" i="10"/>
  <c r="V83" i="10"/>
  <c r="V63" i="10"/>
  <c r="V107" i="10"/>
  <c r="V27" i="10"/>
  <c r="V251" i="10"/>
  <c r="V142" i="10"/>
  <c r="V70" i="10"/>
  <c r="V48" i="10"/>
  <c r="V158" i="10"/>
  <c r="V128" i="10"/>
  <c r="V119" i="10"/>
  <c r="V258" i="10"/>
  <c r="V114" i="10"/>
  <c r="V169" i="10"/>
  <c r="V203" i="10"/>
  <c r="V204" i="10"/>
  <c r="V134" i="10"/>
  <c r="V111" i="10"/>
  <c r="V122" i="10"/>
  <c r="V106" i="10"/>
  <c r="V160" i="10"/>
  <c r="V131" i="10"/>
  <c r="V15" i="10"/>
  <c r="V104" i="10"/>
  <c r="V30" i="10"/>
  <c r="V41" i="10"/>
  <c r="V248" i="10"/>
  <c r="V166" i="10"/>
  <c r="V86" i="10"/>
  <c r="V247" i="10"/>
  <c r="V123" i="10"/>
  <c r="V52" i="10"/>
  <c r="V58" i="10"/>
  <c r="V189" i="10"/>
  <c r="V6" i="10"/>
  <c r="V49" i="10"/>
  <c r="F118" i="18"/>
  <c r="G118" i="18" s="1"/>
  <c r="F164" i="18"/>
  <c r="G164" i="18" s="1"/>
  <c r="F7" i="18"/>
  <c r="G7" i="18" s="1"/>
  <c r="F127" i="18"/>
  <c r="G127" i="18" s="1"/>
  <c r="F236" i="18"/>
  <c r="G236" i="18" s="1"/>
  <c r="F31" i="18"/>
  <c r="G31" i="18" s="1"/>
  <c r="F3" i="18"/>
  <c r="G3" i="18" s="1"/>
  <c r="F86" i="18"/>
  <c r="G86" i="18" s="1"/>
  <c r="F24" i="18"/>
  <c r="G24" i="18" s="1"/>
  <c r="F154" i="18"/>
  <c r="G154" i="18" s="1"/>
  <c r="F10" i="18"/>
  <c r="G10" i="18" s="1"/>
  <c r="F148" i="18"/>
  <c r="G148" i="18" s="1"/>
  <c r="F44" i="18"/>
  <c r="G44" i="18" s="1"/>
  <c r="F97" i="18"/>
  <c r="G97" i="18" s="1"/>
  <c r="F205" i="18"/>
  <c r="G205" i="18" s="1"/>
  <c r="F38" i="18"/>
  <c r="G38" i="18" s="1"/>
  <c r="F232" i="18"/>
  <c r="G232" i="18" s="1"/>
  <c r="F198" i="18"/>
  <c r="G198" i="18" s="1"/>
  <c r="F103" i="18"/>
  <c r="G103" i="18" s="1"/>
  <c r="F17" i="18"/>
  <c r="G17" i="18" s="1"/>
  <c r="F179" i="18"/>
  <c r="G179" i="18" s="1"/>
  <c r="F95" i="18"/>
  <c r="G95" i="18" s="1"/>
  <c r="V134" i="9"/>
  <c r="F71" i="18"/>
  <c r="G71" i="18" s="1"/>
  <c r="V152" i="9"/>
  <c r="F195" i="18"/>
  <c r="G195" i="18" s="1"/>
  <c r="F110" i="18"/>
  <c r="G110" i="18" s="1"/>
  <c r="F158" i="18"/>
  <c r="G158" i="18" s="1"/>
  <c r="F210" i="18"/>
  <c r="G210" i="18" s="1"/>
  <c r="F48" i="18"/>
  <c r="G48" i="18" s="1"/>
  <c r="F230" i="18"/>
  <c r="G230" i="18" s="1"/>
  <c r="V50" i="9"/>
  <c r="F248" i="18"/>
  <c r="G248" i="18" s="1"/>
  <c r="F77" i="18"/>
  <c r="G77" i="18" s="1"/>
  <c r="F90" i="18"/>
  <c r="G90" i="18" s="1"/>
  <c r="F27" i="18"/>
  <c r="G27" i="18" s="1"/>
  <c r="F89" i="18"/>
  <c r="G89" i="18" s="1"/>
  <c r="F70" i="18"/>
  <c r="G70" i="18" s="1"/>
  <c r="F125" i="18"/>
  <c r="G125" i="18" s="1"/>
  <c r="F26" i="18"/>
  <c r="G26" i="18" s="1"/>
  <c r="F20" i="18"/>
  <c r="G20" i="18" s="1"/>
  <c r="F13" i="18"/>
  <c r="G13" i="18" s="1"/>
  <c r="F242" i="18"/>
  <c r="G242" i="18" s="1"/>
  <c r="F105" i="18"/>
  <c r="G105" i="18" s="1"/>
  <c r="F116" i="18"/>
  <c r="G116" i="18" s="1"/>
  <c r="F200" i="18"/>
  <c r="G200" i="18" s="1"/>
  <c r="F170" i="18"/>
  <c r="G170" i="18" s="1"/>
  <c r="F190" i="18"/>
  <c r="G190" i="18" s="1"/>
  <c r="F203" i="18"/>
  <c r="G203" i="18" s="1"/>
  <c r="F88" i="18"/>
  <c r="G88" i="18" s="1"/>
  <c r="F214" i="18"/>
  <c r="G214" i="18" s="1"/>
  <c r="F260" i="18"/>
  <c r="G260" i="18" s="1"/>
  <c r="F239" i="18"/>
  <c r="G239" i="18" s="1"/>
  <c r="F99" i="18"/>
  <c r="G99" i="18" s="1"/>
  <c r="F134" i="18"/>
  <c r="G134" i="18" s="1"/>
  <c r="F152" i="18"/>
  <c r="G152" i="18" s="1"/>
  <c r="F14" i="18"/>
  <c r="G14" i="18" s="1"/>
  <c r="F224" i="18"/>
  <c r="G224" i="18" s="1"/>
  <c r="F130" i="18"/>
  <c r="G130" i="18" s="1"/>
  <c r="F124" i="18"/>
  <c r="G124" i="18" s="1"/>
  <c r="F213" i="18"/>
  <c r="G213" i="18" s="1"/>
  <c r="F50" i="18"/>
  <c r="G50" i="18" s="1"/>
  <c r="F147" i="18"/>
  <c r="G147" i="18" s="1"/>
  <c r="F25" i="18"/>
  <c r="G25" i="18" s="1"/>
  <c r="F215" i="18"/>
  <c r="G215" i="18" s="1"/>
  <c r="F189" i="18"/>
  <c r="G189" i="18" s="1"/>
  <c r="F21" i="18"/>
  <c r="G21" i="18" s="1"/>
  <c r="F192" i="18"/>
  <c r="G192" i="18" s="1"/>
  <c r="F219" i="18"/>
  <c r="G219" i="18" s="1"/>
  <c r="F6" i="18"/>
  <c r="G6" i="18" s="1"/>
  <c r="F28" i="18"/>
  <c r="G28" i="18" s="1"/>
  <c r="F252" i="18"/>
  <c r="G252" i="18" s="1"/>
  <c r="F92" i="18"/>
  <c r="G92" i="18" s="1"/>
  <c r="F108" i="18"/>
  <c r="G108" i="18" s="1"/>
  <c r="F159" i="18"/>
  <c r="G159" i="18" s="1"/>
  <c r="F187" i="18"/>
  <c r="G187" i="18" s="1"/>
  <c r="F32" i="18"/>
  <c r="G32" i="18" s="1"/>
  <c r="F153" i="18"/>
  <c r="G153" i="18" s="1"/>
  <c r="F66" i="18"/>
  <c r="G66" i="18" s="1"/>
  <c r="F82" i="18"/>
  <c r="G82" i="18" s="1"/>
  <c r="F128" i="18"/>
  <c r="G128" i="18" s="1"/>
  <c r="F138" i="18"/>
  <c r="G138" i="18" s="1"/>
  <c r="F220" i="18"/>
  <c r="G220" i="18" s="1"/>
  <c r="F11" i="18"/>
  <c r="G11" i="18" s="1"/>
  <c r="F83" i="18"/>
  <c r="G83" i="18" s="1"/>
  <c r="F45" i="18"/>
  <c r="G45" i="18" s="1"/>
  <c r="F202" i="18"/>
  <c r="G202" i="18" s="1"/>
  <c r="F34" i="18"/>
  <c r="G34" i="18" s="1"/>
  <c r="F47" i="18"/>
  <c r="G47" i="18" s="1"/>
  <c r="F73" i="18"/>
  <c r="G73" i="18" s="1"/>
  <c r="F94" i="18"/>
  <c r="G94" i="18" s="1"/>
  <c r="F212" i="18"/>
  <c r="G212" i="18" s="1"/>
  <c r="F168" i="18"/>
  <c r="G168" i="18" s="1"/>
  <c r="F221" i="18"/>
  <c r="G221" i="18" s="1"/>
  <c r="F15" i="18"/>
  <c r="G15" i="18" s="1"/>
  <c r="F98" i="18"/>
  <c r="G98" i="18" s="1"/>
  <c r="F175" i="18"/>
  <c r="G175" i="18" s="1"/>
  <c r="F122" i="18"/>
  <c r="G122" i="18" s="1"/>
  <c r="F114" i="18"/>
  <c r="G114" i="18" s="1"/>
  <c r="F144" i="18"/>
  <c r="G144" i="18" s="1"/>
  <c r="F169" i="18"/>
  <c r="G169" i="18" s="1"/>
  <c r="F76" i="18"/>
  <c r="G76" i="18" s="1"/>
  <c r="F63" i="18"/>
  <c r="G63" i="18" s="1"/>
  <c r="F191" i="18"/>
  <c r="G191" i="18" s="1"/>
  <c r="F173" i="18"/>
  <c r="G173" i="18" s="1"/>
  <c r="F161" i="18"/>
  <c r="G161" i="18" s="1"/>
  <c r="F255" i="18"/>
  <c r="G255" i="18" s="1"/>
  <c r="F174" i="18"/>
  <c r="G174" i="18" s="1"/>
  <c r="F246" i="18"/>
  <c r="G246" i="18" s="1"/>
  <c r="F165" i="18"/>
  <c r="G165" i="18" s="1"/>
  <c r="F141" i="18"/>
  <c r="G141" i="18" s="1"/>
  <c r="F250" i="18"/>
  <c r="G250" i="18" s="1"/>
  <c r="F117" i="18"/>
  <c r="G117" i="18" s="1"/>
  <c r="F244" i="18"/>
  <c r="G244" i="18" s="1"/>
  <c r="F188" i="18"/>
  <c r="G188" i="18" s="1"/>
  <c r="F184" i="18"/>
  <c r="G184" i="18" s="1"/>
  <c r="F74" i="18"/>
  <c r="G74" i="18" s="1"/>
  <c r="F8" i="18"/>
  <c r="G8" i="18" s="1"/>
  <c r="F247" i="18"/>
  <c r="G247" i="18" s="1"/>
  <c r="F75" i="18"/>
  <c r="G75" i="18" s="1"/>
  <c r="F84" i="18"/>
  <c r="G84" i="18" s="1"/>
  <c r="F68" i="18"/>
  <c r="G68" i="18" s="1"/>
  <c r="F162" i="18"/>
  <c r="G162" i="18" s="1"/>
  <c r="F146" i="18"/>
  <c r="G146" i="18" s="1"/>
  <c r="F67" i="18"/>
  <c r="G67" i="18" s="1"/>
  <c r="F227" i="18"/>
  <c r="G227" i="18" s="1"/>
  <c r="F257" i="18"/>
  <c r="G257" i="18" s="1"/>
  <c r="F233" i="18"/>
  <c r="G233" i="18" s="1"/>
  <c r="F176" i="18"/>
  <c r="G176" i="18" s="1"/>
  <c r="F245" i="18"/>
  <c r="G245" i="18" s="1"/>
  <c r="F229" i="18"/>
  <c r="G229" i="18" s="1"/>
  <c r="V87" i="9"/>
  <c r="F43" i="18"/>
  <c r="G43" i="18" s="1"/>
  <c r="F81" i="18"/>
  <c r="G81" i="18" s="1"/>
  <c r="V216" i="9"/>
  <c r="F167" i="18"/>
  <c r="G167" i="18" s="1"/>
  <c r="V37" i="9"/>
  <c r="F57" i="18"/>
  <c r="G57" i="18" s="1"/>
  <c r="F258" i="18"/>
  <c r="G258" i="18" s="1"/>
  <c r="F240" i="18"/>
  <c r="G240" i="18" s="1"/>
  <c r="F60" i="18"/>
  <c r="G60" i="18" s="1"/>
  <c r="F143" i="18"/>
  <c r="G143" i="18" s="1"/>
  <c r="F237" i="18"/>
  <c r="G237" i="18" s="1"/>
  <c r="F29" i="18"/>
  <c r="G29" i="18" s="1"/>
  <c r="V51" i="9"/>
  <c r="F56" i="18"/>
  <c r="G56" i="18" s="1"/>
  <c r="F166" i="18"/>
  <c r="G166" i="18" s="1"/>
  <c r="F217" i="18"/>
  <c r="G217" i="18" s="1"/>
  <c r="F201" i="18"/>
  <c r="G201" i="18" s="1"/>
  <c r="F87" i="18"/>
  <c r="G87" i="18" s="1"/>
  <c r="F39" i="18"/>
  <c r="G39" i="18" s="1"/>
  <c r="F65" i="18"/>
  <c r="G65" i="18" s="1"/>
  <c r="F131" i="18"/>
  <c r="G131" i="18" s="1"/>
  <c r="F42" i="18"/>
  <c r="G42" i="18" s="1"/>
  <c r="F85" i="18"/>
  <c r="G85" i="18" s="1"/>
  <c r="F208" i="18"/>
  <c r="G208" i="18" s="1"/>
  <c r="F228" i="18"/>
  <c r="G228" i="18" s="1"/>
  <c r="F231" i="18"/>
  <c r="G231" i="18" s="1"/>
  <c r="F30" i="18"/>
  <c r="G30" i="18" s="1"/>
  <c r="F16" i="18"/>
  <c r="G16" i="18" s="1"/>
  <c r="F5" i="18"/>
  <c r="G5" i="18" s="1"/>
  <c r="F115" i="18"/>
  <c r="G115" i="18" s="1"/>
  <c r="F120" i="18"/>
  <c r="G120" i="18"/>
  <c r="F79" i="18"/>
  <c r="G79" i="18" s="1"/>
  <c r="F185" i="18"/>
  <c r="G185" i="18" s="1"/>
  <c r="F93" i="18"/>
  <c r="G93" i="18" s="1"/>
  <c r="F223" i="18"/>
  <c r="G223" i="18" s="1"/>
  <c r="F121" i="18"/>
  <c r="G121" i="18" s="1"/>
  <c r="F157" i="18"/>
  <c r="G157" i="18" s="1"/>
  <c r="F91" i="18"/>
  <c r="G91" i="18" s="1"/>
  <c r="F126" i="18"/>
  <c r="G126" i="18" s="1"/>
  <c r="F199" i="18"/>
  <c r="G199" i="18" s="1"/>
  <c r="F209" i="18"/>
  <c r="G209" i="18" s="1"/>
  <c r="F101" i="18"/>
  <c r="G101" i="18"/>
  <c r="F41" i="18"/>
  <c r="G41" i="18" s="1"/>
  <c r="F104" i="18"/>
  <c r="G104" i="18" s="1"/>
  <c r="F172" i="18"/>
  <c r="G172" i="18" s="1"/>
  <c r="F22" i="18"/>
  <c r="G22" i="18" s="1"/>
  <c r="F218" i="18"/>
  <c r="G218" i="18" s="1"/>
  <c r="F182" i="18"/>
  <c r="G182" i="18" s="1"/>
  <c r="F235" i="18"/>
  <c r="G235" i="18" s="1"/>
  <c r="F253" i="18"/>
  <c r="G253" i="18" s="1"/>
  <c r="F243" i="18"/>
  <c r="G243" i="18" s="1"/>
  <c r="F204" i="18"/>
  <c r="G204" i="18" s="1"/>
  <c r="F59" i="18"/>
  <c r="G59" i="18"/>
  <c r="F149" i="18"/>
  <c r="G149" i="18" s="1"/>
  <c r="F222" i="18"/>
  <c r="G222" i="18" s="1"/>
  <c r="F177" i="18"/>
  <c r="G177" i="18" s="1"/>
  <c r="F206" i="18"/>
  <c r="G206" i="18" s="1"/>
  <c r="F186" i="18"/>
  <c r="G186" i="18" s="1"/>
  <c r="F181" i="18"/>
  <c r="G181" i="18" s="1"/>
  <c r="F111" i="18"/>
  <c r="G111" i="18" s="1"/>
  <c r="F106" i="18"/>
  <c r="G106" i="18" s="1"/>
  <c r="F53" i="18"/>
  <c r="G53" i="18" s="1"/>
  <c r="F55" i="18"/>
  <c r="G55" i="18" s="1"/>
  <c r="F155" i="18"/>
  <c r="G155" i="18" s="1"/>
  <c r="F54" i="18"/>
  <c r="G54" i="18" s="1"/>
  <c r="F80" i="18"/>
  <c r="G80" i="18" s="1"/>
  <c r="F160" i="18"/>
  <c r="G160" i="18" s="1"/>
  <c r="F183" i="18"/>
  <c r="G183" i="18" s="1"/>
  <c r="F109" i="18"/>
  <c r="G109" i="18" s="1"/>
  <c r="F102" i="18"/>
  <c r="G102" i="18" s="1"/>
  <c r="F171" i="18"/>
  <c r="G171" i="18" s="1"/>
  <c r="F163" i="18"/>
  <c r="G163" i="18" s="1"/>
  <c r="F36" i="18"/>
  <c r="G36" i="18" s="1"/>
  <c r="F52" i="18"/>
  <c r="G52" i="18" s="1"/>
  <c r="F37" i="18"/>
  <c r="G37" i="18" s="1"/>
  <c r="F216" i="18"/>
  <c r="G216" i="18" s="1"/>
  <c r="F178" i="18"/>
  <c r="G178" i="18" s="1"/>
  <c r="F136" i="18"/>
  <c r="G136" i="18" s="1"/>
  <c r="F256" i="18"/>
  <c r="G256" i="18" s="1"/>
  <c r="F193" i="18"/>
  <c r="G193" i="18" s="1"/>
  <c r="F150" i="18"/>
  <c r="G150" i="18" s="1"/>
  <c r="F140" i="18"/>
  <c r="G140" i="18" s="1"/>
  <c r="F4" i="18"/>
  <c r="G4" i="18" s="1"/>
  <c r="F254" i="18"/>
  <c r="G254" i="18" s="1"/>
  <c r="F225" i="18"/>
  <c r="G225" i="18" s="1"/>
  <c r="F9" i="18"/>
  <c r="G9" i="18" s="1"/>
  <c r="F35" i="18"/>
  <c r="G35" i="18" s="1"/>
  <c r="F51" i="18"/>
  <c r="G51" i="18" s="1"/>
  <c r="F261" i="18"/>
  <c r="G261" i="18" s="1"/>
  <c r="F259" i="18"/>
  <c r="G259" i="18" s="1"/>
  <c r="F61" i="18"/>
  <c r="G61" i="18" s="1"/>
  <c r="F107" i="18"/>
  <c r="G107" i="18" s="1"/>
  <c r="F249" i="18"/>
  <c r="G249" i="18" s="1"/>
  <c r="F251" i="18"/>
  <c r="G251" i="18" s="1"/>
  <c r="F234" i="18"/>
  <c r="G234" i="18" s="1"/>
  <c r="F78" i="18"/>
  <c r="G78" i="18" s="1"/>
  <c r="F18" i="18"/>
  <c r="G18" i="18" s="1"/>
  <c r="F64" i="18"/>
  <c r="G64" i="18" s="1"/>
  <c r="F226" i="18"/>
  <c r="G226" i="18" s="1"/>
  <c r="F33" i="18"/>
  <c r="G33" i="18" s="1"/>
  <c r="F96" i="18"/>
  <c r="G96" i="18" s="1"/>
  <c r="F112" i="18"/>
  <c r="G112" i="18" s="1"/>
  <c r="F72" i="18"/>
  <c r="G72" i="18" s="1"/>
  <c r="F156" i="18"/>
  <c r="G156" i="18" s="1"/>
  <c r="F132" i="18"/>
  <c r="G132" i="18" s="1"/>
  <c r="F145" i="18"/>
  <c r="G145" i="18" s="1"/>
  <c r="F262" i="18"/>
  <c r="G262" i="18" s="1"/>
  <c r="F113" i="18"/>
  <c r="G113" i="18" s="1"/>
  <c r="F139" i="18"/>
  <c r="G139" i="18" s="1"/>
  <c r="F23" i="18"/>
  <c r="G23" i="18" s="1"/>
  <c r="F151" i="18"/>
  <c r="G151" i="18" s="1"/>
  <c r="F46" i="18"/>
  <c r="G46" i="18" s="1"/>
  <c r="F197" i="18"/>
  <c r="G197" i="18" s="1"/>
  <c r="F123" i="18"/>
  <c r="G123" i="18" s="1"/>
  <c r="F129" i="18"/>
  <c r="G129" i="18" s="1"/>
  <c r="F40" i="18"/>
  <c r="G40" i="18" s="1"/>
  <c r="F135" i="18"/>
  <c r="G135" i="18" s="1"/>
  <c r="F133" i="18"/>
  <c r="G133" i="18" s="1"/>
  <c r="F194" i="18"/>
  <c r="G194" i="18" s="1"/>
  <c r="F207" i="18"/>
  <c r="G207" i="18" s="1"/>
  <c r="F62" i="18"/>
  <c r="G62" i="18" s="1"/>
  <c r="F142" i="18"/>
  <c r="G142" i="18" s="1"/>
  <c r="F69" i="18"/>
  <c r="G69" i="18" s="1"/>
  <c r="F238" i="18"/>
  <c r="G238" i="18" s="1"/>
  <c r="F137" i="18"/>
  <c r="G137" i="18" s="1"/>
  <c r="F211" i="18"/>
  <c r="G211" i="18" s="1"/>
  <c r="F196" i="18"/>
  <c r="G196" i="18" s="1"/>
  <c r="F49" i="18"/>
  <c r="G49" i="18" s="1"/>
  <c r="F241" i="18"/>
  <c r="G241" i="18" s="1"/>
  <c r="F12" i="18"/>
  <c r="G12" i="18" s="1"/>
  <c r="F100" i="18"/>
  <c r="G100" i="18" s="1"/>
  <c r="F19" i="18"/>
  <c r="G19" i="18" s="1"/>
  <c r="F58" i="18"/>
  <c r="G58" i="18" s="1"/>
  <c r="F180" i="18"/>
  <c r="G180" i="18" s="1"/>
  <c r="F119" i="18"/>
  <c r="G119" i="18" s="1"/>
  <c r="V156" i="8"/>
  <c r="V190" i="8"/>
  <c r="V111" i="8"/>
  <c r="V185" i="8"/>
  <c r="V25" i="8"/>
  <c r="V76" i="8"/>
  <c r="V208" i="8"/>
  <c r="V143" i="8"/>
  <c r="V88" i="8"/>
  <c r="V136" i="8"/>
  <c r="V18" i="8"/>
  <c r="V182" i="8"/>
  <c r="V134" i="8"/>
  <c r="V176" i="8"/>
  <c r="V112" i="8"/>
  <c r="V5" i="8"/>
  <c r="V10" i="8"/>
  <c r="V41" i="8"/>
  <c r="V153" i="8"/>
  <c r="V220" i="8"/>
  <c r="V164" i="8"/>
  <c r="V102" i="8"/>
  <c r="V80" i="8"/>
  <c r="V120" i="8"/>
  <c r="V39" i="8"/>
  <c r="V232" i="8"/>
  <c r="V78" i="8"/>
  <c r="V147" i="8"/>
  <c r="V132" i="8"/>
  <c r="V159" i="8"/>
  <c r="V197" i="8"/>
  <c r="V206" i="8"/>
  <c r="V240" i="8"/>
  <c r="V24" i="8"/>
  <c r="V243" i="8"/>
  <c r="V7" i="8"/>
  <c r="V114" i="8"/>
  <c r="V82" i="10"/>
  <c r="V18" i="10"/>
  <c r="V37" i="10"/>
  <c r="V164" i="10"/>
  <c r="V198" i="10"/>
  <c r="V202" i="10"/>
  <c r="V212" i="10"/>
  <c r="V21" i="10"/>
  <c r="V256" i="10"/>
  <c r="V153" i="10"/>
  <c r="V19" i="10"/>
  <c r="V172" i="10"/>
  <c r="V193" i="10"/>
  <c r="V178" i="10"/>
  <c r="V31" i="10"/>
  <c r="V260" i="10"/>
  <c r="V167" i="10"/>
  <c r="V230" i="10"/>
  <c r="V216" i="10"/>
  <c r="V112" i="10"/>
  <c r="V148" i="10"/>
  <c r="V124" i="10"/>
  <c r="V118" i="10"/>
  <c r="V215" i="10"/>
  <c r="V185" i="10"/>
  <c r="V8" i="10"/>
  <c r="F203" i="11"/>
  <c r="F88" i="11"/>
  <c r="F100" i="11"/>
  <c r="F19" i="11"/>
  <c r="F180" i="11"/>
  <c r="F153" i="11"/>
  <c r="F86" i="11"/>
  <c r="F24" i="11"/>
  <c r="F214" i="11"/>
  <c r="F74" i="11"/>
  <c r="F128" i="11"/>
  <c r="F10" i="11"/>
  <c r="F239" i="11"/>
  <c r="F148" i="11"/>
  <c r="F138" i="11"/>
  <c r="F44" i="11"/>
  <c r="F247" i="11"/>
  <c r="F232" i="11"/>
  <c r="F195" i="11"/>
  <c r="F83" i="11"/>
  <c r="F202" i="11"/>
  <c r="F73" i="11"/>
  <c r="F212" i="11"/>
  <c r="F98" i="11"/>
  <c r="F122" i="11"/>
  <c r="F161" i="11"/>
  <c r="F174" i="11"/>
  <c r="F84" i="11"/>
  <c r="F146" i="11"/>
  <c r="F257" i="11"/>
  <c r="F176" i="11"/>
  <c r="F229" i="11"/>
  <c r="F43" i="11"/>
  <c r="F167" i="11"/>
  <c r="F57" i="11"/>
  <c r="F240" i="11"/>
  <c r="F237" i="11"/>
  <c r="F206" i="11"/>
  <c r="F217" i="11"/>
  <c r="F201" i="11"/>
  <c r="F181" i="11"/>
  <c r="F87" i="11"/>
  <c r="F55" i="11"/>
  <c r="F85" i="11"/>
  <c r="F160" i="11"/>
  <c r="F102" i="11"/>
  <c r="F171" i="11"/>
  <c r="F115" i="11"/>
  <c r="F120" i="11"/>
  <c r="F79" i="11"/>
  <c r="F37" i="11"/>
  <c r="F93" i="11"/>
  <c r="F223" i="11"/>
  <c r="F121" i="11"/>
  <c r="F157" i="11"/>
  <c r="F91" i="11"/>
  <c r="F126" i="11"/>
  <c r="F199" i="11"/>
  <c r="F209" i="11"/>
  <c r="F101" i="11"/>
  <c r="F41" i="11"/>
  <c r="F104" i="11"/>
  <c r="F172" i="11"/>
  <c r="F22" i="11"/>
  <c r="F218" i="11"/>
  <c r="F182" i="11"/>
  <c r="F235" i="11"/>
  <c r="F253" i="11"/>
  <c r="F243" i="11"/>
  <c r="F59" i="11"/>
  <c r="F222" i="11"/>
  <c r="F200" i="11"/>
  <c r="F32" i="11"/>
  <c r="F31" i="11"/>
  <c r="F190" i="11"/>
  <c r="F244" i="11"/>
  <c r="F3" i="11"/>
  <c r="F188" i="11"/>
  <c r="F184" i="11"/>
  <c r="F154" i="11"/>
  <c r="F82" i="11"/>
  <c r="F8" i="11"/>
  <c r="F97" i="11"/>
  <c r="F205" i="11"/>
  <c r="F38" i="11"/>
  <c r="F198" i="11"/>
  <c r="F103" i="11"/>
  <c r="F95" i="11"/>
  <c r="F158" i="11"/>
  <c r="F210" i="11"/>
  <c r="F48" i="11"/>
  <c r="F230" i="11"/>
  <c r="F77" i="11"/>
  <c r="F90" i="11"/>
  <c r="F89" i="11"/>
  <c r="F70" i="11"/>
  <c r="F125" i="11"/>
  <c r="F26" i="11"/>
  <c r="F20" i="11"/>
  <c r="F99" i="11"/>
  <c r="F75" i="11"/>
  <c r="F152" i="11"/>
  <c r="F224" i="11"/>
  <c r="F124" i="11"/>
  <c r="F50" i="11"/>
  <c r="F147" i="11"/>
  <c r="F215" i="11"/>
  <c r="F21" i="11"/>
  <c r="F192" i="11"/>
  <c r="F219" i="11"/>
  <c r="F28" i="11"/>
  <c r="F252" i="11"/>
  <c r="F92" i="11"/>
  <c r="F45" i="11"/>
  <c r="F47" i="11"/>
  <c r="F15" i="11"/>
  <c r="F175" i="11"/>
  <c r="F144" i="11"/>
  <c r="F76" i="11"/>
  <c r="F191" i="11"/>
  <c r="F173" i="11"/>
  <c r="F246" i="11"/>
  <c r="F162" i="11"/>
  <c r="F67" i="11"/>
  <c r="F227" i="11"/>
  <c r="F233" i="11"/>
  <c r="F81" i="11"/>
  <c r="F258" i="11"/>
  <c r="F60" i="11"/>
  <c r="F29" i="11"/>
  <c r="F177" i="11"/>
  <c r="F56" i="11"/>
  <c r="F166" i="11"/>
  <c r="F186" i="11"/>
  <c r="F106" i="11"/>
  <c r="F53" i="11"/>
  <c r="F42" i="11"/>
  <c r="F80" i="11"/>
  <c r="F208" i="11"/>
  <c r="F231" i="11"/>
  <c r="F30" i="11"/>
  <c r="F5" i="11"/>
  <c r="F163" i="11"/>
  <c r="F36" i="11"/>
  <c r="F52" i="11"/>
  <c r="F178" i="11"/>
  <c r="F136" i="11"/>
  <c r="F256" i="11"/>
  <c r="F193" i="11"/>
  <c r="F150" i="11"/>
  <c r="F140" i="11"/>
  <c r="F4" i="11"/>
  <c r="F254" i="11"/>
  <c r="F225" i="11"/>
  <c r="F9" i="11"/>
  <c r="F35" i="11"/>
  <c r="F51" i="11"/>
  <c r="F261" i="11"/>
  <c r="F259" i="11"/>
  <c r="F61" i="11"/>
  <c r="F107" i="11"/>
  <c r="F249" i="11"/>
  <c r="F251" i="11"/>
  <c r="F234" i="11"/>
  <c r="F236" i="11"/>
  <c r="F170" i="11"/>
  <c r="F117" i="11"/>
  <c r="F58" i="11"/>
  <c r="F66" i="11"/>
  <c r="F260" i="11"/>
  <c r="F17" i="11"/>
  <c r="F179" i="11"/>
  <c r="F71" i="11"/>
  <c r="F110" i="11"/>
  <c r="F248" i="11"/>
  <c r="F27" i="11"/>
  <c r="F220" i="11"/>
  <c r="F134" i="11"/>
  <c r="F14" i="11"/>
  <c r="F213" i="11"/>
  <c r="F25" i="11"/>
  <c r="F189" i="11"/>
  <c r="F6" i="11"/>
  <c r="F11" i="11"/>
  <c r="F34" i="11"/>
  <c r="F94" i="11"/>
  <c r="F168" i="11"/>
  <c r="F221" i="11"/>
  <c r="F114" i="11"/>
  <c r="F169" i="11"/>
  <c r="F63" i="11"/>
  <c r="F255" i="11"/>
  <c r="F68" i="11"/>
  <c r="F245" i="11"/>
  <c r="F111" i="11"/>
  <c r="F39" i="11"/>
  <c r="F65" i="11"/>
  <c r="F131" i="11"/>
  <c r="F183" i="11"/>
  <c r="F109" i="11"/>
  <c r="F185" i="11"/>
  <c r="F13" i="11"/>
  <c r="F165" i="11"/>
  <c r="F96" i="11"/>
  <c r="F108" i="11"/>
  <c r="F112" i="11"/>
  <c r="F118" i="11"/>
  <c r="F242" i="11"/>
  <c r="F164" i="11"/>
  <c r="F105" i="11"/>
  <c r="F7" i="11"/>
  <c r="F141" i="11"/>
  <c r="F159" i="11"/>
  <c r="F72" i="11"/>
  <c r="F250" i="11"/>
  <c r="F127" i="11"/>
  <c r="F156" i="11"/>
  <c r="F132" i="11"/>
  <c r="F145" i="11"/>
  <c r="F116" i="11"/>
  <c r="F187" i="11"/>
  <c r="F262" i="11"/>
  <c r="F113" i="11"/>
  <c r="F78" i="11"/>
  <c r="F18" i="11"/>
  <c r="F64" i="11"/>
  <c r="F226" i="11"/>
  <c r="F33" i="11"/>
  <c r="F130" i="11"/>
  <c r="F54" i="11"/>
  <c r="F228" i="11"/>
  <c r="F16" i="11"/>
  <c r="F139" i="11"/>
  <c r="F23" i="11"/>
  <c r="F151" i="11"/>
  <c r="F46" i="11"/>
  <c r="F197" i="11"/>
  <c r="F123" i="11"/>
  <c r="F129" i="11"/>
  <c r="F40" i="11"/>
  <c r="F135" i="11"/>
  <c r="F133" i="11"/>
  <c r="F194" i="11"/>
  <c r="F207" i="11"/>
  <c r="F62" i="11"/>
  <c r="F142" i="11"/>
  <c r="F69" i="11"/>
  <c r="F238" i="11"/>
  <c r="F211" i="11"/>
  <c r="F196" i="11"/>
  <c r="F49" i="11"/>
  <c r="F241" i="11"/>
  <c r="F12" i="11"/>
  <c r="F216" i="11"/>
  <c r="V223" i="8"/>
  <c r="V119" i="8"/>
  <c r="V84" i="8"/>
  <c r="V184" i="8"/>
  <c r="V36" i="8"/>
  <c r="V37" i="8"/>
  <c r="V144" i="8"/>
  <c r="V226" i="8"/>
  <c r="V167" i="8"/>
  <c r="V101" i="8"/>
  <c r="V92" i="8"/>
  <c r="V254" i="8"/>
  <c r="V149" i="8"/>
  <c r="V239" i="10"/>
  <c r="V192" i="10"/>
  <c r="V66" i="10"/>
  <c r="G66" i="11"/>
  <c r="V141" i="10"/>
  <c r="V191" i="10"/>
  <c r="G191" i="11"/>
  <c r="V243" i="10"/>
  <c r="V126" i="10"/>
  <c r="G126" i="11"/>
  <c r="V14" i="10"/>
  <c r="V79" i="10"/>
  <c r="V219" i="10"/>
  <c r="V23" i="10"/>
  <c r="V11" i="10"/>
  <c r="V184" i="10"/>
  <c r="V109" i="10"/>
  <c r="V140" i="10"/>
  <c r="G140" i="11"/>
  <c r="V28" i="10"/>
  <c r="V75" i="10"/>
  <c r="G75" i="11"/>
  <c r="V190" i="10"/>
  <c r="G190" i="11"/>
  <c r="V29" i="10"/>
  <c r="V87" i="10"/>
  <c r="V176" i="10"/>
  <c r="G176" i="11"/>
  <c r="V144" i="10"/>
  <c r="V50" i="10"/>
  <c r="G50" i="11"/>
  <c r="V168" i="10"/>
  <c r="V254" i="10"/>
  <c r="V56" i="10"/>
  <c r="V54" i="10"/>
  <c r="V201" i="10"/>
  <c r="G201" i="11"/>
  <c r="V156" i="10"/>
  <c r="V154" i="10"/>
  <c r="V57" i="10"/>
  <c r="G57" i="11"/>
  <c r="V74" i="10"/>
  <c r="G74" i="11"/>
  <c r="V4" i="10"/>
  <c r="V132" i="10"/>
  <c r="V194" i="10"/>
  <c r="V59" i="10"/>
  <c r="V3" i="10"/>
  <c r="V240" i="10"/>
  <c r="V98" i="10"/>
  <c r="V143" i="9"/>
  <c r="F143" i="11"/>
  <c r="V155" i="9"/>
  <c r="F155" i="11"/>
  <c r="V119" i="9"/>
  <c r="F119" i="11"/>
  <c r="V12" i="9"/>
  <c r="V204" i="9"/>
  <c r="F204" i="11"/>
  <c r="V149" i="9"/>
  <c r="F149" i="11"/>
  <c r="V137" i="9"/>
  <c r="F137" i="11"/>
  <c r="V89" i="8"/>
  <c r="E89" i="11"/>
  <c r="V244" i="8"/>
  <c r="E244" i="11"/>
  <c r="V231" i="8"/>
  <c r="V53" i="8"/>
  <c r="E53" i="11"/>
  <c r="V222" i="8"/>
  <c r="E222" i="11"/>
  <c r="V228" i="8"/>
  <c r="V66" i="8"/>
  <c r="E66" i="11"/>
  <c r="V113" i="8"/>
  <c r="V99" i="8"/>
  <c r="E99" i="11"/>
  <c r="V162" i="8"/>
  <c r="E162" i="11"/>
  <c r="V255" i="8"/>
  <c r="E255" i="11"/>
  <c r="V155" i="8"/>
  <c r="V95" i="8"/>
  <c r="E95" i="11"/>
  <c r="V82" i="8"/>
  <c r="E82" i="11"/>
  <c r="V151" i="8"/>
  <c r="E151" i="11"/>
  <c r="V258" i="8"/>
  <c r="E258" i="11"/>
  <c r="V236" i="8"/>
  <c r="E236" i="11"/>
  <c r="V252" i="8"/>
  <c r="E252" i="11"/>
  <c r="V203" i="8"/>
  <c r="E203" i="11"/>
  <c r="V90" i="8"/>
  <c r="E90" i="11"/>
  <c r="V127" i="8"/>
  <c r="E127" i="11"/>
  <c r="V126" i="8"/>
  <c r="V97" i="8"/>
  <c r="E97" i="11"/>
  <c r="V251" i="8"/>
  <c r="E251" i="11"/>
  <c r="V107" i="8"/>
  <c r="E107" i="11"/>
  <c r="V165" i="8"/>
  <c r="V175" i="8"/>
  <c r="E175" i="11"/>
  <c r="V209" i="8"/>
  <c r="E209" i="11"/>
  <c r="V84" i="9"/>
  <c r="V251" i="9"/>
  <c r="V147" i="10"/>
  <c r="V155" i="10"/>
  <c r="V199" i="10"/>
  <c r="V210" i="10"/>
  <c r="V197" i="10"/>
  <c r="V152" i="10"/>
  <c r="V80" i="10"/>
  <c r="V234" i="10"/>
  <c r="V229" i="10"/>
  <c r="V40" i="10"/>
  <c r="V88" i="10"/>
  <c r="V130" i="10"/>
  <c r="V103" i="10"/>
  <c r="V117" i="10"/>
  <c r="V113" i="10"/>
  <c r="V121" i="10"/>
  <c r="V257" i="10"/>
  <c r="V129" i="10"/>
  <c r="V10" i="10"/>
  <c r="V244" i="10"/>
  <c r="V177" i="10"/>
  <c r="V252" i="10"/>
  <c r="V92" i="10"/>
  <c r="V65" i="10"/>
  <c r="V100" i="10"/>
  <c r="V146" i="10"/>
  <c r="V26" i="10"/>
  <c r="V261" i="10"/>
  <c r="V218" i="10"/>
  <c r="V108" i="10"/>
  <c r="V253" i="10"/>
  <c r="V227" i="10"/>
  <c r="V238" i="10"/>
  <c r="V186" i="10"/>
  <c r="V120" i="10"/>
  <c r="V64" i="10"/>
  <c r="V171" i="10"/>
  <c r="V81" i="10"/>
  <c r="V183" i="10"/>
  <c r="V9" i="10"/>
  <c r="V145" i="10"/>
  <c r="V36" i="10"/>
  <c r="V187" i="10"/>
  <c r="V157" i="10"/>
  <c r="V163" i="10"/>
  <c r="V237" i="10"/>
  <c r="V209" i="10"/>
  <c r="V255" i="10"/>
  <c r="V205" i="10"/>
  <c r="V96" i="10"/>
  <c r="V90" i="10"/>
  <c r="V139" i="10"/>
  <c r="V5" i="10"/>
  <c r="V35" i="10"/>
  <c r="V78" i="10"/>
  <c r="V231" i="10"/>
  <c r="V135" i="10"/>
  <c r="V38" i="10"/>
  <c r="V20" i="10"/>
  <c r="V85" i="10"/>
  <c r="V33" i="10"/>
  <c r="V115" i="10"/>
  <c r="V77" i="10"/>
  <c r="V262" i="10"/>
  <c r="V91" i="10"/>
  <c r="V42" i="10"/>
  <c r="V125" i="10"/>
  <c r="V101" i="10"/>
  <c r="V137" i="10"/>
  <c r="V34" i="10"/>
  <c r="V151" i="10"/>
  <c r="V127" i="10"/>
  <c r="V242" i="10"/>
  <c r="V207" i="10"/>
  <c r="V211" i="10"/>
  <c r="V84" i="10"/>
  <c r="V73" i="10"/>
  <c r="V44" i="10"/>
  <c r="V206" i="10"/>
  <c r="V13" i="10"/>
  <c r="V195" i="10"/>
  <c r="V133" i="10"/>
  <c r="V213" i="10"/>
  <c r="V200" i="10"/>
  <c r="V53" i="10"/>
  <c r="V235" i="10"/>
  <c r="V67" i="10"/>
  <c r="V16" i="10"/>
  <c r="V241" i="10"/>
  <c r="V222" i="10"/>
  <c r="V149" i="10"/>
  <c r="V12" i="10"/>
  <c r="V233" i="10"/>
  <c r="V174" i="10"/>
  <c r="V181" i="10"/>
  <c r="V249" i="10"/>
  <c r="V225" i="10"/>
  <c r="V45" i="10"/>
  <c r="V217" i="10"/>
  <c r="V175" i="10"/>
  <c r="V259" i="10"/>
  <c r="V72" i="10"/>
  <c r="V161" i="10"/>
  <c r="V55" i="10"/>
  <c r="V25" i="10"/>
  <c r="V245" i="10"/>
  <c r="V93" i="10"/>
  <c r="V214" i="10"/>
  <c r="V68" i="10"/>
  <c r="V159" i="10"/>
  <c r="V182" i="10"/>
  <c r="V47" i="10"/>
  <c r="V102" i="10"/>
  <c r="V39" i="10"/>
  <c r="V69" i="10"/>
  <c r="V17" i="10"/>
  <c r="V32" i="10"/>
  <c r="V221" i="10"/>
  <c r="V97" i="10"/>
  <c r="V24" i="10"/>
  <c r="V151" i="9"/>
  <c r="V198" i="9"/>
  <c r="V196" i="9"/>
  <c r="V49" i="9"/>
  <c r="V64" i="9"/>
  <c r="V131" i="9"/>
  <c r="V170" i="9"/>
  <c r="V20" i="9"/>
  <c r="V226" i="9"/>
  <c r="V57" i="9"/>
  <c r="V53" i="9"/>
  <c r="V27" i="9"/>
  <c r="V76" i="9"/>
  <c r="V205" i="9"/>
  <c r="V59" i="9"/>
  <c r="V246" i="9"/>
  <c r="V33" i="9"/>
  <c r="V125" i="9"/>
  <c r="V52" i="9"/>
  <c r="V128" i="9"/>
  <c r="V215" i="9"/>
  <c r="V114" i="9"/>
  <c r="V126" i="9"/>
  <c r="V115" i="9"/>
  <c r="V6" i="9"/>
  <c r="V54" i="9"/>
  <c r="V29" i="9"/>
  <c r="V219" i="9"/>
  <c r="V259" i="9"/>
  <c r="V185" i="9"/>
  <c r="V173" i="9"/>
  <c r="V240" i="9"/>
  <c r="V42" i="9"/>
  <c r="V92" i="9"/>
  <c r="V77" i="9"/>
  <c r="V96" i="9"/>
  <c r="V150" i="9"/>
  <c r="V122" i="9"/>
  <c r="V237" i="9"/>
  <c r="V258" i="9"/>
  <c r="V88" i="9"/>
  <c r="V61" i="9"/>
  <c r="V97" i="9"/>
  <c r="V253" i="9"/>
  <c r="V232" i="9"/>
  <c r="V243" i="9"/>
  <c r="V26" i="9"/>
  <c r="V234" i="9"/>
  <c r="V65" i="9"/>
  <c r="V78" i="9"/>
  <c r="V107" i="9"/>
  <c r="V187" i="9"/>
  <c r="V89" i="9"/>
  <c r="V90" i="9"/>
  <c r="V55" i="9"/>
  <c r="V211" i="9"/>
  <c r="V38" i="9"/>
  <c r="V18" i="9"/>
  <c r="V106" i="9"/>
  <c r="V58" i="9"/>
  <c r="V235" i="9"/>
  <c r="V113" i="9"/>
  <c r="V93" i="9"/>
  <c r="V140" i="9"/>
  <c r="V36" i="9"/>
  <c r="V192" i="9"/>
  <c r="V255" i="9"/>
  <c r="V133" i="9"/>
  <c r="V105" i="9"/>
  <c r="V261" i="9"/>
  <c r="V19" i="9"/>
  <c r="V252" i="9"/>
  <c r="V191" i="9"/>
  <c r="V28" i="9"/>
  <c r="V70" i="9"/>
  <c r="V161" i="9"/>
  <c r="V174" i="9"/>
  <c r="V225" i="9"/>
  <c r="V103" i="9"/>
  <c r="V144" i="9"/>
  <c r="V167" i="9"/>
  <c r="V247" i="9"/>
  <c r="V100" i="9"/>
  <c r="V139" i="9"/>
  <c r="V146" i="9"/>
  <c r="V17" i="9"/>
  <c r="V127" i="9"/>
  <c r="V25" i="9"/>
  <c r="V39" i="9"/>
  <c r="V121" i="8"/>
  <c r="V98" i="8"/>
  <c r="V108" i="8"/>
  <c r="V125" i="8"/>
  <c r="V224" i="8"/>
  <c r="V93" i="8"/>
  <c r="V179" i="8"/>
  <c r="V158" i="8"/>
  <c r="V256" i="8"/>
  <c r="V150" i="8"/>
  <c r="V234" i="8"/>
  <c r="V168" i="8"/>
  <c r="V13" i="8"/>
  <c r="V40" i="8"/>
  <c r="V6" i="8"/>
  <c r="V19" i="8"/>
  <c r="V188" i="9"/>
  <c r="V202" i="9"/>
  <c r="V236" i="9"/>
  <c r="V43" i="9"/>
  <c r="V153" i="9"/>
  <c r="V86" i="9"/>
  <c r="V56" i="9"/>
  <c r="V176" i="9"/>
  <c r="V190" i="9"/>
  <c r="V244" i="9"/>
  <c r="V218" i="9"/>
  <c r="V228" i="9"/>
  <c r="V154" i="9"/>
  <c r="V10" i="9"/>
  <c r="V210" i="9"/>
  <c r="V220" i="9"/>
  <c r="V227" i="9"/>
  <c r="V197" i="9"/>
  <c r="V183" i="9"/>
  <c r="V117" i="9"/>
  <c r="V217" i="9"/>
  <c r="V21" i="9"/>
  <c r="V121" i="9"/>
  <c r="V157" i="9"/>
  <c r="V16" i="9"/>
  <c r="V172" i="9"/>
  <c r="V163" i="9"/>
  <c r="V79" i="9"/>
  <c r="V63" i="9"/>
  <c r="V168" i="9"/>
  <c r="V156" i="9"/>
  <c r="V169" i="9"/>
  <c r="V116" i="9"/>
  <c r="V184" i="9"/>
  <c r="V189" i="9"/>
  <c r="V200" i="9"/>
  <c r="V66" i="9"/>
  <c r="V245" i="9"/>
  <c r="V242" i="9"/>
  <c r="V83" i="9"/>
  <c r="V135" i="9"/>
  <c r="V224" i="9"/>
  <c r="V239" i="9"/>
  <c r="V62" i="9"/>
  <c r="V147" i="9"/>
  <c r="V99" i="9"/>
  <c r="V75" i="9"/>
  <c r="V34" i="9"/>
  <c r="V104" i="9"/>
  <c r="V148" i="9"/>
  <c r="V81" i="9"/>
  <c r="V23" i="9"/>
  <c r="V30" i="9"/>
  <c r="V44" i="9"/>
  <c r="V166" i="9"/>
  <c r="V124" i="9"/>
  <c r="V98" i="9"/>
  <c r="V142" i="9"/>
  <c r="V214" i="9"/>
  <c r="V73" i="9"/>
  <c r="V31" i="9"/>
  <c r="V69" i="9"/>
  <c r="V231" i="9"/>
  <c r="V171" i="9"/>
  <c r="V111" i="9"/>
  <c r="V48" i="9"/>
  <c r="V178" i="9"/>
  <c r="V13" i="9"/>
  <c r="V46" i="9"/>
  <c r="V195" i="9"/>
  <c r="V9" i="9"/>
  <c r="V238" i="9"/>
  <c r="V165" i="9"/>
  <c r="V67" i="9"/>
  <c r="V74" i="9"/>
  <c r="V164" i="9"/>
  <c r="V254" i="9"/>
  <c r="V7" i="9"/>
  <c r="V141" i="9"/>
  <c r="V159" i="9"/>
  <c r="V72" i="9"/>
  <c r="V250" i="9"/>
  <c r="V138" i="9"/>
  <c r="V22" i="9"/>
  <c r="V209" i="9"/>
  <c r="V82" i="9"/>
  <c r="V108" i="9"/>
  <c r="V181" i="9"/>
  <c r="V118" i="9"/>
  <c r="V85" i="9"/>
  <c r="V101" i="9"/>
  <c r="V201" i="9"/>
  <c r="V193" i="9"/>
  <c r="V5" i="9"/>
  <c r="V11" i="9"/>
  <c r="V8" i="9"/>
  <c r="V95" i="9"/>
  <c r="V229" i="9"/>
  <c r="V91" i="9"/>
  <c r="V45" i="9"/>
  <c r="V40" i="9"/>
  <c r="V4" i="9"/>
  <c r="V109" i="9"/>
  <c r="V110" i="9"/>
  <c r="V158" i="9"/>
  <c r="V207" i="9"/>
  <c r="V248" i="9"/>
  <c r="V256" i="9"/>
  <c r="V257" i="9"/>
  <c r="V130" i="9"/>
  <c r="V213" i="9"/>
  <c r="V203" i="9"/>
  <c r="V15" i="9"/>
  <c r="V177" i="9"/>
  <c r="V206" i="9"/>
  <c r="V3" i="9"/>
  <c r="V24" i="9"/>
  <c r="V102" i="9"/>
  <c r="V186" i="9"/>
  <c r="V32" i="9"/>
  <c r="V179" i="9"/>
  <c r="V194" i="9"/>
  <c r="V260" i="9"/>
  <c r="V41" i="9"/>
  <c r="V175" i="9"/>
  <c r="V230" i="9"/>
  <c r="V132" i="9"/>
  <c r="V120" i="9"/>
  <c r="V199" i="9"/>
  <c r="V71" i="9"/>
  <c r="V208" i="9"/>
  <c r="V221" i="9"/>
  <c r="V112" i="9"/>
  <c r="V47" i="9"/>
  <c r="V14" i="9"/>
  <c r="V182" i="9"/>
  <c r="V80" i="9"/>
  <c r="V123" i="9"/>
  <c r="V94" i="9"/>
  <c r="V212" i="9"/>
  <c r="V136" i="9"/>
  <c r="V160" i="9"/>
  <c r="V129" i="9"/>
  <c r="V233" i="9"/>
  <c r="V68" i="9"/>
  <c r="V162" i="9"/>
  <c r="V35" i="9"/>
  <c r="V145" i="9"/>
  <c r="V49" i="8"/>
  <c r="V48" i="8"/>
  <c r="V161" i="8"/>
  <c r="V248" i="8"/>
  <c r="V96" i="8"/>
  <c r="V44" i="8"/>
  <c r="V70" i="8"/>
  <c r="V3" i="8"/>
  <c r="V54" i="8"/>
  <c r="V123" i="8"/>
  <c r="V57" i="8"/>
  <c r="V259" i="8"/>
  <c r="V174" i="8"/>
  <c r="V160" i="8"/>
  <c r="V129" i="8"/>
  <c r="V21" i="8"/>
  <c r="V170" i="8"/>
  <c r="V212" i="8"/>
  <c r="V34" i="8"/>
  <c r="V69" i="8"/>
  <c r="V130" i="8"/>
  <c r="V191" i="8"/>
  <c r="V71" i="8"/>
  <c r="V199" i="8"/>
  <c r="V138" i="8"/>
  <c r="V122" i="8"/>
  <c r="V177" i="8"/>
  <c r="V109" i="8"/>
  <c r="V204" i="8"/>
  <c r="V46" i="8"/>
  <c r="V215" i="8"/>
  <c r="V59" i="8"/>
  <c r="V103" i="8"/>
  <c r="V133" i="8"/>
  <c r="V118" i="8"/>
  <c r="V51" i="8"/>
  <c r="V137" i="8"/>
  <c r="V183" i="8"/>
  <c r="V73" i="8"/>
  <c r="V210" i="8"/>
  <c r="V163" i="8"/>
  <c r="V148" i="8"/>
  <c r="V242" i="8"/>
  <c r="V55" i="8"/>
  <c r="V72" i="8"/>
  <c r="V227" i="8"/>
  <c r="V214" i="8"/>
  <c r="V229" i="8"/>
  <c r="V42" i="8"/>
  <c r="V17" i="8"/>
  <c r="V205" i="8"/>
  <c r="V115" i="8"/>
  <c r="V146" i="8"/>
  <c r="V219" i="8"/>
  <c r="V135" i="8"/>
  <c r="V218" i="8"/>
  <c r="V35" i="8"/>
  <c r="V262" i="8"/>
  <c r="V145" i="8"/>
  <c r="V22" i="8"/>
  <c r="V27" i="8"/>
  <c r="V81" i="8"/>
  <c r="V221" i="8"/>
  <c r="V233" i="8"/>
  <c r="V20" i="8"/>
  <c r="V260" i="8"/>
  <c r="V86" i="8"/>
  <c r="V38" i="8"/>
  <c r="V166" i="8"/>
  <c r="V62" i="8"/>
  <c r="V56" i="8"/>
  <c r="V79" i="8"/>
  <c r="V157" i="8"/>
  <c r="V169" i="8"/>
  <c r="V23" i="8"/>
  <c r="V188" i="8"/>
  <c r="V67" i="8"/>
  <c r="V213" i="8"/>
  <c r="V32" i="8"/>
  <c r="V105" i="8"/>
  <c r="V192" i="8"/>
  <c r="V110" i="8"/>
  <c r="V4" i="8"/>
  <c r="V171" i="8"/>
  <c r="V141" i="8"/>
  <c r="V249" i="8"/>
  <c r="V104" i="8"/>
  <c r="V173" i="8"/>
  <c r="V8" i="8"/>
  <c r="V216" i="8"/>
  <c r="V245" i="8"/>
  <c r="V87" i="8"/>
  <c r="V85" i="8"/>
  <c r="V253" i="8"/>
  <c r="V106" i="8"/>
  <c r="V16" i="8"/>
  <c r="V196" i="8"/>
  <c r="V116" i="8"/>
  <c r="V250" i="8"/>
  <c r="V230" i="8"/>
  <c r="V189" i="8"/>
  <c r="V238" i="8"/>
  <c r="V117" i="8"/>
  <c r="V47" i="8"/>
  <c r="V128" i="8"/>
  <c r="V200" i="8"/>
  <c r="V131" i="8"/>
  <c r="V178" i="8"/>
  <c r="V193" i="8"/>
  <c r="V225" i="8"/>
  <c r="V237" i="8"/>
  <c r="V45" i="8"/>
  <c r="V202" i="8"/>
  <c r="V100" i="8"/>
  <c r="V26" i="8"/>
  <c r="V261" i="8"/>
  <c r="V241" i="8"/>
  <c r="V83" i="8"/>
  <c r="V198" i="8"/>
  <c r="V33" i="8"/>
  <c r="V152" i="8"/>
  <c r="V187" i="8"/>
  <c r="V201" i="8"/>
  <c r="V30" i="8"/>
  <c r="V124" i="8"/>
  <c r="V181" i="8"/>
  <c r="V239" i="8"/>
  <c r="V77" i="8"/>
  <c r="V194" i="8"/>
  <c r="V11" i="8"/>
  <c r="V63" i="8"/>
  <c r="V235" i="8"/>
  <c r="V207" i="8"/>
  <c r="V52" i="8"/>
  <c r="V94" i="8"/>
  <c r="V247" i="8"/>
  <c r="V154" i="8"/>
  <c r="V68" i="8"/>
  <c r="V28" i="8"/>
  <c r="V75" i="8"/>
  <c r="V140" i="8"/>
  <c r="V257" i="8"/>
  <c r="V195" i="8"/>
  <c r="V211" i="8"/>
  <c r="V217" i="8"/>
  <c r="V58" i="8"/>
  <c r="V180" i="8"/>
  <c r="V246" i="8"/>
  <c r="V9" i="8"/>
  <c r="V142" i="8"/>
  <c r="V50" i="8"/>
  <c r="V12" i="8"/>
  <c r="V43" i="8"/>
  <c r="V74" i="8"/>
  <c r="V64" i="8"/>
  <c r="V139" i="8"/>
  <c r="V31" i="8"/>
  <c r="V172" i="8"/>
  <c r="V91" i="8"/>
  <c r="V186" i="8"/>
  <c r="V2" i="10"/>
  <c r="G263" i="11" l="1"/>
  <c r="K2" i="9" l="1"/>
  <c r="L2" i="9" s="1"/>
  <c r="K2" i="8"/>
  <c r="J2" i="8"/>
  <c r="I264" i="7"/>
  <c r="I265" i="7" s="1"/>
  <c r="H264" i="7"/>
  <c r="H265" i="7" s="1"/>
  <c r="G264" i="7"/>
  <c r="G265" i="7" s="1"/>
  <c r="F264" i="7"/>
  <c r="F265" i="7" s="1"/>
  <c r="E264" i="7"/>
  <c r="E265" i="7" s="1"/>
  <c r="N2" i="9" l="1"/>
  <c r="M2" i="9"/>
  <c r="M2" i="8"/>
  <c r="L2" i="8"/>
  <c r="N2" i="8"/>
  <c r="S2" i="9" l="1"/>
  <c r="R2" i="9"/>
  <c r="Q2" i="9"/>
  <c r="P2" i="9"/>
  <c r="O2" i="9"/>
  <c r="S2" i="8"/>
  <c r="Q2" i="8"/>
  <c r="R2" i="8"/>
  <c r="P2" i="8"/>
  <c r="O2" i="8"/>
  <c r="T2" i="9" l="1"/>
  <c r="E2" i="18" s="1"/>
  <c r="U2" i="9"/>
  <c r="T2" i="8"/>
  <c r="E2" i="11" s="1"/>
  <c r="U2" i="8"/>
  <c r="F2" i="18" l="1"/>
  <c r="F263" i="18" s="1"/>
  <c r="E263" i="18"/>
  <c r="F2" i="11"/>
  <c r="T263" i="8"/>
  <c r="E263" i="11"/>
  <c r="T263" i="9"/>
  <c r="V2" i="9"/>
  <c r="V2" i="8"/>
  <c r="G2" i="18" l="1"/>
  <c r="G263" i="18" s="1"/>
  <c r="F263" i="11"/>
</calcChain>
</file>

<file path=xl/sharedStrings.xml><?xml version="1.0" encoding="utf-8"?>
<sst xmlns="http://schemas.openxmlformats.org/spreadsheetml/2006/main" count="4536" uniqueCount="300">
  <si>
    <t>SPECIAL CAR SAS</t>
  </si>
  <si>
    <t>Número</t>
  </si>
  <si>
    <t>Bienes y/o servicios</t>
  </si>
  <si>
    <t>Tipo</t>
  </si>
  <si>
    <t>Unidad de
medida</t>
  </si>
  <si>
    <t>Valor Unitario</t>
  </si>
  <si>
    <t>PLAN DE MANTENIMIENTO BASICO #1 RUTINARIO CADA 5.000 KILOMETROS SEGÚN ANEXO TÉCNICO.</t>
  </si>
  <si>
    <t>Mantenimiento Preventivo Programado</t>
  </si>
  <si>
    <t>Unidad</t>
  </si>
  <si>
    <t>PLAN DE MANTENIMIENTO BASICO #2 RUTINARIO CADA 10.000 KILOMETROS SEGÚN ANEXO TÉCNICO.</t>
  </si>
  <si>
    <t>CALIBRAR VALVULA</t>
  </si>
  <si>
    <t>Otros mantenimientos</t>
  </si>
  <si>
    <t>LAVADO GENERAL</t>
  </si>
  <si>
    <t>LAVADO GENERAL CON GRAFITO Y DE MOTOR CON VAPOR</t>
  </si>
  <si>
    <t>ALINEACION Y BALANCEO</t>
  </si>
  <si>
    <t>CAMBIO PASTILLA DELANTERA</t>
  </si>
  <si>
    <t>CAMBIO LIQUIDO DE FRENOS</t>
  </si>
  <si>
    <t>DESPINCHADA</t>
  </si>
  <si>
    <t>CAMBIO DE ACEITE</t>
  </si>
  <si>
    <t>CERTIFICADO DE REVISION TECNICO MECANICA</t>
  </si>
  <si>
    <t>RECTIFICAR DISCO DELANTERO</t>
  </si>
  <si>
    <t>RECTIFICAR CAMPANA</t>
  </si>
  <si>
    <t>RECTIFICACION RIN</t>
  </si>
  <si>
    <t>GRADUACION SISTEMA DE FRENO</t>
  </si>
  <si>
    <t>SERVICIO PRENSA HIDRAULICA</t>
  </si>
  <si>
    <t>SERVICIO DE SCANNER</t>
  </si>
  <si>
    <t>REVISIÓN SISTEMA ELÉCTRICO Y RAMAL DE CORRIENTE</t>
  </si>
  <si>
    <t>PURGAR SISTEMA DE FRENOS Y SISTEMA DEL CLUTCH</t>
  </si>
  <si>
    <t>PURGAR SISTEMA DE REFRIGERACION Y CAMBIO DE REFRIGERANTE</t>
  </si>
  <si>
    <t>REVISIÓN SISTEMA BLOQUEO CENTRAL REPARACIÓN</t>
  </si>
  <si>
    <t>ALINEACION CARDAN</t>
  </si>
  <si>
    <t>BALANCEO CARDAN</t>
  </si>
  <si>
    <t>MANTENIMIENTO CHAPA PUERTA TRASERA IZQUIERDA</t>
  </si>
  <si>
    <t>MANTENIMIENTO CHAPA PUERTA TRASERA DERECHA</t>
  </si>
  <si>
    <t>MANTENIMIENTO CHAPA PUERTA DELANTERA IZQUIERDA</t>
  </si>
  <si>
    <t>MANTENIMIENTO CHAPA PUERTA DELANTERA DERECHA</t>
  </si>
  <si>
    <t xml:space="preserve">RECTIFICACION BLOQUE DE CULATA </t>
  </si>
  <si>
    <t xml:space="preserve">RECTIFICACION BLOQUE DE MOTOR </t>
  </si>
  <si>
    <t xml:space="preserve">MANTENIMIENTO LIMPIEZA SISTEMA DE ACELERACION </t>
  </si>
  <si>
    <t>MANTENIMIENTO Y LIMPIEZA AL SISTEMA DE ADMISION</t>
  </si>
  <si>
    <t xml:space="preserve">Repuestos  </t>
  </si>
  <si>
    <t>AGUA BATERIA</t>
  </si>
  <si>
    <t xml:space="preserve">Repuestos </t>
  </si>
  <si>
    <t>SILICONA PEGANTE</t>
  </si>
  <si>
    <t>PEGANTE EXTRARAPIDO</t>
  </si>
  <si>
    <t>GRASA DE LITIO LB.</t>
  </si>
  <si>
    <t>LIMPIADOR DE CARBURADORES</t>
  </si>
  <si>
    <t>Repuestos</t>
  </si>
  <si>
    <t>LIMPIADOR DE INYECTORES</t>
  </si>
  <si>
    <t>LIQUIDO DE FRENOS</t>
  </si>
  <si>
    <t>CORREA AIRE ACONDICIONADO</t>
  </si>
  <si>
    <t>CORREA ALTERNADOR</t>
  </si>
  <si>
    <t>CORREA HIDRAULICO</t>
  </si>
  <si>
    <t>ESCOBILLA DISTRIBUIDOR/TAIMER</t>
  </si>
  <si>
    <t>FAN CLOUTSH O VENTILADOR</t>
  </si>
  <si>
    <t>FILTRO ACEITE INSTALADO</t>
  </si>
  <si>
    <t>FILTRO AIRE INSTALADO</t>
  </si>
  <si>
    <t>FILTRO COMBUSTIBLE INSTALADO</t>
  </si>
  <si>
    <t>FILTRO AIRE ACONDICIONADO A/C INSTALADO</t>
  </si>
  <si>
    <t>FLOTADOR TANQUE COMBUSTIBLE</t>
  </si>
  <si>
    <t>GUAYA ACELERADOR</t>
  </si>
  <si>
    <t>INSTALACION DE ALTA</t>
  </si>
  <si>
    <t>MANGUERA INFERIOR RADIADOR</t>
  </si>
  <si>
    <t>MANGUERA SUPERIOR RADIADOR</t>
  </si>
  <si>
    <t>MOTOR ARRANQUE</t>
  </si>
  <si>
    <t>KIT PATIN TENSOR CORREA ALTERNADOR</t>
  </si>
  <si>
    <t>Kit</t>
  </si>
  <si>
    <t>PERA ACEITE INSTALADA</t>
  </si>
  <si>
    <t>PERA REVERSA INSTALADA</t>
  </si>
  <si>
    <t>PERA STOP INSTALADA</t>
  </si>
  <si>
    <t>PERA TEMPERATURA INSTALADA</t>
  </si>
  <si>
    <t>RADIADOR</t>
  </si>
  <si>
    <t>REFRIGERANTE GALON</t>
  </si>
  <si>
    <t>RETEN CIGÜEÑAL</t>
  </si>
  <si>
    <t>RETEN POLEA CIGÜEÑAL</t>
  </si>
  <si>
    <t>RETENEDOR VOLANTE</t>
  </si>
  <si>
    <t>RETENEDOR BOCIN</t>
  </si>
  <si>
    <t>TAPA TAIMER INSTALADA</t>
  </si>
  <si>
    <t>TAPA RADIADOR INSTALADA</t>
  </si>
  <si>
    <t>TERMOSTATO</t>
  </si>
  <si>
    <t>BUJIA</t>
  </si>
  <si>
    <t>VACUM DISTRIBUIDOR</t>
  </si>
  <si>
    <t>ARANDELA TAPON CARTER INSTALADA</t>
  </si>
  <si>
    <t>ACEITE 20W50 PG X CUARTO</t>
  </si>
  <si>
    <t>ACEITE EP 80W-9 X CUARTO</t>
  </si>
  <si>
    <t>ADITIVO DRAGON X BOTELLA</t>
  </si>
  <si>
    <t>SENSOR DE OXIGENO</t>
  </si>
  <si>
    <t>SENSOR MAF</t>
  </si>
  <si>
    <t>SENSOR TPS</t>
  </si>
  <si>
    <t>SENSOR MAP</t>
  </si>
  <si>
    <t>SENSOR ABS</t>
  </si>
  <si>
    <t>INYECTOR COMBUSTIBLE</t>
  </si>
  <si>
    <t>AMORTIGUADOR DELANTERO L/R</t>
  </si>
  <si>
    <t>AMORTIGUADOR TRASERO L/R</t>
  </si>
  <si>
    <t>KIT BUJES BALANCINES TRASEROS</t>
  </si>
  <si>
    <t>KIT BUJES CAÑA Y RODAMIENTO</t>
  </si>
  <si>
    <t>BUJE CENTRAL BARRA ESTABILIZADORA</t>
  </si>
  <si>
    <t>BUJE TIJERA INFERIOR</t>
  </si>
  <si>
    <t>BUJE TIJERA SUPERIOR</t>
  </si>
  <si>
    <t>KIT CAUCHOS BARRA ESTABILIZADORA</t>
  </si>
  <si>
    <t>KIT DE ESPIRALES DE SUSPENSIÓN</t>
  </si>
  <si>
    <t>RODAMIENTO RUEDA DELANTERA</t>
  </si>
  <si>
    <t>RODAMIENTO RUEDA TRASERA</t>
  </si>
  <si>
    <t>TERMINAL DIRECCION</t>
  </si>
  <si>
    <t xml:space="preserve">CAJA DE DIRECCION </t>
  </si>
  <si>
    <t>BRAZO DE DIRECCION</t>
  </si>
  <si>
    <t>TORNILLO CENTRAL</t>
  </si>
  <si>
    <t>COMPENSADOR DIRECCION</t>
  </si>
  <si>
    <t>MUÑECO ESTABILIZADOR</t>
  </si>
  <si>
    <t>TENSOR BARRA ESTABILIZADORA</t>
  </si>
  <si>
    <t>BUJE BARRA ESTABILIZADORA</t>
  </si>
  <si>
    <t>ROTULA SUPERIOR</t>
  </si>
  <si>
    <t>ROTULA INFERIOR</t>
  </si>
  <si>
    <t xml:space="preserve">BALINERA CARDAN </t>
  </si>
  <si>
    <t>BUJE PUÑO</t>
  </si>
  <si>
    <t>GUARDA POLVOS DIRECCION</t>
  </si>
  <si>
    <t>GUARDA POLVOS SUSPENSION</t>
  </si>
  <si>
    <t>BANDA FRENO TRASERO</t>
  </si>
  <si>
    <t>CILINDRO FRENO TRASERO</t>
  </si>
  <si>
    <t>CILINDRO PISTON FRENO DELANTERO</t>
  </si>
  <si>
    <t>PASTILLA FRENO DELANTERO</t>
  </si>
  <si>
    <t xml:space="preserve">KIT LIGAS MORDAZAS DELANTERAS </t>
  </si>
  <si>
    <t>KIT ANTIRRUIDOS PASTILLAS</t>
  </si>
  <si>
    <t>LIMPIADOR DE FRENOS</t>
  </si>
  <si>
    <t>GUAYA FRENO DE MANO</t>
  </si>
  <si>
    <t>BALINERA EMBRAGUE</t>
  </si>
  <si>
    <t>BOMBA AUXILIAR EMBRAGUE</t>
  </si>
  <si>
    <t>BOMBA PRINCIPAL EMBRAGUE</t>
  </si>
  <si>
    <t>DISCO EMBRAGUE</t>
  </si>
  <si>
    <t>PRENSA EMBRAGUE</t>
  </si>
  <si>
    <t>HORQUILLA</t>
  </si>
  <si>
    <t>BATERÍA 1.100 / CAJA 34/ POLARIDAD DERECHA INSTALADA</t>
  </si>
  <si>
    <t>BOMBILLO HALOGENO INSTALADO</t>
  </si>
  <si>
    <t>BOMBILLO COCUYO INSTALADO</t>
  </si>
  <si>
    <t>BOMBILLO H3 12 INSTALADO</t>
  </si>
  <si>
    <t>BOMBILLO H4 12V INSTALADO</t>
  </si>
  <si>
    <t>BOMBILLO DE TABLERO</t>
  </si>
  <si>
    <t>BORNES PARA BATERÍA</t>
  </si>
  <si>
    <t>Juego</t>
  </si>
  <si>
    <t>INTERRUPTOR PARQUEO</t>
  </si>
  <si>
    <t>PITO</t>
  </si>
  <si>
    <t>REGULADOR ALTERNADOR</t>
  </si>
  <si>
    <t>PORTADIODOS ALTERNADOR</t>
  </si>
  <si>
    <t>RELAY PITO</t>
  </si>
  <si>
    <t>FLASHER RELAY DIRECCIONALES</t>
  </si>
  <si>
    <t>CONECTOR RELAY PITO</t>
  </si>
  <si>
    <t>SWICH/BOTON ELEVAVIDRIO</t>
  </si>
  <si>
    <t>MODULO SWICH ELEVAVIDRIO</t>
  </si>
  <si>
    <t>MOTOR ELEVAVIDRIO</t>
  </si>
  <si>
    <t>ALTERNADOR</t>
  </si>
  <si>
    <t>FUSIBLE</t>
  </si>
  <si>
    <t>PARCHE O TACO ADICIONAL</t>
  </si>
  <si>
    <t>VALVULA LLANTA</t>
  </si>
  <si>
    <t>LLANTA TIPO CAMIONETA RIN15 INSTALADA</t>
  </si>
  <si>
    <t>LLANTA TIPO CAMIONETA RIN16 INSTALADA</t>
  </si>
  <si>
    <t>PERNO RUEDA</t>
  </si>
  <si>
    <t>VALVULA SELLOMATIC</t>
  </si>
  <si>
    <t>CREMALLERA VIDRIO PUERTA</t>
  </si>
  <si>
    <t>KIT PLUMILLAS LIMPABRISAS</t>
  </si>
  <si>
    <t>GUAYA CAMANDULA VIDRIOS ELECTRICOS</t>
  </si>
  <si>
    <t>PISTON</t>
  </si>
  <si>
    <t>KIT ANILLOS DE PISTONES</t>
  </si>
  <si>
    <t>COJINETE</t>
  </si>
  <si>
    <t xml:space="preserve">CIGÜEÑAL </t>
  </si>
  <si>
    <t xml:space="preserve">EMPAQUE DEL CARTER </t>
  </si>
  <si>
    <t>BIELA</t>
  </si>
  <si>
    <t>EMPAQUE TAPA VÁLVULA</t>
  </si>
  <si>
    <t>CASQUETE BIELA</t>
  </si>
  <si>
    <t>INYECTOR</t>
  </si>
  <si>
    <t>KIT VALVULAS DE ESCAPE</t>
  </si>
  <si>
    <t>KIT GUÍAS VÁLVULAS</t>
  </si>
  <si>
    <t>KIT MEDIAS LUNAS</t>
  </si>
  <si>
    <t>BUJE BARRA TEMPLETE</t>
  </si>
  <si>
    <t>KIT TAPONES BLOQUE</t>
  </si>
  <si>
    <t>KIT VALVULAS ADMISION</t>
  </si>
  <si>
    <t>KIT EMPAQUETADURA DE REGULADOR</t>
  </si>
  <si>
    <t>SERVICIO RECTIFICADORA</t>
  </si>
  <si>
    <t>KIT EMPAQUETADURA EXTERNA DE INYECTORES</t>
  </si>
  <si>
    <t>KIT EMPAQUETADURA INTERNA DE INYECTORES</t>
  </si>
  <si>
    <t>VALVULA DE RETORNO BOMBA DE INYECCION</t>
  </si>
  <si>
    <t xml:space="preserve">BOMBA DE AGUA </t>
  </si>
  <si>
    <t>EMPAQUE SISTEMA DE REPARTICIÓN</t>
  </si>
  <si>
    <t>BALINERA Y/O RETENEDOR</t>
  </si>
  <si>
    <t>SOPORTE MOTOR</t>
  </si>
  <si>
    <t>KIT PRESIÓN DE INYECTORES</t>
  </si>
  <si>
    <t xml:space="preserve">RETENEDOR TRASERO CAJA </t>
  </si>
  <si>
    <t xml:space="preserve">EMPAQUE DE CULATA </t>
  </si>
  <si>
    <t>CHAPA PUERTA TRASERA DERECHA</t>
  </si>
  <si>
    <t xml:space="preserve">CHAPA PUERTA TRASERA IZQUIERDA </t>
  </si>
  <si>
    <t xml:space="preserve">CHAPA PUERTA DELANTERA IZQUIERDA </t>
  </si>
  <si>
    <t>PATIN LOCO ACCESORIOS</t>
  </si>
  <si>
    <t>CAMBIO EMPAQUETADURA MÚLTIPLE DE ADMISIÓN</t>
  </si>
  <si>
    <t>CAMBIO EMPAQUETADURA MÚLTIPLE DE ESCAPE</t>
  </si>
  <si>
    <t xml:space="preserve">CAMBIO KIT EMPAQUETADURA EXTERNA DE INYECTORES </t>
  </si>
  <si>
    <t>CAMBIO KIT ANILLOS PISTONES</t>
  </si>
  <si>
    <t>CAMBIO CASQUETE BIELA</t>
  </si>
  <si>
    <t>CAMBIO KIT CAUCHOS VÁLVULAS</t>
  </si>
  <si>
    <t>CAMBIO KIT VALVULAS DE ESCAPE</t>
  </si>
  <si>
    <t>CAMBIO KIT GUÍAS VÁLVULAS</t>
  </si>
  <si>
    <t>CAMBIO KIT MEDIAS LUNAS</t>
  </si>
  <si>
    <t>CAMBIO PISTON</t>
  </si>
  <si>
    <t>CAMBIO RETEN CIGÜEÑAL</t>
  </si>
  <si>
    <t>CAMBIO SOPORTE MOTOR</t>
  </si>
  <si>
    <t>CAMBIO TAPON CARTER</t>
  </si>
  <si>
    <t>CAMBIO KIT TENSOR CORREA ALTERNADOR</t>
  </si>
  <si>
    <t>SERVICIO PUESTA A PUNTO SISTEMA DE REPARTICIÓN</t>
  </si>
  <si>
    <t>CAMBIO BALINERA CARDAN</t>
  </si>
  <si>
    <t>CAMBIO BALINERA VOLANTE</t>
  </si>
  <si>
    <t>CAMBIO BALINERA Y/O RETENEDOR</t>
  </si>
  <si>
    <t>CAMBIO CANASTA DE TRANSMISIÓN ANTIPATINAJE</t>
  </si>
  <si>
    <t>CAMBIO CORONA</t>
  </si>
  <si>
    <t>CAMBIO CRUCETA DEL EJE DEL CARDAN</t>
  </si>
  <si>
    <t>CAMBIO KIT ARANDELAS DE TRANSMISION</t>
  </si>
  <si>
    <t>CAMBIO KIT EMPAQUETADURA DE TRASMISIÓN</t>
  </si>
  <si>
    <t>CAMBIO RODAMIENTO TRASMISIÓN</t>
  </si>
  <si>
    <t>CAMBIO SATELITE DE LA TRASMISION</t>
  </si>
  <si>
    <t>CAMBIO ALTERNADOR SISTEMA DE CARGA</t>
  </si>
  <si>
    <t>CAMBIO AUTOMATICO DEL ARRANQUE</t>
  </si>
  <si>
    <t>CAMBIO BOBINA</t>
  </si>
  <si>
    <t>CAMBIO BUJE ARRANQUE</t>
  </si>
  <si>
    <t>CAMBIO BUJE DEL ALTERNADOR Y/O ESCOBILLAS</t>
  </si>
  <si>
    <t>CAMBIO BUJIA</t>
  </si>
  <si>
    <t>CAMBIO SOPORTE CARDAN CENTRAL</t>
  </si>
  <si>
    <t xml:space="preserve">Unidad </t>
  </si>
  <si>
    <t>REPARACION BOTELLA DE DIRECCION</t>
  </si>
  <si>
    <t>DESMONTE Y MONTAJE DEL CARDAN</t>
  </si>
  <si>
    <t>CAMBIO DE TERMINAL DE DIRECCION</t>
  </si>
  <si>
    <t>SERVICIO DE REPARACION CILINDRO TRASERO</t>
  </si>
  <si>
    <t>SERVICIO DE CORRECCION SOPORTE BALANCIN TRASERO</t>
  </si>
  <si>
    <t>Servicio</t>
  </si>
  <si>
    <t>ENGRASE Y AJUSTE DE RODAMIENTOS</t>
  </si>
  <si>
    <t>DESMONTE DE MUELLE TRASERO</t>
  </si>
  <si>
    <t>CAMBIO BUJE BALANCIN TRASERO</t>
  </si>
  <si>
    <t>CAMBIO BUJE CENTRAL BARRA ESTABILIZADORA</t>
  </si>
  <si>
    <t>CAMBIO KIT BUJES TIJERA SUPERIOR</t>
  </si>
  <si>
    <t>CAMBIO BUJE PUÑO</t>
  </si>
  <si>
    <t>CAMBIO BUJE BARRA TEMPLETE</t>
  </si>
  <si>
    <t>CAMBIO BUJE BARRA ESTABILIZADORA</t>
  </si>
  <si>
    <t xml:space="preserve">CAMBIO TERMOSTATO </t>
  </si>
  <si>
    <t>CAMBIO SWICH/BOTON ELEVAVIDRIO</t>
  </si>
  <si>
    <t>CAMBIO MODULO SWICH ELEVAVIDRIO</t>
  </si>
  <si>
    <t>CAMBIO CORREA AIRE ACONDICIONADO</t>
  </si>
  <si>
    <t>DESMONTE Y MONTEAJE MOTOR ELEVAVIDRIO</t>
  </si>
  <si>
    <t>CAMBIO CORREA ALTERNADOR</t>
  </si>
  <si>
    <t>CAMBIO CORREA HIDRAULICO</t>
  </si>
  <si>
    <t>CAMBIO CILINDRO PISTON FRENO DELANTERO</t>
  </si>
  <si>
    <t xml:space="preserve">CAMBIO PERNO RUEDA </t>
  </si>
  <si>
    <t>CAMBIO SENSOR MAF</t>
  </si>
  <si>
    <t>CAMBIO SENSOR TPS</t>
  </si>
  <si>
    <t>CAMBIO SENSOR MAP</t>
  </si>
  <si>
    <t>CAMBIO SENSOR ABS</t>
  </si>
  <si>
    <t>CAMBIO INYECTOR COMBUSTIBLE</t>
  </si>
  <si>
    <t>CAMBIO FLOTADOR TANQUE COMBUSTIBLE</t>
  </si>
  <si>
    <t>TOTAL</t>
  </si>
  <si>
    <t xml:space="preserve">VCARS SAS </t>
  </si>
  <si>
    <t>IMPORTADORA PESADOS Y CAMPEROS SAS</t>
  </si>
  <si>
    <t>DISTRIMILCO SAS</t>
  </si>
  <si>
    <t xml:space="preserve">MECANICA LUIS PESCADOR </t>
  </si>
  <si>
    <t>CHAPA PUERTA DELANTERA DERECHA</t>
  </si>
  <si>
    <t>EMBRAGUE COMPLETO (DISCO, PRENSA, BALINERA)</t>
  </si>
  <si>
    <t>VALVULINA POR 1/4</t>
  </si>
  <si>
    <t>CAMBIO AMORTIGUADOR DELANTERO</t>
  </si>
  <si>
    <t>CAMBIO AMORTIGUADOR TRASERO</t>
  </si>
  <si>
    <t>CAMBIO BANDA FRENO TRASERO</t>
  </si>
  <si>
    <t>CAMBIO BUJE CAÑA Y RODAMIENTO</t>
  </si>
  <si>
    <t>CAMBIO BUJE TIJERA INFERIOR</t>
  </si>
  <si>
    <t>CAMBIO DEL PITO</t>
  </si>
  <si>
    <t>DESMONTAJE Y MONTAJE DE CULATA PARA CAMBIO DE EMPAQUE</t>
  </si>
  <si>
    <t>DESMONTAJE Y MONTAJE DE LA MANGUERA INFERIOR DEL RADIADOR</t>
  </si>
  <si>
    <t>DESMONTAJE Y MONTAJE DE LA MANGUERA SUPERIOR DEL RADIADOR</t>
  </si>
  <si>
    <t>DESMONTE Y MONTAJE BOTELLA DE DIRECCION</t>
  </si>
  <si>
    <t>DESMONTE Y MONTAJE DE BOMBA DE AGUA</t>
  </si>
  <si>
    <t>DESMONTE Y MONTAJE DE LA CAJA DE VELOCIDADES O TRANSFER PARA CAMBIO DE EMBRAGUE</t>
  </si>
  <si>
    <t>DESMONTE Y MONTAJE DEL ALTERNADOR</t>
  </si>
  <si>
    <t>DESMONTE Y MONTAJE DEL BRAZO DE DIRECCION</t>
  </si>
  <si>
    <t>DESMONTE Y MONTAJE DEL MOTOR DE ARRANQUE</t>
  </si>
  <si>
    <t>DESMONTE Y MONTAJE DEL RADIADOR</t>
  </si>
  <si>
    <t>DESMONTE Y MONTAJE DEL TAIMER</t>
  </si>
  <si>
    <t>DESMONTE Y MONTE DE CAJA DE DIRECCION</t>
  </si>
  <si>
    <t>MANTENIMIENTO FRENO DE MANO</t>
  </si>
  <si>
    <t>REPARACION DEPOSITO SUPERIOR DE REFRIGERACION</t>
  </si>
  <si>
    <t>REPARACION DEPOSITOS INFERIOR RADIADOR</t>
  </si>
  <si>
    <t>Ítem</t>
  </si>
  <si>
    <t>Descripción del elemento</t>
  </si>
  <si>
    <t>Unidad de medida</t>
  </si>
  <si>
    <t>Cotización No 1 - SPECIAL CAR SAS</t>
  </si>
  <si>
    <t xml:space="preserve">Cotización No 2 - VCARS SAS </t>
  </si>
  <si>
    <t>Cotización No 3 - IMPORTADORA PESADOS Y CAMPEROS SAS</t>
  </si>
  <si>
    <t>Cotización No 4 - DISTRIMILCO SAS</t>
  </si>
  <si>
    <t>MEDIA GEOMETRICA</t>
  </si>
  <si>
    <t>DESVIACIÓN</t>
  </si>
  <si>
    <t>% DISPERSIÓN</t>
  </si>
  <si>
    <t>TECHO - TUNEL ALTO</t>
  </si>
  <si>
    <t>PISO - TUNEL BAJO</t>
  </si>
  <si>
    <t>Cotización No 5 - MECANICA LUIS PESCADOR</t>
  </si>
  <si>
    <t>MEDIANA</t>
  </si>
  <si>
    <t>PROMEDIO</t>
  </si>
  <si>
    <t>Iva</t>
  </si>
  <si>
    <t>Precio techo con Iva</t>
  </si>
  <si>
    <t>Precio techo sin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</si>
</sst>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_-;\-&quot;$&quot;\ * #,##0_-;_-&quot;$&quot;\ * &quot;-&quot;??_-;_-@_-"/>
    <numFmt numFmtId="165" formatCode="_-&quot;$&quot;* #,##0.00_-;\-&quot;$&quot;* #,##0.00_-;_-&quot;$&quot;* &quot;-&quot;_-;_-@_-"/>
    <numFmt numFmtId="166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1"/>
      <color rgb="FF0000FF"/>
      <name val="Calibri"/>
      <family val="2"/>
      <scheme val="minor"/>
    </font>
    <font>
      <u/>
      <sz val="10"/>
      <color theme="10"/>
      <name val="Times New Roman"/>
      <family val="1"/>
    </font>
    <font>
      <sz val="10"/>
      <name val="Arial"/>
      <family val="2"/>
    </font>
    <font>
      <b/>
      <u/>
      <sz val="10"/>
      <color theme="1"/>
      <name val="Calibri"/>
      <family val="2"/>
    </font>
    <font>
      <b/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sz val="9"/>
      <name val="Calibri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theme="4"/>
      </patternFill>
    </fill>
    <fill>
      <patternFill patternType="solid">
        <fgColor theme="7" tint="0.59999389629810485"/>
        <b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E5FF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2" fillId="0" borderId="0"/>
    <xf numFmtId="0" fontId="9" fillId="0" borderId="0" applyNumberForma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6" fontId="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106">
    <xf numFmtId="0" fontId="0" fillId="0" borderId="0" xfId="0"/>
    <xf numFmtId="44" fontId="6" fillId="2" borderId="3" xfId="4" applyFont="1" applyFill="1" applyBorder="1" applyAlignment="1" applyProtection="1">
      <alignment horizontal="center" vertical="center" wrapText="1"/>
      <protection locked="0"/>
    </xf>
    <xf numFmtId="0" fontId="3" fillId="4" borderId="1" xfId="6" applyFont="1" applyFill="1" applyBorder="1" applyAlignment="1">
      <alignment horizontal="center" vertical="center" wrapText="1"/>
    </xf>
    <xf numFmtId="0" fontId="3" fillId="4" borderId="2" xfId="6" applyFont="1" applyFill="1" applyBorder="1" applyAlignment="1">
      <alignment horizontal="center" vertical="center" wrapText="1"/>
    </xf>
    <xf numFmtId="0" fontId="5" fillId="3" borderId="6" xfId="6" applyFont="1" applyFill="1" applyBorder="1" applyAlignment="1">
      <alignment horizontal="center" vertical="center"/>
    </xf>
    <xf numFmtId="0" fontId="6" fillId="3" borderId="3" xfId="6" applyFont="1" applyFill="1" applyBorder="1" applyAlignment="1">
      <alignment horizontal="left" vertical="top" wrapText="1"/>
    </xf>
    <xf numFmtId="0" fontId="6" fillId="3" borderId="3" xfId="6" applyFont="1" applyFill="1" applyBorder="1" applyAlignment="1">
      <alignment horizontal="left" vertical="center" wrapText="1"/>
    </xf>
    <xf numFmtId="0" fontId="6" fillId="3" borderId="5" xfId="6" applyFont="1" applyFill="1" applyBorder="1" applyAlignment="1">
      <alignment horizontal="center" vertical="center" wrapText="1"/>
    </xf>
    <xf numFmtId="0" fontId="4" fillId="3" borderId="3" xfId="6" applyFont="1" applyFill="1" applyBorder="1" applyAlignment="1">
      <alignment horizontal="left" vertical="center"/>
    </xf>
    <xf numFmtId="0" fontId="3" fillId="3" borderId="6" xfId="6" applyFont="1" applyFill="1" applyBorder="1" applyAlignment="1">
      <alignment horizontal="center" vertical="center"/>
    </xf>
    <xf numFmtId="0" fontId="4" fillId="3" borderId="3" xfId="6" applyFont="1" applyFill="1" applyBorder="1" applyAlignment="1">
      <alignment horizontal="left" vertical="center" wrapText="1"/>
    </xf>
    <xf numFmtId="0" fontId="6" fillId="3" borderId="3" xfId="6" applyFont="1" applyFill="1" applyBorder="1" applyAlignment="1">
      <alignment horizontal="left" vertical="center"/>
    </xf>
    <xf numFmtId="0" fontId="6" fillId="3" borderId="3" xfId="6" applyFont="1" applyFill="1" applyBorder="1" applyAlignment="1">
      <alignment horizontal="left" vertical="top"/>
    </xf>
    <xf numFmtId="0" fontId="11" fillId="0" borderId="0" xfId="0" applyFont="1" applyAlignment="1">
      <alignment wrapText="1"/>
    </xf>
    <xf numFmtId="0" fontId="12" fillId="5" borderId="12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12" fillId="7" borderId="12" xfId="0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3" fillId="5" borderId="3" xfId="3" applyFont="1" applyFill="1" applyBorder="1" applyAlignment="1" applyProtection="1">
      <alignment horizontal="center" vertical="center" wrapText="1"/>
      <protection locked="0"/>
    </xf>
    <xf numFmtId="0" fontId="3" fillId="6" borderId="3" xfId="3" applyFont="1" applyFill="1" applyBorder="1" applyAlignment="1" applyProtection="1">
      <alignment horizontal="center" vertical="center" wrapText="1"/>
      <protection locked="0"/>
    </xf>
    <xf numFmtId="0" fontId="3" fillId="7" borderId="3" xfId="3" applyFont="1" applyFill="1" applyBorder="1" applyAlignment="1" applyProtection="1">
      <alignment horizontal="center" vertical="center" wrapText="1"/>
      <protection locked="0"/>
    </xf>
    <xf numFmtId="0" fontId="3" fillId="8" borderId="3" xfId="6" applyFont="1" applyFill="1" applyBorder="1" applyAlignment="1" applyProtection="1">
      <alignment horizontal="center" vertical="center" wrapText="1"/>
      <protection locked="0"/>
    </xf>
    <xf numFmtId="164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6" fillId="5" borderId="3" xfId="4" applyNumberFormat="1" applyFont="1" applyFill="1" applyBorder="1" applyAlignment="1" applyProtection="1">
      <alignment horizontal="center" vertical="center" wrapText="1"/>
      <protection locked="0"/>
    </xf>
    <xf numFmtId="44" fontId="6" fillId="6" borderId="3" xfId="4" applyFont="1" applyFill="1" applyBorder="1" applyAlignment="1" applyProtection="1">
      <alignment horizontal="center" vertical="center" wrapText="1"/>
      <protection locked="0"/>
    </xf>
    <xf numFmtId="164" fontId="6" fillId="7" borderId="3" xfId="4" applyNumberFormat="1" applyFont="1" applyFill="1" applyBorder="1" applyAlignment="1" applyProtection="1">
      <alignment horizontal="center" vertical="center" wrapText="1"/>
      <protection locked="0"/>
    </xf>
    <xf numFmtId="44" fontId="6" fillId="8" borderId="3" xfId="8" applyFont="1" applyFill="1" applyBorder="1" applyAlignment="1" applyProtection="1">
      <alignment horizontal="center" vertical="center" wrapText="1"/>
      <protection locked="0"/>
    </xf>
    <xf numFmtId="164" fontId="13" fillId="5" borderId="10" xfId="0" applyNumberFormat="1" applyFont="1" applyFill="1" applyBorder="1"/>
    <xf numFmtId="164" fontId="13" fillId="6" borderId="10" xfId="0" applyNumberFormat="1" applyFont="1" applyFill="1" applyBorder="1"/>
    <xf numFmtId="164" fontId="13" fillId="7" borderId="10" xfId="0" applyNumberFormat="1" applyFont="1" applyFill="1" applyBorder="1"/>
    <xf numFmtId="164" fontId="3" fillId="8" borderId="10" xfId="8" applyNumberFormat="1" applyFont="1" applyFill="1" applyBorder="1" applyAlignment="1" applyProtection="1">
      <alignment horizontal="center" vertical="top" wrapText="1"/>
      <protection locked="0"/>
    </xf>
    <xf numFmtId="164" fontId="8" fillId="2" borderId="11" xfId="8" applyNumberFormat="1" applyFont="1" applyFill="1" applyBorder="1" applyAlignment="1" applyProtection="1">
      <alignment horizontal="left" vertical="top"/>
      <protection locked="0"/>
    </xf>
    <xf numFmtId="0" fontId="0" fillId="0" borderId="0" xfId="0" applyAlignment="1">
      <alignment wrapText="1"/>
    </xf>
    <xf numFmtId="164" fontId="0" fillId="0" borderId="0" xfId="0" applyNumberFormat="1"/>
    <xf numFmtId="44" fontId="0" fillId="0" borderId="0" xfId="0" applyNumberFormat="1"/>
    <xf numFmtId="0" fontId="5" fillId="3" borderId="1" xfId="6" applyFont="1" applyFill="1" applyBorder="1" applyAlignment="1">
      <alignment horizontal="center" vertical="center"/>
    </xf>
    <xf numFmtId="0" fontId="6" fillId="3" borderId="2" xfId="6" applyFont="1" applyFill="1" applyBorder="1" applyAlignment="1">
      <alignment horizontal="left" vertical="center" wrapText="1"/>
    </xf>
    <xf numFmtId="0" fontId="6" fillId="3" borderId="4" xfId="6" applyFont="1" applyFill="1" applyBorder="1" applyAlignment="1">
      <alignment horizontal="center" vertical="center" wrapText="1"/>
    </xf>
    <xf numFmtId="164" fontId="6" fillId="5" borderId="7" xfId="4" applyNumberFormat="1" applyFont="1" applyFill="1" applyBorder="1" applyAlignment="1" applyProtection="1">
      <alignment horizontal="center" vertical="center" wrapText="1"/>
      <protection locked="0"/>
    </xf>
    <xf numFmtId="44" fontId="6" fillId="6" borderId="7" xfId="4" applyFont="1" applyFill="1" applyBorder="1" applyAlignment="1" applyProtection="1">
      <alignment horizontal="center" vertical="center" wrapText="1"/>
      <protection locked="0"/>
    </xf>
    <xf numFmtId="164" fontId="6" fillId="7" borderId="7" xfId="4" applyNumberFormat="1" applyFont="1" applyFill="1" applyBorder="1" applyAlignment="1" applyProtection="1">
      <alignment horizontal="center" vertical="center" wrapText="1"/>
      <protection locked="0"/>
    </xf>
    <xf numFmtId="44" fontId="6" fillId="8" borderId="7" xfId="8" applyFont="1" applyFill="1" applyBorder="1" applyAlignment="1" applyProtection="1">
      <alignment horizontal="center" vertical="center" wrapText="1"/>
      <protection locked="0"/>
    </xf>
    <xf numFmtId="164" fontId="7" fillId="5" borderId="7" xfId="4" applyNumberFormat="1" applyFont="1" applyFill="1" applyBorder="1" applyAlignment="1" applyProtection="1">
      <alignment horizontal="left" vertical="center"/>
      <protection locked="0"/>
    </xf>
    <xf numFmtId="44" fontId="7" fillId="6" borderId="7" xfId="4" applyFont="1" applyFill="1" applyBorder="1" applyAlignment="1" applyProtection="1">
      <alignment horizontal="left" vertical="center"/>
      <protection locked="0"/>
    </xf>
    <xf numFmtId="164" fontId="7" fillId="7" borderId="7" xfId="4" applyNumberFormat="1" applyFont="1" applyFill="1" applyBorder="1" applyAlignment="1" applyProtection="1">
      <alignment horizontal="left" vertical="center"/>
      <protection locked="0"/>
    </xf>
    <xf numFmtId="44" fontId="7" fillId="8" borderId="7" xfId="8" applyFont="1" applyFill="1" applyBorder="1" applyAlignment="1" applyProtection="1">
      <alignment horizontal="left" vertical="center"/>
      <protection locked="0"/>
    </xf>
    <xf numFmtId="0" fontId="5" fillId="3" borderId="13" xfId="6" applyFont="1" applyFill="1" applyBorder="1" applyAlignment="1">
      <alignment horizontal="center" vertical="center"/>
    </xf>
    <xf numFmtId="0" fontId="4" fillId="3" borderId="7" xfId="6" applyFont="1" applyFill="1" applyBorder="1" applyAlignment="1">
      <alignment horizontal="left" vertical="center" wrapText="1"/>
    </xf>
    <xf numFmtId="0" fontId="6" fillId="3" borderId="8" xfId="6" applyFont="1" applyFill="1" applyBorder="1" applyAlignment="1">
      <alignment horizontal="center" vertical="center" wrapText="1"/>
    </xf>
    <xf numFmtId="43" fontId="14" fillId="9" borderId="3" xfId="1" applyFont="1" applyFill="1" applyBorder="1" applyAlignment="1">
      <alignment horizontal="center" vertical="center" wrapText="1"/>
    </xf>
    <xf numFmtId="43" fontId="14" fillId="9" borderId="3" xfId="1" applyFont="1" applyFill="1" applyBorder="1" applyAlignment="1">
      <alignment horizontal="left" vertical="center"/>
    </xf>
    <xf numFmtId="165" fontId="14" fillId="10" borderId="3" xfId="1" applyNumberFormat="1" applyFont="1" applyFill="1" applyBorder="1" applyAlignment="1">
      <alignment horizontal="center" vertical="center" wrapText="1"/>
    </xf>
    <xf numFmtId="165" fontId="14" fillId="11" borderId="3" xfId="1" applyNumberFormat="1" applyFont="1" applyFill="1" applyBorder="1" applyAlignment="1">
      <alignment horizontal="center" vertical="center" wrapText="1"/>
    </xf>
    <xf numFmtId="165" fontId="15" fillId="12" borderId="3" xfId="0" applyNumberFormat="1" applyFont="1" applyFill="1" applyBorder="1" applyAlignment="1">
      <alignment horizontal="center" vertical="center" wrapText="1"/>
    </xf>
    <xf numFmtId="165" fontId="15" fillId="13" borderId="3" xfId="0" applyNumberFormat="1" applyFont="1" applyFill="1" applyBorder="1" applyAlignment="1">
      <alignment horizontal="center" vertical="center" wrapText="1"/>
    </xf>
    <xf numFmtId="43" fontId="14" fillId="14" borderId="3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4" fontId="16" fillId="0" borderId="3" xfId="2" applyNumberFormat="1" applyFont="1" applyFill="1" applyBorder="1" applyAlignment="1">
      <alignment horizontal="center" vertical="center" wrapText="1"/>
    </xf>
    <xf numFmtId="9" fontId="17" fillId="0" borderId="3" xfId="10" applyFont="1" applyFill="1" applyBorder="1" applyAlignment="1">
      <alignment horizontal="center" vertical="center" wrapText="1"/>
    </xf>
    <xf numFmtId="164" fontId="16" fillId="15" borderId="3" xfId="2" applyNumberFormat="1" applyFont="1" applyFill="1" applyBorder="1" applyAlignment="1">
      <alignment horizontal="center" vertical="center" wrapText="1"/>
    </xf>
    <xf numFmtId="0" fontId="16" fillId="0" borderId="0" xfId="2" applyNumberFormat="1" applyFont="1" applyFill="1" applyBorder="1" applyAlignment="1">
      <alignment horizontal="center" vertical="center" wrapText="1"/>
    </xf>
    <xf numFmtId="164" fontId="16" fillId="0" borderId="0" xfId="2" applyNumberFormat="1" applyFont="1" applyFill="1" applyBorder="1" applyAlignment="1">
      <alignment horizontal="center" vertical="center" wrapText="1"/>
    </xf>
    <xf numFmtId="164" fontId="18" fillId="0" borderId="3" xfId="2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43" fontId="16" fillId="0" borderId="0" xfId="1" applyFont="1" applyBorder="1" applyAlignment="1">
      <alignment horizontal="center" vertical="center" wrapText="1"/>
    </xf>
    <xf numFmtId="165" fontId="15" fillId="16" borderId="3" xfId="0" applyNumberFormat="1" applyFont="1" applyFill="1" applyBorder="1" applyAlignment="1">
      <alignment horizontal="center" vertical="center" wrapText="1"/>
    </xf>
    <xf numFmtId="0" fontId="3" fillId="4" borderId="3" xfId="6" applyFont="1" applyFill="1" applyBorder="1" applyAlignment="1">
      <alignment horizontal="center" vertical="center" wrapText="1"/>
    </xf>
    <xf numFmtId="0" fontId="3" fillId="3" borderId="3" xfId="6" applyFont="1" applyFill="1" applyBorder="1" applyAlignment="1">
      <alignment horizontal="center" vertical="top"/>
    </xf>
    <xf numFmtId="0" fontId="6" fillId="3" borderId="3" xfId="6" applyFont="1" applyFill="1" applyBorder="1" applyAlignment="1">
      <alignment horizontal="center" vertical="top" wrapText="1"/>
    </xf>
    <xf numFmtId="0" fontId="3" fillId="3" borderId="3" xfId="6" applyFont="1" applyFill="1" applyBorder="1" applyAlignment="1">
      <alignment horizontal="center" vertical="center"/>
    </xf>
    <xf numFmtId="0" fontId="6" fillId="3" borderId="3" xfId="6" applyFont="1" applyFill="1" applyBorder="1" applyAlignment="1">
      <alignment horizontal="center" vertical="center" wrapText="1"/>
    </xf>
    <xf numFmtId="164" fontId="18" fillId="17" borderId="3" xfId="2" applyNumberFormat="1" applyFont="1" applyFill="1" applyBorder="1" applyAlignment="1">
      <alignment horizontal="center" vertical="center" wrapText="1"/>
    </xf>
    <xf numFmtId="43" fontId="14" fillId="14" borderId="3" xfId="1" applyFont="1" applyFill="1" applyBorder="1" applyAlignment="1">
      <alignment horizontal="left" vertical="center"/>
    </xf>
    <xf numFmtId="0" fontId="3" fillId="14" borderId="3" xfId="6" applyFont="1" applyFill="1" applyBorder="1" applyAlignment="1">
      <alignment horizontal="center" vertical="center" wrapText="1"/>
    </xf>
    <xf numFmtId="165" fontId="14" fillId="14" borderId="3" xfId="1" applyNumberFormat="1" applyFont="1" applyFill="1" applyBorder="1" applyAlignment="1">
      <alignment horizontal="center" vertical="center" wrapText="1"/>
    </xf>
    <xf numFmtId="165" fontId="15" fillId="18" borderId="3" xfId="0" applyNumberFormat="1" applyFont="1" applyFill="1" applyBorder="1" applyAlignment="1">
      <alignment horizontal="center" vertical="center" wrapText="1"/>
    </xf>
    <xf numFmtId="165" fontId="14" fillId="17" borderId="3" xfId="1" applyNumberFormat="1" applyFont="1" applyFill="1" applyBorder="1" applyAlignment="1">
      <alignment horizontal="center" vertical="center" wrapText="1"/>
    </xf>
    <xf numFmtId="164" fontId="16" fillId="17" borderId="0" xfId="2" applyNumberFormat="1" applyFont="1" applyFill="1" applyBorder="1" applyAlignment="1">
      <alignment horizontal="center" vertical="center" wrapText="1"/>
    </xf>
    <xf numFmtId="0" fontId="6" fillId="3" borderId="7" xfId="6" applyFont="1" applyFill="1" applyBorder="1" applyAlignment="1">
      <alignment horizontal="center" vertical="center" wrapText="1"/>
    </xf>
    <xf numFmtId="0" fontId="6" fillId="3" borderId="14" xfId="6" applyFont="1" applyFill="1" applyBorder="1" applyAlignment="1">
      <alignment horizontal="center" vertical="center" wrapText="1"/>
    </xf>
    <xf numFmtId="0" fontId="6" fillId="3" borderId="15" xfId="6" applyFont="1" applyFill="1" applyBorder="1" applyAlignment="1">
      <alignment horizontal="center" vertical="center" wrapText="1"/>
    </xf>
    <xf numFmtId="0" fontId="6" fillId="3" borderId="7" xfId="6" applyFont="1" applyFill="1" applyBorder="1" applyAlignment="1">
      <alignment horizontal="center" vertical="top" wrapText="1"/>
    </xf>
    <xf numFmtId="0" fontId="6" fillId="3" borderId="15" xfId="6" applyFont="1" applyFill="1" applyBorder="1" applyAlignment="1">
      <alignment horizontal="center" vertical="top" wrapText="1"/>
    </xf>
    <xf numFmtId="0" fontId="6" fillId="3" borderId="14" xfId="6" applyFont="1" applyFill="1" applyBorder="1" applyAlignment="1">
      <alignment horizontal="center" vertical="top" wrapText="1"/>
    </xf>
    <xf numFmtId="0" fontId="3" fillId="3" borderId="9" xfId="6" applyFont="1" applyFill="1" applyBorder="1" applyAlignment="1">
      <alignment horizontal="center" vertical="center" wrapText="1"/>
    </xf>
    <xf numFmtId="0" fontId="3" fillId="3" borderId="10" xfId="6" applyFont="1" applyFill="1" applyBorder="1" applyAlignment="1">
      <alignment horizontal="center" vertical="center" wrapText="1"/>
    </xf>
    <xf numFmtId="43" fontId="15" fillId="9" borderId="3" xfId="1" applyFont="1" applyFill="1" applyBorder="1" applyAlignment="1">
      <alignment horizontal="center" vertical="center" wrapText="1"/>
    </xf>
    <xf numFmtId="43" fontId="15" fillId="9" borderId="3" xfId="1" applyFont="1" applyFill="1" applyBorder="1" applyAlignment="1">
      <alignment horizontal="left" vertical="center"/>
    </xf>
    <xf numFmtId="165" fontId="15" fillId="10" borderId="3" xfId="1" applyNumberFormat="1" applyFont="1" applyFill="1" applyBorder="1" applyAlignment="1">
      <alignment horizontal="center" vertical="center" wrapText="1"/>
    </xf>
    <xf numFmtId="165" fontId="15" fillId="11" borderId="3" xfId="1" applyNumberFormat="1" applyFont="1" applyFill="1" applyBorder="1" applyAlignment="1">
      <alignment horizontal="center" vertical="center" wrapText="1"/>
    </xf>
    <xf numFmtId="43" fontId="15" fillId="14" borderId="3" xfId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9" fillId="0" borderId="0" xfId="0" applyFont="1"/>
    <xf numFmtId="164" fontId="20" fillId="0" borderId="3" xfId="2" applyNumberFormat="1" applyFont="1" applyFill="1" applyBorder="1" applyAlignment="1">
      <alignment horizontal="center" vertical="center" wrapText="1"/>
    </xf>
    <xf numFmtId="164" fontId="20" fillId="15" borderId="3" xfId="2" applyNumberFormat="1" applyFont="1" applyFill="1" applyBorder="1" applyAlignment="1">
      <alignment horizontal="center" vertical="center" wrapText="1"/>
    </xf>
    <xf numFmtId="0" fontId="20" fillId="0" borderId="0" xfId="2" applyNumberFormat="1" applyFont="1" applyFill="1" applyBorder="1" applyAlignment="1">
      <alignment horizontal="center" vertical="center" wrapText="1"/>
    </xf>
    <xf numFmtId="164" fontId="20" fillId="0" borderId="0" xfId="2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43" fontId="20" fillId="0" borderId="0" xfId="1" applyFont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19" fillId="0" borderId="0" xfId="0" applyFont="1" applyFill="1"/>
  </cellXfs>
  <cellStyles count="14">
    <cellStyle name="Hipervínculo 2" xfId="7" xr:uid="{894DC1E4-FB0E-4285-92B5-B50F7F4F4C92}"/>
    <cellStyle name="Hipervínculo 3" xfId="5" xr:uid="{7074070B-CB13-418E-B150-4D86BDA9C652}"/>
    <cellStyle name="Hipervínculo 4" xfId="9" xr:uid="{0828F185-A309-49D6-9620-D1177B649459}"/>
    <cellStyle name="Millares" xfId="1" builtinId="3"/>
    <cellStyle name="Millares 2" xfId="12" xr:uid="{E29B79D4-7A4D-4D70-8A23-95F807E6C893}"/>
    <cellStyle name="Moneda" xfId="2" builtinId="4"/>
    <cellStyle name="Moneda 2" xfId="13" xr:uid="{8432D38D-69AA-4364-BE76-8E303308E2A7}"/>
    <cellStyle name="Moneda 3" xfId="8" xr:uid="{962D91C6-D6D9-4320-8C8A-CB7D2619E976}"/>
    <cellStyle name="Moneda 4" xfId="4" xr:uid="{7FB7BC1A-E3CD-413F-9237-DB0629E97352}"/>
    <cellStyle name="Normal" xfId="0" builtinId="0"/>
    <cellStyle name="Normal 2" xfId="11" xr:uid="{B05EBC81-BE41-4148-B65D-4F7A8FAE7810}"/>
    <cellStyle name="Normal 4" xfId="3" xr:uid="{C81DAA51-8FBA-4C8A-AD65-155A652854C8}"/>
    <cellStyle name="Normal 6" xfId="6" xr:uid="{4DDED7B8-8332-4131-9B1E-B787F0F6241B}"/>
    <cellStyle name="Porcentaje 2" xfId="10" xr:uid="{F8E0729E-B580-43FF-A025-C8AE24BB5567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cretariadistritald-my.sharepoint.com/personal/mtibavizco_sdmujer_gov_co1/Documents/MTIBAVIZCO/SDMUJER/2026/06.%20JUNIO/PROCESOS/MANTENIMIENTO%20VEHICULOS/1.%20Hoja%20de%20Trabajo%20Estudio%20de%20Mercado%20Mantenimiento%20Vehiculos.xlsx" TargetMode="External"/><Relationship Id="rId2" Type="http://schemas.microsoft.com/office/2019/04/relationships/externalLinkLongPath" Target="1.%20Hoja%20de%20Trabajo%20Estudio%20de%20Mercado%20Mantenimiento%20Vehiculos.xlsx?CA5FF34D" TargetMode="External"/><Relationship Id="rId1" Type="http://schemas.openxmlformats.org/officeDocument/2006/relationships/externalLinkPath" Target="file:///\\CA5FF34D\1.%20Hoja%20de%20Trabajo%20Estudio%20de%20Mercado%20Mantenimiento%20Vehicul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SPECIALCAR"/>
      <sheetName val="VCARS"/>
      <sheetName val="PESADOSYCAMPEROS "/>
      <sheetName val="DISTRIMILCO"/>
      <sheetName val="LUISPESCADOR"/>
      <sheetName val="COTIZACION"/>
      <sheetName val="COT"/>
      <sheetName val="MEDIA GEOMETRICA"/>
      <sheetName val="MG"/>
      <sheetName val="MG2"/>
      <sheetName val="MEDIANA"/>
      <sheetName val="PROMEDIO"/>
      <sheetName val="RESUMEN"/>
      <sheetName val="COMPARA VS 2024"/>
      <sheetName val="ANEXO TARIFARIO"/>
      <sheetName val="INSTRUCCIONES"/>
    </sheetNames>
    <sheetDataSet>
      <sheetData sheetId="0">
        <row r="274">
          <cell r="E274">
            <v>86591098</v>
          </cell>
        </row>
      </sheetData>
      <sheetData sheetId="1">
        <row r="274">
          <cell r="E274">
            <v>91412149</v>
          </cell>
        </row>
      </sheetData>
      <sheetData sheetId="2">
        <row r="274">
          <cell r="E274">
            <v>112717229.8336</v>
          </cell>
        </row>
      </sheetData>
      <sheetData sheetId="3">
        <row r="274">
          <cell r="E274">
            <v>109435096.73999999</v>
          </cell>
        </row>
      </sheetData>
      <sheetData sheetId="4">
        <row r="275">
          <cell r="E275">
            <v>95208534.163799927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5F835-CB76-4F60-A263-BB278A297AD2}">
  <dimension ref="A1:I266"/>
  <sheetViews>
    <sheetView workbookViewId="0">
      <selection activeCell="B17" sqref="B17"/>
    </sheetView>
  </sheetViews>
  <sheetFormatPr baseColWidth="10" defaultRowHeight="15" x14ac:dyDescent="0.25"/>
  <cols>
    <col min="1" max="1" width="8.28515625" customWidth="1"/>
    <col min="2" max="2" width="45.85546875" customWidth="1"/>
    <col min="3" max="3" width="20.7109375" customWidth="1"/>
    <col min="5" max="9" width="17.42578125" customWidth="1"/>
  </cols>
  <sheetData>
    <row r="1" spans="1:9" ht="39" thickBot="1" x14ac:dyDescent="0.3">
      <c r="C1" s="13"/>
      <c r="E1" s="14" t="s">
        <v>0</v>
      </c>
      <c r="F1" s="15" t="s">
        <v>254</v>
      </c>
      <c r="G1" s="16" t="s">
        <v>255</v>
      </c>
      <c r="H1" s="17" t="s">
        <v>256</v>
      </c>
      <c r="I1" s="18" t="s">
        <v>257</v>
      </c>
    </row>
    <row r="2" spans="1:9" ht="24.75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19" t="s">
        <v>5</v>
      </c>
      <c r="F2" s="20" t="s">
        <v>5</v>
      </c>
      <c r="G2" s="21" t="s">
        <v>5</v>
      </c>
      <c r="H2" s="22" t="s">
        <v>5</v>
      </c>
      <c r="I2" s="23" t="s">
        <v>5</v>
      </c>
    </row>
    <row r="3" spans="1:9" ht="24" x14ac:dyDescent="0.25">
      <c r="A3" s="36">
        <v>1</v>
      </c>
      <c r="B3" s="37" t="s">
        <v>6</v>
      </c>
      <c r="C3" s="37" t="s">
        <v>7</v>
      </c>
      <c r="D3" s="38" t="s">
        <v>8</v>
      </c>
      <c r="E3" s="24">
        <v>351790</v>
      </c>
      <c r="F3" s="25">
        <v>404558.82</v>
      </c>
      <c r="G3" s="26">
        <v>453105.52</v>
      </c>
      <c r="H3" s="27">
        <v>456000</v>
      </c>
      <c r="I3" s="1">
        <v>396720</v>
      </c>
    </row>
    <row r="4" spans="1:9" ht="24" x14ac:dyDescent="0.25">
      <c r="A4" s="4">
        <v>2</v>
      </c>
      <c r="B4" s="6" t="s">
        <v>9</v>
      </c>
      <c r="C4" s="6" t="s">
        <v>7</v>
      </c>
      <c r="D4" s="7" t="s">
        <v>8</v>
      </c>
      <c r="E4" s="24">
        <v>455690</v>
      </c>
      <c r="F4" s="25">
        <v>524043.7</v>
      </c>
      <c r="G4" s="26">
        <v>586928.72</v>
      </c>
      <c r="H4" s="27">
        <v>570000</v>
      </c>
      <c r="I4" s="1">
        <v>495900</v>
      </c>
    </row>
    <row r="5" spans="1:9" x14ac:dyDescent="0.25">
      <c r="A5" s="4">
        <v>3</v>
      </c>
      <c r="B5" s="8" t="s">
        <v>30</v>
      </c>
      <c r="C5" s="6" t="s">
        <v>11</v>
      </c>
      <c r="D5" s="7" t="s">
        <v>8</v>
      </c>
      <c r="E5" s="24">
        <v>302000</v>
      </c>
      <c r="F5" s="25">
        <v>347300</v>
      </c>
      <c r="G5" s="26">
        <v>388976</v>
      </c>
      <c r="H5" s="27">
        <v>425000</v>
      </c>
      <c r="I5" s="1">
        <v>369750</v>
      </c>
    </row>
    <row r="6" spans="1:9" x14ac:dyDescent="0.25">
      <c r="A6" s="4">
        <v>4</v>
      </c>
      <c r="B6" s="6" t="s">
        <v>14</v>
      </c>
      <c r="C6" s="6" t="s">
        <v>11</v>
      </c>
      <c r="D6" s="7" t="s">
        <v>8</v>
      </c>
      <c r="E6" s="24">
        <v>130900</v>
      </c>
      <c r="F6" s="25">
        <v>150647.9</v>
      </c>
      <c r="G6" s="26">
        <v>168599.2</v>
      </c>
      <c r="H6" s="27">
        <v>179000</v>
      </c>
      <c r="I6" s="1">
        <v>155730</v>
      </c>
    </row>
    <row r="7" spans="1:9" x14ac:dyDescent="0.25">
      <c r="A7" s="4">
        <v>5</v>
      </c>
      <c r="B7" s="8" t="s">
        <v>31</v>
      </c>
      <c r="C7" s="6" t="s">
        <v>11</v>
      </c>
      <c r="D7" s="7" t="s">
        <v>8</v>
      </c>
      <c r="E7" s="24">
        <v>302580</v>
      </c>
      <c r="F7" s="25">
        <v>347967.23</v>
      </c>
      <c r="G7" s="26">
        <v>389723.04</v>
      </c>
      <c r="H7" s="27">
        <v>326000</v>
      </c>
      <c r="I7" s="1">
        <v>283620</v>
      </c>
    </row>
    <row r="8" spans="1:9" x14ac:dyDescent="0.25">
      <c r="A8" s="4">
        <v>6</v>
      </c>
      <c r="B8" s="6" t="s">
        <v>10</v>
      </c>
      <c r="C8" s="6" t="s">
        <v>11</v>
      </c>
      <c r="D8" s="7" t="s">
        <v>8</v>
      </c>
      <c r="E8" s="24">
        <v>151000</v>
      </c>
      <c r="F8" s="25">
        <v>173600</v>
      </c>
      <c r="G8" s="26">
        <v>194488</v>
      </c>
      <c r="H8" s="27">
        <v>163000</v>
      </c>
      <c r="I8" s="1">
        <v>141810</v>
      </c>
    </row>
    <row r="9" spans="1:9" x14ac:dyDescent="0.25">
      <c r="A9" s="9">
        <v>7</v>
      </c>
      <c r="B9" s="6" t="s">
        <v>19</v>
      </c>
      <c r="C9" s="6" t="s">
        <v>11</v>
      </c>
      <c r="D9" s="7" t="s">
        <v>8</v>
      </c>
      <c r="E9" s="24">
        <v>369000</v>
      </c>
      <c r="F9" s="25">
        <v>424300</v>
      </c>
      <c r="G9" s="26">
        <v>475272</v>
      </c>
      <c r="H9" s="27">
        <v>423000</v>
      </c>
      <c r="I9" s="1">
        <v>368010</v>
      </c>
    </row>
    <row r="10" spans="1:9" x14ac:dyDescent="0.25">
      <c r="A10" s="4">
        <v>8</v>
      </c>
      <c r="B10" s="6" t="s">
        <v>17</v>
      </c>
      <c r="C10" s="6" t="s">
        <v>11</v>
      </c>
      <c r="D10" s="7" t="s">
        <v>8</v>
      </c>
      <c r="E10" s="24">
        <v>35000</v>
      </c>
      <c r="F10" s="25">
        <v>40200</v>
      </c>
      <c r="G10" s="26">
        <v>45080</v>
      </c>
      <c r="H10" s="27">
        <v>65000</v>
      </c>
      <c r="I10" s="1">
        <v>56550</v>
      </c>
    </row>
    <row r="11" spans="1:9" x14ac:dyDescent="0.25">
      <c r="A11" s="4">
        <v>9</v>
      </c>
      <c r="B11" s="8" t="s">
        <v>230</v>
      </c>
      <c r="C11" s="10" t="s">
        <v>11</v>
      </c>
      <c r="D11" s="7" t="s">
        <v>8</v>
      </c>
      <c r="E11" s="24">
        <v>151000</v>
      </c>
      <c r="F11" s="25">
        <v>173650</v>
      </c>
      <c r="G11" s="26">
        <v>194488</v>
      </c>
      <c r="H11" s="27">
        <v>208380</v>
      </c>
      <c r="I11" s="1">
        <v>181290.6</v>
      </c>
    </row>
    <row r="12" spans="1:9" x14ac:dyDescent="0.25">
      <c r="A12" s="4">
        <v>10</v>
      </c>
      <c r="B12" s="6" t="s">
        <v>23</v>
      </c>
      <c r="C12" s="6" t="s">
        <v>11</v>
      </c>
      <c r="D12" s="7" t="s">
        <v>8</v>
      </c>
      <c r="E12" s="24">
        <v>75000</v>
      </c>
      <c r="F12" s="25">
        <v>86200</v>
      </c>
      <c r="G12" s="26">
        <v>96600</v>
      </c>
      <c r="H12" s="27">
        <v>90000</v>
      </c>
      <c r="I12" s="1">
        <v>78300</v>
      </c>
    </row>
    <row r="13" spans="1:9" x14ac:dyDescent="0.25">
      <c r="A13" s="4">
        <v>11</v>
      </c>
      <c r="B13" s="6" t="s">
        <v>12</v>
      </c>
      <c r="C13" s="6" t="s">
        <v>11</v>
      </c>
      <c r="D13" s="7" t="s">
        <v>8</v>
      </c>
      <c r="E13" s="24">
        <v>42000</v>
      </c>
      <c r="F13" s="25">
        <v>48300</v>
      </c>
      <c r="G13" s="26">
        <v>54096</v>
      </c>
      <c r="H13" s="27">
        <v>65000</v>
      </c>
      <c r="I13" s="1">
        <v>56550</v>
      </c>
    </row>
    <row r="14" spans="1:9" ht="24" x14ac:dyDescent="0.25">
      <c r="A14" s="4">
        <v>12</v>
      </c>
      <c r="B14" s="6" t="s">
        <v>13</v>
      </c>
      <c r="C14" s="6" t="s">
        <v>11</v>
      </c>
      <c r="D14" s="7" t="s">
        <v>8</v>
      </c>
      <c r="E14" s="24">
        <v>80000</v>
      </c>
      <c r="F14" s="25">
        <v>92000</v>
      </c>
      <c r="G14" s="26">
        <v>103040</v>
      </c>
      <c r="H14" s="27">
        <v>99000</v>
      </c>
      <c r="I14" s="1">
        <v>86130</v>
      </c>
    </row>
    <row r="15" spans="1:9" ht="24" x14ac:dyDescent="0.25">
      <c r="A15" s="4">
        <v>13</v>
      </c>
      <c r="B15" s="10" t="s">
        <v>38</v>
      </c>
      <c r="C15" s="10" t="s">
        <v>11</v>
      </c>
      <c r="D15" s="7" t="s">
        <v>8</v>
      </c>
      <c r="E15" s="24">
        <v>354290</v>
      </c>
      <c r="F15" s="25">
        <v>407400</v>
      </c>
      <c r="G15" s="26">
        <v>456325.52</v>
      </c>
      <c r="H15" s="27">
        <v>500000</v>
      </c>
      <c r="I15" s="1">
        <v>435000</v>
      </c>
    </row>
    <row r="16" spans="1:9" ht="24" x14ac:dyDescent="0.25">
      <c r="A16" s="4">
        <v>14</v>
      </c>
      <c r="B16" s="10" t="s">
        <v>39</v>
      </c>
      <c r="C16" s="10" t="s">
        <v>11</v>
      </c>
      <c r="D16" s="7" t="s">
        <v>8</v>
      </c>
      <c r="E16" s="24">
        <v>454470</v>
      </c>
      <c r="F16" s="25">
        <v>412600</v>
      </c>
      <c r="G16" s="26">
        <v>585357.36</v>
      </c>
      <c r="H16" s="27">
        <v>380000</v>
      </c>
      <c r="I16" s="1">
        <v>330600</v>
      </c>
    </row>
    <row r="17" spans="1:9" ht="24" x14ac:dyDescent="0.25">
      <c r="A17" s="4">
        <v>15</v>
      </c>
      <c r="B17" s="6" t="s">
        <v>27</v>
      </c>
      <c r="C17" s="6" t="s">
        <v>11</v>
      </c>
      <c r="D17" s="7" t="s">
        <v>8</v>
      </c>
      <c r="E17" s="24">
        <v>151000</v>
      </c>
      <c r="F17" s="25">
        <v>173652.1</v>
      </c>
      <c r="G17" s="26">
        <v>194488</v>
      </c>
      <c r="H17" s="27">
        <v>190000</v>
      </c>
      <c r="I17" s="1">
        <v>165300</v>
      </c>
    </row>
    <row r="18" spans="1:9" ht="24" x14ac:dyDescent="0.25">
      <c r="A18" s="9">
        <v>16</v>
      </c>
      <c r="B18" s="6" t="s">
        <v>28</v>
      </c>
      <c r="C18" s="6" t="s">
        <v>11</v>
      </c>
      <c r="D18" s="7" t="s">
        <v>8</v>
      </c>
      <c r="E18" s="24">
        <v>151000</v>
      </c>
      <c r="F18" s="25">
        <v>173600</v>
      </c>
      <c r="G18" s="26">
        <v>194488</v>
      </c>
      <c r="H18" s="27">
        <v>190000</v>
      </c>
      <c r="I18" s="1">
        <v>165300</v>
      </c>
    </row>
    <row r="19" spans="1:9" x14ac:dyDescent="0.25">
      <c r="A19" s="9">
        <v>17</v>
      </c>
      <c r="B19" s="6" t="s">
        <v>36</v>
      </c>
      <c r="C19" s="6" t="s">
        <v>11</v>
      </c>
      <c r="D19" s="7" t="s">
        <v>8</v>
      </c>
      <c r="E19" s="24">
        <v>650700</v>
      </c>
      <c r="F19" s="25">
        <v>748300</v>
      </c>
      <c r="G19" s="26">
        <v>838101.6</v>
      </c>
      <c r="H19" s="27">
        <v>1256000</v>
      </c>
      <c r="I19" s="1">
        <v>1092720</v>
      </c>
    </row>
    <row r="20" spans="1:9" x14ac:dyDescent="0.25">
      <c r="A20" s="4">
        <v>18</v>
      </c>
      <c r="B20" s="6" t="s">
        <v>37</v>
      </c>
      <c r="C20" s="6" t="s">
        <v>11</v>
      </c>
      <c r="D20" s="7" t="s">
        <v>8</v>
      </c>
      <c r="E20" s="24">
        <v>800000</v>
      </c>
      <c r="F20" s="25">
        <v>750000</v>
      </c>
      <c r="G20" s="26">
        <v>1030400</v>
      </c>
      <c r="H20" s="27">
        <v>1306000</v>
      </c>
      <c r="I20" s="1">
        <v>1136220</v>
      </c>
    </row>
    <row r="21" spans="1:9" x14ac:dyDescent="0.25">
      <c r="A21" s="4">
        <v>19</v>
      </c>
      <c r="B21" s="6" t="s">
        <v>22</v>
      </c>
      <c r="C21" s="6" t="s">
        <v>11</v>
      </c>
      <c r="D21" s="7" t="s">
        <v>8</v>
      </c>
      <c r="E21" s="24">
        <v>137900</v>
      </c>
      <c r="F21" s="25">
        <v>158590.76</v>
      </c>
      <c r="G21" s="26">
        <v>177615.2</v>
      </c>
      <c r="H21" s="27">
        <v>236000</v>
      </c>
      <c r="I21" s="1">
        <v>205320</v>
      </c>
    </row>
    <row r="22" spans="1:9" x14ac:dyDescent="0.25">
      <c r="A22" s="4">
        <v>20</v>
      </c>
      <c r="B22" s="6" t="s">
        <v>21</v>
      </c>
      <c r="C22" s="6" t="s">
        <v>11</v>
      </c>
      <c r="D22" s="7" t="s">
        <v>8</v>
      </c>
      <c r="E22" s="24">
        <v>100000</v>
      </c>
      <c r="F22" s="25">
        <v>115000</v>
      </c>
      <c r="G22" s="26">
        <v>128800</v>
      </c>
      <c r="H22" s="27">
        <v>215000</v>
      </c>
      <c r="I22" s="1">
        <v>187050</v>
      </c>
    </row>
    <row r="23" spans="1:9" x14ac:dyDescent="0.25">
      <c r="A23" s="4">
        <v>21</v>
      </c>
      <c r="B23" s="6" t="s">
        <v>20</v>
      </c>
      <c r="C23" s="6" t="s">
        <v>11</v>
      </c>
      <c r="D23" s="7" t="s">
        <v>8</v>
      </c>
      <c r="E23" s="24">
        <v>100000</v>
      </c>
      <c r="F23" s="25">
        <v>115000</v>
      </c>
      <c r="G23" s="26">
        <v>128800</v>
      </c>
      <c r="H23" s="27">
        <v>215000</v>
      </c>
      <c r="I23" s="1">
        <v>187050</v>
      </c>
    </row>
    <row r="24" spans="1:9" ht="24" x14ac:dyDescent="0.25">
      <c r="A24" s="4">
        <v>22</v>
      </c>
      <c r="B24" s="6" t="s">
        <v>29</v>
      </c>
      <c r="C24" s="6" t="s">
        <v>11</v>
      </c>
      <c r="D24" s="7" t="s">
        <v>8</v>
      </c>
      <c r="E24" s="24">
        <v>302000</v>
      </c>
      <c r="F24" s="25">
        <v>347300</v>
      </c>
      <c r="G24" s="26">
        <v>388976</v>
      </c>
      <c r="H24" s="27">
        <v>398000</v>
      </c>
      <c r="I24" s="1">
        <v>346260</v>
      </c>
    </row>
    <row r="25" spans="1:9" ht="24" x14ac:dyDescent="0.25">
      <c r="A25" s="4">
        <v>23</v>
      </c>
      <c r="B25" s="6" t="s">
        <v>26</v>
      </c>
      <c r="C25" s="6" t="s">
        <v>11</v>
      </c>
      <c r="D25" s="7" t="s">
        <v>8</v>
      </c>
      <c r="E25" s="24">
        <v>302000</v>
      </c>
      <c r="F25" s="25">
        <v>347300</v>
      </c>
      <c r="G25" s="26">
        <v>388976</v>
      </c>
      <c r="H25" s="27">
        <v>335000</v>
      </c>
      <c r="I25" s="1">
        <v>291450</v>
      </c>
    </row>
    <row r="26" spans="1:9" x14ac:dyDescent="0.25">
      <c r="A26" s="4">
        <v>24</v>
      </c>
      <c r="B26" s="6" t="s">
        <v>25</v>
      </c>
      <c r="C26" s="6" t="s">
        <v>11</v>
      </c>
      <c r="D26" s="7" t="s">
        <v>8</v>
      </c>
      <c r="E26" s="24">
        <v>151000</v>
      </c>
      <c r="F26" s="25">
        <v>173600</v>
      </c>
      <c r="G26" s="26">
        <v>194488</v>
      </c>
      <c r="H26" s="27">
        <v>178000</v>
      </c>
      <c r="I26" s="1">
        <v>154860</v>
      </c>
    </row>
    <row r="27" spans="1:9" x14ac:dyDescent="0.25">
      <c r="A27" s="4">
        <v>25</v>
      </c>
      <c r="B27" s="6" t="s">
        <v>24</v>
      </c>
      <c r="C27" s="6" t="s">
        <v>11</v>
      </c>
      <c r="D27" s="7" t="s">
        <v>8</v>
      </c>
      <c r="E27" s="24">
        <v>120000</v>
      </c>
      <c r="F27" s="25">
        <v>138000</v>
      </c>
      <c r="G27" s="26">
        <v>154560</v>
      </c>
      <c r="H27" s="27">
        <v>140000</v>
      </c>
      <c r="I27" s="1">
        <v>121800</v>
      </c>
    </row>
    <row r="28" spans="1:9" x14ac:dyDescent="0.25">
      <c r="A28" s="4">
        <v>26</v>
      </c>
      <c r="B28" s="6" t="s">
        <v>176</v>
      </c>
      <c r="C28" s="6" t="s">
        <v>11</v>
      </c>
      <c r="D28" s="7" t="s">
        <v>8</v>
      </c>
      <c r="E28" s="24">
        <v>329900</v>
      </c>
      <c r="F28" s="25">
        <v>379300</v>
      </c>
      <c r="G28" s="26">
        <v>424911.2</v>
      </c>
      <c r="H28" s="27">
        <v>455160</v>
      </c>
      <c r="I28" s="1">
        <v>395989.2</v>
      </c>
    </row>
    <row r="29" spans="1:9" x14ac:dyDescent="0.25">
      <c r="A29" s="4">
        <v>27</v>
      </c>
      <c r="B29" s="6" t="s">
        <v>83</v>
      </c>
      <c r="C29" s="6" t="s">
        <v>47</v>
      </c>
      <c r="D29" s="7" t="s">
        <v>8</v>
      </c>
      <c r="E29" s="24">
        <v>32491</v>
      </c>
      <c r="F29" s="25">
        <v>37360</v>
      </c>
      <c r="G29" s="26">
        <v>41848.408000000003</v>
      </c>
      <c r="H29" s="27">
        <v>65000</v>
      </c>
      <c r="I29" s="1">
        <v>56550</v>
      </c>
    </row>
    <row r="30" spans="1:9" x14ac:dyDescent="0.25">
      <c r="A30" s="4">
        <v>28</v>
      </c>
      <c r="B30" s="6" t="s">
        <v>84</v>
      </c>
      <c r="C30" s="6" t="s">
        <v>47</v>
      </c>
      <c r="D30" s="7" t="s">
        <v>8</v>
      </c>
      <c r="E30" s="24">
        <v>56851</v>
      </c>
      <c r="F30" s="25">
        <v>65300</v>
      </c>
      <c r="G30" s="26">
        <v>73224.088000000003</v>
      </c>
      <c r="H30" s="27">
        <v>62000</v>
      </c>
      <c r="I30" s="1">
        <v>53940</v>
      </c>
    </row>
    <row r="31" spans="1:9" x14ac:dyDescent="0.25">
      <c r="A31" s="4">
        <v>29</v>
      </c>
      <c r="B31" s="6" t="s">
        <v>85</v>
      </c>
      <c r="C31" s="6" t="s">
        <v>47</v>
      </c>
      <c r="D31" s="7" t="s">
        <v>8</v>
      </c>
      <c r="E31" s="24">
        <v>25000</v>
      </c>
      <c r="F31" s="25">
        <v>28750</v>
      </c>
      <c r="G31" s="26">
        <v>32200</v>
      </c>
      <c r="H31" s="27">
        <v>36000</v>
      </c>
      <c r="I31" s="1">
        <v>31320</v>
      </c>
    </row>
    <row r="32" spans="1:9" x14ac:dyDescent="0.25">
      <c r="A32" s="4">
        <v>30</v>
      </c>
      <c r="B32" s="6" t="s">
        <v>149</v>
      </c>
      <c r="C32" s="6" t="s">
        <v>47</v>
      </c>
      <c r="D32" s="7" t="s">
        <v>8</v>
      </c>
      <c r="E32" s="24">
        <v>1200780</v>
      </c>
      <c r="F32" s="25">
        <v>1072000</v>
      </c>
      <c r="G32" s="26">
        <v>1546604.64</v>
      </c>
      <c r="H32" s="27">
        <v>1286400</v>
      </c>
      <c r="I32" s="1">
        <v>1119168</v>
      </c>
    </row>
    <row r="33" spans="1:9" x14ac:dyDescent="0.25">
      <c r="A33" s="4">
        <v>31</v>
      </c>
      <c r="B33" s="6" t="s">
        <v>92</v>
      </c>
      <c r="C33" s="6" t="s">
        <v>47</v>
      </c>
      <c r="D33" s="7" t="s">
        <v>8</v>
      </c>
      <c r="E33" s="24">
        <v>789950</v>
      </c>
      <c r="F33" s="25">
        <v>425000</v>
      </c>
      <c r="G33" s="26">
        <v>1017455.6</v>
      </c>
      <c r="H33" s="27">
        <v>825000</v>
      </c>
      <c r="I33" s="1">
        <v>717750</v>
      </c>
    </row>
    <row r="34" spans="1:9" x14ac:dyDescent="0.25">
      <c r="A34" s="4">
        <v>32</v>
      </c>
      <c r="B34" s="6" t="s">
        <v>93</v>
      </c>
      <c r="C34" s="6" t="s">
        <v>47</v>
      </c>
      <c r="D34" s="7" t="s">
        <v>8</v>
      </c>
      <c r="E34" s="24">
        <v>396850</v>
      </c>
      <c r="F34" s="25">
        <v>245000</v>
      </c>
      <c r="G34" s="26">
        <v>511142.8</v>
      </c>
      <c r="H34" s="27">
        <v>826000</v>
      </c>
      <c r="I34" s="1">
        <v>718620</v>
      </c>
    </row>
    <row r="35" spans="1:9" x14ac:dyDescent="0.25">
      <c r="A35" s="4">
        <v>33</v>
      </c>
      <c r="B35" s="10" t="s">
        <v>82</v>
      </c>
      <c r="C35" s="6" t="s">
        <v>47</v>
      </c>
      <c r="D35" s="7" t="s">
        <v>8</v>
      </c>
      <c r="E35" s="24">
        <v>15000</v>
      </c>
      <c r="F35" s="25">
        <v>17250</v>
      </c>
      <c r="G35" s="26">
        <v>19320</v>
      </c>
      <c r="H35" s="27">
        <v>45000</v>
      </c>
      <c r="I35" s="1">
        <v>39150</v>
      </c>
    </row>
    <row r="36" spans="1:9" x14ac:dyDescent="0.25">
      <c r="A36" s="4">
        <v>34</v>
      </c>
      <c r="B36" s="6" t="s">
        <v>113</v>
      </c>
      <c r="C36" s="6" t="s">
        <v>47</v>
      </c>
      <c r="D36" s="7" t="s">
        <v>8</v>
      </c>
      <c r="E36" s="24">
        <v>137999</v>
      </c>
      <c r="F36" s="25">
        <v>158600</v>
      </c>
      <c r="G36" s="26">
        <v>177742.712</v>
      </c>
      <c r="H36" s="27">
        <v>190320</v>
      </c>
      <c r="I36" s="1">
        <v>165578.4</v>
      </c>
    </row>
    <row r="37" spans="1:9" x14ac:dyDescent="0.25">
      <c r="A37" s="4">
        <v>35</v>
      </c>
      <c r="B37" s="6" t="s">
        <v>125</v>
      </c>
      <c r="C37" s="6" t="s">
        <v>47</v>
      </c>
      <c r="D37" s="7" t="s">
        <v>8</v>
      </c>
      <c r="E37" s="24">
        <v>117369</v>
      </c>
      <c r="F37" s="25">
        <v>134900</v>
      </c>
      <c r="G37" s="26">
        <v>151171.272</v>
      </c>
      <c r="H37" s="27">
        <v>161880</v>
      </c>
      <c r="I37" s="1">
        <v>140835.6</v>
      </c>
    </row>
    <row r="38" spans="1:9" x14ac:dyDescent="0.25">
      <c r="A38" s="4">
        <v>36</v>
      </c>
      <c r="B38" s="6" t="s">
        <v>182</v>
      </c>
      <c r="C38" s="6" t="s">
        <v>47</v>
      </c>
      <c r="D38" s="7" t="s">
        <v>8</v>
      </c>
      <c r="E38" s="24">
        <v>76500</v>
      </c>
      <c r="F38" s="25">
        <v>87900</v>
      </c>
      <c r="G38" s="26">
        <v>98532</v>
      </c>
      <c r="H38" s="27">
        <v>105480</v>
      </c>
      <c r="I38" s="1">
        <v>91767.6</v>
      </c>
    </row>
    <row r="39" spans="1:9" x14ac:dyDescent="0.25">
      <c r="A39" s="4">
        <v>37</v>
      </c>
      <c r="B39" s="6" t="s">
        <v>117</v>
      </c>
      <c r="C39" s="6" t="s">
        <v>47</v>
      </c>
      <c r="D39" s="7" t="s">
        <v>8</v>
      </c>
      <c r="E39" s="24">
        <v>250900</v>
      </c>
      <c r="F39" s="25">
        <v>218530</v>
      </c>
      <c r="G39" s="26">
        <v>323159.2</v>
      </c>
      <c r="H39" s="27">
        <v>262236</v>
      </c>
      <c r="I39" s="1">
        <v>228145.32</v>
      </c>
    </row>
    <row r="40" spans="1:9" ht="24" x14ac:dyDescent="0.25">
      <c r="A40" s="4">
        <v>38</v>
      </c>
      <c r="B40" s="10" t="s">
        <v>131</v>
      </c>
      <c r="C40" s="6" t="s">
        <v>47</v>
      </c>
      <c r="D40" s="7" t="s">
        <v>8</v>
      </c>
      <c r="E40" s="24">
        <v>695978</v>
      </c>
      <c r="F40" s="25">
        <v>510000</v>
      </c>
      <c r="G40" s="26">
        <v>896419.66399999999</v>
      </c>
      <c r="H40" s="27">
        <v>612000</v>
      </c>
      <c r="I40" s="1">
        <v>532440</v>
      </c>
    </row>
    <row r="41" spans="1:9" x14ac:dyDescent="0.25">
      <c r="A41" s="4">
        <v>39</v>
      </c>
      <c r="B41" s="6" t="s">
        <v>165</v>
      </c>
      <c r="C41" s="6" t="s">
        <v>47</v>
      </c>
      <c r="D41" s="7" t="s">
        <v>8</v>
      </c>
      <c r="E41" s="24">
        <v>183800</v>
      </c>
      <c r="F41" s="25">
        <v>211300</v>
      </c>
      <c r="G41" s="26">
        <v>236734.4</v>
      </c>
      <c r="H41" s="27">
        <v>253560</v>
      </c>
      <c r="I41" s="1">
        <v>220597.2</v>
      </c>
    </row>
    <row r="42" spans="1:9" x14ac:dyDescent="0.25">
      <c r="A42" s="4">
        <v>40</v>
      </c>
      <c r="B42" s="6" t="s">
        <v>126</v>
      </c>
      <c r="C42" s="6" t="s">
        <v>47</v>
      </c>
      <c r="D42" s="7" t="s">
        <v>8</v>
      </c>
      <c r="E42" s="24">
        <v>137600</v>
      </c>
      <c r="F42" s="25">
        <v>158200</v>
      </c>
      <c r="G42" s="26">
        <v>177228.79999999999</v>
      </c>
      <c r="H42" s="27">
        <v>189840</v>
      </c>
      <c r="I42" s="1">
        <v>165160.79999999999</v>
      </c>
    </row>
    <row r="43" spans="1:9" x14ac:dyDescent="0.25">
      <c r="A43" s="4">
        <v>41</v>
      </c>
      <c r="B43" s="6" t="s">
        <v>180</v>
      </c>
      <c r="C43" s="6" t="s">
        <v>47</v>
      </c>
      <c r="D43" s="7" t="s">
        <v>8</v>
      </c>
      <c r="E43" s="24">
        <v>265000</v>
      </c>
      <c r="F43" s="25">
        <v>304700</v>
      </c>
      <c r="G43" s="26">
        <v>341320</v>
      </c>
      <c r="H43" s="27">
        <v>365640</v>
      </c>
      <c r="I43" s="1">
        <v>318106.8</v>
      </c>
    </row>
    <row r="44" spans="1:9" x14ac:dyDescent="0.25">
      <c r="A44" s="4">
        <v>42</v>
      </c>
      <c r="B44" s="6" t="s">
        <v>127</v>
      </c>
      <c r="C44" s="6" t="s">
        <v>47</v>
      </c>
      <c r="D44" s="7" t="s">
        <v>8</v>
      </c>
      <c r="E44" s="24">
        <v>600978</v>
      </c>
      <c r="F44" s="25">
        <v>691100</v>
      </c>
      <c r="G44" s="26">
        <v>774059.66399999999</v>
      </c>
      <c r="H44" s="27">
        <v>829320</v>
      </c>
      <c r="I44" s="1">
        <v>721508.4</v>
      </c>
    </row>
    <row r="45" spans="1:9" x14ac:dyDescent="0.25">
      <c r="A45" s="4">
        <v>43</v>
      </c>
      <c r="B45" s="10" t="s">
        <v>133</v>
      </c>
      <c r="C45" s="6" t="s">
        <v>47</v>
      </c>
      <c r="D45" s="7" t="s">
        <v>8</v>
      </c>
      <c r="E45" s="24">
        <v>171090</v>
      </c>
      <c r="F45" s="25">
        <v>132000</v>
      </c>
      <c r="G45" s="26">
        <v>220363.92</v>
      </c>
      <c r="H45" s="27">
        <v>158400</v>
      </c>
      <c r="I45" s="1">
        <v>137808</v>
      </c>
    </row>
    <row r="46" spans="1:9" x14ac:dyDescent="0.25">
      <c r="A46" s="4">
        <v>44</v>
      </c>
      <c r="B46" s="6" t="s">
        <v>136</v>
      </c>
      <c r="C46" s="6" t="s">
        <v>47</v>
      </c>
      <c r="D46" s="7" t="s">
        <v>8</v>
      </c>
      <c r="E46" s="24">
        <v>61527</v>
      </c>
      <c r="F46" s="25">
        <v>58500</v>
      </c>
      <c r="G46" s="26">
        <v>79246.775999999998</v>
      </c>
      <c r="H46" s="27">
        <v>70200</v>
      </c>
      <c r="I46" s="1">
        <v>61074</v>
      </c>
    </row>
    <row r="47" spans="1:9" x14ac:dyDescent="0.25">
      <c r="A47" s="4">
        <v>45</v>
      </c>
      <c r="B47" s="10" t="s">
        <v>134</v>
      </c>
      <c r="C47" s="6" t="s">
        <v>47</v>
      </c>
      <c r="D47" s="7" t="s">
        <v>8</v>
      </c>
      <c r="E47" s="24">
        <v>211320</v>
      </c>
      <c r="F47" s="25">
        <v>121500</v>
      </c>
      <c r="G47" s="26">
        <v>272180.15999999997</v>
      </c>
      <c r="H47" s="27">
        <v>145800</v>
      </c>
      <c r="I47" s="1">
        <v>126846</v>
      </c>
    </row>
    <row r="48" spans="1:9" x14ac:dyDescent="0.25">
      <c r="A48" s="4">
        <v>46</v>
      </c>
      <c r="B48" s="10" t="s">
        <v>135</v>
      </c>
      <c r="C48" s="6" t="s">
        <v>47</v>
      </c>
      <c r="D48" s="7" t="s">
        <v>8</v>
      </c>
      <c r="E48" s="24">
        <v>185000</v>
      </c>
      <c r="F48" s="25">
        <v>136000</v>
      </c>
      <c r="G48" s="26">
        <v>238280</v>
      </c>
      <c r="H48" s="27">
        <v>163200</v>
      </c>
      <c r="I48" s="1">
        <v>141984</v>
      </c>
    </row>
    <row r="49" spans="1:9" x14ac:dyDescent="0.25">
      <c r="A49" s="4">
        <v>47</v>
      </c>
      <c r="B49" s="10" t="s">
        <v>132</v>
      </c>
      <c r="C49" s="6" t="s">
        <v>47</v>
      </c>
      <c r="D49" s="7" t="s">
        <v>8</v>
      </c>
      <c r="E49" s="24">
        <v>207901</v>
      </c>
      <c r="F49" s="25">
        <v>155000</v>
      </c>
      <c r="G49" s="26">
        <v>267776.48800000001</v>
      </c>
      <c r="H49" s="27">
        <v>186000</v>
      </c>
      <c r="I49" s="1">
        <v>161820</v>
      </c>
    </row>
    <row r="50" spans="1:9" x14ac:dyDescent="0.25">
      <c r="A50" s="4">
        <v>48</v>
      </c>
      <c r="B50" s="6" t="s">
        <v>137</v>
      </c>
      <c r="C50" s="6" t="s">
        <v>47</v>
      </c>
      <c r="D50" s="7" t="s">
        <v>138</v>
      </c>
      <c r="E50" s="24">
        <v>35990</v>
      </c>
      <c r="F50" s="25">
        <v>41300</v>
      </c>
      <c r="G50" s="26">
        <v>46355.12</v>
      </c>
      <c r="H50" s="27">
        <v>49560</v>
      </c>
      <c r="I50" s="1">
        <v>43117.2</v>
      </c>
    </row>
    <row r="51" spans="1:9" x14ac:dyDescent="0.25">
      <c r="A51" s="4">
        <v>49</v>
      </c>
      <c r="B51" s="6" t="s">
        <v>105</v>
      </c>
      <c r="C51" s="6" t="s">
        <v>47</v>
      </c>
      <c r="D51" s="7" t="s">
        <v>8</v>
      </c>
      <c r="E51" s="24">
        <v>167635</v>
      </c>
      <c r="F51" s="25">
        <v>192700</v>
      </c>
      <c r="G51" s="26">
        <v>215913.88</v>
      </c>
      <c r="H51" s="27">
        <v>231240</v>
      </c>
      <c r="I51" s="1">
        <v>201178.8</v>
      </c>
    </row>
    <row r="52" spans="1:9" x14ac:dyDescent="0.25">
      <c r="A52" s="4">
        <v>50</v>
      </c>
      <c r="B52" s="6" t="s">
        <v>110</v>
      </c>
      <c r="C52" s="6" t="s">
        <v>47</v>
      </c>
      <c r="D52" s="7" t="s">
        <v>8</v>
      </c>
      <c r="E52" s="24">
        <v>50376</v>
      </c>
      <c r="F52" s="25">
        <v>57900</v>
      </c>
      <c r="G52" s="26">
        <v>64884.288</v>
      </c>
      <c r="H52" s="27">
        <v>69480</v>
      </c>
      <c r="I52" s="1">
        <v>60447.6</v>
      </c>
    </row>
    <row r="53" spans="1:9" x14ac:dyDescent="0.25">
      <c r="A53" s="4">
        <v>51</v>
      </c>
      <c r="B53" s="6" t="s">
        <v>172</v>
      </c>
      <c r="C53" s="6" t="s">
        <v>47</v>
      </c>
      <c r="D53" s="7" t="s">
        <v>8</v>
      </c>
      <c r="E53" s="24">
        <v>27939</v>
      </c>
      <c r="F53" s="25">
        <v>32100</v>
      </c>
      <c r="G53" s="26">
        <v>35985.432000000001</v>
      </c>
      <c r="H53" s="27">
        <v>38520</v>
      </c>
      <c r="I53" s="1">
        <v>33512.400000000001</v>
      </c>
    </row>
    <row r="54" spans="1:9" x14ac:dyDescent="0.25">
      <c r="A54" s="4">
        <v>52</v>
      </c>
      <c r="B54" s="6" t="s">
        <v>96</v>
      </c>
      <c r="C54" s="6" t="s">
        <v>47</v>
      </c>
      <c r="D54" s="7" t="s">
        <v>8</v>
      </c>
      <c r="E54" s="24">
        <v>60000</v>
      </c>
      <c r="F54" s="25">
        <v>54000</v>
      </c>
      <c r="G54" s="26">
        <v>77280</v>
      </c>
      <c r="H54" s="27">
        <v>79000</v>
      </c>
      <c r="I54" s="1">
        <v>68730</v>
      </c>
    </row>
    <row r="55" spans="1:9" x14ac:dyDescent="0.25">
      <c r="A55" s="4">
        <v>53</v>
      </c>
      <c r="B55" s="6" t="s">
        <v>114</v>
      </c>
      <c r="C55" s="6" t="s">
        <v>47</v>
      </c>
      <c r="D55" s="7" t="s">
        <v>8</v>
      </c>
      <c r="E55" s="24">
        <v>110000</v>
      </c>
      <c r="F55" s="25">
        <v>126500</v>
      </c>
      <c r="G55" s="26">
        <v>141680</v>
      </c>
      <c r="H55" s="27">
        <v>151800</v>
      </c>
      <c r="I55" s="1">
        <v>132066</v>
      </c>
    </row>
    <row r="56" spans="1:9" x14ac:dyDescent="0.25">
      <c r="A56" s="4">
        <v>54</v>
      </c>
      <c r="B56" s="6" t="s">
        <v>97</v>
      </c>
      <c r="C56" s="6" t="s">
        <v>47</v>
      </c>
      <c r="D56" s="7" t="s">
        <v>8</v>
      </c>
      <c r="E56" s="24">
        <v>138560</v>
      </c>
      <c r="F56" s="25">
        <v>159300</v>
      </c>
      <c r="G56" s="26">
        <v>178465.28</v>
      </c>
      <c r="H56" s="27">
        <v>215000</v>
      </c>
      <c r="I56" s="1">
        <v>187050</v>
      </c>
    </row>
    <row r="57" spans="1:9" x14ac:dyDescent="0.25">
      <c r="A57" s="9">
        <v>55</v>
      </c>
      <c r="B57" s="6" t="s">
        <v>98</v>
      </c>
      <c r="C57" s="6" t="s">
        <v>47</v>
      </c>
      <c r="D57" s="7" t="s">
        <v>8</v>
      </c>
      <c r="E57" s="24">
        <v>37720</v>
      </c>
      <c r="F57" s="25">
        <v>43300</v>
      </c>
      <c r="G57" s="26">
        <v>48583.360000000001</v>
      </c>
      <c r="H57" s="27">
        <v>65000</v>
      </c>
      <c r="I57" s="1">
        <v>56550</v>
      </c>
    </row>
    <row r="58" spans="1:9" x14ac:dyDescent="0.25">
      <c r="A58" s="4">
        <v>56</v>
      </c>
      <c r="B58" s="6" t="s">
        <v>80</v>
      </c>
      <c r="C58" s="6" t="s">
        <v>47</v>
      </c>
      <c r="D58" s="7" t="s">
        <v>8</v>
      </c>
      <c r="E58" s="24">
        <v>160490</v>
      </c>
      <c r="F58" s="25">
        <v>100000</v>
      </c>
      <c r="G58" s="26">
        <v>126855.12</v>
      </c>
      <c r="H58" s="27">
        <v>128000</v>
      </c>
      <c r="I58" s="1">
        <v>111360</v>
      </c>
    </row>
    <row r="59" spans="1:9" x14ac:dyDescent="0.25">
      <c r="A59" s="4">
        <v>57</v>
      </c>
      <c r="B59" s="6" t="s">
        <v>104</v>
      </c>
      <c r="C59" s="6" t="s">
        <v>47</v>
      </c>
      <c r="D59" s="7" t="s">
        <v>8</v>
      </c>
      <c r="E59" s="24">
        <v>7287600</v>
      </c>
      <c r="F59" s="25">
        <v>6124500</v>
      </c>
      <c r="G59" s="26">
        <v>9386428.8000000007</v>
      </c>
      <c r="H59" s="27">
        <v>7349400</v>
      </c>
      <c r="I59" s="1">
        <v>6393978</v>
      </c>
    </row>
    <row r="60" spans="1:9" x14ac:dyDescent="0.25">
      <c r="A60" s="4">
        <v>58</v>
      </c>
      <c r="B60" s="6" t="s">
        <v>167</v>
      </c>
      <c r="C60" s="6" t="s">
        <v>47</v>
      </c>
      <c r="D60" s="7" t="s">
        <v>8</v>
      </c>
      <c r="E60" s="24">
        <v>170977</v>
      </c>
      <c r="F60" s="25">
        <v>196600</v>
      </c>
      <c r="G60" s="26">
        <v>220218.37599999999</v>
      </c>
      <c r="H60" s="27">
        <v>235920</v>
      </c>
      <c r="I60" s="1">
        <v>205250.4</v>
      </c>
    </row>
    <row r="61" spans="1:9" x14ac:dyDescent="0.25">
      <c r="A61" s="4">
        <v>59</v>
      </c>
      <c r="B61" s="10" t="s">
        <v>258</v>
      </c>
      <c r="C61" s="10" t="s">
        <v>47</v>
      </c>
      <c r="D61" s="7" t="s">
        <v>8</v>
      </c>
      <c r="E61" s="24">
        <v>352035</v>
      </c>
      <c r="F61" s="25">
        <v>404840.25</v>
      </c>
      <c r="G61" s="26">
        <v>453421.08</v>
      </c>
      <c r="H61" s="27">
        <v>485808.3</v>
      </c>
      <c r="I61" s="1">
        <v>422653.22099999996</v>
      </c>
    </row>
    <row r="62" spans="1:9" x14ac:dyDescent="0.25">
      <c r="A62" s="4">
        <v>60</v>
      </c>
      <c r="B62" s="10" t="s">
        <v>189</v>
      </c>
      <c r="C62" s="10" t="s">
        <v>47</v>
      </c>
      <c r="D62" s="7" t="s">
        <v>8</v>
      </c>
      <c r="E62" s="24">
        <v>466278</v>
      </c>
      <c r="F62" s="25">
        <v>536200</v>
      </c>
      <c r="G62" s="26">
        <v>600566.06400000001</v>
      </c>
      <c r="H62" s="27">
        <v>643440</v>
      </c>
      <c r="I62" s="1">
        <v>559792.80000000005</v>
      </c>
    </row>
    <row r="63" spans="1:9" x14ac:dyDescent="0.25">
      <c r="A63" s="4">
        <v>61</v>
      </c>
      <c r="B63" s="10" t="s">
        <v>187</v>
      </c>
      <c r="C63" s="10" t="s">
        <v>47</v>
      </c>
      <c r="D63" s="7" t="s">
        <v>8</v>
      </c>
      <c r="E63" s="24">
        <v>352035</v>
      </c>
      <c r="F63" s="25">
        <v>404800</v>
      </c>
      <c r="G63" s="26">
        <v>453421.08</v>
      </c>
      <c r="H63" s="27">
        <v>485760</v>
      </c>
      <c r="I63" s="1">
        <v>422611.20000000001</v>
      </c>
    </row>
    <row r="64" spans="1:9" x14ac:dyDescent="0.25">
      <c r="A64" s="4">
        <v>62</v>
      </c>
      <c r="B64" s="10" t="s">
        <v>188</v>
      </c>
      <c r="C64" s="10" t="s">
        <v>47</v>
      </c>
      <c r="D64" s="7" t="s">
        <v>8</v>
      </c>
      <c r="E64" s="24">
        <v>566278</v>
      </c>
      <c r="F64" s="25">
        <v>651200</v>
      </c>
      <c r="G64" s="26">
        <v>729366.06400000001</v>
      </c>
      <c r="H64" s="27">
        <v>781440</v>
      </c>
      <c r="I64" s="1">
        <v>679852.8</v>
      </c>
    </row>
    <row r="65" spans="1:9" x14ac:dyDescent="0.25">
      <c r="A65" s="4">
        <v>63</v>
      </c>
      <c r="B65" s="6" t="s">
        <v>163</v>
      </c>
      <c r="C65" s="6" t="s">
        <v>47</v>
      </c>
      <c r="D65" s="7" t="s">
        <v>8</v>
      </c>
      <c r="E65" s="24">
        <v>1472140</v>
      </c>
      <c r="F65" s="25">
        <v>1370000</v>
      </c>
      <c r="G65" s="26">
        <v>1896116.32</v>
      </c>
      <c r="H65" s="27">
        <v>1644000</v>
      </c>
      <c r="I65" s="1">
        <v>1430280</v>
      </c>
    </row>
    <row r="66" spans="1:9" x14ac:dyDescent="0.25">
      <c r="A66" s="4">
        <v>64</v>
      </c>
      <c r="B66" s="6" t="s">
        <v>118</v>
      </c>
      <c r="C66" s="6" t="s">
        <v>47</v>
      </c>
      <c r="D66" s="7" t="s">
        <v>8</v>
      </c>
      <c r="E66" s="24">
        <v>92901</v>
      </c>
      <c r="F66" s="25">
        <v>106800</v>
      </c>
      <c r="G66" s="26">
        <v>119656.488</v>
      </c>
      <c r="H66" s="27">
        <v>128160</v>
      </c>
      <c r="I66" s="1">
        <v>111499.2</v>
      </c>
    </row>
    <row r="67" spans="1:9" x14ac:dyDescent="0.25">
      <c r="A67" s="4">
        <v>65</v>
      </c>
      <c r="B67" s="6" t="s">
        <v>119</v>
      </c>
      <c r="C67" s="6" t="s">
        <v>47</v>
      </c>
      <c r="D67" s="7" t="s">
        <v>8</v>
      </c>
      <c r="E67" s="24">
        <v>82946</v>
      </c>
      <c r="F67" s="25">
        <v>95387.9</v>
      </c>
      <c r="G67" s="26">
        <v>106834.448</v>
      </c>
      <c r="H67" s="27">
        <v>114465.48</v>
      </c>
      <c r="I67" s="1">
        <v>99584.967599999989</v>
      </c>
    </row>
    <row r="68" spans="1:9" x14ac:dyDescent="0.25">
      <c r="A68" s="4">
        <v>66</v>
      </c>
      <c r="B68" s="6" t="s">
        <v>162</v>
      </c>
      <c r="C68" s="6" t="s">
        <v>47</v>
      </c>
      <c r="D68" s="7" t="s">
        <v>8</v>
      </c>
      <c r="E68" s="24">
        <v>454400</v>
      </c>
      <c r="F68" s="25">
        <v>522560</v>
      </c>
      <c r="G68" s="26">
        <v>585267.19999999995</v>
      </c>
      <c r="H68" s="27">
        <v>627072</v>
      </c>
      <c r="I68" s="1">
        <v>545552.64000000001</v>
      </c>
    </row>
    <row r="69" spans="1:9" x14ac:dyDescent="0.25">
      <c r="A69" s="4">
        <v>67</v>
      </c>
      <c r="B69" s="6" t="s">
        <v>107</v>
      </c>
      <c r="C69" s="6" t="s">
        <v>47</v>
      </c>
      <c r="D69" s="7" t="s">
        <v>8</v>
      </c>
      <c r="E69" s="24">
        <v>138900</v>
      </c>
      <c r="F69" s="25">
        <v>159700</v>
      </c>
      <c r="G69" s="26">
        <v>178903.2</v>
      </c>
      <c r="H69" s="27">
        <v>191640</v>
      </c>
      <c r="I69" s="1">
        <v>166726.79999999999</v>
      </c>
    </row>
    <row r="70" spans="1:9" x14ac:dyDescent="0.25">
      <c r="A70" s="4">
        <v>68</v>
      </c>
      <c r="B70" s="6" t="s">
        <v>145</v>
      </c>
      <c r="C70" s="6" t="s">
        <v>47</v>
      </c>
      <c r="D70" s="7" t="s">
        <v>8</v>
      </c>
      <c r="E70" s="24">
        <v>47500</v>
      </c>
      <c r="F70" s="25">
        <v>54600</v>
      </c>
      <c r="G70" s="26">
        <v>61180</v>
      </c>
      <c r="H70" s="27">
        <v>65520</v>
      </c>
      <c r="I70" s="1">
        <v>57002.400000000001</v>
      </c>
    </row>
    <row r="71" spans="1:9" x14ac:dyDescent="0.25">
      <c r="A71" s="4">
        <v>69</v>
      </c>
      <c r="B71" s="6" t="s">
        <v>50</v>
      </c>
      <c r="C71" s="6" t="s">
        <v>47</v>
      </c>
      <c r="D71" s="7" t="s">
        <v>8</v>
      </c>
      <c r="E71" s="24">
        <v>125000</v>
      </c>
      <c r="F71" s="25">
        <v>143700</v>
      </c>
      <c r="G71" s="26">
        <v>161000</v>
      </c>
      <c r="H71" s="27">
        <v>145000</v>
      </c>
      <c r="I71" s="1">
        <v>126150</v>
      </c>
    </row>
    <row r="72" spans="1:9" x14ac:dyDescent="0.25">
      <c r="A72" s="4">
        <v>70</v>
      </c>
      <c r="B72" s="6" t="s">
        <v>51</v>
      </c>
      <c r="C72" s="6" t="s">
        <v>47</v>
      </c>
      <c r="D72" s="7" t="s">
        <v>8</v>
      </c>
      <c r="E72" s="24">
        <v>90000</v>
      </c>
      <c r="F72" s="25">
        <v>103500</v>
      </c>
      <c r="G72" s="26">
        <v>115920</v>
      </c>
      <c r="H72" s="27">
        <v>102000</v>
      </c>
      <c r="I72" s="1">
        <v>88740</v>
      </c>
    </row>
    <row r="73" spans="1:9" x14ac:dyDescent="0.25">
      <c r="A73" s="4">
        <v>71</v>
      </c>
      <c r="B73" s="6" t="s">
        <v>52</v>
      </c>
      <c r="C73" s="6" t="s">
        <v>47</v>
      </c>
      <c r="D73" s="7" t="s">
        <v>8</v>
      </c>
      <c r="E73" s="24">
        <v>110000</v>
      </c>
      <c r="F73" s="25">
        <v>126500</v>
      </c>
      <c r="G73" s="26">
        <v>141680</v>
      </c>
      <c r="H73" s="27">
        <v>126000</v>
      </c>
      <c r="I73" s="1">
        <v>109620</v>
      </c>
    </row>
    <row r="74" spans="1:9" x14ac:dyDescent="0.25">
      <c r="A74" s="4">
        <v>72</v>
      </c>
      <c r="B74" s="6" t="s">
        <v>157</v>
      </c>
      <c r="C74" s="6" t="s">
        <v>47</v>
      </c>
      <c r="D74" s="7" t="s">
        <v>8</v>
      </c>
      <c r="E74" s="24">
        <v>143100</v>
      </c>
      <c r="F74" s="25">
        <v>164500</v>
      </c>
      <c r="G74" s="26">
        <v>184312.8</v>
      </c>
      <c r="H74" s="27">
        <v>197400</v>
      </c>
      <c r="I74" s="1">
        <v>171738</v>
      </c>
    </row>
    <row r="75" spans="1:9" x14ac:dyDescent="0.25">
      <c r="A75" s="4">
        <v>73</v>
      </c>
      <c r="B75" s="6" t="s">
        <v>128</v>
      </c>
      <c r="C75" s="6" t="s">
        <v>47</v>
      </c>
      <c r="D75" s="7" t="s">
        <v>8</v>
      </c>
      <c r="E75" s="24">
        <v>257389</v>
      </c>
      <c r="F75" s="25">
        <v>579500</v>
      </c>
      <c r="G75" s="26">
        <v>649047.67200000002</v>
      </c>
      <c r="H75" s="27">
        <v>695400</v>
      </c>
      <c r="I75" s="1">
        <v>604998</v>
      </c>
    </row>
    <row r="76" spans="1:9" x14ac:dyDescent="0.25">
      <c r="A76" s="4">
        <v>74</v>
      </c>
      <c r="B76" s="6" t="s">
        <v>259</v>
      </c>
      <c r="C76" s="6" t="s">
        <v>47</v>
      </c>
      <c r="D76" s="7" t="s">
        <v>8</v>
      </c>
      <c r="E76" s="24">
        <v>882320</v>
      </c>
      <c r="F76" s="25">
        <v>810000</v>
      </c>
      <c r="G76" s="26">
        <v>1136428.1599999999</v>
      </c>
      <c r="H76" s="27">
        <v>972000</v>
      </c>
      <c r="I76" s="1">
        <v>845640</v>
      </c>
    </row>
    <row r="77" spans="1:9" x14ac:dyDescent="0.25">
      <c r="A77" s="4">
        <v>75</v>
      </c>
      <c r="B77" s="10" t="s">
        <v>186</v>
      </c>
      <c r="C77" s="10" t="s">
        <v>47</v>
      </c>
      <c r="D77" s="7" t="s">
        <v>8</v>
      </c>
      <c r="E77" s="24">
        <v>218297</v>
      </c>
      <c r="F77" s="25">
        <v>251000</v>
      </c>
      <c r="G77" s="26">
        <v>281166.53600000002</v>
      </c>
      <c r="H77" s="27">
        <v>301200</v>
      </c>
      <c r="I77" s="1">
        <v>262044</v>
      </c>
    </row>
    <row r="78" spans="1:9" x14ac:dyDescent="0.25">
      <c r="A78" s="4">
        <v>76</v>
      </c>
      <c r="B78" s="6" t="s">
        <v>164</v>
      </c>
      <c r="C78" s="6" t="s">
        <v>47</v>
      </c>
      <c r="D78" s="7" t="s">
        <v>8</v>
      </c>
      <c r="E78" s="24">
        <v>114784</v>
      </c>
      <c r="F78" s="25">
        <v>132000</v>
      </c>
      <c r="G78" s="26">
        <v>147841.79199999999</v>
      </c>
      <c r="H78" s="27">
        <v>158400</v>
      </c>
      <c r="I78" s="1">
        <v>137808</v>
      </c>
    </row>
    <row r="79" spans="1:9" x14ac:dyDescent="0.25">
      <c r="A79" s="4">
        <v>77</v>
      </c>
      <c r="B79" s="6" t="s">
        <v>181</v>
      </c>
      <c r="C79" s="6" t="s">
        <v>47</v>
      </c>
      <c r="D79" s="7" t="s">
        <v>8</v>
      </c>
      <c r="E79" s="24">
        <v>127700</v>
      </c>
      <c r="F79" s="25">
        <v>146800</v>
      </c>
      <c r="G79" s="26">
        <v>164477.6</v>
      </c>
      <c r="H79" s="27">
        <v>176160</v>
      </c>
      <c r="I79" s="1">
        <v>153259.20000000001</v>
      </c>
    </row>
    <row r="80" spans="1:9" x14ac:dyDescent="0.25">
      <c r="A80" s="4">
        <v>78</v>
      </c>
      <c r="B80" s="6" t="s">
        <v>166</v>
      </c>
      <c r="C80" s="6" t="s">
        <v>47</v>
      </c>
      <c r="D80" s="7" t="s">
        <v>8</v>
      </c>
      <c r="E80" s="24">
        <v>166754</v>
      </c>
      <c r="F80" s="25">
        <v>191700</v>
      </c>
      <c r="G80" s="26">
        <v>214779.152</v>
      </c>
      <c r="H80" s="27">
        <v>230040</v>
      </c>
      <c r="I80" s="1">
        <v>200134.8</v>
      </c>
    </row>
    <row r="81" spans="1:9" x14ac:dyDescent="0.25">
      <c r="A81" s="4">
        <v>79</v>
      </c>
      <c r="B81" s="6" t="s">
        <v>53</v>
      </c>
      <c r="C81" s="6" t="s">
        <v>47</v>
      </c>
      <c r="D81" s="7" t="s">
        <v>8</v>
      </c>
      <c r="E81" s="24">
        <v>110000</v>
      </c>
      <c r="F81" s="25">
        <v>126500</v>
      </c>
      <c r="G81" s="26">
        <v>141680</v>
      </c>
      <c r="H81" s="27">
        <v>124000</v>
      </c>
      <c r="I81" s="1">
        <v>107880</v>
      </c>
    </row>
    <row r="82" spans="1:9" x14ac:dyDescent="0.25">
      <c r="A82" s="4">
        <v>80</v>
      </c>
      <c r="B82" s="6" t="s">
        <v>54</v>
      </c>
      <c r="C82" s="6" t="s">
        <v>47</v>
      </c>
      <c r="D82" s="7" t="s">
        <v>8</v>
      </c>
      <c r="E82" s="24">
        <v>750000</v>
      </c>
      <c r="F82" s="25">
        <v>710000</v>
      </c>
      <c r="G82" s="26">
        <v>966000</v>
      </c>
      <c r="H82" s="27">
        <v>780000</v>
      </c>
      <c r="I82" s="1">
        <v>678600</v>
      </c>
    </row>
    <row r="83" spans="1:9" x14ac:dyDescent="0.25">
      <c r="A83" s="4">
        <v>81</v>
      </c>
      <c r="B83" s="10" t="s">
        <v>55</v>
      </c>
      <c r="C83" s="6" t="s">
        <v>47</v>
      </c>
      <c r="D83" s="7" t="s">
        <v>8</v>
      </c>
      <c r="E83" s="24">
        <v>40000</v>
      </c>
      <c r="F83" s="25">
        <v>46000</v>
      </c>
      <c r="G83" s="26">
        <v>51520</v>
      </c>
      <c r="H83" s="27">
        <v>42000</v>
      </c>
      <c r="I83" s="1">
        <v>36540</v>
      </c>
    </row>
    <row r="84" spans="1:9" x14ac:dyDescent="0.25">
      <c r="A84" s="4">
        <v>82</v>
      </c>
      <c r="B84" s="10" t="s">
        <v>58</v>
      </c>
      <c r="C84" s="6" t="s">
        <v>47</v>
      </c>
      <c r="D84" s="7" t="s">
        <v>8</v>
      </c>
      <c r="E84" s="24">
        <v>45000</v>
      </c>
      <c r="F84" s="25">
        <v>51700</v>
      </c>
      <c r="G84" s="26">
        <v>57960</v>
      </c>
      <c r="H84" s="27">
        <v>58000</v>
      </c>
      <c r="I84" s="1">
        <v>50460</v>
      </c>
    </row>
    <row r="85" spans="1:9" x14ac:dyDescent="0.25">
      <c r="A85" s="9">
        <v>83</v>
      </c>
      <c r="B85" s="10" t="s">
        <v>56</v>
      </c>
      <c r="C85" s="6" t="s">
        <v>47</v>
      </c>
      <c r="D85" s="7" t="s">
        <v>8</v>
      </c>
      <c r="E85" s="24">
        <v>50000</v>
      </c>
      <c r="F85" s="25">
        <v>57500</v>
      </c>
      <c r="G85" s="26">
        <v>64400</v>
      </c>
      <c r="H85" s="27">
        <v>55200</v>
      </c>
      <c r="I85" s="1">
        <v>48024</v>
      </c>
    </row>
    <row r="86" spans="1:9" x14ac:dyDescent="0.25">
      <c r="A86" s="9">
        <v>84</v>
      </c>
      <c r="B86" s="10" t="s">
        <v>57</v>
      </c>
      <c r="C86" s="6" t="s">
        <v>47</v>
      </c>
      <c r="D86" s="7" t="s">
        <v>8</v>
      </c>
      <c r="E86" s="24">
        <v>120000</v>
      </c>
      <c r="F86" s="25">
        <v>138000</v>
      </c>
      <c r="G86" s="26">
        <v>154560</v>
      </c>
      <c r="H86" s="27">
        <v>139000</v>
      </c>
      <c r="I86" s="1">
        <v>120930</v>
      </c>
    </row>
    <row r="87" spans="1:9" x14ac:dyDescent="0.25">
      <c r="A87" s="4">
        <v>85</v>
      </c>
      <c r="B87" s="6" t="s">
        <v>144</v>
      </c>
      <c r="C87" s="6" t="s">
        <v>47</v>
      </c>
      <c r="D87" s="7" t="s">
        <v>8</v>
      </c>
      <c r="E87" s="24">
        <v>131939</v>
      </c>
      <c r="F87" s="25">
        <v>151700</v>
      </c>
      <c r="G87" s="26">
        <v>169937.432</v>
      </c>
      <c r="H87" s="27">
        <v>182040</v>
      </c>
      <c r="I87" s="1">
        <v>158374.79999999999</v>
      </c>
    </row>
    <row r="88" spans="1:9" x14ac:dyDescent="0.25">
      <c r="A88" s="9">
        <v>86</v>
      </c>
      <c r="B88" s="6" t="s">
        <v>59</v>
      </c>
      <c r="C88" s="6" t="s">
        <v>47</v>
      </c>
      <c r="D88" s="7" t="s">
        <v>8</v>
      </c>
      <c r="E88" s="24">
        <v>350000</v>
      </c>
      <c r="F88" s="25">
        <v>402500</v>
      </c>
      <c r="G88" s="26">
        <v>450800</v>
      </c>
      <c r="H88" s="27">
        <v>450000</v>
      </c>
      <c r="I88" s="1">
        <v>391500</v>
      </c>
    </row>
    <row r="89" spans="1:9" x14ac:dyDescent="0.25">
      <c r="A89" s="9">
        <v>87</v>
      </c>
      <c r="B89" s="6" t="s">
        <v>150</v>
      </c>
      <c r="C89" s="6" t="s">
        <v>47</v>
      </c>
      <c r="D89" s="7" t="s">
        <v>8</v>
      </c>
      <c r="E89" s="24">
        <v>3654</v>
      </c>
      <c r="F89" s="25">
        <v>4200</v>
      </c>
      <c r="G89" s="26">
        <v>4706.3519999999999</v>
      </c>
      <c r="H89" s="27">
        <v>5040</v>
      </c>
      <c r="I89" s="1">
        <v>4384.8</v>
      </c>
    </row>
    <row r="90" spans="1:9" x14ac:dyDescent="0.25">
      <c r="A90" s="9">
        <v>88</v>
      </c>
      <c r="B90" s="6" t="s">
        <v>115</v>
      </c>
      <c r="C90" s="6" t="s">
        <v>47</v>
      </c>
      <c r="D90" s="7" t="s">
        <v>8</v>
      </c>
      <c r="E90" s="24">
        <v>142505</v>
      </c>
      <c r="F90" s="25">
        <v>163800</v>
      </c>
      <c r="G90" s="26">
        <v>183546.44</v>
      </c>
      <c r="H90" s="27">
        <v>196560</v>
      </c>
      <c r="I90" s="1">
        <v>171007.2</v>
      </c>
    </row>
    <row r="91" spans="1:9" x14ac:dyDescent="0.25">
      <c r="A91" s="4">
        <v>89</v>
      </c>
      <c r="B91" s="6" t="s">
        <v>116</v>
      </c>
      <c r="C91" s="6" t="s">
        <v>47</v>
      </c>
      <c r="D91" s="7" t="s">
        <v>8</v>
      </c>
      <c r="E91" s="24">
        <v>195257</v>
      </c>
      <c r="F91" s="25">
        <v>184200</v>
      </c>
      <c r="G91" s="26">
        <v>251491.016</v>
      </c>
      <c r="H91" s="27">
        <v>221040</v>
      </c>
      <c r="I91" s="1">
        <v>192304.8</v>
      </c>
    </row>
    <row r="92" spans="1:9" x14ac:dyDescent="0.25">
      <c r="A92" s="4">
        <v>90</v>
      </c>
      <c r="B92" s="6" t="s">
        <v>60</v>
      </c>
      <c r="C92" s="6" t="s">
        <v>47</v>
      </c>
      <c r="D92" s="7" t="s">
        <v>8</v>
      </c>
      <c r="E92" s="24">
        <v>65000</v>
      </c>
      <c r="F92" s="25">
        <v>74700</v>
      </c>
      <c r="G92" s="26">
        <v>83720</v>
      </c>
      <c r="H92" s="27">
        <v>85000</v>
      </c>
      <c r="I92" s="1">
        <v>73950</v>
      </c>
    </row>
    <row r="93" spans="1:9" x14ac:dyDescent="0.25">
      <c r="A93" s="4">
        <v>91</v>
      </c>
      <c r="B93" s="6" t="s">
        <v>159</v>
      </c>
      <c r="C93" s="6" t="s">
        <v>47</v>
      </c>
      <c r="D93" s="7" t="s">
        <v>8</v>
      </c>
      <c r="E93" s="24">
        <v>162476</v>
      </c>
      <c r="F93" s="25">
        <v>186800</v>
      </c>
      <c r="G93" s="26">
        <v>209269.08799999999</v>
      </c>
      <c r="H93" s="27">
        <v>224160</v>
      </c>
      <c r="I93" s="1">
        <v>195019.2</v>
      </c>
    </row>
    <row r="94" spans="1:9" x14ac:dyDescent="0.25">
      <c r="A94" s="4">
        <v>92</v>
      </c>
      <c r="B94" s="6" t="s">
        <v>124</v>
      </c>
      <c r="C94" s="6" t="s">
        <v>47</v>
      </c>
      <c r="D94" s="7" t="s">
        <v>8</v>
      </c>
      <c r="E94" s="24">
        <v>162970</v>
      </c>
      <c r="F94" s="25">
        <v>187400</v>
      </c>
      <c r="G94" s="26">
        <v>209905.36</v>
      </c>
      <c r="H94" s="27">
        <v>224880</v>
      </c>
      <c r="I94" s="1">
        <v>195645.6</v>
      </c>
    </row>
    <row r="95" spans="1:9" x14ac:dyDescent="0.25">
      <c r="A95" s="4">
        <v>93</v>
      </c>
      <c r="B95" s="6" t="s">
        <v>130</v>
      </c>
      <c r="C95" s="6" t="s">
        <v>47</v>
      </c>
      <c r="D95" s="7" t="s">
        <v>8</v>
      </c>
      <c r="E95" s="24">
        <v>4513</v>
      </c>
      <c r="F95" s="25">
        <v>5300</v>
      </c>
      <c r="G95" s="26">
        <v>5812.7439999999997</v>
      </c>
      <c r="H95" s="27">
        <v>6360</v>
      </c>
      <c r="I95" s="1">
        <v>5533.2</v>
      </c>
    </row>
    <row r="96" spans="1:9" x14ac:dyDescent="0.25">
      <c r="A96" s="4">
        <v>94</v>
      </c>
      <c r="B96" s="6" t="s">
        <v>61</v>
      </c>
      <c r="C96" s="6" t="s">
        <v>47</v>
      </c>
      <c r="D96" s="7" t="s">
        <v>8</v>
      </c>
      <c r="E96" s="24">
        <v>195000</v>
      </c>
      <c r="F96" s="25">
        <v>224200</v>
      </c>
      <c r="G96" s="26">
        <v>251160</v>
      </c>
      <c r="H96" s="27">
        <v>226000</v>
      </c>
      <c r="I96" s="1">
        <v>196620</v>
      </c>
    </row>
    <row r="97" spans="1:9" x14ac:dyDescent="0.25">
      <c r="A97" s="4">
        <v>95</v>
      </c>
      <c r="B97" s="6" t="s">
        <v>139</v>
      </c>
      <c r="C97" s="6" t="s">
        <v>47</v>
      </c>
      <c r="D97" s="7" t="s">
        <v>8</v>
      </c>
      <c r="E97" s="24">
        <v>95310</v>
      </c>
      <c r="F97" s="25">
        <v>90000</v>
      </c>
      <c r="G97" s="26">
        <v>122759.28</v>
      </c>
      <c r="H97" s="27">
        <v>108000</v>
      </c>
      <c r="I97" s="1">
        <v>93960</v>
      </c>
    </row>
    <row r="98" spans="1:9" x14ac:dyDescent="0.25">
      <c r="A98" s="4">
        <v>96</v>
      </c>
      <c r="B98" s="6" t="s">
        <v>168</v>
      </c>
      <c r="C98" s="6" t="s">
        <v>47</v>
      </c>
      <c r="D98" s="7" t="s">
        <v>8</v>
      </c>
      <c r="E98" s="24">
        <v>193456</v>
      </c>
      <c r="F98" s="25">
        <v>222400</v>
      </c>
      <c r="G98" s="26">
        <v>249171.32800000001</v>
      </c>
      <c r="H98" s="27">
        <v>266880</v>
      </c>
      <c r="I98" s="1">
        <v>232185.60000000001</v>
      </c>
    </row>
    <row r="99" spans="1:9" x14ac:dyDescent="0.25">
      <c r="A99" s="4">
        <v>97</v>
      </c>
      <c r="B99" s="6" t="s">
        <v>91</v>
      </c>
      <c r="C99" s="6" t="s">
        <v>47</v>
      </c>
      <c r="D99" s="7" t="s">
        <v>8</v>
      </c>
      <c r="E99" s="24">
        <v>250370</v>
      </c>
      <c r="F99" s="25">
        <v>287900</v>
      </c>
      <c r="G99" s="26">
        <v>322476.56</v>
      </c>
      <c r="H99" s="27">
        <v>280000</v>
      </c>
      <c r="I99" s="1">
        <v>243600</v>
      </c>
    </row>
    <row r="100" spans="1:9" x14ac:dyDescent="0.25">
      <c r="A100" s="4">
        <v>98</v>
      </c>
      <c r="B100" s="6" t="s">
        <v>161</v>
      </c>
      <c r="C100" s="6" t="s">
        <v>47</v>
      </c>
      <c r="D100" s="7" t="s">
        <v>66</v>
      </c>
      <c r="E100" s="24">
        <v>141800</v>
      </c>
      <c r="F100" s="25">
        <v>163000</v>
      </c>
      <c r="G100" s="26">
        <v>182638.4</v>
      </c>
      <c r="H100" s="27">
        <v>195600</v>
      </c>
      <c r="I100" s="1">
        <v>170172</v>
      </c>
    </row>
    <row r="101" spans="1:9" x14ac:dyDescent="0.25">
      <c r="A101" s="4">
        <v>99</v>
      </c>
      <c r="B101" s="6" t="s">
        <v>122</v>
      </c>
      <c r="C101" s="6" t="s">
        <v>47</v>
      </c>
      <c r="D101" s="7" t="s">
        <v>66</v>
      </c>
      <c r="E101" s="24">
        <v>49901</v>
      </c>
      <c r="F101" s="25">
        <v>57300</v>
      </c>
      <c r="G101" s="26">
        <v>64272.487999999998</v>
      </c>
      <c r="H101" s="27">
        <v>68760</v>
      </c>
      <c r="I101" s="1">
        <v>59821.2</v>
      </c>
    </row>
    <row r="102" spans="1:9" x14ac:dyDescent="0.25">
      <c r="A102" s="4">
        <v>100</v>
      </c>
      <c r="B102" s="6" t="s">
        <v>94</v>
      </c>
      <c r="C102" s="6" t="s">
        <v>47</v>
      </c>
      <c r="D102" s="7" t="s">
        <v>66</v>
      </c>
      <c r="E102" s="24">
        <v>143413</v>
      </c>
      <c r="F102" s="25">
        <v>164900</v>
      </c>
      <c r="G102" s="26">
        <v>184715.94399999999</v>
      </c>
      <c r="H102" s="27">
        <v>236000</v>
      </c>
      <c r="I102" s="1">
        <v>205320</v>
      </c>
    </row>
    <row r="103" spans="1:9" x14ac:dyDescent="0.25">
      <c r="A103" s="4">
        <v>101</v>
      </c>
      <c r="B103" s="6" t="s">
        <v>95</v>
      </c>
      <c r="C103" s="6" t="s">
        <v>47</v>
      </c>
      <c r="D103" s="7" t="s">
        <v>66</v>
      </c>
      <c r="E103" s="24">
        <v>176839</v>
      </c>
      <c r="F103" s="25">
        <v>203300</v>
      </c>
      <c r="G103" s="26">
        <v>227768.63200000001</v>
      </c>
      <c r="H103" s="27">
        <v>246000</v>
      </c>
      <c r="I103" s="1">
        <v>214020</v>
      </c>
    </row>
    <row r="104" spans="1:9" x14ac:dyDescent="0.25">
      <c r="A104" s="4">
        <v>102</v>
      </c>
      <c r="B104" s="6" t="s">
        <v>99</v>
      </c>
      <c r="C104" s="6" t="s">
        <v>47</v>
      </c>
      <c r="D104" s="7" t="s">
        <v>66</v>
      </c>
      <c r="E104" s="24">
        <v>30440</v>
      </c>
      <c r="F104" s="25">
        <v>35000</v>
      </c>
      <c r="G104" s="26">
        <v>39206.720000000001</v>
      </c>
      <c r="H104" s="27">
        <v>35000</v>
      </c>
      <c r="I104" s="1">
        <v>30450</v>
      </c>
    </row>
    <row r="105" spans="1:9" x14ac:dyDescent="0.25">
      <c r="A105" s="4">
        <v>103</v>
      </c>
      <c r="B105" s="6" t="s">
        <v>100</v>
      </c>
      <c r="C105" s="6" t="s">
        <v>47</v>
      </c>
      <c r="D105" s="7" t="s">
        <v>66</v>
      </c>
      <c r="E105" s="24">
        <v>898602</v>
      </c>
      <c r="F105" s="25">
        <v>824500</v>
      </c>
      <c r="G105" s="26">
        <v>1157399.3759999999</v>
      </c>
      <c r="H105" s="27">
        <v>989400</v>
      </c>
      <c r="I105" s="1">
        <v>860778</v>
      </c>
    </row>
    <row r="106" spans="1:9" x14ac:dyDescent="0.25">
      <c r="A106" s="4">
        <v>104</v>
      </c>
      <c r="B106" s="6" t="s">
        <v>175</v>
      </c>
      <c r="C106" s="6" t="s">
        <v>47</v>
      </c>
      <c r="D106" s="7" t="s">
        <v>66</v>
      </c>
      <c r="E106" s="24">
        <v>102025</v>
      </c>
      <c r="F106" s="25">
        <v>117300</v>
      </c>
      <c r="G106" s="26">
        <v>131408.20000000001</v>
      </c>
      <c r="H106" s="27">
        <v>140760</v>
      </c>
      <c r="I106" s="1">
        <v>122461.2</v>
      </c>
    </row>
    <row r="107" spans="1:9" x14ac:dyDescent="0.25">
      <c r="A107" s="4">
        <v>105</v>
      </c>
      <c r="B107" s="6" t="s">
        <v>177</v>
      </c>
      <c r="C107" s="6" t="s">
        <v>47</v>
      </c>
      <c r="D107" s="7" t="s">
        <v>66</v>
      </c>
      <c r="E107" s="24">
        <v>93580</v>
      </c>
      <c r="F107" s="25">
        <v>107600</v>
      </c>
      <c r="G107" s="26">
        <v>120531.04</v>
      </c>
      <c r="H107" s="27">
        <v>129120</v>
      </c>
      <c r="I107" s="1">
        <v>112334.39999999999</v>
      </c>
    </row>
    <row r="108" spans="1:9" x14ac:dyDescent="0.25">
      <c r="A108" s="4">
        <v>106</v>
      </c>
      <c r="B108" s="6" t="s">
        <v>178</v>
      </c>
      <c r="C108" s="6" t="s">
        <v>47</v>
      </c>
      <c r="D108" s="7" t="s">
        <v>66</v>
      </c>
      <c r="E108" s="24">
        <v>88692</v>
      </c>
      <c r="F108" s="25">
        <v>101995.8</v>
      </c>
      <c r="G108" s="26">
        <v>114235.296</v>
      </c>
      <c r="H108" s="27">
        <v>122394.96</v>
      </c>
      <c r="I108" s="1">
        <v>106483.6152</v>
      </c>
    </row>
    <row r="109" spans="1:9" x14ac:dyDescent="0.25">
      <c r="A109" s="4">
        <v>107</v>
      </c>
      <c r="B109" s="6" t="s">
        <v>170</v>
      </c>
      <c r="C109" s="6" t="s">
        <v>47</v>
      </c>
      <c r="D109" s="7" t="s">
        <v>66</v>
      </c>
      <c r="E109" s="24">
        <v>332336</v>
      </c>
      <c r="F109" s="25">
        <v>382100</v>
      </c>
      <c r="G109" s="26">
        <v>428048.76799999998</v>
      </c>
      <c r="H109" s="27">
        <v>458520</v>
      </c>
      <c r="I109" s="1">
        <v>398912.4</v>
      </c>
    </row>
    <row r="110" spans="1:9" x14ac:dyDescent="0.25">
      <c r="A110" s="4">
        <v>108</v>
      </c>
      <c r="B110" s="6" t="s">
        <v>121</v>
      </c>
      <c r="C110" s="6" t="s">
        <v>47</v>
      </c>
      <c r="D110" s="7" t="s">
        <v>66</v>
      </c>
      <c r="E110" s="24">
        <v>35524</v>
      </c>
      <c r="F110" s="25">
        <v>40800</v>
      </c>
      <c r="G110" s="26">
        <v>45754.911999999997</v>
      </c>
      <c r="H110" s="27">
        <v>48960</v>
      </c>
      <c r="I110" s="1">
        <v>42595.199999999997</v>
      </c>
    </row>
    <row r="111" spans="1:9" x14ac:dyDescent="0.25">
      <c r="A111" s="4">
        <v>109</v>
      </c>
      <c r="B111" s="6" t="s">
        <v>171</v>
      </c>
      <c r="C111" s="6" t="s">
        <v>47</v>
      </c>
      <c r="D111" s="7" t="s">
        <v>66</v>
      </c>
      <c r="E111" s="24">
        <v>131840</v>
      </c>
      <c r="F111" s="25">
        <v>151600</v>
      </c>
      <c r="G111" s="26">
        <v>169809.92000000001</v>
      </c>
      <c r="H111" s="27">
        <v>181920</v>
      </c>
      <c r="I111" s="1">
        <v>158270.39999999999</v>
      </c>
    </row>
    <row r="112" spans="1:9" x14ac:dyDescent="0.25">
      <c r="A112" s="4">
        <v>110</v>
      </c>
      <c r="B112" s="6" t="s">
        <v>65</v>
      </c>
      <c r="C112" s="6" t="s">
        <v>47</v>
      </c>
      <c r="D112" s="7" t="s">
        <v>66</v>
      </c>
      <c r="E112" s="24">
        <v>573000</v>
      </c>
      <c r="F112" s="25">
        <v>658950</v>
      </c>
      <c r="G112" s="26">
        <v>738024</v>
      </c>
      <c r="H112" s="27">
        <v>678000</v>
      </c>
      <c r="I112" s="1">
        <v>589860</v>
      </c>
    </row>
    <row r="113" spans="1:9" x14ac:dyDescent="0.25">
      <c r="A113" s="4">
        <v>111</v>
      </c>
      <c r="B113" s="6" t="s">
        <v>158</v>
      </c>
      <c r="C113" s="6" t="s">
        <v>47</v>
      </c>
      <c r="D113" s="7" t="s">
        <v>66</v>
      </c>
      <c r="E113" s="24">
        <v>81134</v>
      </c>
      <c r="F113" s="25">
        <v>93300</v>
      </c>
      <c r="G113" s="26">
        <v>104500.592</v>
      </c>
      <c r="H113" s="27">
        <v>111960</v>
      </c>
      <c r="I113" s="1">
        <v>97405.2</v>
      </c>
    </row>
    <row r="114" spans="1:9" x14ac:dyDescent="0.25">
      <c r="A114" s="4">
        <v>112</v>
      </c>
      <c r="B114" s="6" t="s">
        <v>184</v>
      </c>
      <c r="C114" s="6" t="s">
        <v>47</v>
      </c>
      <c r="D114" s="7" t="s">
        <v>66</v>
      </c>
      <c r="E114" s="24">
        <v>192600</v>
      </c>
      <c r="F114" s="25">
        <v>500000</v>
      </c>
      <c r="G114" s="26">
        <v>248068.8</v>
      </c>
      <c r="H114" s="27">
        <v>600000</v>
      </c>
      <c r="I114" s="1">
        <v>522000</v>
      </c>
    </row>
    <row r="115" spans="1:9" x14ac:dyDescent="0.25">
      <c r="A115" s="4">
        <v>113</v>
      </c>
      <c r="B115" s="6" t="s">
        <v>173</v>
      </c>
      <c r="C115" s="6" t="s">
        <v>47</v>
      </c>
      <c r="D115" s="7" t="s">
        <v>66</v>
      </c>
      <c r="E115" s="24">
        <v>33973</v>
      </c>
      <c r="F115" s="25">
        <v>39100</v>
      </c>
      <c r="G115" s="26">
        <v>43757.224000000002</v>
      </c>
      <c r="H115" s="27">
        <v>46920</v>
      </c>
      <c r="I115" s="1">
        <v>40820.400000000001</v>
      </c>
    </row>
    <row r="116" spans="1:9" x14ac:dyDescent="0.25">
      <c r="A116" s="4">
        <v>114</v>
      </c>
      <c r="B116" s="6" t="s">
        <v>174</v>
      </c>
      <c r="C116" s="6" t="s">
        <v>47</v>
      </c>
      <c r="D116" s="7" t="s">
        <v>66</v>
      </c>
      <c r="E116" s="24">
        <v>240950</v>
      </c>
      <c r="F116" s="25">
        <v>277200</v>
      </c>
      <c r="G116" s="26">
        <v>310343.59999999998</v>
      </c>
      <c r="H116" s="27">
        <v>332640</v>
      </c>
      <c r="I116" s="1">
        <v>289396.8</v>
      </c>
    </row>
    <row r="117" spans="1:9" x14ac:dyDescent="0.25">
      <c r="A117" s="4">
        <v>115</v>
      </c>
      <c r="B117" s="6" t="s">
        <v>169</v>
      </c>
      <c r="C117" s="6" t="s">
        <v>47</v>
      </c>
      <c r="D117" s="7" t="s">
        <v>66</v>
      </c>
      <c r="E117" s="24">
        <v>279950</v>
      </c>
      <c r="F117" s="25">
        <v>321900</v>
      </c>
      <c r="G117" s="26">
        <v>360575.6</v>
      </c>
      <c r="H117" s="27">
        <v>386280</v>
      </c>
      <c r="I117" s="1">
        <v>336063.6</v>
      </c>
    </row>
    <row r="118" spans="1:9" x14ac:dyDescent="0.25">
      <c r="A118" s="4">
        <v>116</v>
      </c>
      <c r="B118" s="6" t="s">
        <v>46</v>
      </c>
      <c r="C118" s="6" t="s">
        <v>47</v>
      </c>
      <c r="D118" s="7" t="s">
        <v>8</v>
      </c>
      <c r="E118" s="24">
        <v>26546</v>
      </c>
      <c r="F118" s="25">
        <v>30500</v>
      </c>
      <c r="G118" s="26">
        <v>34191.248</v>
      </c>
      <c r="H118" s="27">
        <v>35000</v>
      </c>
      <c r="I118" s="1">
        <v>30450</v>
      </c>
    </row>
    <row r="119" spans="1:9" x14ac:dyDescent="0.25">
      <c r="A119" s="4">
        <v>117</v>
      </c>
      <c r="B119" s="6" t="s">
        <v>123</v>
      </c>
      <c r="C119" s="6" t="s">
        <v>47</v>
      </c>
      <c r="D119" s="7" t="s">
        <v>8</v>
      </c>
      <c r="E119" s="24">
        <v>40543</v>
      </c>
      <c r="F119" s="25">
        <v>46600</v>
      </c>
      <c r="G119" s="26">
        <v>52219.383999999998</v>
      </c>
      <c r="H119" s="27">
        <v>55920</v>
      </c>
      <c r="I119" s="1">
        <v>48650.400000000001</v>
      </c>
    </row>
    <row r="120" spans="1:9" x14ac:dyDescent="0.25">
      <c r="A120" s="4">
        <v>118</v>
      </c>
      <c r="B120" s="10" t="s">
        <v>153</v>
      </c>
      <c r="C120" s="6" t="s">
        <v>47</v>
      </c>
      <c r="D120" s="7" t="s">
        <v>8</v>
      </c>
      <c r="E120" s="24">
        <v>524980</v>
      </c>
      <c r="F120" s="25">
        <v>590000</v>
      </c>
      <c r="G120" s="26">
        <v>1048070.072</v>
      </c>
      <c r="H120" s="27">
        <v>708000</v>
      </c>
      <c r="I120" s="1">
        <v>615960</v>
      </c>
    </row>
    <row r="121" spans="1:9" x14ac:dyDescent="0.25">
      <c r="A121" s="4">
        <v>119</v>
      </c>
      <c r="B121" s="10" t="s">
        <v>154</v>
      </c>
      <c r="C121" s="6" t="s">
        <v>47</v>
      </c>
      <c r="D121" s="7" t="s">
        <v>8</v>
      </c>
      <c r="E121" s="24">
        <v>614564</v>
      </c>
      <c r="F121" s="25">
        <v>650000</v>
      </c>
      <c r="G121" s="26">
        <v>1226915.5696</v>
      </c>
      <c r="H121" s="27">
        <v>780000</v>
      </c>
      <c r="I121" s="1">
        <v>678600</v>
      </c>
    </row>
    <row r="122" spans="1:9" x14ac:dyDescent="0.25">
      <c r="A122" s="4">
        <v>120</v>
      </c>
      <c r="B122" s="6" t="s">
        <v>62</v>
      </c>
      <c r="C122" s="6" t="s">
        <v>47</v>
      </c>
      <c r="D122" s="7" t="s">
        <v>8</v>
      </c>
      <c r="E122" s="24">
        <v>350100</v>
      </c>
      <c r="F122" s="25">
        <v>402600</v>
      </c>
      <c r="G122" s="26">
        <v>450928.8</v>
      </c>
      <c r="H122" s="27">
        <v>465000</v>
      </c>
      <c r="I122" s="1">
        <v>404550</v>
      </c>
    </row>
    <row r="123" spans="1:9" x14ac:dyDescent="0.25">
      <c r="A123" s="4">
        <v>121</v>
      </c>
      <c r="B123" s="6" t="s">
        <v>63</v>
      </c>
      <c r="C123" s="6" t="s">
        <v>47</v>
      </c>
      <c r="D123" s="7" t="s">
        <v>8</v>
      </c>
      <c r="E123" s="24">
        <v>149600</v>
      </c>
      <c r="F123" s="25">
        <v>172040</v>
      </c>
      <c r="G123" s="26">
        <v>192684.79999999999</v>
      </c>
      <c r="H123" s="27">
        <v>187000</v>
      </c>
      <c r="I123" s="1">
        <v>162690</v>
      </c>
    </row>
    <row r="124" spans="1:9" x14ac:dyDescent="0.25">
      <c r="A124" s="4">
        <v>122</v>
      </c>
      <c r="B124" s="6" t="s">
        <v>147</v>
      </c>
      <c r="C124" s="6" t="s">
        <v>47</v>
      </c>
      <c r="D124" s="7" t="s">
        <v>8</v>
      </c>
      <c r="E124" s="24">
        <v>171000</v>
      </c>
      <c r="F124" s="25">
        <v>196650</v>
      </c>
      <c r="G124" s="26">
        <v>220248</v>
      </c>
      <c r="H124" s="27">
        <v>235980</v>
      </c>
      <c r="I124" s="1">
        <v>205302.6</v>
      </c>
    </row>
    <row r="125" spans="1:9" x14ac:dyDescent="0.25">
      <c r="A125" s="4">
        <v>123</v>
      </c>
      <c r="B125" s="6" t="s">
        <v>64</v>
      </c>
      <c r="C125" s="6" t="s">
        <v>47</v>
      </c>
      <c r="D125" s="7" t="s">
        <v>8</v>
      </c>
      <c r="E125" s="24">
        <v>550000</v>
      </c>
      <c r="F125" s="25">
        <v>632500</v>
      </c>
      <c r="G125" s="26">
        <v>708400</v>
      </c>
      <c r="H125" s="27">
        <v>645000</v>
      </c>
      <c r="I125" s="1">
        <v>561150</v>
      </c>
    </row>
    <row r="126" spans="1:9" x14ac:dyDescent="0.25">
      <c r="A126" s="4">
        <v>124</v>
      </c>
      <c r="B126" s="6" t="s">
        <v>148</v>
      </c>
      <c r="C126" s="6" t="s">
        <v>47</v>
      </c>
      <c r="D126" s="7" t="s">
        <v>8</v>
      </c>
      <c r="E126" s="24">
        <v>96400</v>
      </c>
      <c r="F126" s="25">
        <v>110860</v>
      </c>
      <c r="G126" s="26">
        <v>124163.2</v>
      </c>
      <c r="H126" s="27">
        <v>133032</v>
      </c>
      <c r="I126" s="1">
        <v>115737.84</v>
      </c>
    </row>
    <row r="127" spans="1:9" x14ac:dyDescent="0.25">
      <c r="A127" s="4">
        <v>125</v>
      </c>
      <c r="B127" s="6" t="s">
        <v>108</v>
      </c>
      <c r="C127" s="6" t="s">
        <v>47</v>
      </c>
      <c r="D127" s="7" t="s">
        <v>8</v>
      </c>
      <c r="E127" s="24">
        <v>75950</v>
      </c>
      <c r="F127" s="25">
        <v>87340</v>
      </c>
      <c r="G127" s="26">
        <v>97823.6</v>
      </c>
      <c r="H127" s="27">
        <v>104808</v>
      </c>
      <c r="I127" s="1">
        <v>91182.96</v>
      </c>
    </row>
    <row r="128" spans="1:9" x14ac:dyDescent="0.25">
      <c r="A128" s="4">
        <v>126</v>
      </c>
      <c r="B128" s="6" t="s">
        <v>151</v>
      </c>
      <c r="C128" s="6" t="s">
        <v>47</v>
      </c>
      <c r="D128" s="7" t="s">
        <v>8</v>
      </c>
      <c r="E128" s="24">
        <v>75320</v>
      </c>
      <c r="F128" s="25">
        <v>86600</v>
      </c>
      <c r="G128" s="26">
        <v>97012.160000000003</v>
      </c>
      <c r="H128" s="27">
        <v>103920</v>
      </c>
      <c r="I128" s="1">
        <v>90410.4</v>
      </c>
    </row>
    <row r="129" spans="1:9" x14ac:dyDescent="0.25">
      <c r="A129" s="4">
        <v>127</v>
      </c>
      <c r="B129" s="6" t="s">
        <v>120</v>
      </c>
      <c r="C129" s="6" t="s">
        <v>47</v>
      </c>
      <c r="D129" s="7" t="s">
        <v>8</v>
      </c>
      <c r="E129" s="24">
        <v>220198</v>
      </c>
      <c r="F129" s="25">
        <v>253200</v>
      </c>
      <c r="G129" s="26">
        <v>283615.02399999998</v>
      </c>
      <c r="H129" s="27">
        <v>303840</v>
      </c>
      <c r="I129" s="1">
        <v>264340.8</v>
      </c>
    </row>
    <row r="130" spans="1:9" x14ac:dyDescent="0.25">
      <c r="A130" s="4">
        <v>128</v>
      </c>
      <c r="B130" s="10" t="s">
        <v>67</v>
      </c>
      <c r="C130" s="6" t="s">
        <v>47</v>
      </c>
      <c r="D130" s="7" t="s">
        <v>8</v>
      </c>
      <c r="E130" s="24">
        <v>225940</v>
      </c>
      <c r="F130" s="25">
        <v>259800</v>
      </c>
      <c r="G130" s="26">
        <v>291010.71999999997</v>
      </c>
      <c r="H130" s="27">
        <v>236000</v>
      </c>
      <c r="I130" s="1">
        <v>205320</v>
      </c>
    </row>
    <row r="131" spans="1:9" x14ac:dyDescent="0.25">
      <c r="A131" s="4">
        <v>129</v>
      </c>
      <c r="B131" s="10" t="s">
        <v>68</v>
      </c>
      <c r="C131" s="6" t="s">
        <v>47</v>
      </c>
      <c r="D131" s="7" t="s">
        <v>8</v>
      </c>
      <c r="E131" s="24">
        <v>654000</v>
      </c>
      <c r="F131" s="25">
        <v>525000</v>
      </c>
      <c r="G131" s="26">
        <v>842352</v>
      </c>
      <c r="H131" s="27">
        <v>546000</v>
      </c>
      <c r="I131" s="1">
        <v>475020</v>
      </c>
    </row>
    <row r="132" spans="1:9" x14ac:dyDescent="0.25">
      <c r="A132" s="4">
        <v>130</v>
      </c>
      <c r="B132" s="10" t="s">
        <v>69</v>
      </c>
      <c r="C132" s="6" t="s">
        <v>47</v>
      </c>
      <c r="D132" s="7" t="s">
        <v>8</v>
      </c>
      <c r="E132" s="24">
        <v>237900</v>
      </c>
      <c r="F132" s="25">
        <v>198000</v>
      </c>
      <c r="G132" s="26">
        <v>306415.2</v>
      </c>
      <c r="H132" s="27">
        <v>215000</v>
      </c>
      <c r="I132" s="1">
        <v>187050</v>
      </c>
    </row>
    <row r="133" spans="1:9" x14ac:dyDescent="0.25">
      <c r="A133" s="4">
        <v>131</v>
      </c>
      <c r="B133" s="10" t="s">
        <v>70</v>
      </c>
      <c r="C133" s="6" t="s">
        <v>47</v>
      </c>
      <c r="D133" s="7" t="s">
        <v>8</v>
      </c>
      <c r="E133" s="24">
        <v>316200</v>
      </c>
      <c r="F133" s="25">
        <v>222000</v>
      </c>
      <c r="G133" s="26">
        <v>407265.6</v>
      </c>
      <c r="H133" s="27">
        <v>230000</v>
      </c>
      <c r="I133" s="1">
        <v>200100</v>
      </c>
    </row>
    <row r="134" spans="1:9" x14ac:dyDescent="0.25">
      <c r="A134" s="4">
        <v>132</v>
      </c>
      <c r="B134" s="6" t="s">
        <v>155</v>
      </c>
      <c r="C134" s="6" t="s">
        <v>47</v>
      </c>
      <c r="D134" s="7" t="s">
        <v>8</v>
      </c>
      <c r="E134" s="24">
        <v>56699</v>
      </c>
      <c r="F134" s="25">
        <v>65200</v>
      </c>
      <c r="G134" s="26">
        <v>73028.312000000005</v>
      </c>
      <c r="H134" s="27">
        <v>78240</v>
      </c>
      <c r="I134" s="1">
        <v>68068.800000000003</v>
      </c>
    </row>
    <row r="135" spans="1:9" x14ac:dyDescent="0.25">
      <c r="A135" s="4">
        <v>133</v>
      </c>
      <c r="B135" s="6" t="s">
        <v>160</v>
      </c>
      <c r="C135" s="6" t="s">
        <v>47</v>
      </c>
      <c r="D135" s="7" t="s">
        <v>8</v>
      </c>
      <c r="E135" s="24">
        <v>141800</v>
      </c>
      <c r="F135" s="25">
        <v>163000</v>
      </c>
      <c r="G135" s="26">
        <v>182638.4</v>
      </c>
      <c r="H135" s="27">
        <v>195600</v>
      </c>
      <c r="I135" s="1">
        <v>170172</v>
      </c>
    </row>
    <row r="136" spans="1:9" x14ac:dyDescent="0.25">
      <c r="A136" s="4">
        <v>134</v>
      </c>
      <c r="B136" s="6" t="s">
        <v>140</v>
      </c>
      <c r="C136" s="6" t="s">
        <v>47</v>
      </c>
      <c r="D136" s="7" t="s">
        <v>8</v>
      </c>
      <c r="E136" s="24">
        <v>62546</v>
      </c>
      <c r="F136" s="25">
        <v>71900</v>
      </c>
      <c r="G136" s="26">
        <v>80559.248000000007</v>
      </c>
      <c r="H136" s="27">
        <v>86280</v>
      </c>
      <c r="I136" s="1">
        <v>75063.600000000006</v>
      </c>
    </row>
    <row r="137" spans="1:9" x14ac:dyDescent="0.25">
      <c r="A137" s="4">
        <v>135</v>
      </c>
      <c r="B137" s="6" t="s">
        <v>142</v>
      </c>
      <c r="C137" s="6" t="s">
        <v>47</v>
      </c>
      <c r="D137" s="7" t="s">
        <v>8</v>
      </c>
      <c r="E137" s="24">
        <v>160990</v>
      </c>
      <c r="F137" s="25">
        <v>185100</v>
      </c>
      <c r="G137" s="26">
        <v>207355.12</v>
      </c>
      <c r="H137" s="27">
        <v>222120</v>
      </c>
      <c r="I137" s="1">
        <v>193244.4</v>
      </c>
    </row>
    <row r="138" spans="1:9" x14ac:dyDescent="0.25">
      <c r="A138" s="4">
        <v>136</v>
      </c>
      <c r="B138" s="6" t="s">
        <v>129</v>
      </c>
      <c r="C138" s="6" t="s">
        <v>47</v>
      </c>
      <c r="D138" s="7" t="s">
        <v>8</v>
      </c>
      <c r="E138" s="24">
        <v>532009</v>
      </c>
      <c r="F138" s="25">
        <v>611800</v>
      </c>
      <c r="G138" s="26">
        <v>685227.59199999995</v>
      </c>
      <c r="H138" s="27">
        <v>734160</v>
      </c>
      <c r="I138" s="1">
        <v>638719.19999999995</v>
      </c>
    </row>
    <row r="139" spans="1:9" x14ac:dyDescent="0.25">
      <c r="A139" s="4">
        <v>137</v>
      </c>
      <c r="B139" s="10" t="s">
        <v>71</v>
      </c>
      <c r="C139" s="6" t="s">
        <v>47</v>
      </c>
      <c r="D139" s="7" t="s">
        <v>8</v>
      </c>
      <c r="E139" s="24">
        <v>600000</v>
      </c>
      <c r="F139" s="25">
        <v>574000</v>
      </c>
      <c r="G139" s="26">
        <v>772800</v>
      </c>
      <c r="H139" s="27">
        <v>825000</v>
      </c>
      <c r="I139" s="1">
        <v>717750</v>
      </c>
    </row>
    <row r="140" spans="1:9" x14ac:dyDescent="0.25">
      <c r="A140" s="4">
        <v>138</v>
      </c>
      <c r="B140" s="10" t="s">
        <v>72</v>
      </c>
      <c r="C140" s="6" t="s">
        <v>47</v>
      </c>
      <c r="D140" s="7" t="s">
        <v>8</v>
      </c>
      <c r="E140" s="24">
        <v>65000</v>
      </c>
      <c r="F140" s="25">
        <v>74750</v>
      </c>
      <c r="G140" s="26">
        <v>83720</v>
      </c>
      <c r="H140" s="27">
        <v>125000</v>
      </c>
      <c r="I140" s="1">
        <v>108750</v>
      </c>
    </row>
    <row r="141" spans="1:9" x14ac:dyDescent="0.25">
      <c r="A141" s="4">
        <v>139</v>
      </c>
      <c r="B141" s="6" t="s">
        <v>141</v>
      </c>
      <c r="C141" s="6" t="s">
        <v>47</v>
      </c>
      <c r="D141" s="7" t="s">
        <v>8</v>
      </c>
      <c r="E141" s="24">
        <v>218806</v>
      </c>
      <c r="F141" s="25">
        <v>251600</v>
      </c>
      <c r="G141" s="26">
        <v>281822.12800000003</v>
      </c>
      <c r="H141" s="27">
        <v>301920</v>
      </c>
      <c r="I141" s="1">
        <v>262670.40000000002</v>
      </c>
    </row>
    <row r="142" spans="1:9" x14ac:dyDescent="0.25">
      <c r="A142" s="4">
        <v>140</v>
      </c>
      <c r="B142" s="6" t="s">
        <v>143</v>
      </c>
      <c r="C142" s="6" t="s">
        <v>47</v>
      </c>
      <c r="D142" s="7" t="s">
        <v>8</v>
      </c>
      <c r="E142" s="24">
        <v>57619</v>
      </c>
      <c r="F142" s="25">
        <v>66200</v>
      </c>
      <c r="G142" s="26">
        <v>74213.271999999997</v>
      </c>
      <c r="H142" s="27">
        <v>79440</v>
      </c>
      <c r="I142" s="1">
        <v>69112.800000000003</v>
      </c>
    </row>
    <row r="143" spans="1:9" x14ac:dyDescent="0.25">
      <c r="A143" s="4">
        <v>141</v>
      </c>
      <c r="B143" s="10" t="s">
        <v>73</v>
      </c>
      <c r="C143" s="6" t="s">
        <v>47</v>
      </c>
      <c r="D143" s="7" t="s">
        <v>8</v>
      </c>
      <c r="E143" s="24">
        <v>60000</v>
      </c>
      <c r="F143" s="25">
        <v>69000</v>
      </c>
      <c r="G143" s="26">
        <v>77280</v>
      </c>
      <c r="H143" s="27">
        <v>85000</v>
      </c>
      <c r="I143" s="1">
        <v>73950</v>
      </c>
    </row>
    <row r="144" spans="1:9" x14ac:dyDescent="0.25">
      <c r="A144" s="4">
        <v>142</v>
      </c>
      <c r="B144" s="10" t="s">
        <v>74</v>
      </c>
      <c r="C144" s="6" t="s">
        <v>47</v>
      </c>
      <c r="D144" s="7" t="s">
        <v>8</v>
      </c>
      <c r="E144" s="24">
        <v>90000</v>
      </c>
      <c r="F144" s="25">
        <v>103500</v>
      </c>
      <c r="G144" s="26">
        <v>115920</v>
      </c>
      <c r="H144" s="27">
        <v>145000</v>
      </c>
      <c r="I144" s="1">
        <v>126150</v>
      </c>
    </row>
    <row r="145" spans="1:9" x14ac:dyDescent="0.25">
      <c r="A145" s="4">
        <v>143</v>
      </c>
      <c r="B145" s="10" t="s">
        <v>76</v>
      </c>
      <c r="C145" s="6" t="s">
        <v>47</v>
      </c>
      <c r="D145" s="7" t="s">
        <v>8</v>
      </c>
      <c r="E145" s="24">
        <v>101000</v>
      </c>
      <c r="F145" s="25">
        <v>116150</v>
      </c>
      <c r="G145" s="26">
        <v>130088</v>
      </c>
      <c r="H145" s="27">
        <v>180000</v>
      </c>
      <c r="I145" s="1">
        <v>156600</v>
      </c>
    </row>
    <row r="146" spans="1:9" x14ac:dyDescent="0.25">
      <c r="A146" s="4">
        <v>144</v>
      </c>
      <c r="B146" s="8" t="s">
        <v>185</v>
      </c>
      <c r="C146" s="10" t="s">
        <v>47</v>
      </c>
      <c r="D146" s="7" t="s">
        <v>8</v>
      </c>
      <c r="E146" s="24">
        <v>142627</v>
      </c>
      <c r="F146" s="25">
        <v>164000</v>
      </c>
      <c r="G146" s="26">
        <v>183703.576</v>
      </c>
      <c r="H146" s="27">
        <v>196800</v>
      </c>
      <c r="I146" s="1">
        <v>171216</v>
      </c>
    </row>
    <row r="147" spans="1:9" x14ac:dyDescent="0.25">
      <c r="A147" s="4">
        <v>145</v>
      </c>
      <c r="B147" s="10" t="s">
        <v>75</v>
      </c>
      <c r="C147" s="6" t="s">
        <v>47</v>
      </c>
      <c r="D147" s="7" t="s">
        <v>8</v>
      </c>
      <c r="E147" s="24">
        <v>250000</v>
      </c>
      <c r="F147" s="25">
        <v>236000</v>
      </c>
      <c r="G147" s="26">
        <v>322000</v>
      </c>
      <c r="H147" s="27">
        <v>145000</v>
      </c>
      <c r="I147" s="1">
        <v>126150</v>
      </c>
    </row>
    <row r="148" spans="1:9" x14ac:dyDescent="0.25">
      <c r="A148" s="4">
        <v>146</v>
      </c>
      <c r="B148" s="6" t="s">
        <v>101</v>
      </c>
      <c r="C148" s="6" t="s">
        <v>47</v>
      </c>
      <c r="D148" s="7" t="s">
        <v>8</v>
      </c>
      <c r="E148" s="24">
        <v>470600</v>
      </c>
      <c r="F148" s="25">
        <v>541100</v>
      </c>
      <c r="G148" s="26">
        <v>606132.80000000005</v>
      </c>
      <c r="H148" s="27">
        <v>649320</v>
      </c>
      <c r="I148" s="1">
        <v>564908.4</v>
      </c>
    </row>
    <row r="149" spans="1:9" x14ac:dyDescent="0.25">
      <c r="A149" s="9">
        <v>147</v>
      </c>
      <c r="B149" s="6" t="s">
        <v>102</v>
      </c>
      <c r="C149" s="6" t="s">
        <v>47</v>
      </c>
      <c r="D149" s="7" t="s">
        <v>8</v>
      </c>
      <c r="E149" s="24">
        <v>527717</v>
      </c>
      <c r="F149" s="25">
        <v>606800</v>
      </c>
      <c r="G149" s="26">
        <v>679699.49600000004</v>
      </c>
      <c r="H149" s="27">
        <v>728160</v>
      </c>
      <c r="I149" s="1">
        <v>633499.19999999995</v>
      </c>
    </row>
    <row r="150" spans="1:9" x14ac:dyDescent="0.25">
      <c r="A150" s="4">
        <v>148</v>
      </c>
      <c r="B150" s="6" t="s">
        <v>112</v>
      </c>
      <c r="C150" s="6" t="s">
        <v>47</v>
      </c>
      <c r="D150" s="7" t="s">
        <v>8</v>
      </c>
      <c r="E150" s="24">
        <v>156483</v>
      </c>
      <c r="F150" s="25">
        <v>179900</v>
      </c>
      <c r="G150" s="26">
        <v>201550.10399999999</v>
      </c>
      <c r="H150" s="27">
        <v>215880</v>
      </c>
      <c r="I150" s="1">
        <v>187815.6</v>
      </c>
    </row>
    <row r="151" spans="1:9" x14ac:dyDescent="0.25">
      <c r="A151" s="4">
        <v>149</v>
      </c>
      <c r="B151" s="6" t="s">
        <v>111</v>
      </c>
      <c r="C151" s="6" t="s">
        <v>47</v>
      </c>
      <c r="D151" s="7" t="s">
        <v>8</v>
      </c>
      <c r="E151" s="24">
        <v>124350</v>
      </c>
      <c r="F151" s="25">
        <v>143000</v>
      </c>
      <c r="G151" s="26">
        <v>160162.79999999999</v>
      </c>
      <c r="H151" s="27">
        <v>171600</v>
      </c>
      <c r="I151" s="1">
        <v>149292</v>
      </c>
    </row>
    <row r="152" spans="1:9" x14ac:dyDescent="0.25">
      <c r="A152" s="4">
        <v>150</v>
      </c>
      <c r="B152" s="6" t="s">
        <v>90</v>
      </c>
      <c r="C152" s="6" t="s">
        <v>47</v>
      </c>
      <c r="D152" s="7" t="s">
        <v>8</v>
      </c>
      <c r="E152" s="24">
        <v>170350</v>
      </c>
      <c r="F152" s="25">
        <v>195900</v>
      </c>
      <c r="G152" s="26">
        <v>219410.8</v>
      </c>
      <c r="H152" s="27">
        <v>192000</v>
      </c>
      <c r="I152" s="1">
        <v>167040</v>
      </c>
    </row>
    <row r="153" spans="1:9" x14ac:dyDescent="0.25">
      <c r="A153" s="4">
        <v>151</v>
      </c>
      <c r="B153" s="6" t="s">
        <v>86</v>
      </c>
      <c r="C153" s="6" t="s">
        <v>47</v>
      </c>
      <c r="D153" s="7" t="s">
        <v>8</v>
      </c>
      <c r="E153" s="24">
        <v>250590</v>
      </c>
      <c r="F153" s="25">
        <v>288100</v>
      </c>
      <c r="G153" s="26">
        <v>322759.92</v>
      </c>
      <c r="H153" s="27">
        <v>289000</v>
      </c>
      <c r="I153" s="1">
        <v>251430</v>
      </c>
    </row>
    <row r="154" spans="1:9" x14ac:dyDescent="0.25">
      <c r="A154" s="4">
        <v>152</v>
      </c>
      <c r="B154" s="6" t="s">
        <v>87</v>
      </c>
      <c r="C154" s="6" t="s">
        <v>47</v>
      </c>
      <c r="D154" s="7" t="s">
        <v>8</v>
      </c>
      <c r="E154" s="24">
        <v>450370</v>
      </c>
      <c r="F154" s="25">
        <v>415000</v>
      </c>
      <c r="G154" s="26">
        <v>580076.56000000006</v>
      </c>
      <c r="H154" s="27">
        <v>410000</v>
      </c>
      <c r="I154" s="1">
        <v>356700</v>
      </c>
    </row>
    <row r="155" spans="1:9" x14ac:dyDescent="0.25">
      <c r="A155" s="4">
        <v>153</v>
      </c>
      <c r="B155" s="6" t="s">
        <v>89</v>
      </c>
      <c r="C155" s="6" t="s">
        <v>47</v>
      </c>
      <c r="D155" s="7" t="s">
        <v>8</v>
      </c>
      <c r="E155" s="24">
        <v>120470</v>
      </c>
      <c r="F155" s="25">
        <v>138540</v>
      </c>
      <c r="G155" s="26">
        <v>155165.35999999999</v>
      </c>
      <c r="H155" s="27">
        <v>145000</v>
      </c>
      <c r="I155" s="1">
        <v>126150</v>
      </c>
    </row>
    <row r="156" spans="1:9" x14ac:dyDescent="0.25">
      <c r="A156" s="4">
        <v>154</v>
      </c>
      <c r="B156" s="6" t="s">
        <v>88</v>
      </c>
      <c r="C156" s="6" t="s">
        <v>47</v>
      </c>
      <c r="D156" s="7" t="s">
        <v>8</v>
      </c>
      <c r="E156" s="24">
        <v>150650</v>
      </c>
      <c r="F156" s="25">
        <v>173240</v>
      </c>
      <c r="G156" s="26">
        <v>194037.2</v>
      </c>
      <c r="H156" s="27">
        <v>180000</v>
      </c>
      <c r="I156" s="1">
        <v>156600</v>
      </c>
    </row>
    <row r="157" spans="1:9" x14ac:dyDescent="0.25">
      <c r="A157" s="4">
        <v>155</v>
      </c>
      <c r="B157" s="6" t="s">
        <v>183</v>
      </c>
      <c r="C157" s="6" t="s">
        <v>47</v>
      </c>
      <c r="D157" s="7" t="s">
        <v>8</v>
      </c>
      <c r="E157" s="24">
        <v>206246</v>
      </c>
      <c r="F157" s="25">
        <v>237100</v>
      </c>
      <c r="G157" s="26">
        <v>265644.848</v>
      </c>
      <c r="H157" s="27">
        <v>284520</v>
      </c>
      <c r="I157" s="1">
        <v>247532.4</v>
      </c>
    </row>
    <row r="158" spans="1:9" x14ac:dyDescent="0.25">
      <c r="A158" s="9">
        <v>156</v>
      </c>
      <c r="B158" s="6" t="s">
        <v>146</v>
      </c>
      <c r="C158" s="6" t="s">
        <v>47</v>
      </c>
      <c r="D158" s="7" t="s">
        <v>8</v>
      </c>
      <c r="E158" s="24">
        <v>213500</v>
      </c>
      <c r="F158" s="25">
        <v>245500</v>
      </c>
      <c r="G158" s="26">
        <v>274988</v>
      </c>
      <c r="H158" s="27">
        <v>294600</v>
      </c>
      <c r="I158" s="1">
        <v>256302</v>
      </c>
    </row>
    <row r="159" spans="1:9" x14ac:dyDescent="0.25">
      <c r="A159" s="4">
        <v>157</v>
      </c>
      <c r="B159" s="10" t="s">
        <v>78</v>
      </c>
      <c r="C159" s="6" t="s">
        <v>47</v>
      </c>
      <c r="D159" s="7" t="s">
        <v>8</v>
      </c>
      <c r="E159" s="24">
        <v>125000</v>
      </c>
      <c r="F159" s="25">
        <v>121500</v>
      </c>
      <c r="G159" s="26">
        <v>161000</v>
      </c>
      <c r="H159" s="27">
        <v>135000</v>
      </c>
      <c r="I159" s="1">
        <v>117450</v>
      </c>
    </row>
    <row r="160" spans="1:9" x14ac:dyDescent="0.25">
      <c r="A160" s="9">
        <v>158</v>
      </c>
      <c r="B160" s="10" t="s">
        <v>77</v>
      </c>
      <c r="C160" s="6" t="s">
        <v>47</v>
      </c>
      <c r="D160" s="7" t="s">
        <v>8</v>
      </c>
      <c r="E160" s="24">
        <v>175500</v>
      </c>
      <c r="F160" s="25">
        <v>145000</v>
      </c>
      <c r="G160" s="26">
        <v>226044</v>
      </c>
      <c r="H160" s="27">
        <v>185000</v>
      </c>
      <c r="I160" s="1">
        <v>160950</v>
      </c>
    </row>
    <row r="161" spans="1:9" x14ac:dyDescent="0.25">
      <c r="A161" s="9">
        <v>159</v>
      </c>
      <c r="B161" s="6" t="s">
        <v>109</v>
      </c>
      <c r="C161" s="6" t="s">
        <v>47</v>
      </c>
      <c r="D161" s="7" t="s">
        <v>8</v>
      </c>
      <c r="E161" s="24">
        <v>144876</v>
      </c>
      <c r="F161" s="25">
        <v>166600</v>
      </c>
      <c r="G161" s="26">
        <v>186600.288</v>
      </c>
      <c r="H161" s="27">
        <v>199920</v>
      </c>
      <c r="I161" s="1">
        <v>173930.4</v>
      </c>
    </row>
    <row r="162" spans="1:9" x14ac:dyDescent="0.25">
      <c r="A162" s="9">
        <v>160</v>
      </c>
      <c r="B162" s="6" t="s">
        <v>103</v>
      </c>
      <c r="C162" s="6" t="s">
        <v>47</v>
      </c>
      <c r="D162" s="7" t="s">
        <v>8</v>
      </c>
      <c r="E162" s="24">
        <v>159490</v>
      </c>
      <c r="F162" s="25">
        <v>183400</v>
      </c>
      <c r="G162" s="26">
        <v>205423.12</v>
      </c>
      <c r="H162" s="27">
        <v>220080</v>
      </c>
      <c r="I162" s="1">
        <v>191469.6</v>
      </c>
    </row>
    <row r="163" spans="1:9" x14ac:dyDescent="0.25">
      <c r="A163" s="4">
        <v>161</v>
      </c>
      <c r="B163" s="6" t="s">
        <v>79</v>
      </c>
      <c r="C163" s="6" t="s">
        <v>47</v>
      </c>
      <c r="D163" s="7" t="s">
        <v>8</v>
      </c>
      <c r="E163" s="24">
        <v>140000</v>
      </c>
      <c r="F163" s="25">
        <v>161000</v>
      </c>
      <c r="G163" s="26">
        <v>180320</v>
      </c>
      <c r="H163" s="27">
        <v>145000</v>
      </c>
      <c r="I163" s="1">
        <v>126150</v>
      </c>
    </row>
    <row r="164" spans="1:9" x14ac:dyDescent="0.25">
      <c r="A164" s="9">
        <v>162</v>
      </c>
      <c r="B164" s="6" t="s">
        <v>106</v>
      </c>
      <c r="C164" s="6" t="s">
        <v>47</v>
      </c>
      <c r="D164" s="7" t="s">
        <v>8</v>
      </c>
      <c r="E164" s="24">
        <v>150700</v>
      </c>
      <c r="F164" s="25">
        <v>173300</v>
      </c>
      <c r="G164" s="26">
        <v>194101.6</v>
      </c>
      <c r="H164" s="27">
        <v>207960</v>
      </c>
      <c r="I164" s="1">
        <v>180925.2</v>
      </c>
    </row>
    <row r="165" spans="1:9" x14ac:dyDescent="0.25">
      <c r="A165" s="9">
        <v>163</v>
      </c>
      <c r="B165" s="6" t="s">
        <v>81</v>
      </c>
      <c r="C165" s="6" t="s">
        <v>47</v>
      </c>
      <c r="D165" s="7" t="s">
        <v>8</v>
      </c>
      <c r="E165" s="24">
        <v>818638</v>
      </c>
      <c r="F165" s="25">
        <v>736000</v>
      </c>
      <c r="G165" s="26">
        <v>1054405.7439999999</v>
      </c>
      <c r="H165" s="27">
        <v>836000</v>
      </c>
      <c r="I165" s="1">
        <v>727320</v>
      </c>
    </row>
    <row r="166" spans="1:9" x14ac:dyDescent="0.25">
      <c r="A166" s="4">
        <v>164</v>
      </c>
      <c r="B166" s="6" t="s">
        <v>179</v>
      </c>
      <c r="C166" s="6" t="s">
        <v>47</v>
      </c>
      <c r="D166" s="7" t="s">
        <v>8</v>
      </c>
      <c r="E166" s="24">
        <v>384905</v>
      </c>
      <c r="F166" s="25">
        <v>442600</v>
      </c>
      <c r="G166" s="26">
        <v>495757.64</v>
      </c>
      <c r="H166" s="27">
        <v>531120</v>
      </c>
      <c r="I166" s="1">
        <v>462074.4</v>
      </c>
    </row>
    <row r="167" spans="1:9" x14ac:dyDescent="0.25">
      <c r="A167" s="9">
        <v>165</v>
      </c>
      <c r="B167" s="6" t="s">
        <v>152</v>
      </c>
      <c r="C167" s="6" t="s">
        <v>47</v>
      </c>
      <c r="D167" s="7" t="s">
        <v>8</v>
      </c>
      <c r="E167" s="24">
        <v>184362</v>
      </c>
      <c r="F167" s="25">
        <v>212000</v>
      </c>
      <c r="G167" s="26">
        <v>237458.25599999999</v>
      </c>
      <c r="H167" s="27">
        <v>254400</v>
      </c>
      <c r="I167" s="1">
        <v>221328</v>
      </c>
    </row>
    <row r="168" spans="1:9" x14ac:dyDescent="0.25">
      <c r="A168" s="4">
        <v>166</v>
      </c>
      <c r="B168" s="6" t="s">
        <v>156</v>
      </c>
      <c r="C168" s="6" t="s">
        <v>47</v>
      </c>
      <c r="D168" s="7" t="s">
        <v>8</v>
      </c>
      <c r="E168" s="24">
        <v>8101</v>
      </c>
      <c r="F168" s="25">
        <v>9300</v>
      </c>
      <c r="G168" s="26">
        <v>10434.088</v>
      </c>
      <c r="H168" s="27">
        <v>11160</v>
      </c>
      <c r="I168" s="1">
        <v>9709.2000000000007</v>
      </c>
    </row>
    <row r="169" spans="1:9" x14ac:dyDescent="0.25">
      <c r="A169" s="4">
        <v>167</v>
      </c>
      <c r="B169" s="6" t="s">
        <v>41</v>
      </c>
      <c r="C169" s="6" t="s">
        <v>42</v>
      </c>
      <c r="D169" s="7" t="s">
        <v>8</v>
      </c>
      <c r="E169" s="24">
        <v>8000</v>
      </c>
      <c r="F169" s="25">
        <v>9200</v>
      </c>
      <c r="G169" s="26">
        <v>10304</v>
      </c>
      <c r="H169" s="27">
        <v>9000</v>
      </c>
      <c r="I169" s="1">
        <v>7830</v>
      </c>
    </row>
    <row r="170" spans="1:9" x14ac:dyDescent="0.25">
      <c r="A170" s="4">
        <v>168</v>
      </c>
      <c r="B170" s="6" t="s">
        <v>45</v>
      </c>
      <c r="C170" s="6" t="s">
        <v>42</v>
      </c>
      <c r="D170" s="7" t="s">
        <v>8</v>
      </c>
      <c r="E170" s="24">
        <v>17700</v>
      </c>
      <c r="F170" s="25">
        <v>20300</v>
      </c>
      <c r="G170" s="26">
        <v>22797.599999999999</v>
      </c>
      <c r="H170" s="27">
        <v>25000</v>
      </c>
      <c r="I170" s="1">
        <v>21750</v>
      </c>
    </row>
    <row r="171" spans="1:9" x14ac:dyDescent="0.25">
      <c r="A171" s="4">
        <v>169</v>
      </c>
      <c r="B171" s="6" t="s">
        <v>48</v>
      </c>
      <c r="C171" s="6" t="s">
        <v>42</v>
      </c>
      <c r="D171" s="7" t="s">
        <v>8</v>
      </c>
      <c r="E171" s="24">
        <v>35000</v>
      </c>
      <c r="F171" s="25">
        <v>40200</v>
      </c>
      <c r="G171" s="26">
        <v>45080</v>
      </c>
      <c r="H171" s="27">
        <v>45000</v>
      </c>
      <c r="I171" s="1">
        <v>39150</v>
      </c>
    </row>
    <row r="172" spans="1:9" x14ac:dyDescent="0.25">
      <c r="A172" s="4">
        <v>170</v>
      </c>
      <c r="B172" s="6" t="s">
        <v>49</v>
      </c>
      <c r="C172" s="6" t="s">
        <v>42</v>
      </c>
      <c r="D172" s="7" t="s">
        <v>8</v>
      </c>
      <c r="E172" s="24">
        <v>49999</v>
      </c>
      <c r="F172" s="25">
        <v>57400</v>
      </c>
      <c r="G172" s="26">
        <v>64398.712</v>
      </c>
      <c r="H172" s="27">
        <v>52000</v>
      </c>
      <c r="I172" s="1">
        <v>45240</v>
      </c>
    </row>
    <row r="173" spans="1:9" x14ac:dyDescent="0.25">
      <c r="A173" s="4">
        <v>171</v>
      </c>
      <c r="B173" s="8" t="s">
        <v>190</v>
      </c>
      <c r="C173" s="10" t="s">
        <v>42</v>
      </c>
      <c r="D173" s="7" t="s">
        <v>8</v>
      </c>
      <c r="E173" s="24">
        <v>229427</v>
      </c>
      <c r="F173" s="25">
        <v>263800</v>
      </c>
      <c r="G173" s="26">
        <v>295501.97600000002</v>
      </c>
      <c r="H173" s="27">
        <v>316560</v>
      </c>
      <c r="I173" s="1">
        <v>275407.2</v>
      </c>
    </row>
    <row r="174" spans="1:9" x14ac:dyDescent="0.25">
      <c r="A174" s="4">
        <v>172</v>
      </c>
      <c r="B174" s="6" t="s">
        <v>44</v>
      </c>
      <c r="C174" s="6" t="s">
        <v>42</v>
      </c>
      <c r="D174" s="7" t="s">
        <v>8</v>
      </c>
      <c r="E174" s="24">
        <v>9615</v>
      </c>
      <c r="F174" s="25">
        <v>11000</v>
      </c>
      <c r="G174" s="26">
        <v>12384.12</v>
      </c>
      <c r="H174" s="27">
        <v>15000</v>
      </c>
      <c r="I174" s="1">
        <v>13050</v>
      </c>
    </row>
    <row r="175" spans="1:9" x14ac:dyDescent="0.25">
      <c r="A175" s="4">
        <v>173</v>
      </c>
      <c r="B175" s="6" t="s">
        <v>43</v>
      </c>
      <c r="C175" s="6" t="s">
        <v>42</v>
      </c>
      <c r="D175" s="7" t="s">
        <v>8</v>
      </c>
      <c r="E175" s="24">
        <v>277777</v>
      </c>
      <c r="F175" s="25">
        <v>175000</v>
      </c>
      <c r="G175" s="26">
        <v>357776.77600000001</v>
      </c>
      <c r="H175" s="27">
        <v>180000</v>
      </c>
      <c r="I175" s="1">
        <v>156600</v>
      </c>
    </row>
    <row r="176" spans="1:9" x14ac:dyDescent="0.25">
      <c r="A176" s="4">
        <v>174</v>
      </c>
      <c r="B176" s="6" t="s">
        <v>260</v>
      </c>
      <c r="C176" s="6" t="s">
        <v>40</v>
      </c>
      <c r="D176" s="7" t="s">
        <v>8</v>
      </c>
      <c r="E176" s="24">
        <v>59999</v>
      </c>
      <c r="F176" s="25">
        <v>68900</v>
      </c>
      <c r="G176" s="26">
        <v>77278.712</v>
      </c>
      <c r="H176" s="27">
        <v>55000</v>
      </c>
      <c r="I176" s="1">
        <v>47850</v>
      </c>
    </row>
    <row r="177" spans="1:9" x14ac:dyDescent="0.25">
      <c r="A177" s="4">
        <v>175</v>
      </c>
      <c r="B177" s="8" t="s">
        <v>216</v>
      </c>
      <c r="C177" s="10" t="s">
        <v>229</v>
      </c>
      <c r="D177" s="7" t="s">
        <v>8</v>
      </c>
      <c r="E177" s="24">
        <v>453000</v>
      </c>
      <c r="F177" s="25">
        <v>520950</v>
      </c>
      <c r="G177" s="26">
        <v>583464</v>
      </c>
      <c r="H177" s="27">
        <v>625140</v>
      </c>
      <c r="I177" s="1">
        <v>543871.80000000005</v>
      </c>
    </row>
    <row r="178" spans="1:9" x14ac:dyDescent="0.25">
      <c r="A178" s="4">
        <v>176</v>
      </c>
      <c r="B178" s="6" t="s">
        <v>261</v>
      </c>
      <c r="C178" s="10" t="s">
        <v>229</v>
      </c>
      <c r="D178" s="7" t="s">
        <v>8</v>
      </c>
      <c r="E178" s="24">
        <v>226000</v>
      </c>
      <c r="F178" s="25">
        <v>259900</v>
      </c>
      <c r="G178" s="26">
        <v>291088</v>
      </c>
      <c r="H178" s="27">
        <v>311880</v>
      </c>
      <c r="I178" s="1">
        <v>271335.59999999998</v>
      </c>
    </row>
    <row r="179" spans="1:9" x14ac:dyDescent="0.25">
      <c r="A179" s="4">
        <v>177</v>
      </c>
      <c r="B179" s="6" t="s">
        <v>262</v>
      </c>
      <c r="C179" s="10" t="s">
        <v>229</v>
      </c>
      <c r="D179" s="7" t="s">
        <v>8</v>
      </c>
      <c r="E179" s="24">
        <v>226000</v>
      </c>
      <c r="F179" s="25">
        <v>259900</v>
      </c>
      <c r="G179" s="26">
        <v>291088</v>
      </c>
      <c r="H179" s="27">
        <v>311880</v>
      </c>
      <c r="I179" s="1">
        <v>271335.59999999998</v>
      </c>
    </row>
    <row r="180" spans="1:9" x14ac:dyDescent="0.25">
      <c r="A180" s="4">
        <v>178</v>
      </c>
      <c r="B180" s="8" t="s">
        <v>217</v>
      </c>
      <c r="C180" s="10" t="s">
        <v>229</v>
      </c>
      <c r="D180" s="7" t="s">
        <v>8</v>
      </c>
      <c r="E180" s="24">
        <v>377000</v>
      </c>
      <c r="F180" s="25">
        <v>433550</v>
      </c>
      <c r="G180" s="26">
        <v>485576</v>
      </c>
      <c r="H180" s="27">
        <v>520260</v>
      </c>
      <c r="I180" s="1">
        <v>452626.2</v>
      </c>
    </row>
    <row r="181" spans="1:9" x14ac:dyDescent="0.25">
      <c r="A181" s="4">
        <v>179</v>
      </c>
      <c r="B181" s="8" t="s">
        <v>206</v>
      </c>
      <c r="C181" s="10" t="s">
        <v>229</v>
      </c>
      <c r="D181" s="7" t="s">
        <v>8</v>
      </c>
      <c r="E181" s="24">
        <v>151000</v>
      </c>
      <c r="F181" s="25">
        <v>173650</v>
      </c>
      <c r="G181" s="26">
        <v>194488</v>
      </c>
      <c r="H181" s="27">
        <v>208380</v>
      </c>
      <c r="I181" s="1">
        <v>181290.6</v>
      </c>
    </row>
    <row r="182" spans="1:9" x14ac:dyDescent="0.25">
      <c r="A182" s="4">
        <v>180</v>
      </c>
      <c r="B182" s="8" t="s">
        <v>207</v>
      </c>
      <c r="C182" s="10" t="s">
        <v>229</v>
      </c>
      <c r="D182" s="7" t="s">
        <v>8</v>
      </c>
      <c r="E182" s="24">
        <v>1157000</v>
      </c>
      <c r="F182" s="25">
        <v>1330550</v>
      </c>
      <c r="G182" s="26">
        <v>1490216</v>
      </c>
      <c r="H182" s="27">
        <v>1596660</v>
      </c>
      <c r="I182" s="1">
        <v>1389094.2</v>
      </c>
    </row>
    <row r="183" spans="1:9" x14ac:dyDescent="0.25">
      <c r="A183" s="4">
        <v>181</v>
      </c>
      <c r="B183" s="8" t="s">
        <v>208</v>
      </c>
      <c r="C183" s="10" t="s">
        <v>229</v>
      </c>
      <c r="D183" s="7" t="s">
        <v>8</v>
      </c>
      <c r="E183" s="24">
        <v>1157000</v>
      </c>
      <c r="F183" s="25">
        <v>1330550</v>
      </c>
      <c r="G183" s="26">
        <v>1490216</v>
      </c>
      <c r="H183" s="27">
        <v>1596660</v>
      </c>
      <c r="I183" s="1">
        <v>1389094.2</v>
      </c>
    </row>
    <row r="184" spans="1:9" x14ac:dyDescent="0.25">
      <c r="A184" s="4">
        <v>182</v>
      </c>
      <c r="B184" s="6" t="s">
        <v>263</v>
      </c>
      <c r="C184" s="6" t="s">
        <v>229</v>
      </c>
      <c r="D184" s="7" t="s">
        <v>8</v>
      </c>
      <c r="E184" s="24">
        <v>226000</v>
      </c>
      <c r="F184" s="25">
        <v>259900</v>
      </c>
      <c r="G184" s="26">
        <v>291088</v>
      </c>
      <c r="H184" s="27">
        <v>311880</v>
      </c>
      <c r="I184" s="1">
        <v>271335.59999999998</v>
      </c>
    </row>
    <row r="185" spans="1:9" x14ac:dyDescent="0.25">
      <c r="A185" s="4">
        <v>183</v>
      </c>
      <c r="B185" s="8" t="s">
        <v>218</v>
      </c>
      <c r="C185" s="10" t="s">
        <v>229</v>
      </c>
      <c r="D185" s="7" t="s">
        <v>8</v>
      </c>
      <c r="E185" s="24">
        <v>151000</v>
      </c>
      <c r="F185" s="25">
        <v>173600</v>
      </c>
      <c r="G185" s="26">
        <v>194488</v>
      </c>
      <c r="H185" s="27">
        <v>208320</v>
      </c>
      <c r="I185" s="1">
        <v>181238.39999999999</v>
      </c>
    </row>
    <row r="186" spans="1:9" x14ac:dyDescent="0.25">
      <c r="A186" s="4">
        <v>184</v>
      </c>
      <c r="B186" s="11" t="s">
        <v>219</v>
      </c>
      <c r="C186" s="6" t="s">
        <v>229</v>
      </c>
      <c r="D186" s="7" t="s">
        <v>8</v>
      </c>
      <c r="E186" s="24">
        <v>151000</v>
      </c>
      <c r="F186" s="25">
        <v>173600</v>
      </c>
      <c r="G186" s="26">
        <v>194488</v>
      </c>
      <c r="H186" s="27">
        <v>208320</v>
      </c>
      <c r="I186" s="1">
        <v>181238.39999999999</v>
      </c>
    </row>
    <row r="187" spans="1:9" x14ac:dyDescent="0.25">
      <c r="A187" s="9">
        <v>185</v>
      </c>
      <c r="B187" s="6" t="s">
        <v>232</v>
      </c>
      <c r="C187" s="6" t="s">
        <v>229</v>
      </c>
      <c r="D187" s="7" t="s">
        <v>8</v>
      </c>
      <c r="E187" s="24">
        <v>377000</v>
      </c>
      <c r="F187" s="25">
        <v>433550</v>
      </c>
      <c r="G187" s="26">
        <v>485576</v>
      </c>
      <c r="H187" s="27">
        <v>520260</v>
      </c>
      <c r="I187" s="1">
        <v>452626.2</v>
      </c>
    </row>
    <row r="188" spans="1:9" x14ac:dyDescent="0.25">
      <c r="A188" s="9">
        <v>186</v>
      </c>
      <c r="B188" s="6" t="s">
        <v>237</v>
      </c>
      <c r="C188" s="6" t="s">
        <v>229</v>
      </c>
      <c r="D188" s="7" t="s">
        <v>8</v>
      </c>
      <c r="E188" s="24">
        <v>226000</v>
      </c>
      <c r="F188" s="25">
        <v>259900</v>
      </c>
      <c r="G188" s="26">
        <v>291088</v>
      </c>
      <c r="H188" s="27">
        <v>311880</v>
      </c>
      <c r="I188" s="1">
        <v>271335.59999999998</v>
      </c>
    </row>
    <row r="189" spans="1:9" x14ac:dyDescent="0.25">
      <c r="A189" s="9">
        <v>187</v>
      </c>
      <c r="B189" s="6" t="s">
        <v>236</v>
      </c>
      <c r="C189" s="6" t="s">
        <v>229</v>
      </c>
      <c r="D189" s="7" t="s">
        <v>8</v>
      </c>
      <c r="E189" s="24">
        <v>151000</v>
      </c>
      <c r="F189" s="25">
        <v>173650</v>
      </c>
      <c r="G189" s="26">
        <v>194488</v>
      </c>
      <c r="H189" s="27">
        <v>208380</v>
      </c>
      <c r="I189" s="1">
        <v>181290.6</v>
      </c>
    </row>
    <row r="190" spans="1:9" x14ac:dyDescent="0.25">
      <c r="A190" s="9">
        <v>188</v>
      </c>
      <c r="B190" s="6" t="s">
        <v>264</v>
      </c>
      <c r="C190" s="6" t="s">
        <v>229</v>
      </c>
      <c r="D190" s="7" t="s">
        <v>8</v>
      </c>
      <c r="E190" s="24">
        <v>488000</v>
      </c>
      <c r="F190" s="25">
        <v>561200</v>
      </c>
      <c r="G190" s="26">
        <v>628544</v>
      </c>
      <c r="H190" s="27">
        <v>673440</v>
      </c>
      <c r="I190" s="1">
        <v>585892.80000000005</v>
      </c>
    </row>
    <row r="191" spans="1:9" x14ac:dyDescent="0.25">
      <c r="A191" s="9">
        <v>189</v>
      </c>
      <c r="B191" s="6" t="s">
        <v>233</v>
      </c>
      <c r="C191" s="6" t="s">
        <v>229</v>
      </c>
      <c r="D191" s="7" t="s">
        <v>8</v>
      </c>
      <c r="E191" s="24">
        <v>151000</v>
      </c>
      <c r="F191" s="25">
        <v>173650</v>
      </c>
      <c r="G191" s="26">
        <v>194488</v>
      </c>
      <c r="H191" s="27">
        <v>208380</v>
      </c>
      <c r="I191" s="1">
        <v>181290.6</v>
      </c>
    </row>
    <row r="192" spans="1:9" x14ac:dyDescent="0.25">
      <c r="A192" s="9">
        <v>190</v>
      </c>
      <c r="B192" s="11" t="s">
        <v>220</v>
      </c>
      <c r="C192" s="6" t="s">
        <v>229</v>
      </c>
      <c r="D192" s="7" t="s">
        <v>8</v>
      </c>
      <c r="E192" s="24">
        <v>604000</v>
      </c>
      <c r="F192" s="25">
        <v>694600</v>
      </c>
      <c r="G192" s="26">
        <v>777952</v>
      </c>
      <c r="H192" s="27">
        <v>833520</v>
      </c>
      <c r="I192" s="1">
        <v>725162.4</v>
      </c>
    </row>
    <row r="193" spans="1:9" x14ac:dyDescent="0.25">
      <c r="A193" s="4">
        <v>191</v>
      </c>
      <c r="B193" s="6" t="s">
        <v>235</v>
      </c>
      <c r="C193" s="6" t="s">
        <v>229</v>
      </c>
      <c r="D193" s="7" t="s">
        <v>8</v>
      </c>
      <c r="E193" s="24">
        <v>226000</v>
      </c>
      <c r="F193" s="25">
        <v>214000</v>
      </c>
      <c r="G193" s="26">
        <v>291088</v>
      </c>
      <c r="H193" s="27">
        <v>256800</v>
      </c>
      <c r="I193" s="1">
        <v>223416</v>
      </c>
    </row>
    <row r="194" spans="1:9" x14ac:dyDescent="0.25">
      <c r="A194" s="4">
        <v>192</v>
      </c>
      <c r="B194" s="6" t="s">
        <v>265</v>
      </c>
      <c r="C194" s="6" t="s">
        <v>229</v>
      </c>
      <c r="D194" s="7" t="s">
        <v>8</v>
      </c>
      <c r="E194" s="24">
        <v>226000</v>
      </c>
      <c r="F194" s="25">
        <v>259900</v>
      </c>
      <c r="G194" s="26">
        <v>291088</v>
      </c>
      <c r="H194" s="27">
        <v>311880</v>
      </c>
      <c r="I194" s="1">
        <v>271335.59999999998</v>
      </c>
    </row>
    <row r="195" spans="1:9" x14ac:dyDescent="0.25">
      <c r="A195" s="4">
        <v>193</v>
      </c>
      <c r="B195" s="11" t="s">
        <v>221</v>
      </c>
      <c r="C195" s="6" t="s">
        <v>229</v>
      </c>
      <c r="D195" s="7" t="s">
        <v>8</v>
      </c>
      <c r="E195" s="24">
        <v>151000</v>
      </c>
      <c r="F195" s="25">
        <v>173600</v>
      </c>
      <c r="G195" s="26">
        <v>194488</v>
      </c>
      <c r="H195" s="27">
        <v>208320</v>
      </c>
      <c r="I195" s="1">
        <v>181238.39999999999</v>
      </c>
    </row>
    <row r="196" spans="1:9" x14ac:dyDescent="0.25">
      <c r="A196" s="4">
        <v>194</v>
      </c>
      <c r="B196" s="10" t="s">
        <v>209</v>
      </c>
      <c r="C196" s="10" t="s">
        <v>229</v>
      </c>
      <c r="D196" s="7" t="s">
        <v>8</v>
      </c>
      <c r="E196" s="24">
        <v>906000</v>
      </c>
      <c r="F196" s="25">
        <v>1041900</v>
      </c>
      <c r="G196" s="26">
        <v>1166928</v>
      </c>
      <c r="H196" s="27">
        <v>1250280</v>
      </c>
      <c r="I196" s="1">
        <v>1087743.6000000001</v>
      </c>
    </row>
    <row r="197" spans="1:9" x14ac:dyDescent="0.25">
      <c r="A197" s="9">
        <v>195</v>
      </c>
      <c r="B197" s="11" t="s">
        <v>195</v>
      </c>
      <c r="C197" s="6" t="s">
        <v>229</v>
      </c>
      <c r="D197" s="7" t="s">
        <v>8</v>
      </c>
      <c r="E197" s="24">
        <v>604000</v>
      </c>
      <c r="F197" s="25">
        <v>694600</v>
      </c>
      <c r="G197" s="26">
        <v>777952</v>
      </c>
      <c r="H197" s="27">
        <v>833520</v>
      </c>
      <c r="I197" s="1">
        <v>725162.4</v>
      </c>
    </row>
    <row r="198" spans="1:9" x14ac:dyDescent="0.25">
      <c r="A198" s="4">
        <v>196</v>
      </c>
      <c r="B198" s="6" t="s">
        <v>245</v>
      </c>
      <c r="C198" s="10" t="s">
        <v>229</v>
      </c>
      <c r="D198" s="7" t="s">
        <v>8</v>
      </c>
      <c r="E198" s="24">
        <v>302000</v>
      </c>
      <c r="F198" s="25">
        <v>295000</v>
      </c>
      <c r="G198" s="26">
        <v>388976</v>
      </c>
      <c r="H198" s="27">
        <v>354000</v>
      </c>
      <c r="I198" s="1">
        <v>307980</v>
      </c>
    </row>
    <row r="199" spans="1:9" x14ac:dyDescent="0.25">
      <c r="A199" s="4">
        <v>197</v>
      </c>
      <c r="B199" s="8" t="s">
        <v>210</v>
      </c>
      <c r="C199" s="10" t="s">
        <v>229</v>
      </c>
      <c r="D199" s="7" t="s">
        <v>8</v>
      </c>
      <c r="E199" s="24">
        <v>1057000</v>
      </c>
      <c r="F199" s="25">
        <v>1215550</v>
      </c>
      <c r="G199" s="26">
        <v>1361416</v>
      </c>
      <c r="H199" s="27">
        <v>1458660</v>
      </c>
      <c r="I199" s="1">
        <v>1269034.2</v>
      </c>
    </row>
    <row r="200" spans="1:9" x14ac:dyDescent="0.25">
      <c r="A200" s="4">
        <v>198</v>
      </c>
      <c r="B200" s="6" t="s">
        <v>241</v>
      </c>
      <c r="C200" s="10" t="s">
        <v>229</v>
      </c>
      <c r="D200" s="7" t="s">
        <v>8</v>
      </c>
      <c r="E200" s="24">
        <v>377000</v>
      </c>
      <c r="F200" s="25">
        <v>433550</v>
      </c>
      <c r="G200" s="26">
        <v>485576</v>
      </c>
      <c r="H200" s="27">
        <v>520260</v>
      </c>
      <c r="I200" s="1">
        <v>452626.2</v>
      </c>
    </row>
    <row r="201" spans="1:9" x14ac:dyDescent="0.25">
      <c r="A201" s="4">
        <v>199</v>
      </c>
      <c r="B201" s="6" t="s">
        <v>243</v>
      </c>
      <c r="C201" s="10" t="s">
        <v>229</v>
      </c>
      <c r="D201" s="7" t="s">
        <v>8</v>
      </c>
      <c r="E201" s="24">
        <v>377000</v>
      </c>
      <c r="F201" s="25">
        <v>561200</v>
      </c>
      <c r="G201" s="26">
        <v>628544</v>
      </c>
      <c r="H201" s="27">
        <v>673440</v>
      </c>
      <c r="I201" s="1">
        <v>585892.80000000005</v>
      </c>
    </row>
    <row r="202" spans="1:9" x14ac:dyDescent="0.25">
      <c r="A202" s="4">
        <v>200</v>
      </c>
      <c r="B202" s="6" t="s">
        <v>244</v>
      </c>
      <c r="C202" s="10" t="s">
        <v>229</v>
      </c>
      <c r="D202" s="7" t="s">
        <v>8</v>
      </c>
      <c r="E202" s="24">
        <v>377000</v>
      </c>
      <c r="F202" s="25">
        <v>433550</v>
      </c>
      <c r="G202" s="26">
        <v>485576</v>
      </c>
      <c r="H202" s="27">
        <v>520260</v>
      </c>
      <c r="I202" s="1">
        <v>452626.2</v>
      </c>
    </row>
    <row r="203" spans="1:9" x14ac:dyDescent="0.25">
      <c r="A203" s="4">
        <v>201</v>
      </c>
      <c r="B203" s="6" t="s">
        <v>211</v>
      </c>
      <c r="C203" s="6" t="s">
        <v>229</v>
      </c>
      <c r="D203" s="7" t="s">
        <v>8</v>
      </c>
      <c r="E203" s="24">
        <v>226000</v>
      </c>
      <c r="F203" s="25">
        <v>259900</v>
      </c>
      <c r="G203" s="26">
        <v>291088</v>
      </c>
      <c r="H203" s="27">
        <v>311880</v>
      </c>
      <c r="I203" s="1">
        <v>271335.59999999998</v>
      </c>
    </row>
    <row r="204" spans="1:9" x14ac:dyDescent="0.25">
      <c r="A204" s="9">
        <v>202</v>
      </c>
      <c r="B204" s="6" t="s">
        <v>18</v>
      </c>
      <c r="C204" s="6" t="s">
        <v>229</v>
      </c>
      <c r="D204" s="7" t="s">
        <v>8</v>
      </c>
      <c r="E204" s="24">
        <v>75000</v>
      </c>
      <c r="F204" s="25">
        <v>86200</v>
      </c>
      <c r="G204" s="26">
        <v>96600</v>
      </c>
      <c r="H204" s="27">
        <v>78000</v>
      </c>
      <c r="I204" s="1">
        <v>67860</v>
      </c>
    </row>
    <row r="205" spans="1:9" x14ac:dyDescent="0.25">
      <c r="A205" s="9">
        <v>203</v>
      </c>
      <c r="B205" s="6" t="s">
        <v>226</v>
      </c>
      <c r="C205" s="6" t="s">
        <v>229</v>
      </c>
      <c r="D205" s="7" t="s">
        <v>223</v>
      </c>
      <c r="E205" s="24">
        <v>151000</v>
      </c>
      <c r="F205" s="25">
        <v>173650</v>
      </c>
      <c r="G205" s="26">
        <v>194488</v>
      </c>
      <c r="H205" s="27">
        <v>208380</v>
      </c>
      <c r="I205" s="1">
        <v>181290.6</v>
      </c>
    </row>
    <row r="206" spans="1:9" x14ac:dyDescent="0.25">
      <c r="A206" s="9">
        <v>204</v>
      </c>
      <c r="B206" s="10" t="s">
        <v>266</v>
      </c>
      <c r="C206" s="10" t="s">
        <v>229</v>
      </c>
      <c r="D206" s="7" t="s">
        <v>8</v>
      </c>
      <c r="E206" s="24">
        <v>75000</v>
      </c>
      <c r="F206" s="25">
        <v>86250</v>
      </c>
      <c r="G206" s="26">
        <v>96600</v>
      </c>
      <c r="H206" s="27">
        <v>103500</v>
      </c>
      <c r="I206" s="1">
        <v>90045</v>
      </c>
    </row>
    <row r="207" spans="1:9" x14ac:dyDescent="0.25">
      <c r="A207" s="9">
        <v>205</v>
      </c>
      <c r="B207" s="10" t="s">
        <v>191</v>
      </c>
      <c r="C207" s="10" t="s">
        <v>229</v>
      </c>
      <c r="D207" s="7" t="s">
        <v>8</v>
      </c>
      <c r="E207" s="24">
        <v>604000</v>
      </c>
      <c r="F207" s="25">
        <v>694600</v>
      </c>
      <c r="G207" s="26">
        <v>777952</v>
      </c>
      <c r="H207" s="27">
        <v>833520</v>
      </c>
      <c r="I207" s="1">
        <v>725162.4</v>
      </c>
    </row>
    <row r="208" spans="1:9" x14ac:dyDescent="0.25">
      <c r="A208" s="9">
        <v>206</v>
      </c>
      <c r="B208" s="10" t="s">
        <v>192</v>
      </c>
      <c r="C208" s="10" t="s">
        <v>229</v>
      </c>
      <c r="D208" s="7" t="s">
        <v>8</v>
      </c>
      <c r="E208" s="24">
        <v>906000</v>
      </c>
      <c r="F208" s="25">
        <v>1041900</v>
      </c>
      <c r="G208" s="26">
        <v>1166928</v>
      </c>
      <c r="H208" s="27">
        <v>1250280</v>
      </c>
      <c r="I208" s="1">
        <v>1087743.6000000001</v>
      </c>
    </row>
    <row r="209" spans="1:9" x14ac:dyDescent="0.25">
      <c r="A209" s="4">
        <v>207</v>
      </c>
      <c r="B209" s="6" t="s">
        <v>252</v>
      </c>
      <c r="C209" s="10" t="s">
        <v>229</v>
      </c>
      <c r="D209" s="7" t="s">
        <v>8</v>
      </c>
      <c r="E209" s="24">
        <v>377000</v>
      </c>
      <c r="F209" s="25">
        <v>433550</v>
      </c>
      <c r="G209" s="26">
        <v>485576</v>
      </c>
      <c r="H209" s="27">
        <v>520260</v>
      </c>
      <c r="I209" s="1">
        <v>452626.2</v>
      </c>
    </row>
    <row r="210" spans="1:9" x14ac:dyDescent="0.25">
      <c r="A210" s="4">
        <v>208</v>
      </c>
      <c r="B210" s="6" t="s">
        <v>251</v>
      </c>
      <c r="C210" s="10" t="s">
        <v>229</v>
      </c>
      <c r="D210" s="7" t="s">
        <v>8</v>
      </c>
      <c r="E210" s="24">
        <v>377000</v>
      </c>
      <c r="F210" s="25">
        <v>433550</v>
      </c>
      <c r="G210" s="26">
        <v>485576</v>
      </c>
      <c r="H210" s="27">
        <v>520260</v>
      </c>
      <c r="I210" s="1">
        <v>452626.2</v>
      </c>
    </row>
    <row r="211" spans="1:9" x14ac:dyDescent="0.25">
      <c r="A211" s="4">
        <v>209</v>
      </c>
      <c r="B211" s="11" t="s">
        <v>194</v>
      </c>
      <c r="C211" s="6" t="s">
        <v>229</v>
      </c>
      <c r="D211" s="7" t="s">
        <v>8</v>
      </c>
      <c r="E211" s="24">
        <v>1359000</v>
      </c>
      <c r="F211" s="25">
        <v>1562800</v>
      </c>
      <c r="G211" s="26">
        <v>1750392</v>
      </c>
      <c r="H211" s="27">
        <v>1875360</v>
      </c>
      <c r="I211" s="1">
        <v>1631563.2</v>
      </c>
    </row>
    <row r="212" spans="1:9" x14ac:dyDescent="0.25">
      <c r="A212" s="9">
        <v>210</v>
      </c>
      <c r="B212" s="6" t="s">
        <v>212</v>
      </c>
      <c r="C212" s="6" t="s">
        <v>229</v>
      </c>
      <c r="D212" s="7" t="s">
        <v>8</v>
      </c>
      <c r="E212" s="24">
        <v>1208000</v>
      </c>
      <c r="F212" s="25">
        <v>1130000</v>
      </c>
      <c r="G212" s="26">
        <v>1555904</v>
      </c>
      <c r="H212" s="27">
        <v>1356000</v>
      </c>
      <c r="I212" s="1">
        <v>1179720</v>
      </c>
    </row>
    <row r="213" spans="1:9" x14ac:dyDescent="0.25">
      <c r="A213" s="9">
        <v>211</v>
      </c>
      <c r="B213" s="6" t="s">
        <v>234</v>
      </c>
      <c r="C213" s="6" t="s">
        <v>229</v>
      </c>
      <c r="D213" s="7" t="s">
        <v>8</v>
      </c>
      <c r="E213" s="24">
        <v>226000</v>
      </c>
      <c r="F213" s="25">
        <v>220000</v>
      </c>
      <c r="G213" s="26">
        <v>291088</v>
      </c>
      <c r="H213" s="27">
        <v>264000</v>
      </c>
      <c r="I213" s="1">
        <v>229680</v>
      </c>
    </row>
    <row r="214" spans="1:9" x14ac:dyDescent="0.25">
      <c r="A214" s="9">
        <v>212</v>
      </c>
      <c r="B214" s="11" t="s">
        <v>196</v>
      </c>
      <c r="C214" s="6" t="s">
        <v>229</v>
      </c>
      <c r="D214" s="7" t="s">
        <v>8</v>
      </c>
      <c r="E214" s="24">
        <v>755000</v>
      </c>
      <c r="F214" s="25">
        <v>700000</v>
      </c>
      <c r="G214" s="26">
        <v>972440</v>
      </c>
      <c r="H214" s="27">
        <v>840000</v>
      </c>
      <c r="I214" s="1">
        <v>730800</v>
      </c>
    </row>
    <row r="215" spans="1:9" x14ac:dyDescent="0.25">
      <c r="A215" s="4">
        <v>213</v>
      </c>
      <c r="B215" s="6" t="s">
        <v>213</v>
      </c>
      <c r="C215" s="6" t="s">
        <v>229</v>
      </c>
      <c r="D215" s="7" t="s">
        <v>8</v>
      </c>
      <c r="E215" s="24">
        <v>1132000</v>
      </c>
      <c r="F215" s="25">
        <v>1110000</v>
      </c>
      <c r="G215" s="26">
        <v>1458016</v>
      </c>
      <c r="H215" s="27">
        <v>1332000</v>
      </c>
      <c r="I215" s="1">
        <v>1158840</v>
      </c>
    </row>
    <row r="216" spans="1:9" ht="24" x14ac:dyDescent="0.25">
      <c r="A216" s="4">
        <v>214</v>
      </c>
      <c r="B216" s="10" t="s">
        <v>193</v>
      </c>
      <c r="C216" s="10" t="s">
        <v>229</v>
      </c>
      <c r="D216" s="7" t="s">
        <v>8</v>
      </c>
      <c r="E216" s="24">
        <v>528000</v>
      </c>
      <c r="F216" s="25">
        <v>607200</v>
      </c>
      <c r="G216" s="26">
        <v>680064</v>
      </c>
      <c r="H216" s="27">
        <v>728640</v>
      </c>
      <c r="I216" s="1">
        <v>633916.80000000005</v>
      </c>
    </row>
    <row r="217" spans="1:9" x14ac:dyDescent="0.25">
      <c r="A217" s="4">
        <v>215</v>
      </c>
      <c r="B217" s="11" t="s">
        <v>198</v>
      </c>
      <c r="C217" s="6" t="s">
        <v>229</v>
      </c>
      <c r="D217" s="7" t="s">
        <v>8</v>
      </c>
      <c r="E217" s="24">
        <v>755000</v>
      </c>
      <c r="F217" s="25">
        <v>718500</v>
      </c>
      <c r="G217" s="26">
        <v>972440</v>
      </c>
      <c r="H217" s="27">
        <v>862200</v>
      </c>
      <c r="I217" s="1">
        <v>750114</v>
      </c>
    </row>
    <row r="218" spans="1:9" x14ac:dyDescent="0.25">
      <c r="A218" s="4">
        <v>216</v>
      </c>
      <c r="B218" s="11" t="s">
        <v>199</v>
      </c>
      <c r="C218" s="6" t="s">
        <v>229</v>
      </c>
      <c r="D218" s="7" t="s">
        <v>8</v>
      </c>
      <c r="E218" s="24">
        <v>528000</v>
      </c>
      <c r="F218" s="25">
        <v>607200</v>
      </c>
      <c r="G218" s="26">
        <v>680064</v>
      </c>
      <c r="H218" s="27">
        <v>728640</v>
      </c>
      <c r="I218" s="1">
        <v>633916.80000000005</v>
      </c>
    </row>
    <row r="219" spans="1:9" x14ac:dyDescent="0.25">
      <c r="A219" s="4">
        <v>217</v>
      </c>
      <c r="B219" s="11" t="s">
        <v>204</v>
      </c>
      <c r="C219" s="6" t="s">
        <v>229</v>
      </c>
      <c r="D219" s="7" t="s">
        <v>8</v>
      </c>
      <c r="E219" s="24">
        <v>377000</v>
      </c>
      <c r="F219" s="25">
        <v>433500</v>
      </c>
      <c r="G219" s="26">
        <v>485576</v>
      </c>
      <c r="H219" s="27">
        <v>520200</v>
      </c>
      <c r="I219" s="1">
        <v>452574</v>
      </c>
    </row>
    <row r="220" spans="1:9" x14ac:dyDescent="0.25">
      <c r="A220" s="4">
        <v>218</v>
      </c>
      <c r="B220" s="6" t="s">
        <v>197</v>
      </c>
      <c r="C220" s="6" t="s">
        <v>229</v>
      </c>
      <c r="D220" s="7" t="s">
        <v>8</v>
      </c>
      <c r="E220" s="24">
        <v>755000</v>
      </c>
      <c r="F220" s="25">
        <v>695500</v>
      </c>
      <c r="G220" s="26">
        <v>972440</v>
      </c>
      <c r="H220" s="27">
        <v>834600</v>
      </c>
      <c r="I220" s="1">
        <v>726102</v>
      </c>
    </row>
    <row r="221" spans="1:9" x14ac:dyDescent="0.25">
      <c r="A221" s="4">
        <v>219</v>
      </c>
      <c r="B221" s="6" t="s">
        <v>16</v>
      </c>
      <c r="C221" s="6" t="s">
        <v>229</v>
      </c>
      <c r="D221" s="7" t="s">
        <v>8</v>
      </c>
      <c r="E221" s="24">
        <v>302000</v>
      </c>
      <c r="F221" s="25">
        <v>347300</v>
      </c>
      <c r="G221" s="26">
        <v>388976</v>
      </c>
      <c r="H221" s="27">
        <v>389000</v>
      </c>
      <c r="I221" s="1">
        <v>338430</v>
      </c>
    </row>
    <row r="222" spans="1:9" x14ac:dyDescent="0.25">
      <c r="A222" s="4">
        <v>220</v>
      </c>
      <c r="B222" s="6" t="s">
        <v>240</v>
      </c>
      <c r="C222" s="10" t="s">
        <v>229</v>
      </c>
      <c r="D222" s="7" t="s">
        <v>8</v>
      </c>
      <c r="E222" s="24">
        <v>226000</v>
      </c>
      <c r="F222" s="25">
        <v>259900</v>
      </c>
      <c r="G222" s="26">
        <v>291088</v>
      </c>
      <c r="H222" s="27">
        <v>311880</v>
      </c>
      <c r="I222" s="1">
        <v>271335.59999999998</v>
      </c>
    </row>
    <row r="223" spans="1:9" x14ac:dyDescent="0.25">
      <c r="A223" s="4">
        <v>221</v>
      </c>
      <c r="B223" s="6" t="s">
        <v>15</v>
      </c>
      <c r="C223" s="6" t="s">
        <v>229</v>
      </c>
      <c r="D223" s="7" t="s">
        <v>8</v>
      </c>
      <c r="E223" s="24">
        <v>151000</v>
      </c>
      <c r="F223" s="25">
        <v>173600</v>
      </c>
      <c r="G223" s="26">
        <v>194488</v>
      </c>
      <c r="H223" s="27">
        <v>198000</v>
      </c>
      <c r="I223" s="1">
        <v>172260</v>
      </c>
    </row>
    <row r="224" spans="1:9" x14ac:dyDescent="0.25">
      <c r="A224" s="4">
        <v>222</v>
      </c>
      <c r="B224" s="6" t="s">
        <v>246</v>
      </c>
      <c r="C224" s="6" t="s">
        <v>229</v>
      </c>
      <c r="D224" s="7" t="s">
        <v>8</v>
      </c>
      <c r="E224" s="24">
        <v>75000</v>
      </c>
      <c r="F224" s="25">
        <v>86250</v>
      </c>
      <c r="G224" s="26">
        <v>96600</v>
      </c>
      <c r="H224" s="27">
        <v>103500</v>
      </c>
      <c r="I224" s="1">
        <v>90045</v>
      </c>
    </row>
    <row r="225" spans="1:9" x14ac:dyDescent="0.25">
      <c r="A225" s="4">
        <v>223</v>
      </c>
      <c r="B225" s="8" t="s">
        <v>200</v>
      </c>
      <c r="C225" s="10" t="s">
        <v>229</v>
      </c>
      <c r="D225" s="7" t="s">
        <v>8</v>
      </c>
      <c r="E225" s="24">
        <v>906000</v>
      </c>
      <c r="F225" s="25">
        <v>950000</v>
      </c>
      <c r="G225" s="26">
        <v>1166928</v>
      </c>
      <c r="H225" s="27">
        <v>1140000</v>
      </c>
      <c r="I225" s="1">
        <v>991800</v>
      </c>
    </row>
    <row r="226" spans="1:9" x14ac:dyDescent="0.25">
      <c r="A226" s="9">
        <v>224</v>
      </c>
      <c r="B226" s="8" t="s">
        <v>201</v>
      </c>
      <c r="C226" s="10" t="s">
        <v>229</v>
      </c>
      <c r="D226" s="7" t="s">
        <v>8</v>
      </c>
      <c r="E226" s="24">
        <v>1057000</v>
      </c>
      <c r="F226" s="25">
        <v>960000</v>
      </c>
      <c r="G226" s="26">
        <v>1361416</v>
      </c>
      <c r="H226" s="27">
        <v>1152000</v>
      </c>
      <c r="I226" s="1">
        <v>1002240</v>
      </c>
    </row>
    <row r="227" spans="1:9" x14ac:dyDescent="0.25">
      <c r="A227" s="4">
        <v>225</v>
      </c>
      <c r="B227" s="11" t="s">
        <v>214</v>
      </c>
      <c r="C227" s="6" t="s">
        <v>229</v>
      </c>
      <c r="D227" s="7" t="s">
        <v>8</v>
      </c>
      <c r="E227" s="24">
        <v>1208000</v>
      </c>
      <c r="F227" s="25">
        <v>1190000</v>
      </c>
      <c r="G227" s="26">
        <v>1555904</v>
      </c>
      <c r="H227" s="27">
        <v>1428000</v>
      </c>
      <c r="I227" s="1">
        <v>1242360</v>
      </c>
    </row>
    <row r="228" spans="1:9" x14ac:dyDescent="0.25">
      <c r="A228" s="4">
        <v>226</v>
      </c>
      <c r="B228" s="11" t="s">
        <v>215</v>
      </c>
      <c r="C228" s="6" t="s">
        <v>229</v>
      </c>
      <c r="D228" s="7" t="s">
        <v>8</v>
      </c>
      <c r="E228" s="24">
        <v>1812000</v>
      </c>
      <c r="F228" s="25">
        <v>1756000</v>
      </c>
      <c r="G228" s="26">
        <v>2333856</v>
      </c>
      <c r="H228" s="27">
        <v>2107200</v>
      </c>
      <c r="I228" s="1">
        <v>1833264</v>
      </c>
    </row>
    <row r="229" spans="1:9" x14ac:dyDescent="0.25">
      <c r="A229" s="4">
        <v>227</v>
      </c>
      <c r="B229" s="6" t="s">
        <v>250</v>
      </c>
      <c r="C229" s="6" t="s">
        <v>229</v>
      </c>
      <c r="D229" s="7" t="s">
        <v>8</v>
      </c>
      <c r="E229" s="24">
        <v>226000</v>
      </c>
      <c r="F229" s="25">
        <v>215000</v>
      </c>
      <c r="G229" s="26">
        <v>291088</v>
      </c>
      <c r="H229" s="27">
        <v>258000</v>
      </c>
      <c r="I229" s="1">
        <v>224460</v>
      </c>
    </row>
    <row r="230" spans="1:9" x14ac:dyDescent="0.25">
      <c r="A230" s="4">
        <v>228</v>
      </c>
      <c r="B230" s="6" t="s">
        <v>247</v>
      </c>
      <c r="C230" s="10" t="s">
        <v>229</v>
      </c>
      <c r="D230" s="7" t="s">
        <v>8</v>
      </c>
      <c r="E230" s="24">
        <v>151000</v>
      </c>
      <c r="F230" s="25">
        <v>173650</v>
      </c>
      <c r="G230" s="26">
        <v>194488</v>
      </c>
      <c r="H230" s="27">
        <v>208380</v>
      </c>
      <c r="I230" s="1">
        <v>181290.6</v>
      </c>
    </row>
    <row r="231" spans="1:9" x14ac:dyDescent="0.25">
      <c r="A231" s="4">
        <v>229</v>
      </c>
      <c r="B231" s="6" t="s">
        <v>249</v>
      </c>
      <c r="C231" s="10" t="s">
        <v>229</v>
      </c>
      <c r="D231" s="7" t="s">
        <v>8</v>
      </c>
      <c r="E231" s="24">
        <v>226000</v>
      </c>
      <c r="F231" s="25">
        <v>215000</v>
      </c>
      <c r="G231" s="26">
        <v>291088</v>
      </c>
      <c r="H231" s="27">
        <v>258000</v>
      </c>
      <c r="I231" s="1">
        <v>224460</v>
      </c>
    </row>
    <row r="232" spans="1:9" x14ac:dyDescent="0.25">
      <c r="A232" s="9">
        <v>230</v>
      </c>
      <c r="B232" s="6" t="s">
        <v>248</v>
      </c>
      <c r="C232" s="10" t="s">
        <v>229</v>
      </c>
      <c r="D232" s="7" t="s">
        <v>8</v>
      </c>
      <c r="E232" s="24">
        <v>151000</v>
      </c>
      <c r="F232" s="25">
        <v>173650</v>
      </c>
      <c r="G232" s="26">
        <v>194488</v>
      </c>
      <c r="H232" s="27">
        <v>208380</v>
      </c>
      <c r="I232" s="1">
        <v>181290.6</v>
      </c>
    </row>
    <row r="233" spans="1:9" x14ac:dyDescent="0.25">
      <c r="A233" s="9">
        <v>231</v>
      </c>
      <c r="B233" s="8" t="s">
        <v>222</v>
      </c>
      <c r="C233" s="10" t="s">
        <v>229</v>
      </c>
      <c r="D233" s="7" t="s">
        <v>8</v>
      </c>
      <c r="E233" s="24">
        <v>226000</v>
      </c>
      <c r="F233" s="25">
        <v>259900</v>
      </c>
      <c r="G233" s="26">
        <v>291088</v>
      </c>
      <c r="H233" s="27">
        <v>311880</v>
      </c>
      <c r="I233" s="1">
        <v>271335.59999999998</v>
      </c>
    </row>
    <row r="234" spans="1:9" x14ac:dyDescent="0.25">
      <c r="A234" s="9">
        <v>232</v>
      </c>
      <c r="B234" s="8" t="s">
        <v>202</v>
      </c>
      <c r="C234" s="10" t="s">
        <v>229</v>
      </c>
      <c r="D234" s="7" t="s">
        <v>8</v>
      </c>
      <c r="E234" s="24">
        <v>226000</v>
      </c>
      <c r="F234" s="25">
        <v>259900</v>
      </c>
      <c r="G234" s="26">
        <v>291088</v>
      </c>
      <c r="H234" s="27">
        <v>311880</v>
      </c>
      <c r="I234" s="1">
        <v>271335.59999999998</v>
      </c>
    </row>
    <row r="235" spans="1:9" x14ac:dyDescent="0.25">
      <c r="A235" s="9">
        <v>233</v>
      </c>
      <c r="B235" s="6" t="s">
        <v>239</v>
      </c>
      <c r="C235" s="10" t="s">
        <v>229</v>
      </c>
      <c r="D235" s="7" t="s">
        <v>8</v>
      </c>
      <c r="E235" s="24">
        <v>151000</v>
      </c>
      <c r="F235" s="25">
        <v>173650</v>
      </c>
      <c r="G235" s="26">
        <v>194488</v>
      </c>
      <c r="H235" s="27">
        <v>208380</v>
      </c>
      <c r="I235" s="1">
        <v>181290.6</v>
      </c>
    </row>
    <row r="236" spans="1:9" x14ac:dyDescent="0.25">
      <c r="A236" s="9">
        <v>234</v>
      </c>
      <c r="B236" s="8" t="s">
        <v>203</v>
      </c>
      <c r="C236" s="10" t="s">
        <v>229</v>
      </c>
      <c r="D236" s="7" t="s">
        <v>8</v>
      </c>
      <c r="E236" s="24">
        <v>75000</v>
      </c>
      <c r="F236" s="25">
        <v>86200</v>
      </c>
      <c r="G236" s="26">
        <v>96600</v>
      </c>
      <c r="H236" s="27">
        <v>103440</v>
      </c>
      <c r="I236" s="1">
        <v>89992.8</v>
      </c>
    </row>
    <row r="237" spans="1:9" x14ac:dyDescent="0.25">
      <c r="A237" s="9">
        <v>235</v>
      </c>
      <c r="B237" s="8" t="s">
        <v>238</v>
      </c>
      <c r="C237" s="10" t="s">
        <v>229</v>
      </c>
      <c r="D237" s="7" t="s">
        <v>8</v>
      </c>
      <c r="E237" s="24">
        <v>377000</v>
      </c>
      <c r="F237" s="25">
        <v>433550</v>
      </c>
      <c r="G237" s="26">
        <v>485576</v>
      </c>
      <c r="H237" s="27">
        <v>520260</v>
      </c>
      <c r="I237" s="1">
        <v>452626.2</v>
      </c>
    </row>
    <row r="238" spans="1:9" ht="24" x14ac:dyDescent="0.25">
      <c r="A238" s="9">
        <v>236</v>
      </c>
      <c r="B238" s="10" t="s">
        <v>267</v>
      </c>
      <c r="C238" s="10" t="s">
        <v>229</v>
      </c>
      <c r="D238" s="7" t="s">
        <v>8</v>
      </c>
      <c r="E238" s="24">
        <v>906000</v>
      </c>
      <c r="F238" s="25">
        <v>1041900</v>
      </c>
      <c r="G238" s="26">
        <v>1166928</v>
      </c>
      <c r="H238" s="27">
        <v>1250280</v>
      </c>
      <c r="I238" s="1">
        <v>1087743.6000000001</v>
      </c>
    </row>
    <row r="239" spans="1:9" ht="24" x14ac:dyDescent="0.25">
      <c r="A239" s="9">
        <v>237</v>
      </c>
      <c r="B239" s="10" t="s">
        <v>268</v>
      </c>
      <c r="C239" s="10" t="s">
        <v>229</v>
      </c>
      <c r="D239" s="7" t="s">
        <v>8</v>
      </c>
      <c r="E239" s="24">
        <v>528000</v>
      </c>
      <c r="F239" s="25">
        <v>607200</v>
      </c>
      <c r="G239" s="26">
        <v>680064</v>
      </c>
      <c r="H239" s="27">
        <v>728640</v>
      </c>
      <c r="I239" s="1">
        <v>633916.80000000005</v>
      </c>
    </row>
    <row r="240" spans="1:9" ht="24" x14ac:dyDescent="0.25">
      <c r="A240" s="9">
        <v>238</v>
      </c>
      <c r="B240" s="10" t="s">
        <v>269</v>
      </c>
      <c r="C240" s="10" t="s">
        <v>229</v>
      </c>
      <c r="D240" s="7" t="s">
        <v>8</v>
      </c>
      <c r="E240" s="24">
        <v>377000</v>
      </c>
      <c r="F240" s="25">
        <v>433550</v>
      </c>
      <c r="G240" s="26">
        <v>485576</v>
      </c>
      <c r="H240" s="27">
        <v>520260</v>
      </c>
      <c r="I240" s="1">
        <v>452626.2</v>
      </c>
    </row>
    <row r="241" spans="1:9" x14ac:dyDescent="0.25">
      <c r="A241" s="4">
        <v>239</v>
      </c>
      <c r="B241" s="11" t="s">
        <v>231</v>
      </c>
      <c r="C241" s="6" t="s">
        <v>229</v>
      </c>
      <c r="D241" s="7" t="s">
        <v>8</v>
      </c>
      <c r="E241" s="24">
        <v>226000</v>
      </c>
      <c r="F241" s="25">
        <v>259900</v>
      </c>
      <c r="G241" s="26">
        <v>291088</v>
      </c>
      <c r="H241" s="27">
        <v>311880</v>
      </c>
      <c r="I241" s="1">
        <v>271335.59999999998</v>
      </c>
    </row>
    <row r="242" spans="1:9" x14ac:dyDescent="0.25">
      <c r="A242" s="9">
        <v>240</v>
      </c>
      <c r="B242" s="8" t="s">
        <v>270</v>
      </c>
      <c r="C242" s="6" t="s">
        <v>229</v>
      </c>
      <c r="D242" s="7" t="s">
        <v>8</v>
      </c>
      <c r="E242" s="39">
        <v>528000</v>
      </c>
      <c r="F242" s="40">
        <v>607200</v>
      </c>
      <c r="G242" s="41">
        <v>680064</v>
      </c>
      <c r="H242" s="42">
        <v>728640</v>
      </c>
      <c r="I242" s="1">
        <v>633916.80000000005</v>
      </c>
    </row>
    <row r="243" spans="1:9" x14ac:dyDescent="0.25">
      <c r="A243" s="4">
        <v>241</v>
      </c>
      <c r="B243" s="8" t="s">
        <v>271</v>
      </c>
      <c r="C243" s="6" t="s">
        <v>229</v>
      </c>
      <c r="D243" s="7" t="s">
        <v>8</v>
      </c>
      <c r="E243" s="39">
        <v>755000</v>
      </c>
      <c r="F243" s="40">
        <v>868250</v>
      </c>
      <c r="G243" s="41">
        <v>972440</v>
      </c>
      <c r="H243" s="42">
        <v>1041900</v>
      </c>
      <c r="I243" s="1">
        <v>906453</v>
      </c>
    </row>
    <row r="244" spans="1:9" ht="36" x14ac:dyDescent="0.25">
      <c r="A244" s="4">
        <v>242</v>
      </c>
      <c r="B244" s="6" t="s">
        <v>272</v>
      </c>
      <c r="C244" s="6" t="s">
        <v>229</v>
      </c>
      <c r="D244" s="7" t="s">
        <v>8</v>
      </c>
      <c r="E244" s="39">
        <v>1208000</v>
      </c>
      <c r="F244" s="40">
        <v>1389200</v>
      </c>
      <c r="G244" s="41">
        <v>1555904</v>
      </c>
      <c r="H244" s="42">
        <v>1667040</v>
      </c>
      <c r="I244" s="1">
        <v>1450324.8</v>
      </c>
    </row>
    <row r="245" spans="1:9" x14ac:dyDescent="0.25">
      <c r="A245" s="4">
        <v>243</v>
      </c>
      <c r="B245" s="6" t="s">
        <v>273</v>
      </c>
      <c r="C245" s="6" t="s">
        <v>229</v>
      </c>
      <c r="D245" s="7" t="s">
        <v>8</v>
      </c>
      <c r="E245" s="39">
        <v>377000</v>
      </c>
      <c r="F245" s="40">
        <v>433550</v>
      </c>
      <c r="G245" s="41">
        <v>485576</v>
      </c>
      <c r="H245" s="42">
        <v>520260</v>
      </c>
      <c r="I245" s="1">
        <v>452626.2</v>
      </c>
    </row>
    <row r="246" spans="1:9" x14ac:dyDescent="0.25">
      <c r="A246" s="4">
        <v>244</v>
      </c>
      <c r="B246" s="8" t="s">
        <v>274</v>
      </c>
      <c r="C246" s="10" t="s">
        <v>229</v>
      </c>
      <c r="D246" s="7" t="s">
        <v>8</v>
      </c>
      <c r="E246" s="39">
        <v>302000</v>
      </c>
      <c r="F246" s="40">
        <v>347300</v>
      </c>
      <c r="G246" s="41">
        <v>388976</v>
      </c>
      <c r="H246" s="42">
        <v>416760</v>
      </c>
      <c r="I246" s="1">
        <v>362581.2</v>
      </c>
    </row>
    <row r="247" spans="1:9" x14ac:dyDescent="0.25">
      <c r="A247" s="4">
        <v>245</v>
      </c>
      <c r="B247" s="8" t="s">
        <v>225</v>
      </c>
      <c r="C247" s="6" t="s">
        <v>229</v>
      </c>
      <c r="D247" s="7" t="s">
        <v>8</v>
      </c>
      <c r="E247" s="39">
        <v>226000</v>
      </c>
      <c r="F247" s="40">
        <v>259900</v>
      </c>
      <c r="G247" s="41">
        <v>291088</v>
      </c>
      <c r="H247" s="42">
        <v>311880</v>
      </c>
      <c r="I247" s="1">
        <v>271335.59999999998</v>
      </c>
    </row>
    <row r="248" spans="1:9" x14ac:dyDescent="0.25">
      <c r="A248" s="4">
        <v>246</v>
      </c>
      <c r="B248" s="6" t="s">
        <v>275</v>
      </c>
      <c r="C248" s="6" t="s">
        <v>229</v>
      </c>
      <c r="D248" s="7" t="s">
        <v>223</v>
      </c>
      <c r="E248" s="39">
        <v>528000</v>
      </c>
      <c r="F248" s="40">
        <v>607200</v>
      </c>
      <c r="G248" s="41">
        <v>680064</v>
      </c>
      <c r="H248" s="42">
        <v>728640</v>
      </c>
      <c r="I248" s="1">
        <v>633916.80000000005</v>
      </c>
    </row>
    <row r="249" spans="1:9" x14ac:dyDescent="0.25">
      <c r="A249" s="4">
        <v>247</v>
      </c>
      <c r="B249" s="8" t="s">
        <v>276</v>
      </c>
      <c r="C249" s="10" t="s">
        <v>229</v>
      </c>
      <c r="D249" s="7" t="s">
        <v>8</v>
      </c>
      <c r="E249" s="39">
        <v>604000</v>
      </c>
      <c r="F249" s="40">
        <v>694600</v>
      </c>
      <c r="G249" s="41">
        <v>777952</v>
      </c>
      <c r="H249" s="42">
        <v>833520</v>
      </c>
      <c r="I249" s="1">
        <v>725162.4</v>
      </c>
    </row>
    <row r="250" spans="1:9" x14ac:dyDescent="0.25">
      <c r="A250" s="4">
        <v>248</v>
      </c>
      <c r="B250" s="6" t="s">
        <v>277</v>
      </c>
      <c r="C250" s="6" t="s">
        <v>229</v>
      </c>
      <c r="D250" s="7" t="s">
        <v>223</v>
      </c>
      <c r="E250" s="39">
        <v>377000</v>
      </c>
      <c r="F250" s="40">
        <v>433500</v>
      </c>
      <c r="G250" s="41">
        <v>485576</v>
      </c>
      <c r="H250" s="42">
        <v>520200</v>
      </c>
      <c r="I250" s="1">
        <v>452574</v>
      </c>
    </row>
    <row r="251" spans="1:9" x14ac:dyDescent="0.25">
      <c r="A251" s="4">
        <v>249</v>
      </c>
      <c r="B251" s="8" t="s">
        <v>278</v>
      </c>
      <c r="C251" s="10" t="s">
        <v>229</v>
      </c>
      <c r="D251" s="7" t="s">
        <v>8</v>
      </c>
      <c r="E251" s="39">
        <v>604000</v>
      </c>
      <c r="F251" s="40">
        <v>594600</v>
      </c>
      <c r="G251" s="41">
        <v>777952</v>
      </c>
      <c r="H251" s="42">
        <v>713520</v>
      </c>
      <c r="I251" s="1">
        <v>620762.4</v>
      </c>
    </row>
    <row r="252" spans="1:9" x14ac:dyDescent="0.25">
      <c r="A252" s="9">
        <v>250</v>
      </c>
      <c r="B252" s="6" t="s">
        <v>242</v>
      </c>
      <c r="C252" s="10" t="s">
        <v>229</v>
      </c>
      <c r="D252" s="7" t="s">
        <v>8</v>
      </c>
      <c r="E252" s="39">
        <v>226000</v>
      </c>
      <c r="F252" s="40">
        <v>259900</v>
      </c>
      <c r="G252" s="41">
        <v>291088</v>
      </c>
      <c r="H252" s="42">
        <v>311880</v>
      </c>
      <c r="I252" s="1">
        <v>271335.59999999998</v>
      </c>
    </row>
    <row r="253" spans="1:9" ht="24" x14ac:dyDescent="0.25">
      <c r="A253" s="4">
        <v>251</v>
      </c>
      <c r="B253" s="10" t="s">
        <v>35</v>
      </c>
      <c r="C253" s="6" t="s">
        <v>229</v>
      </c>
      <c r="D253" s="7" t="s">
        <v>8</v>
      </c>
      <c r="E253" s="39">
        <v>302490</v>
      </c>
      <c r="F253" s="40">
        <v>347000</v>
      </c>
      <c r="G253" s="41">
        <v>389607.12</v>
      </c>
      <c r="H253" s="42">
        <v>330000</v>
      </c>
      <c r="I253" s="1">
        <v>287100</v>
      </c>
    </row>
    <row r="254" spans="1:9" ht="24" x14ac:dyDescent="0.25">
      <c r="A254" s="9">
        <v>252</v>
      </c>
      <c r="B254" s="10" t="s">
        <v>34</v>
      </c>
      <c r="C254" s="6" t="s">
        <v>229</v>
      </c>
      <c r="D254" s="7" t="s">
        <v>8</v>
      </c>
      <c r="E254" s="39">
        <v>302320</v>
      </c>
      <c r="F254" s="40">
        <v>347600</v>
      </c>
      <c r="G254" s="41">
        <v>389388.16</v>
      </c>
      <c r="H254" s="42">
        <v>330000</v>
      </c>
      <c r="I254" s="1">
        <v>287100</v>
      </c>
    </row>
    <row r="255" spans="1:9" ht="24" x14ac:dyDescent="0.25">
      <c r="A255" s="4">
        <v>253</v>
      </c>
      <c r="B255" s="10" t="s">
        <v>33</v>
      </c>
      <c r="C255" s="6" t="s">
        <v>229</v>
      </c>
      <c r="D255" s="7" t="s">
        <v>8</v>
      </c>
      <c r="E255" s="39">
        <v>302580</v>
      </c>
      <c r="F255" s="40">
        <v>348172.27</v>
      </c>
      <c r="G255" s="41">
        <v>389723.04</v>
      </c>
      <c r="H255" s="42">
        <v>330000</v>
      </c>
      <c r="I255" s="1">
        <v>287100</v>
      </c>
    </row>
    <row r="256" spans="1:9" ht="24" x14ac:dyDescent="0.25">
      <c r="A256" s="4">
        <v>254</v>
      </c>
      <c r="B256" s="10" t="s">
        <v>32</v>
      </c>
      <c r="C256" s="6" t="s">
        <v>229</v>
      </c>
      <c r="D256" s="7" t="s">
        <v>8</v>
      </c>
      <c r="E256" s="39">
        <v>302759</v>
      </c>
      <c r="F256" s="40">
        <v>348172.27</v>
      </c>
      <c r="G256" s="41">
        <v>389953.592</v>
      </c>
      <c r="H256" s="42">
        <v>330000</v>
      </c>
      <c r="I256" s="1">
        <v>287100</v>
      </c>
    </row>
    <row r="257" spans="1:9" x14ac:dyDescent="0.25">
      <c r="A257" s="4">
        <v>255</v>
      </c>
      <c r="B257" s="6" t="s">
        <v>279</v>
      </c>
      <c r="C257" s="10" t="s">
        <v>229</v>
      </c>
      <c r="D257" s="7" t="s">
        <v>8</v>
      </c>
      <c r="E257" s="39">
        <v>75000</v>
      </c>
      <c r="F257" s="40">
        <v>86250</v>
      </c>
      <c r="G257" s="41">
        <v>96600</v>
      </c>
      <c r="H257" s="42">
        <v>103500</v>
      </c>
      <c r="I257" s="1">
        <v>90045</v>
      </c>
    </row>
    <row r="258" spans="1:9" x14ac:dyDescent="0.25">
      <c r="A258" s="4">
        <v>256</v>
      </c>
      <c r="B258" s="8" t="s">
        <v>224</v>
      </c>
      <c r="C258" s="6" t="s">
        <v>229</v>
      </c>
      <c r="D258" s="7" t="s">
        <v>8</v>
      </c>
      <c r="E258" s="39">
        <v>906000</v>
      </c>
      <c r="F258" s="40">
        <v>856000</v>
      </c>
      <c r="G258" s="41">
        <v>1166928</v>
      </c>
      <c r="H258" s="42">
        <v>1027200</v>
      </c>
      <c r="I258" s="1">
        <v>893664</v>
      </c>
    </row>
    <row r="259" spans="1:9" ht="24" x14ac:dyDescent="0.25">
      <c r="A259" s="4">
        <v>257</v>
      </c>
      <c r="B259" s="6" t="s">
        <v>280</v>
      </c>
      <c r="C259" s="6" t="s">
        <v>229</v>
      </c>
      <c r="D259" s="7" t="s">
        <v>8</v>
      </c>
      <c r="E259" s="39">
        <v>151000</v>
      </c>
      <c r="F259" s="40">
        <v>173650</v>
      </c>
      <c r="G259" s="41">
        <v>194488</v>
      </c>
      <c r="H259" s="42">
        <v>208380</v>
      </c>
      <c r="I259" s="1">
        <v>181290.6</v>
      </c>
    </row>
    <row r="260" spans="1:9" x14ac:dyDescent="0.25">
      <c r="A260" s="4">
        <v>258</v>
      </c>
      <c r="B260" s="11" t="s">
        <v>281</v>
      </c>
      <c r="C260" s="6" t="s">
        <v>229</v>
      </c>
      <c r="D260" s="7" t="s">
        <v>8</v>
      </c>
      <c r="E260" s="39">
        <v>453000</v>
      </c>
      <c r="F260" s="40">
        <v>520950</v>
      </c>
      <c r="G260" s="41">
        <v>583464</v>
      </c>
      <c r="H260" s="42">
        <v>625140</v>
      </c>
      <c r="I260" s="1">
        <v>543871.80000000005</v>
      </c>
    </row>
    <row r="261" spans="1:9" ht="24" x14ac:dyDescent="0.25">
      <c r="A261" s="9">
        <v>259</v>
      </c>
      <c r="B261" s="10" t="s">
        <v>228</v>
      </c>
      <c r="C261" s="10" t="s">
        <v>229</v>
      </c>
      <c r="D261" s="7" t="s">
        <v>8</v>
      </c>
      <c r="E261" s="43">
        <v>302000</v>
      </c>
      <c r="F261" s="44">
        <v>347300</v>
      </c>
      <c r="G261" s="45">
        <v>388976</v>
      </c>
      <c r="H261" s="46">
        <v>416760</v>
      </c>
      <c r="I261" s="1">
        <v>362581.2</v>
      </c>
    </row>
    <row r="262" spans="1:9" x14ac:dyDescent="0.25">
      <c r="A262" s="4">
        <v>260</v>
      </c>
      <c r="B262" s="6" t="s">
        <v>227</v>
      </c>
      <c r="C262" s="6" t="s">
        <v>229</v>
      </c>
      <c r="D262" s="7" t="s">
        <v>8</v>
      </c>
      <c r="E262" s="39">
        <v>226000</v>
      </c>
      <c r="F262" s="40">
        <v>259900</v>
      </c>
      <c r="G262" s="41">
        <v>291088</v>
      </c>
      <c r="H262" s="42">
        <v>311880</v>
      </c>
      <c r="I262" s="1">
        <v>271335.59999999998</v>
      </c>
    </row>
    <row r="263" spans="1:9" ht="24.75" thickBot="1" x14ac:dyDescent="0.3">
      <c r="A263" s="47">
        <v>261</v>
      </c>
      <c r="B263" s="48" t="s">
        <v>205</v>
      </c>
      <c r="C263" s="48" t="s">
        <v>229</v>
      </c>
      <c r="D263" s="49" t="s">
        <v>8</v>
      </c>
      <c r="E263" s="39">
        <v>400000</v>
      </c>
      <c r="F263" s="40">
        <v>460000</v>
      </c>
      <c r="G263" s="41">
        <v>515200</v>
      </c>
      <c r="H263" s="42">
        <v>552000</v>
      </c>
      <c r="I263" s="1">
        <v>480240</v>
      </c>
    </row>
    <row r="264" spans="1:9" ht="15.75" thickBot="1" x14ac:dyDescent="0.3">
      <c r="A264" s="87" t="s">
        <v>253</v>
      </c>
      <c r="B264" s="88"/>
      <c r="C264" s="88"/>
      <c r="D264" s="88"/>
      <c r="E264" s="28">
        <f>SUM(E3:E263)</f>
        <v>86591098</v>
      </c>
      <c r="F264" s="29">
        <f>SUM(F3:F263)</f>
        <v>91412148.999999985</v>
      </c>
      <c r="G264" s="30">
        <f>SUM(G3:G263)</f>
        <v>112717229.83359998</v>
      </c>
      <c r="H264" s="31">
        <f>SUM(H3:H263)</f>
        <v>109435096.74000001</v>
      </c>
      <c r="I264" s="32">
        <f>SUM(I3:I263)</f>
        <v>95208534.163799956</v>
      </c>
    </row>
    <row r="265" spans="1:9" x14ac:dyDescent="0.25">
      <c r="C265" s="33"/>
      <c r="E265" s="34">
        <f>+E264-[1]SPECIALCAR!E274</f>
        <v>0</v>
      </c>
      <c r="F265" s="34">
        <f>+F264-[1]VCARS!E274</f>
        <v>0</v>
      </c>
      <c r="G265" s="34">
        <f>+G264-'[1]PESADOSYCAMPEROS '!E274</f>
        <v>0</v>
      </c>
      <c r="H265" s="35">
        <f>+H264-[1]DISTRIMILCO!E274</f>
        <v>0</v>
      </c>
      <c r="I265" s="34">
        <f>+I264-[1]LUISPESCADOR!E275</f>
        <v>0</v>
      </c>
    </row>
    <row r="266" spans="1:9" x14ac:dyDescent="0.25">
      <c r="C266" s="33"/>
    </row>
  </sheetData>
  <autoFilter ref="A2:I2" xr:uid="{8785F835-CB76-4F60-A263-BB278A297AD2}"/>
  <mergeCells count="1">
    <mergeCell ref="A264:D26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9B516-25E2-4508-85E2-186535C9EEE0}">
  <dimension ref="A1:AC264"/>
  <sheetViews>
    <sheetView zoomScale="96" zoomScaleNormal="96" workbookViewId="0">
      <pane xSplit="9" ySplit="1" topLeftCell="Q2" activePane="bottomRight" state="frozen"/>
      <selection pane="topRight" activeCell="J1" sqref="J1"/>
      <selection pane="bottomLeft" activeCell="A2" sqref="A2"/>
      <selection pane="bottomRight" activeCell="Z1" sqref="Z1"/>
    </sheetView>
  </sheetViews>
  <sheetFormatPr baseColWidth="10" defaultRowHeight="15" x14ac:dyDescent="0.25"/>
  <cols>
    <col min="1" max="1" width="6.140625" customWidth="1"/>
    <col min="2" max="2" width="58.5703125" customWidth="1"/>
    <col min="3" max="3" width="19" style="33" customWidth="1"/>
    <col min="4" max="4" width="9.28515625" customWidth="1"/>
    <col min="5" max="7" width="12.28515625" customWidth="1"/>
    <col min="8" max="8" width="12.5703125" customWidth="1"/>
    <col min="9" max="9" width="12.85546875" customWidth="1"/>
    <col min="10" max="10" width="10.7109375" customWidth="1"/>
    <col min="11" max="11" width="10.28515625" customWidth="1"/>
    <col min="12" max="12" width="13" customWidth="1"/>
    <col min="13" max="13" width="12.28515625" bestFit="1" customWidth="1"/>
    <col min="14" max="14" width="10.7109375" bestFit="1" customWidth="1"/>
    <col min="15" max="19" width="12.85546875" customWidth="1"/>
    <col min="20" max="20" width="11.5703125" style="95"/>
    <col min="21" max="21" width="10.5703125" style="95" customWidth="1"/>
    <col min="22" max="22" width="13.28515625" style="95" customWidth="1"/>
    <col min="23" max="23" width="7.28515625" customWidth="1"/>
  </cols>
  <sheetData>
    <row r="1" spans="1:29" ht="60" x14ac:dyDescent="0.25">
      <c r="A1" s="50" t="s">
        <v>282</v>
      </c>
      <c r="B1" s="51" t="s">
        <v>283</v>
      </c>
      <c r="C1" s="69" t="s">
        <v>3</v>
      </c>
      <c r="D1" s="50" t="s">
        <v>284</v>
      </c>
      <c r="E1" s="52" t="s">
        <v>285</v>
      </c>
      <c r="F1" s="53" t="s">
        <v>286</v>
      </c>
      <c r="G1" s="54" t="s">
        <v>287</v>
      </c>
      <c r="H1" s="55" t="s">
        <v>288</v>
      </c>
      <c r="I1" s="68" t="s">
        <v>294</v>
      </c>
      <c r="J1" s="56" t="s">
        <v>289</v>
      </c>
      <c r="K1" s="56" t="s">
        <v>290</v>
      </c>
      <c r="L1" s="56" t="s">
        <v>291</v>
      </c>
      <c r="M1" s="56" t="s">
        <v>292</v>
      </c>
      <c r="N1" s="56" t="s">
        <v>293</v>
      </c>
      <c r="O1" s="52" t="s">
        <v>285</v>
      </c>
      <c r="P1" s="53" t="s">
        <v>286</v>
      </c>
      <c r="Q1" s="54" t="s">
        <v>287</v>
      </c>
      <c r="R1" s="55" t="s">
        <v>288</v>
      </c>
      <c r="S1" s="68" t="s">
        <v>294</v>
      </c>
      <c r="T1" s="93" t="s">
        <v>289</v>
      </c>
      <c r="U1" s="93" t="s">
        <v>290</v>
      </c>
      <c r="V1" s="93" t="s">
        <v>291</v>
      </c>
      <c r="W1" s="57"/>
      <c r="X1" s="57"/>
      <c r="Y1" s="57"/>
      <c r="Z1" s="57"/>
      <c r="AA1" s="57"/>
      <c r="AB1" s="57"/>
      <c r="AC1" s="57"/>
    </row>
    <row r="2" spans="1:29" ht="36" x14ac:dyDescent="0.25">
      <c r="A2" s="70">
        <v>1</v>
      </c>
      <c r="B2" s="5" t="s">
        <v>6</v>
      </c>
      <c r="C2" s="5" t="s">
        <v>7</v>
      </c>
      <c r="D2" s="71" t="s">
        <v>8</v>
      </c>
      <c r="E2" s="63"/>
      <c r="F2" s="63">
        <v>404558.82</v>
      </c>
      <c r="G2" s="63">
        <v>453105.52</v>
      </c>
      <c r="H2" s="63">
        <v>456000</v>
      </c>
      <c r="I2" s="63">
        <v>396720</v>
      </c>
      <c r="J2" s="58">
        <f>GEOMEAN(E2:I2)</f>
        <v>426734.24034474266</v>
      </c>
      <c r="K2" s="58">
        <f>+STDEV(E2:I2)</f>
        <v>31313.26590522458</v>
      </c>
      <c r="L2" s="59">
        <f>K2/J2</f>
        <v>7.3378845531419656E-2</v>
      </c>
      <c r="M2" s="58">
        <f>+J2+K2</f>
        <v>458047.50624996726</v>
      </c>
      <c r="N2" s="58">
        <f>J2-K2</f>
        <v>395420.97443951806</v>
      </c>
      <c r="O2" s="60" t="str">
        <f>IF(((IF(AND(E2&lt;=$M2,E2&gt;=$N2),E2,""))&lt;=0),"",(IF(AND(E2&lt;=$M2,E2&gt;=$N2),E2,"")))</f>
        <v/>
      </c>
      <c r="P2" s="60">
        <f t="shared" ref="P2:Q2" si="0">IF(((IF(AND(F2&lt;=$M2,F2&gt;=$N2),F2,""))&lt;=0),"",(IF(AND(F2&lt;=$M2,F2&gt;=$N2),F2,"")))</f>
        <v>404558.82</v>
      </c>
      <c r="Q2" s="60">
        <f t="shared" si="0"/>
        <v>453105.52</v>
      </c>
      <c r="R2" s="60">
        <f t="shared" ref="R2" si="1">IF(((IF(AND(H2&lt;=$M2,H2&gt;=$N2),H2,""))&lt;=0),"",(IF(AND(H2&lt;=$M2,H2&gt;=$N2),H2,"")))</f>
        <v>456000</v>
      </c>
      <c r="S2" s="60">
        <f t="shared" ref="S2" si="2">IF(((IF(AND(I2&lt;=$M2,I2&gt;=$N2),I2,""))&lt;=0),"",(IF(AND(I2&lt;=$M2,I2&gt;=$N2),I2,"")))</f>
        <v>396720</v>
      </c>
      <c r="T2" s="96">
        <f>GEOMEAN(O2:S2)</f>
        <v>426734.24034474266</v>
      </c>
      <c r="U2" s="96">
        <f>+STDEV(O2:S2)</f>
        <v>31313.26590522458</v>
      </c>
      <c r="V2" s="59">
        <f t="shared" ref="V2" si="3">U2/T2</f>
        <v>7.3378845531419656E-2</v>
      </c>
      <c r="W2" s="61"/>
      <c r="X2" s="62"/>
      <c r="Y2" s="62"/>
      <c r="Z2" s="62"/>
      <c r="AA2" s="62"/>
      <c r="AB2" s="62"/>
      <c r="AC2" s="62"/>
    </row>
    <row r="3" spans="1:29" ht="36" x14ac:dyDescent="0.25">
      <c r="A3" s="72">
        <v>2</v>
      </c>
      <c r="B3" s="5" t="s">
        <v>9</v>
      </c>
      <c r="C3" s="6" t="s">
        <v>7</v>
      </c>
      <c r="D3" s="73" t="s">
        <v>8</v>
      </c>
      <c r="E3" s="63">
        <v>455690</v>
      </c>
      <c r="F3" s="63">
        <v>524043.7</v>
      </c>
      <c r="G3" s="63">
        <v>586928.72</v>
      </c>
      <c r="H3" s="63">
        <v>570000</v>
      </c>
      <c r="I3" s="63">
        <v>495900</v>
      </c>
      <c r="J3" s="58">
        <f t="shared" ref="J3:J66" si="4">GEOMEAN(E3:I3)</f>
        <v>524298.07786086027</v>
      </c>
      <c r="K3" s="58">
        <f t="shared" ref="K3:K66" si="5">+STDEV(E3:I3)</f>
        <v>53619.793293328526</v>
      </c>
      <c r="L3" s="59">
        <f t="shared" ref="L3:L66" si="6">K3/J3</f>
        <v>0.102269673602653</v>
      </c>
      <c r="M3" s="58">
        <f t="shared" ref="M3:M66" si="7">+J3+K3</f>
        <v>577917.87115418876</v>
      </c>
      <c r="N3" s="58">
        <f t="shared" ref="N3:N66" si="8">J3-K3</f>
        <v>470678.28456753172</v>
      </c>
      <c r="O3" s="60" t="str">
        <f t="shared" ref="O3:O66" si="9">IF(((IF(AND(E3&lt;=$M3,E3&gt;=$N3),E3,""))&lt;=0),"",(IF(AND(E3&lt;=$M3,E3&gt;=$N3),E3,"")))</f>
        <v/>
      </c>
      <c r="P3" s="60">
        <f t="shared" ref="P3:P66" si="10">IF(((IF(AND(F3&lt;=$M3,F3&gt;=$N3),F3,""))&lt;=0),"",(IF(AND(F3&lt;=$M3,F3&gt;=$N3),F3,"")))</f>
        <v>524043.7</v>
      </c>
      <c r="Q3" s="60" t="str">
        <f t="shared" ref="Q3:Q66" si="11">IF(((IF(AND(G3&lt;=$M3,G3&gt;=$N3),G3,""))&lt;=0),"",(IF(AND(G3&lt;=$M3,G3&gt;=$N3),G3,"")))</f>
        <v/>
      </c>
      <c r="R3" s="60">
        <f t="shared" ref="R3:R66" si="12">IF(((IF(AND(H3&lt;=$M3,H3&gt;=$N3),H3,""))&lt;=0),"",(IF(AND(H3&lt;=$M3,H3&gt;=$N3),H3,"")))</f>
        <v>570000</v>
      </c>
      <c r="S3" s="60">
        <f t="shared" ref="S3:S66" si="13">IF(((IF(AND(I3&lt;=$M3,I3&gt;=$N3),I3,""))&lt;=0),"",(IF(AND(I3&lt;=$M3,I3&gt;=$N3),I3,"")))</f>
        <v>495900</v>
      </c>
      <c r="T3" s="96">
        <f t="shared" ref="T3:T66" si="14">GEOMEAN(O3:S3)</f>
        <v>529109.41495683731</v>
      </c>
      <c r="U3" s="96">
        <f t="shared" ref="U3:U66" si="15">+STDEV(O3:S3)</f>
        <v>37405.122998906627</v>
      </c>
      <c r="V3" s="59">
        <f t="shared" ref="V3:V66" si="16">U3/T3</f>
        <v>7.0694495205605043E-2</v>
      </c>
      <c r="W3" s="61"/>
      <c r="X3" s="62"/>
      <c r="Y3" s="62"/>
      <c r="Z3" s="62"/>
      <c r="AA3" s="62"/>
      <c r="AB3" s="62"/>
      <c r="AC3" s="62"/>
    </row>
    <row r="4" spans="1:29" x14ac:dyDescent="0.25">
      <c r="A4" s="70">
        <v>3</v>
      </c>
      <c r="B4" s="5" t="s">
        <v>30</v>
      </c>
      <c r="C4" s="5" t="s">
        <v>11</v>
      </c>
      <c r="D4" s="71" t="s">
        <v>8</v>
      </c>
      <c r="E4" s="63">
        <v>302000</v>
      </c>
      <c r="F4" s="63">
        <v>347300</v>
      </c>
      <c r="G4" s="63">
        <v>388976</v>
      </c>
      <c r="H4" s="63">
        <v>425000</v>
      </c>
      <c r="I4" s="63">
        <v>369750</v>
      </c>
      <c r="J4" s="58">
        <f t="shared" si="4"/>
        <v>364238.90273336036</v>
      </c>
      <c r="K4" s="58">
        <f t="shared" si="5"/>
        <v>46007.656267191138</v>
      </c>
      <c r="L4" s="59">
        <f t="shared" si="6"/>
        <v>0.12631175835951511</v>
      </c>
      <c r="M4" s="58">
        <f t="shared" si="7"/>
        <v>410246.55900055147</v>
      </c>
      <c r="N4" s="58">
        <f t="shared" si="8"/>
        <v>318231.24646616925</v>
      </c>
      <c r="O4" s="60" t="str">
        <f t="shared" si="9"/>
        <v/>
      </c>
      <c r="P4" s="60">
        <f t="shared" si="10"/>
        <v>347300</v>
      </c>
      <c r="Q4" s="60">
        <f t="shared" si="11"/>
        <v>388976</v>
      </c>
      <c r="R4" s="60" t="str">
        <f t="shared" si="12"/>
        <v/>
      </c>
      <c r="S4" s="60">
        <f t="shared" si="13"/>
        <v>369750</v>
      </c>
      <c r="T4" s="96">
        <f t="shared" si="14"/>
        <v>368280.38683403091</v>
      </c>
      <c r="U4" s="96">
        <f t="shared" si="15"/>
        <v>20858.77334200967</v>
      </c>
      <c r="V4" s="59">
        <f t="shared" si="16"/>
        <v>5.6638295406727365E-2</v>
      </c>
      <c r="W4" s="61"/>
      <c r="X4" s="62"/>
      <c r="Y4" s="62"/>
      <c r="Z4" s="62"/>
      <c r="AA4" s="62"/>
      <c r="AB4" s="62"/>
      <c r="AC4" s="62"/>
    </row>
    <row r="5" spans="1:29" x14ac:dyDescent="0.25">
      <c r="A5" s="70">
        <v>4</v>
      </c>
      <c r="B5" s="5" t="s">
        <v>14</v>
      </c>
      <c r="C5" s="5" t="s">
        <v>11</v>
      </c>
      <c r="D5" s="71" t="s">
        <v>8</v>
      </c>
      <c r="E5" s="63">
        <v>130900</v>
      </c>
      <c r="F5" s="63">
        <v>150647.9</v>
      </c>
      <c r="G5" s="63">
        <v>168599.2</v>
      </c>
      <c r="H5" s="63">
        <v>179000</v>
      </c>
      <c r="I5" s="63">
        <v>155730</v>
      </c>
      <c r="J5" s="58">
        <f t="shared" si="4"/>
        <v>156097.77422152823</v>
      </c>
      <c r="K5" s="58">
        <f t="shared" si="5"/>
        <v>18314.68327714111</v>
      </c>
      <c r="L5" s="59">
        <f t="shared" si="6"/>
        <v>0.11732827946124064</v>
      </c>
      <c r="M5" s="58">
        <f t="shared" si="7"/>
        <v>174412.45749866933</v>
      </c>
      <c r="N5" s="58">
        <f t="shared" si="8"/>
        <v>137783.09094438714</v>
      </c>
      <c r="O5" s="60" t="str">
        <f t="shared" si="9"/>
        <v/>
      </c>
      <c r="P5" s="60">
        <f t="shared" si="10"/>
        <v>150647.9</v>
      </c>
      <c r="Q5" s="60">
        <f t="shared" si="11"/>
        <v>168599.2</v>
      </c>
      <c r="R5" s="60" t="str">
        <f t="shared" si="12"/>
        <v/>
      </c>
      <c r="S5" s="60">
        <f t="shared" si="13"/>
        <v>155730</v>
      </c>
      <c r="T5" s="96">
        <f t="shared" si="14"/>
        <v>158147.97125080859</v>
      </c>
      <c r="U5" s="96">
        <f t="shared" si="15"/>
        <v>9252.8664093890475</v>
      </c>
      <c r="V5" s="59">
        <f t="shared" si="16"/>
        <v>5.8507651639203295E-2</v>
      </c>
      <c r="W5" s="61"/>
      <c r="X5" s="62"/>
      <c r="Y5" s="62"/>
      <c r="Z5" s="62"/>
      <c r="AA5" s="62"/>
      <c r="AB5" s="62"/>
      <c r="AC5" s="62"/>
    </row>
    <row r="6" spans="1:29" x14ac:dyDescent="0.25">
      <c r="A6" s="70">
        <v>5</v>
      </c>
      <c r="B6" s="5" t="s">
        <v>31</v>
      </c>
      <c r="C6" s="5" t="s">
        <v>11</v>
      </c>
      <c r="D6" s="71" t="s">
        <v>8</v>
      </c>
      <c r="E6" s="63">
        <v>302580</v>
      </c>
      <c r="F6" s="63">
        <v>347967.23</v>
      </c>
      <c r="G6" s="63">
        <v>389723.04</v>
      </c>
      <c r="H6" s="63">
        <v>326000</v>
      </c>
      <c r="I6" s="63">
        <v>283620</v>
      </c>
      <c r="J6" s="58">
        <f t="shared" si="4"/>
        <v>327957.69075974135</v>
      </c>
      <c r="K6" s="58">
        <f t="shared" si="5"/>
        <v>41257.184988132358</v>
      </c>
      <c r="L6" s="59">
        <f t="shared" si="6"/>
        <v>0.12580032775739045</v>
      </c>
      <c r="M6" s="58">
        <f t="shared" si="7"/>
        <v>369214.87574787368</v>
      </c>
      <c r="N6" s="58">
        <f t="shared" si="8"/>
        <v>286700.50577160902</v>
      </c>
      <c r="O6" s="60">
        <f t="shared" si="9"/>
        <v>302580</v>
      </c>
      <c r="P6" s="60">
        <f t="shared" si="10"/>
        <v>347967.23</v>
      </c>
      <c r="Q6" s="60" t="str">
        <f t="shared" si="11"/>
        <v/>
      </c>
      <c r="R6" s="60">
        <f t="shared" si="12"/>
        <v>326000</v>
      </c>
      <c r="S6" s="60" t="str">
        <f t="shared" si="13"/>
        <v/>
      </c>
      <c r="T6" s="96">
        <f t="shared" si="14"/>
        <v>324986.55051816802</v>
      </c>
      <c r="U6" s="96">
        <f t="shared" si="15"/>
        <v>22697.489732515198</v>
      </c>
      <c r="V6" s="59">
        <f t="shared" si="16"/>
        <v>6.9841320191022238E-2</v>
      </c>
      <c r="W6" s="61"/>
      <c r="X6" s="62"/>
      <c r="Y6" s="62"/>
      <c r="Z6" s="62"/>
      <c r="AA6" s="62"/>
      <c r="AB6" s="62"/>
      <c r="AC6" s="62"/>
    </row>
    <row r="7" spans="1:29" x14ac:dyDescent="0.25">
      <c r="A7" s="72">
        <v>6</v>
      </c>
      <c r="B7" s="5" t="s">
        <v>10</v>
      </c>
      <c r="C7" s="5" t="s">
        <v>11</v>
      </c>
      <c r="D7" s="71" t="s">
        <v>8</v>
      </c>
      <c r="E7" s="63">
        <v>151000</v>
      </c>
      <c r="F7" s="63">
        <v>173600</v>
      </c>
      <c r="G7" s="63">
        <v>194488</v>
      </c>
      <c r="H7" s="63">
        <v>163000</v>
      </c>
      <c r="I7" s="63">
        <v>141810</v>
      </c>
      <c r="J7" s="58">
        <f t="shared" si="4"/>
        <v>163780.72451872836</v>
      </c>
      <c r="K7" s="58">
        <f t="shared" si="5"/>
        <v>20500.215628134236</v>
      </c>
      <c r="L7" s="59">
        <f t="shared" si="6"/>
        <v>0.1251686710287451</v>
      </c>
      <c r="M7" s="58">
        <f t="shared" si="7"/>
        <v>184280.94014686259</v>
      </c>
      <c r="N7" s="58">
        <f t="shared" si="8"/>
        <v>143280.50889059412</v>
      </c>
      <c r="O7" s="60">
        <f t="shared" si="9"/>
        <v>151000</v>
      </c>
      <c r="P7" s="60">
        <f t="shared" si="10"/>
        <v>173600</v>
      </c>
      <c r="Q7" s="60" t="str">
        <f t="shared" si="11"/>
        <v/>
      </c>
      <c r="R7" s="60">
        <f t="shared" si="12"/>
        <v>163000</v>
      </c>
      <c r="S7" s="60" t="str">
        <f t="shared" si="13"/>
        <v/>
      </c>
      <c r="T7" s="96">
        <f t="shared" si="14"/>
        <v>162269.94570412094</v>
      </c>
      <c r="U7" s="96">
        <f t="shared" si="15"/>
        <v>11307.224828990238</v>
      </c>
      <c r="V7" s="59">
        <f t="shared" si="16"/>
        <v>6.968157153147482E-2</v>
      </c>
      <c r="W7" s="61"/>
      <c r="X7" s="62"/>
      <c r="Y7" s="62"/>
      <c r="Z7" s="62"/>
      <c r="AA7" s="62"/>
      <c r="AB7" s="62"/>
      <c r="AC7" s="62"/>
    </row>
    <row r="8" spans="1:29" x14ac:dyDescent="0.25">
      <c r="A8" s="70">
        <v>7</v>
      </c>
      <c r="B8" s="5" t="s">
        <v>19</v>
      </c>
      <c r="C8" s="5" t="s">
        <v>11</v>
      </c>
      <c r="D8" s="71" t="s">
        <v>8</v>
      </c>
      <c r="E8" s="63">
        <v>369000</v>
      </c>
      <c r="F8" s="63">
        <v>424300</v>
      </c>
      <c r="G8" s="63">
        <v>475272</v>
      </c>
      <c r="H8" s="63"/>
      <c r="I8" s="63">
        <v>368010</v>
      </c>
      <c r="J8" s="58">
        <f t="shared" si="4"/>
        <v>406794.72414195398</v>
      </c>
      <c r="K8" s="58">
        <f t="shared" si="5"/>
        <v>51336.028293976931</v>
      </c>
      <c r="L8" s="59">
        <f t="shared" si="6"/>
        <v>0.12619639648045891</v>
      </c>
      <c r="M8" s="58">
        <f t="shared" si="7"/>
        <v>458130.75243593089</v>
      </c>
      <c r="N8" s="58">
        <f t="shared" si="8"/>
        <v>355458.69584797707</v>
      </c>
      <c r="O8" s="60">
        <f t="shared" si="9"/>
        <v>369000</v>
      </c>
      <c r="P8" s="60">
        <f t="shared" si="10"/>
        <v>424300</v>
      </c>
      <c r="Q8" s="60" t="str">
        <f t="shared" si="11"/>
        <v/>
      </c>
      <c r="R8" s="60" t="str">
        <f t="shared" si="12"/>
        <v/>
      </c>
      <c r="S8" s="60">
        <f t="shared" si="13"/>
        <v>368010</v>
      </c>
      <c r="T8" s="96">
        <f t="shared" si="14"/>
        <v>386236.22699875175</v>
      </c>
      <c r="U8" s="96">
        <f t="shared" si="15"/>
        <v>32217.061215035323</v>
      </c>
      <c r="V8" s="59">
        <f t="shared" si="16"/>
        <v>8.3412841579822705E-2</v>
      </c>
      <c r="W8" s="61"/>
      <c r="X8" s="62"/>
      <c r="Y8" s="62"/>
      <c r="Z8" s="62"/>
      <c r="AA8" s="62"/>
      <c r="AB8" s="62"/>
      <c r="AC8" s="62"/>
    </row>
    <row r="9" spans="1:29" x14ac:dyDescent="0.25">
      <c r="A9" s="70">
        <v>8</v>
      </c>
      <c r="B9" s="5" t="s">
        <v>17</v>
      </c>
      <c r="C9" s="5" t="s">
        <v>11</v>
      </c>
      <c r="D9" s="71" t="s">
        <v>8</v>
      </c>
      <c r="E9" s="63">
        <v>35000</v>
      </c>
      <c r="F9" s="63">
        <v>40200</v>
      </c>
      <c r="G9" s="63">
        <v>45080</v>
      </c>
      <c r="H9" s="63">
        <v>65000</v>
      </c>
      <c r="I9" s="63"/>
      <c r="J9" s="58">
        <f t="shared" si="4"/>
        <v>45060.690281288284</v>
      </c>
      <c r="K9" s="58">
        <f t="shared" si="5"/>
        <v>13115.853003140894</v>
      </c>
      <c r="L9" s="59">
        <f t="shared" si="6"/>
        <v>0.29107084070985323</v>
      </c>
      <c r="M9" s="58">
        <f t="shared" si="7"/>
        <v>58176.543284429179</v>
      </c>
      <c r="N9" s="58">
        <f t="shared" si="8"/>
        <v>31944.837278147388</v>
      </c>
      <c r="O9" s="60">
        <f t="shared" si="9"/>
        <v>35000</v>
      </c>
      <c r="P9" s="60">
        <f t="shared" si="10"/>
        <v>40200</v>
      </c>
      <c r="Q9" s="60">
        <f t="shared" si="11"/>
        <v>45080</v>
      </c>
      <c r="R9" s="60" t="str">
        <f t="shared" si="12"/>
        <v/>
      </c>
      <c r="S9" s="60" t="str">
        <f t="shared" si="13"/>
        <v/>
      </c>
      <c r="T9" s="96">
        <f t="shared" si="14"/>
        <v>39880.384325479026</v>
      </c>
      <c r="U9" s="96">
        <f t="shared" si="15"/>
        <v>5040.8464897607719</v>
      </c>
      <c r="V9" s="59">
        <f t="shared" si="16"/>
        <v>0.12639914521937656</v>
      </c>
      <c r="W9" s="61"/>
      <c r="X9" s="62"/>
      <c r="Y9" s="62"/>
      <c r="Z9" s="62"/>
      <c r="AA9" s="62"/>
      <c r="AB9" s="62"/>
      <c r="AC9" s="62"/>
    </row>
    <row r="10" spans="1:29" x14ac:dyDescent="0.25">
      <c r="A10" s="70">
        <v>9</v>
      </c>
      <c r="B10" s="6" t="s">
        <v>230</v>
      </c>
      <c r="C10" s="5" t="s">
        <v>11</v>
      </c>
      <c r="D10" s="71" t="s">
        <v>8</v>
      </c>
      <c r="E10" s="63">
        <v>151000</v>
      </c>
      <c r="F10" s="63">
        <v>173650</v>
      </c>
      <c r="G10" s="63">
        <v>194488</v>
      </c>
      <c r="H10" s="63">
        <v>208380</v>
      </c>
      <c r="I10" s="63">
        <v>181290.6</v>
      </c>
      <c r="J10" s="58">
        <f t="shared" si="4"/>
        <v>180698.76029909984</v>
      </c>
      <c r="K10" s="58">
        <f t="shared" si="5"/>
        <v>21695.600968675615</v>
      </c>
      <c r="L10" s="59">
        <f t="shared" si="6"/>
        <v>0.1200650238704692</v>
      </c>
      <c r="M10" s="58">
        <f t="shared" si="7"/>
        <v>202394.36126777547</v>
      </c>
      <c r="N10" s="58">
        <f t="shared" si="8"/>
        <v>159003.15933042421</v>
      </c>
      <c r="O10" s="60" t="str">
        <f t="shared" si="9"/>
        <v/>
      </c>
      <c r="P10" s="60">
        <f t="shared" si="10"/>
        <v>173650</v>
      </c>
      <c r="Q10" s="60">
        <f t="shared" si="11"/>
        <v>194488</v>
      </c>
      <c r="R10" s="60" t="str">
        <f t="shared" si="12"/>
        <v/>
      </c>
      <c r="S10" s="60">
        <f t="shared" si="13"/>
        <v>181290.6</v>
      </c>
      <c r="T10" s="96">
        <f t="shared" si="14"/>
        <v>182942.36735972005</v>
      </c>
      <c r="U10" s="96">
        <f t="shared" si="15"/>
        <v>10541.761231091004</v>
      </c>
      <c r="V10" s="59">
        <f t="shared" si="16"/>
        <v>5.7623400108093671E-2</v>
      </c>
      <c r="W10" s="61"/>
      <c r="X10" s="62"/>
      <c r="Y10" s="62"/>
      <c r="Z10" s="62"/>
      <c r="AA10" s="62"/>
      <c r="AB10" s="62"/>
      <c r="AC10" s="62"/>
    </row>
    <row r="11" spans="1:29" x14ac:dyDescent="0.25">
      <c r="A11" s="72">
        <v>10</v>
      </c>
      <c r="B11" s="5" t="s">
        <v>23</v>
      </c>
      <c r="C11" s="5" t="s">
        <v>11</v>
      </c>
      <c r="D11" s="71" t="s">
        <v>8</v>
      </c>
      <c r="E11" s="63">
        <v>75000</v>
      </c>
      <c r="F11" s="63">
        <v>86200</v>
      </c>
      <c r="G11" s="63">
        <v>96600</v>
      </c>
      <c r="H11" s="63">
        <v>90000</v>
      </c>
      <c r="I11" s="63">
        <v>78300</v>
      </c>
      <c r="J11" s="58">
        <f t="shared" si="4"/>
        <v>84861.359584868027</v>
      </c>
      <c r="K11" s="58">
        <f t="shared" si="5"/>
        <v>8741.3957695553399</v>
      </c>
      <c r="L11" s="59">
        <f t="shared" si="6"/>
        <v>0.10300796277972965</v>
      </c>
      <c r="M11" s="58">
        <f t="shared" si="7"/>
        <v>93602.755354423367</v>
      </c>
      <c r="N11" s="58">
        <f t="shared" si="8"/>
        <v>76119.963815312687</v>
      </c>
      <c r="O11" s="60" t="str">
        <f t="shared" si="9"/>
        <v/>
      </c>
      <c r="P11" s="60">
        <f t="shared" si="10"/>
        <v>86200</v>
      </c>
      <c r="Q11" s="60" t="str">
        <f t="shared" si="11"/>
        <v/>
      </c>
      <c r="R11" s="60">
        <f t="shared" si="12"/>
        <v>90000</v>
      </c>
      <c r="S11" s="60">
        <f t="shared" si="13"/>
        <v>78300</v>
      </c>
      <c r="T11" s="96">
        <f t="shared" si="14"/>
        <v>84690.984052594271</v>
      </c>
      <c r="U11" s="96">
        <f t="shared" si="15"/>
        <v>5968.5285735542338</v>
      </c>
      <c r="V11" s="59">
        <f t="shared" si="16"/>
        <v>7.0474190851858506E-2</v>
      </c>
      <c r="W11" s="61"/>
      <c r="X11" s="62"/>
      <c r="Y11" s="62"/>
      <c r="Z11" s="62"/>
      <c r="AA11" s="62"/>
      <c r="AB11" s="62"/>
      <c r="AC11" s="62"/>
    </row>
    <row r="12" spans="1:29" x14ac:dyDescent="0.25">
      <c r="A12" s="70">
        <v>11</v>
      </c>
      <c r="B12" s="6" t="s">
        <v>12</v>
      </c>
      <c r="C12" s="6" t="s">
        <v>11</v>
      </c>
      <c r="D12" s="73" t="s">
        <v>8</v>
      </c>
      <c r="E12" s="63">
        <v>42000</v>
      </c>
      <c r="F12" s="63">
        <v>48300</v>
      </c>
      <c r="G12" s="63">
        <v>54096</v>
      </c>
      <c r="H12" s="63">
        <v>65000</v>
      </c>
      <c r="I12" s="63">
        <v>56550</v>
      </c>
      <c r="J12" s="58">
        <f t="shared" si="4"/>
        <v>52618.868885317461</v>
      </c>
      <c r="K12" s="58">
        <f t="shared" si="5"/>
        <v>8670.5641800288759</v>
      </c>
      <c r="L12" s="59">
        <f t="shared" si="6"/>
        <v>0.1647805124607738</v>
      </c>
      <c r="M12" s="58">
        <f t="shared" si="7"/>
        <v>61289.43306534634</v>
      </c>
      <c r="N12" s="58">
        <f t="shared" si="8"/>
        <v>43948.304705288581</v>
      </c>
      <c r="O12" s="60" t="str">
        <f t="shared" si="9"/>
        <v/>
      </c>
      <c r="P12" s="60">
        <f t="shared" si="10"/>
        <v>48300</v>
      </c>
      <c r="Q12" s="60">
        <f t="shared" si="11"/>
        <v>54096</v>
      </c>
      <c r="R12" s="60" t="str">
        <f t="shared" si="12"/>
        <v/>
      </c>
      <c r="S12" s="60">
        <f t="shared" si="13"/>
        <v>56550</v>
      </c>
      <c r="T12" s="96">
        <f t="shared" si="14"/>
        <v>52866.63049862349</v>
      </c>
      <c r="U12" s="96">
        <f t="shared" si="15"/>
        <v>4236.3158522470912</v>
      </c>
      <c r="V12" s="59">
        <f t="shared" si="16"/>
        <v>8.0132132732714897E-2</v>
      </c>
      <c r="W12" s="61"/>
      <c r="X12" s="62"/>
      <c r="Y12" s="62"/>
      <c r="Z12" s="62"/>
      <c r="AA12" s="62"/>
      <c r="AB12" s="62"/>
      <c r="AC12" s="62"/>
    </row>
    <row r="13" spans="1:29" x14ac:dyDescent="0.25">
      <c r="A13" s="70">
        <v>12</v>
      </c>
      <c r="B13" s="5" t="s">
        <v>13</v>
      </c>
      <c r="C13" s="5" t="s">
        <v>11</v>
      </c>
      <c r="D13" s="71" t="s">
        <v>8</v>
      </c>
      <c r="E13" s="63">
        <v>80000</v>
      </c>
      <c r="F13" s="63">
        <v>92000</v>
      </c>
      <c r="G13" s="63">
        <v>103040</v>
      </c>
      <c r="H13" s="63">
        <v>99000</v>
      </c>
      <c r="I13" s="63">
        <v>86130</v>
      </c>
      <c r="J13" s="58">
        <f t="shared" si="4"/>
        <v>91650.462569459938</v>
      </c>
      <c r="K13" s="58">
        <f t="shared" si="5"/>
        <v>9345.2223087522107</v>
      </c>
      <c r="L13" s="59">
        <f t="shared" si="6"/>
        <v>0.10196590444559585</v>
      </c>
      <c r="M13" s="58">
        <f t="shared" si="7"/>
        <v>100995.68487821215</v>
      </c>
      <c r="N13" s="58">
        <f t="shared" si="8"/>
        <v>82305.240260707724</v>
      </c>
      <c r="O13" s="60" t="str">
        <f t="shared" si="9"/>
        <v/>
      </c>
      <c r="P13" s="60">
        <f t="shared" si="10"/>
        <v>92000</v>
      </c>
      <c r="Q13" s="60" t="str">
        <f t="shared" si="11"/>
        <v/>
      </c>
      <c r="R13" s="60">
        <f t="shared" si="12"/>
        <v>99000</v>
      </c>
      <c r="S13" s="60">
        <f t="shared" si="13"/>
        <v>86130</v>
      </c>
      <c r="T13" s="96">
        <f t="shared" si="14"/>
        <v>92227.228168667061</v>
      </c>
      <c r="U13" s="96">
        <f t="shared" si="15"/>
        <v>6443.2626311002823</v>
      </c>
      <c r="V13" s="59">
        <f t="shared" si="16"/>
        <v>6.9862910975885678E-2</v>
      </c>
      <c r="W13" s="61"/>
      <c r="X13" s="62"/>
      <c r="Y13" s="62"/>
      <c r="Z13" s="62"/>
      <c r="AA13" s="62"/>
      <c r="AB13" s="62"/>
      <c r="AC13" s="62"/>
    </row>
    <row r="14" spans="1:29" x14ac:dyDescent="0.25">
      <c r="A14" s="70">
        <v>13</v>
      </c>
      <c r="B14" s="5" t="s">
        <v>38</v>
      </c>
      <c r="C14" s="5" t="s">
        <v>11</v>
      </c>
      <c r="D14" s="71" t="s">
        <v>8</v>
      </c>
      <c r="E14" s="63">
        <v>354290</v>
      </c>
      <c r="F14" s="63">
        <v>407400</v>
      </c>
      <c r="G14" s="63">
        <v>456325.52</v>
      </c>
      <c r="H14" s="63">
        <v>500000</v>
      </c>
      <c r="I14" s="63">
        <v>435000</v>
      </c>
      <c r="J14" s="58">
        <f t="shared" si="4"/>
        <v>427782.27672896045</v>
      </c>
      <c r="K14" s="58">
        <f t="shared" si="5"/>
        <v>54449.468388351401</v>
      </c>
      <c r="L14" s="59">
        <f t="shared" si="6"/>
        <v>0.12728313291681825</v>
      </c>
      <c r="M14" s="58">
        <f t="shared" si="7"/>
        <v>482231.74511731183</v>
      </c>
      <c r="N14" s="58">
        <f t="shared" si="8"/>
        <v>373332.80834060907</v>
      </c>
      <c r="O14" s="60" t="str">
        <f t="shared" si="9"/>
        <v/>
      </c>
      <c r="P14" s="60">
        <f t="shared" si="10"/>
        <v>407400</v>
      </c>
      <c r="Q14" s="60">
        <f t="shared" si="11"/>
        <v>456325.52</v>
      </c>
      <c r="R14" s="60" t="str">
        <f t="shared" si="12"/>
        <v/>
      </c>
      <c r="S14" s="60">
        <f t="shared" si="13"/>
        <v>435000</v>
      </c>
      <c r="T14" s="96">
        <f t="shared" si="14"/>
        <v>432442.47703704797</v>
      </c>
      <c r="U14" s="96">
        <f t="shared" si="15"/>
        <v>24529.724521285065</v>
      </c>
      <c r="V14" s="59">
        <f t="shared" si="16"/>
        <v>5.6723670369651424E-2</v>
      </c>
      <c r="W14" s="61"/>
      <c r="X14" s="62"/>
      <c r="Y14" s="62"/>
      <c r="Z14" s="62"/>
      <c r="AA14" s="62"/>
      <c r="AB14" s="62"/>
      <c r="AC14" s="62"/>
    </row>
    <row r="15" spans="1:29" x14ac:dyDescent="0.25">
      <c r="A15" s="72">
        <v>14</v>
      </c>
      <c r="B15" s="5" t="s">
        <v>39</v>
      </c>
      <c r="C15" s="5" t="s">
        <v>11</v>
      </c>
      <c r="D15" s="71" t="s">
        <v>8</v>
      </c>
      <c r="E15" s="63">
        <v>454470</v>
      </c>
      <c r="F15" s="63">
        <v>412600</v>
      </c>
      <c r="G15" s="63">
        <v>585357.36</v>
      </c>
      <c r="H15" s="63">
        <v>380000</v>
      </c>
      <c r="I15" s="63">
        <v>330600</v>
      </c>
      <c r="J15" s="58">
        <f t="shared" si="4"/>
        <v>424530.00874034298</v>
      </c>
      <c r="K15" s="58">
        <f t="shared" si="5"/>
        <v>96674.541354556844</v>
      </c>
      <c r="L15" s="59">
        <f t="shared" si="6"/>
        <v>0.22772133739475245</v>
      </c>
      <c r="M15" s="58">
        <f t="shared" si="7"/>
        <v>521204.55009489984</v>
      </c>
      <c r="N15" s="58">
        <f t="shared" si="8"/>
        <v>327855.46738578612</v>
      </c>
      <c r="O15" s="60">
        <f t="shared" si="9"/>
        <v>454470</v>
      </c>
      <c r="P15" s="60">
        <f t="shared" si="10"/>
        <v>412600</v>
      </c>
      <c r="Q15" s="60" t="str">
        <f t="shared" si="11"/>
        <v/>
      </c>
      <c r="R15" s="60">
        <f t="shared" si="12"/>
        <v>380000</v>
      </c>
      <c r="S15" s="60">
        <f t="shared" si="13"/>
        <v>330600</v>
      </c>
      <c r="T15" s="96">
        <f t="shared" si="14"/>
        <v>391769.13928040897</v>
      </c>
      <c r="U15" s="96">
        <f t="shared" si="15"/>
        <v>52336.86933383259</v>
      </c>
      <c r="V15" s="59">
        <f t="shared" si="16"/>
        <v>0.13359109762949564</v>
      </c>
      <c r="W15" s="61"/>
      <c r="X15" s="62"/>
      <c r="Y15" s="62"/>
      <c r="Z15" s="62"/>
      <c r="AA15" s="62"/>
      <c r="AB15" s="62"/>
      <c r="AC15" s="62"/>
    </row>
    <row r="16" spans="1:29" x14ac:dyDescent="0.25">
      <c r="A16" s="70">
        <v>15</v>
      </c>
      <c r="B16" s="5" t="s">
        <v>27</v>
      </c>
      <c r="C16" s="5" t="s">
        <v>11</v>
      </c>
      <c r="D16" s="71" t="s">
        <v>8</v>
      </c>
      <c r="E16" s="63">
        <v>151000</v>
      </c>
      <c r="F16" s="63">
        <v>173652.1</v>
      </c>
      <c r="G16" s="63">
        <v>194488</v>
      </c>
      <c r="H16" s="63">
        <v>190000</v>
      </c>
      <c r="I16" s="63">
        <v>165300</v>
      </c>
      <c r="J16" s="58">
        <f t="shared" si="4"/>
        <v>174146.70046858964</v>
      </c>
      <c r="K16" s="58">
        <f t="shared" si="5"/>
        <v>17864.953685974113</v>
      </c>
      <c r="L16" s="59">
        <f t="shared" si="6"/>
        <v>0.10258565702309339</v>
      </c>
      <c r="M16" s="58">
        <f t="shared" si="7"/>
        <v>192011.65415456376</v>
      </c>
      <c r="N16" s="58">
        <f t="shared" si="8"/>
        <v>156281.74678261552</v>
      </c>
      <c r="O16" s="60" t="str">
        <f t="shared" si="9"/>
        <v/>
      </c>
      <c r="P16" s="60">
        <f t="shared" si="10"/>
        <v>173652.1</v>
      </c>
      <c r="Q16" s="60" t="str">
        <f t="shared" si="11"/>
        <v/>
      </c>
      <c r="R16" s="60">
        <f t="shared" si="12"/>
        <v>190000</v>
      </c>
      <c r="S16" s="60">
        <f t="shared" si="13"/>
        <v>165300</v>
      </c>
      <c r="T16" s="96">
        <f t="shared" si="14"/>
        <v>176022.76204293442</v>
      </c>
      <c r="U16" s="96">
        <f t="shared" si="15"/>
        <v>12563.846337938605</v>
      </c>
      <c r="V16" s="59">
        <f t="shared" si="16"/>
        <v>7.1376259479862647E-2</v>
      </c>
      <c r="W16" s="61"/>
      <c r="X16" s="62"/>
      <c r="Y16" s="62"/>
      <c r="Z16" s="62"/>
      <c r="AA16" s="62"/>
      <c r="AB16" s="62"/>
      <c r="AC16" s="62"/>
    </row>
    <row r="17" spans="1:29" ht="24" x14ac:dyDescent="0.25">
      <c r="A17" s="70">
        <v>16</v>
      </c>
      <c r="B17" s="5" t="s">
        <v>28</v>
      </c>
      <c r="C17" s="5" t="s">
        <v>11</v>
      </c>
      <c r="D17" s="71" t="s">
        <v>8</v>
      </c>
      <c r="E17" s="63">
        <v>151000</v>
      </c>
      <c r="F17" s="63">
        <v>173600</v>
      </c>
      <c r="G17" s="63">
        <v>194488</v>
      </c>
      <c r="H17" s="63">
        <v>190000</v>
      </c>
      <c r="I17" s="63">
        <v>165300</v>
      </c>
      <c r="J17" s="58">
        <f t="shared" si="4"/>
        <v>174136.24953577976</v>
      </c>
      <c r="K17" s="58">
        <f t="shared" si="5"/>
        <v>17865.869942434932</v>
      </c>
      <c r="L17" s="59">
        <f t="shared" si="6"/>
        <v>0.10259707550876151</v>
      </c>
      <c r="M17" s="58">
        <f t="shared" si="7"/>
        <v>192002.11947821471</v>
      </c>
      <c r="N17" s="58">
        <f t="shared" si="8"/>
        <v>156270.37959334481</v>
      </c>
      <c r="O17" s="60" t="str">
        <f t="shared" si="9"/>
        <v/>
      </c>
      <c r="P17" s="60">
        <f t="shared" si="10"/>
        <v>173600</v>
      </c>
      <c r="Q17" s="60" t="str">
        <f t="shared" si="11"/>
        <v/>
      </c>
      <c r="R17" s="60">
        <f t="shared" si="12"/>
        <v>190000</v>
      </c>
      <c r="S17" s="60">
        <f t="shared" si="13"/>
        <v>165300</v>
      </c>
      <c r="T17" s="96">
        <f t="shared" si="14"/>
        <v>176005.15652936092</v>
      </c>
      <c r="U17" s="96">
        <f t="shared" si="15"/>
        <v>12569.407305040282</v>
      </c>
      <c r="V17" s="59">
        <f t="shared" si="16"/>
        <v>7.1414994610930455E-2</v>
      </c>
      <c r="W17" s="61"/>
      <c r="X17" s="62"/>
      <c r="Y17" s="62"/>
      <c r="Z17" s="62"/>
      <c r="AA17" s="62"/>
      <c r="AB17" s="62"/>
      <c r="AC17" s="62"/>
    </row>
    <row r="18" spans="1:29" x14ac:dyDescent="0.25">
      <c r="A18" s="70">
        <v>17</v>
      </c>
      <c r="B18" s="5" t="s">
        <v>36</v>
      </c>
      <c r="C18" s="5" t="s">
        <v>11</v>
      </c>
      <c r="D18" s="71" t="s">
        <v>8</v>
      </c>
      <c r="E18" s="63">
        <v>650700</v>
      </c>
      <c r="F18" s="63">
        <v>748300</v>
      </c>
      <c r="G18" s="63">
        <v>838101.6</v>
      </c>
      <c r="H18" s="63"/>
      <c r="I18" s="63">
        <v>1092720</v>
      </c>
      <c r="J18" s="58">
        <f t="shared" si="4"/>
        <v>817175.85938826739</v>
      </c>
      <c r="K18" s="58">
        <f t="shared" si="5"/>
        <v>189637.10815301939</v>
      </c>
      <c r="L18" s="59">
        <f t="shared" si="6"/>
        <v>0.23206401164980633</v>
      </c>
      <c r="M18" s="58">
        <f t="shared" si="7"/>
        <v>1006812.9675412867</v>
      </c>
      <c r="N18" s="58">
        <f t="shared" si="8"/>
        <v>627538.75123524806</v>
      </c>
      <c r="O18" s="60">
        <f t="shared" si="9"/>
        <v>650700</v>
      </c>
      <c r="P18" s="60">
        <f t="shared" si="10"/>
        <v>748300</v>
      </c>
      <c r="Q18" s="60">
        <f t="shared" si="11"/>
        <v>838101.6</v>
      </c>
      <c r="R18" s="60" t="str">
        <f t="shared" si="12"/>
        <v/>
      </c>
      <c r="S18" s="60" t="str">
        <f t="shared" si="13"/>
        <v/>
      </c>
      <c r="T18" s="96">
        <f t="shared" si="14"/>
        <v>741738.93076377583</v>
      </c>
      <c r="U18" s="96">
        <f t="shared" si="15"/>
        <v>93727.839198678164</v>
      </c>
      <c r="V18" s="59">
        <f t="shared" si="16"/>
        <v>0.12636230257209999</v>
      </c>
      <c r="W18" s="61"/>
      <c r="X18" s="64"/>
      <c r="Y18" s="64"/>
      <c r="Z18" s="64"/>
      <c r="AA18" s="64"/>
      <c r="AB18" s="64"/>
      <c r="AC18" s="64"/>
    </row>
    <row r="19" spans="1:29" x14ac:dyDescent="0.25">
      <c r="A19" s="72">
        <v>18</v>
      </c>
      <c r="B19" s="6" t="s">
        <v>37</v>
      </c>
      <c r="C19" s="6" t="s">
        <v>11</v>
      </c>
      <c r="D19" s="73" t="s">
        <v>8</v>
      </c>
      <c r="E19" s="63">
        <v>800000</v>
      </c>
      <c r="F19" s="63">
        <v>750000</v>
      </c>
      <c r="G19" s="63">
        <v>1030400</v>
      </c>
      <c r="H19" s="63">
        <v>1306000</v>
      </c>
      <c r="I19" s="63">
        <v>1136220</v>
      </c>
      <c r="J19" s="58">
        <f t="shared" si="4"/>
        <v>982907.25658576237</v>
      </c>
      <c r="K19" s="58">
        <f t="shared" si="5"/>
        <v>232117.27398020166</v>
      </c>
      <c r="L19" s="59">
        <f t="shared" si="6"/>
        <v>0.23615379012104032</v>
      </c>
      <c r="M19" s="58">
        <f t="shared" si="7"/>
        <v>1215024.5305659641</v>
      </c>
      <c r="N19" s="58">
        <f t="shared" si="8"/>
        <v>750789.98260556068</v>
      </c>
      <c r="O19" s="60">
        <f t="shared" si="9"/>
        <v>800000</v>
      </c>
      <c r="P19" s="60" t="str">
        <f t="shared" si="10"/>
        <v/>
      </c>
      <c r="Q19" s="60">
        <f t="shared" si="11"/>
        <v>1030400</v>
      </c>
      <c r="R19" s="60" t="str">
        <f t="shared" si="12"/>
        <v/>
      </c>
      <c r="S19" s="60">
        <f t="shared" si="13"/>
        <v>1136220</v>
      </c>
      <c r="T19" s="96">
        <f t="shared" si="14"/>
        <v>978406.70936904254</v>
      </c>
      <c r="U19" s="96">
        <f t="shared" si="15"/>
        <v>171913.69966740071</v>
      </c>
      <c r="V19" s="59">
        <f t="shared" si="16"/>
        <v>0.17570780946327</v>
      </c>
      <c r="W19" s="61"/>
      <c r="X19" s="64"/>
      <c r="Y19" s="64"/>
      <c r="Z19" s="64"/>
      <c r="AA19" s="64"/>
      <c r="AB19" s="64"/>
      <c r="AC19" s="64"/>
    </row>
    <row r="20" spans="1:29" x14ac:dyDescent="0.25">
      <c r="A20" s="70">
        <v>19</v>
      </c>
      <c r="B20" s="5" t="s">
        <v>22</v>
      </c>
      <c r="C20" s="6" t="s">
        <v>11</v>
      </c>
      <c r="D20" s="73" t="s">
        <v>8</v>
      </c>
      <c r="E20" s="63">
        <v>137900</v>
      </c>
      <c r="F20" s="63">
        <v>158590.76</v>
      </c>
      <c r="G20" s="63">
        <v>177615.2</v>
      </c>
      <c r="H20" s="63">
        <v>236000</v>
      </c>
      <c r="I20" s="63">
        <v>205320</v>
      </c>
      <c r="J20" s="58">
        <f t="shared" si="4"/>
        <v>179859.38614955504</v>
      </c>
      <c r="K20" s="58">
        <f t="shared" si="5"/>
        <v>38619.823860400029</v>
      </c>
      <c r="L20" s="59">
        <f t="shared" si="6"/>
        <v>0.21472231551089152</v>
      </c>
      <c r="M20" s="58">
        <f t="shared" si="7"/>
        <v>218479.21000995507</v>
      </c>
      <c r="N20" s="58">
        <f t="shared" si="8"/>
        <v>141239.562289155</v>
      </c>
      <c r="O20" s="60" t="str">
        <f t="shared" si="9"/>
        <v/>
      </c>
      <c r="P20" s="60">
        <f t="shared" si="10"/>
        <v>158590.76</v>
      </c>
      <c r="Q20" s="60">
        <f t="shared" si="11"/>
        <v>177615.2</v>
      </c>
      <c r="R20" s="60" t="str">
        <f t="shared" si="12"/>
        <v/>
      </c>
      <c r="S20" s="60">
        <f t="shared" si="13"/>
        <v>205320</v>
      </c>
      <c r="T20" s="96">
        <f t="shared" si="14"/>
        <v>179499.43601901137</v>
      </c>
      <c r="U20" s="96">
        <f t="shared" si="15"/>
        <v>23498.606807394819</v>
      </c>
      <c r="V20" s="59">
        <f t="shared" si="16"/>
        <v>0.13091186985627079</v>
      </c>
      <c r="W20" s="61"/>
      <c r="X20" s="62"/>
      <c r="Y20" s="64"/>
      <c r="Z20" s="64"/>
      <c r="AA20" s="64"/>
      <c r="AB20" s="64"/>
      <c r="AC20" s="64"/>
    </row>
    <row r="21" spans="1:29" x14ac:dyDescent="0.25">
      <c r="A21" s="70">
        <v>20</v>
      </c>
      <c r="B21" s="5" t="s">
        <v>21</v>
      </c>
      <c r="C21" s="6" t="s">
        <v>11</v>
      </c>
      <c r="D21" s="73" t="s">
        <v>8</v>
      </c>
      <c r="E21" s="63">
        <v>100000</v>
      </c>
      <c r="F21" s="63">
        <v>115000</v>
      </c>
      <c r="G21" s="63">
        <v>128800</v>
      </c>
      <c r="H21" s="63"/>
      <c r="I21" s="63">
        <v>187050</v>
      </c>
      <c r="J21" s="58">
        <f t="shared" si="4"/>
        <v>129015.78641750745</v>
      </c>
      <c r="K21" s="58">
        <f t="shared" si="5"/>
        <v>38086.357465633278</v>
      </c>
      <c r="L21" s="59">
        <f t="shared" si="6"/>
        <v>0.29520695508053701</v>
      </c>
      <c r="M21" s="58">
        <f t="shared" si="7"/>
        <v>167102.14388314073</v>
      </c>
      <c r="N21" s="58">
        <f t="shared" si="8"/>
        <v>90929.428951874172</v>
      </c>
      <c r="O21" s="60">
        <f t="shared" si="9"/>
        <v>100000</v>
      </c>
      <c r="P21" s="60">
        <f t="shared" si="10"/>
        <v>115000</v>
      </c>
      <c r="Q21" s="60">
        <f t="shared" si="11"/>
        <v>128800</v>
      </c>
      <c r="R21" s="60" t="str">
        <f t="shared" si="12"/>
        <v/>
      </c>
      <c r="S21" s="60" t="str">
        <f t="shared" si="13"/>
        <v/>
      </c>
      <c r="T21" s="96">
        <f t="shared" si="14"/>
        <v>113991.1760893631</v>
      </c>
      <c r="U21" s="96">
        <f t="shared" si="15"/>
        <v>14404.166064024672</v>
      </c>
      <c r="V21" s="59">
        <f t="shared" si="16"/>
        <v>0.12636211466695071</v>
      </c>
      <c r="W21" s="61"/>
      <c r="X21" s="62"/>
      <c r="Y21" s="64"/>
      <c r="Z21" s="64"/>
      <c r="AA21" s="64"/>
      <c r="AB21" s="64"/>
      <c r="AC21" s="64"/>
    </row>
    <row r="22" spans="1:29" x14ac:dyDescent="0.25">
      <c r="A22" s="70">
        <v>21</v>
      </c>
      <c r="B22" s="6" t="s">
        <v>20</v>
      </c>
      <c r="C22" s="6" t="s">
        <v>11</v>
      </c>
      <c r="D22" s="73" t="s">
        <v>8</v>
      </c>
      <c r="E22" s="63">
        <v>100000</v>
      </c>
      <c r="F22" s="63">
        <v>115000</v>
      </c>
      <c r="G22" s="63">
        <v>128800</v>
      </c>
      <c r="H22" s="63"/>
      <c r="I22" s="63">
        <v>187050</v>
      </c>
      <c r="J22" s="58">
        <f t="shared" si="4"/>
        <v>129015.78641750745</v>
      </c>
      <c r="K22" s="58">
        <f t="shared" si="5"/>
        <v>38086.357465633278</v>
      </c>
      <c r="L22" s="59">
        <f t="shared" si="6"/>
        <v>0.29520695508053701</v>
      </c>
      <c r="M22" s="58">
        <f t="shared" si="7"/>
        <v>167102.14388314073</v>
      </c>
      <c r="N22" s="58">
        <f t="shared" si="8"/>
        <v>90929.428951874172</v>
      </c>
      <c r="O22" s="60">
        <f t="shared" si="9"/>
        <v>100000</v>
      </c>
      <c r="P22" s="60">
        <f t="shared" si="10"/>
        <v>115000</v>
      </c>
      <c r="Q22" s="60">
        <f t="shared" si="11"/>
        <v>128800</v>
      </c>
      <c r="R22" s="60" t="str">
        <f t="shared" si="12"/>
        <v/>
      </c>
      <c r="S22" s="60" t="str">
        <f t="shared" si="13"/>
        <v/>
      </c>
      <c r="T22" s="96">
        <f t="shared" si="14"/>
        <v>113991.1760893631</v>
      </c>
      <c r="U22" s="96">
        <f t="shared" si="15"/>
        <v>14404.166064024672</v>
      </c>
      <c r="V22" s="59">
        <f t="shared" si="16"/>
        <v>0.12636211466695071</v>
      </c>
      <c r="W22" s="61"/>
      <c r="X22" s="62"/>
      <c r="Y22" s="64"/>
      <c r="Z22" s="64"/>
      <c r="AA22" s="64"/>
      <c r="AB22" s="64"/>
      <c r="AC22" s="64"/>
    </row>
    <row r="23" spans="1:29" x14ac:dyDescent="0.25">
      <c r="A23" s="72">
        <v>22</v>
      </c>
      <c r="B23" s="11" t="s">
        <v>29</v>
      </c>
      <c r="C23" s="6" t="s">
        <v>11</v>
      </c>
      <c r="D23" s="71" t="s">
        <v>8</v>
      </c>
      <c r="E23" s="63"/>
      <c r="F23" s="63">
        <v>347300</v>
      </c>
      <c r="G23" s="63">
        <v>388976</v>
      </c>
      <c r="H23" s="63">
        <v>398000</v>
      </c>
      <c r="I23" s="63">
        <v>346260</v>
      </c>
      <c r="J23" s="58">
        <f t="shared" si="4"/>
        <v>369384.14171968203</v>
      </c>
      <c r="K23" s="58">
        <f t="shared" si="5"/>
        <v>27220.668323904174</v>
      </c>
      <c r="L23" s="59">
        <f t="shared" si="6"/>
        <v>7.3692032898806395E-2</v>
      </c>
      <c r="M23" s="58">
        <f t="shared" si="7"/>
        <v>396604.81004358619</v>
      </c>
      <c r="N23" s="58">
        <f t="shared" si="8"/>
        <v>342163.47339577787</v>
      </c>
      <c r="O23" s="60" t="str">
        <f t="shared" si="9"/>
        <v/>
      </c>
      <c r="P23" s="60">
        <f t="shared" si="10"/>
        <v>347300</v>
      </c>
      <c r="Q23" s="60">
        <f t="shared" si="11"/>
        <v>388976</v>
      </c>
      <c r="R23" s="60" t="str">
        <f t="shared" si="12"/>
        <v/>
      </c>
      <c r="S23" s="60">
        <f t="shared" si="13"/>
        <v>346260</v>
      </c>
      <c r="T23" s="96">
        <f t="shared" si="14"/>
        <v>360310.26743474352</v>
      </c>
      <c r="U23" s="96">
        <f t="shared" si="15"/>
        <v>24367.420982396423</v>
      </c>
      <c r="V23" s="59">
        <f t="shared" si="16"/>
        <v>6.7628994188486877E-2</v>
      </c>
      <c r="W23" s="61"/>
      <c r="X23" s="62"/>
      <c r="Y23" s="64"/>
      <c r="Z23" s="64"/>
      <c r="AA23" s="64"/>
      <c r="AB23" s="64"/>
      <c r="AC23" s="64"/>
    </row>
    <row r="24" spans="1:29" x14ac:dyDescent="0.25">
      <c r="A24" s="70">
        <v>23</v>
      </c>
      <c r="B24" s="11" t="s">
        <v>26</v>
      </c>
      <c r="C24" s="6" t="s">
        <v>11</v>
      </c>
      <c r="D24" s="71" t="s">
        <v>8</v>
      </c>
      <c r="E24" s="63">
        <v>302000</v>
      </c>
      <c r="F24" s="63">
        <v>347300</v>
      </c>
      <c r="G24" s="63">
        <v>388976</v>
      </c>
      <c r="H24" s="63">
        <v>335000</v>
      </c>
      <c r="I24" s="63">
        <v>291450</v>
      </c>
      <c r="J24" s="58">
        <f t="shared" si="4"/>
        <v>331168.23983657174</v>
      </c>
      <c r="K24" s="58">
        <f t="shared" si="5"/>
        <v>38823.929672304068</v>
      </c>
      <c r="L24" s="59">
        <f t="shared" si="6"/>
        <v>0.11723325187059995</v>
      </c>
      <c r="M24" s="58">
        <f t="shared" si="7"/>
        <v>369992.16950887581</v>
      </c>
      <c r="N24" s="58">
        <f t="shared" si="8"/>
        <v>292344.31016426766</v>
      </c>
      <c r="O24" s="60">
        <f t="shared" si="9"/>
        <v>302000</v>
      </c>
      <c r="P24" s="60">
        <f t="shared" si="10"/>
        <v>347300</v>
      </c>
      <c r="Q24" s="60" t="str">
        <f t="shared" si="11"/>
        <v/>
      </c>
      <c r="R24" s="60">
        <f t="shared" si="12"/>
        <v>335000</v>
      </c>
      <c r="S24" s="60" t="str">
        <f t="shared" si="13"/>
        <v/>
      </c>
      <c r="T24" s="96">
        <f t="shared" si="14"/>
        <v>327530.82397367805</v>
      </c>
      <c r="U24" s="96">
        <f t="shared" si="15"/>
        <v>23424.986659547962</v>
      </c>
      <c r="V24" s="59">
        <f t="shared" si="16"/>
        <v>7.151994543704536E-2</v>
      </c>
      <c r="W24" s="61"/>
      <c r="X24" s="62"/>
      <c r="Y24" s="64"/>
      <c r="Z24" s="64"/>
      <c r="AA24" s="64"/>
      <c r="AB24" s="64"/>
      <c r="AC24" s="64"/>
    </row>
    <row r="25" spans="1:29" x14ac:dyDescent="0.25">
      <c r="A25" s="70">
        <v>24</v>
      </c>
      <c r="B25" s="5" t="s">
        <v>25</v>
      </c>
      <c r="C25" s="6" t="s">
        <v>11</v>
      </c>
      <c r="D25" s="73" t="s">
        <v>8</v>
      </c>
      <c r="E25" s="63">
        <v>151000</v>
      </c>
      <c r="F25" s="63">
        <v>173600</v>
      </c>
      <c r="G25" s="63"/>
      <c r="H25" s="63">
        <v>178000</v>
      </c>
      <c r="I25" s="63">
        <v>154860</v>
      </c>
      <c r="J25" s="58">
        <f t="shared" si="4"/>
        <v>163953.79791004711</v>
      </c>
      <c r="K25" s="58">
        <f t="shared" si="5"/>
        <v>13418.478552602999</v>
      </c>
      <c r="L25" s="59">
        <f t="shared" si="6"/>
        <v>8.1843048002858812E-2</v>
      </c>
      <c r="M25" s="58">
        <f t="shared" si="7"/>
        <v>177372.2764626501</v>
      </c>
      <c r="N25" s="58">
        <f t="shared" si="8"/>
        <v>150535.31935744412</v>
      </c>
      <c r="O25" s="60">
        <f t="shared" si="9"/>
        <v>151000</v>
      </c>
      <c r="P25" s="60">
        <f t="shared" si="10"/>
        <v>173600</v>
      </c>
      <c r="Q25" s="60" t="str">
        <f t="shared" si="11"/>
        <v/>
      </c>
      <c r="R25" s="60" t="str">
        <f t="shared" si="12"/>
        <v/>
      </c>
      <c r="S25" s="60">
        <f t="shared" si="13"/>
        <v>154860</v>
      </c>
      <c r="T25" s="96">
        <f t="shared" si="14"/>
        <v>159522.50997969796</v>
      </c>
      <c r="U25" s="96">
        <f t="shared" si="15"/>
        <v>12088.887459150243</v>
      </c>
      <c r="V25" s="59">
        <f t="shared" si="16"/>
        <v>7.5781702912578075E-2</v>
      </c>
      <c r="W25" s="61"/>
      <c r="X25" s="62"/>
      <c r="Y25" s="64"/>
      <c r="Z25" s="64"/>
      <c r="AA25" s="64"/>
      <c r="AB25" s="64"/>
      <c r="AC25" s="64"/>
    </row>
    <row r="26" spans="1:29" x14ac:dyDescent="0.25">
      <c r="A26" s="70">
        <v>25</v>
      </c>
      <c r="B26" s="5" t="s">
        <v>24</v>
      </c>
      <c r="C26" s="6" t="s">
        <v>11</v>
      </c>
      <c r="D26" s="73" t="s">
        <v>8</v>
      </c>
      <c r="E26" s="63">
        <v>120000</v>
      </c>
      <c r="F26" s="63">
        <v>138000</v>
      </c>
      <c r="G26" s="63">
        <v>154560</v>
      </c>
      <c r="H26" s="63"/>
      <c r="I26" s="63">
        <v>121800</v>
      </c>
      <c r="J26" s="58">
        <f t="shared" si="4"/>
        <v>132877.41858056578</v>
      </c>
      <c r="K26" s="58">
        <f t="shared" si="5"/>
        <v>16154.268785680149</v>
      </c>
      <c r="L26" s="59">
        <f t="shared" si="6"/>
        <v>0.12157271685621698</v>
      </c>
      <c r="M26" s="58">
        <f t="shared" si="7"/>
        <v>149031.68736624593</v>
      </c>
      <c r="N26" s="58">
        <f t="shared" si="8"/>
        <v>116723.14979488563</v>
      </c>
      <c r="O26" s="60">
        <f t="shared" si="9"/>
        <v>120000</v>
      </c>
      <c r="P26" s="60">
        <f t="shared" si="10"/>
        <v>138000</v>
      </c>
      <c r="Q26" s="60" t="str">
        <f t="shared" si="11"/>
        <v/>
      </c>
      <c r="R26" s="60" t="str">
        <f t="shared" si="12"/>
        <v/>
      </c>
      <c r="S26" s="60">
        <f t="shared" si="13"/>
        <v>121800</v>
      </c>
      <c r="T26" s="96">
        <f t="shared" si="14"/>
        <v>126348.24297700552</v>
      </c>
      <c r="U26" s="96">
        <f t="shared" si="15"/>
        <v>9913.6269851149827</v>
      </c>
      <c r="V26" s="59">
        <f t="shared" si="16"/>
        <v>7.8462721376499012E-2</v>
      </c>
      <c r="W26" s="61"/>
      <c r="X26" s="62"/>
      <c r="Y26" s="64"/>
      <c r="Z26" s="64"/>
      <c r="AA26" s="64"/>
      <c r="AB26" s="64"/>
      <c r="AC26" s="64"/>
    </row>
    <row r="27" spans="1:29" x14ac:dyDescent="0.25">
      <c r="A27" s="72">
        <v>26</v>
      </c>
      <c r="B27" s="5" t="s">
        <v>176</v>
      </c>
      <c r="C27" s="6" t="s">
        <v>11</v>
      </c>
      <c r="D27" s="73" t="s">
        <v>8</v>
      </c>
      <c r="E27" s="63">
        <v>329900</v>
      </c>
      <c r="F27" s="63">
        <v>379300</v>
      </c>
      <c r="G27" s="63">
        <v>424911.2</v>
      </c>
      <c r="H27" s="63">
        <v>455160</v>
      </c>
      <c r="I27" s="63">
        <v>395989.2</v>
      </c>
      <c r="J27" s="58">
        <f t="shared" si="4"/>
        <v>394731.83487652603</v>
      </c>
      <c r="K27" s="58">
        <f t="shared" si="5"/>
        <v>47377.021963310435</v>
      </c>
      <c r="L27" s="59">
        <f t="shared" si="6"/>
        <v>0.12002331146696134</v>
      </c>
      <c r="M27" s="58">
        <f t="shared" si="7"/>
        <v>442108.85683983646</v>
      </c>
      <c r="N27" s="58">
        <f t="shared" si="8"/>
        <v>347354.8129132156</v>
      </c>
      <c r="O27" s="60" t="str">
        <f t="shared" si="9"/>
        <v/>
      </c>
      <c r="P27" s="60">
        <f t="shared" si="10"/>
        <v>379300</v>
      </c>
      <c r="Q27" s="60">
        <f t="shared" si="11"/>
        <v>424911.2</v>
      </c>
      <c r="R27" s="60" t="str">
        <f t="shared" si="12"/>
        <v/>
      </c>
      <c r="S27" s="60">
        <f t="shared" si="13"/>
        <v>395989.2</v>
      </c>
      <c r="T27" s="96">
        <f t="shared" si="14"/>
        <v>399626.96757542662</v>
      </c>
      <c r="U27" s="96">
        <f t="shared" si="15"/>
        <v>23077.380866987489</v>
      </c>
      <c r="V27" s="59">
        <f t="shared" si="16"/>
        <v>5.7747306211590452E-2</v>
      </c>
      <c r="W27" s="61"/>
      <c r="X27" s="62"/>
      <c r="Y27" s="64"/>
      <c r="Z27" s="64"/>
      <c r="AA27" s="64"/>
      <c r="AB27" s="64"/>
      <c r="AC27" s="64"/>
    </row>
    <row r="28" spans="1:29" x14ac:dyDescent="0.25">
      <c r="A28" s="70">
        <v>27</v>
      </c>
      <c r="B28" s="5" t="s">
        <v>83</v>
      </c>
      <c r="C28" s="6" t="s">
        <v>47</v>
      </c>
      <c r="D28" s="73" t="s">
        <v>8</v>
      </c>
      <c r="E28" s="63">
        <v>32491</v>
      </c>
      <c r="F28" s="63">
        <v>37360</v>
      </c>
      <c r="G28" s="63">
        <v>41848.408000000003</v>
      </c>
      <c r="H28" s="63"/>
      <c r="I28" s="63">
        <v>56550</v>
      </c>
      <c r="J28" s="58">
        <f t="shared" si="4"/>
        <v>41169.005306679261</v>
      </c>
      <c r="K28" s="58">
        <f t="shared" si="5"/>
        <v>10386.860450377491</v>
      </c>
      <c r="L28" s="59">
        <f t="shared" si="6"/>
        <v>0.25229806678599365</v>
      </c>
      <c r="M28" s="58">
        <f t="shared" si="7"/>
        <v>51555.865757056752</v>
      </c>
      <c r="N28" s="58">
        <f t="shared" si="8"/>
        <v>30782.144856301769</v>
      </c>
      <c r="O28" s="60">
        <f t="shared" si="9"/>
        <v>32491</v>
      </c>
      <c r="P28" s="60">
        <f t="shared" si="10"/>
        <v>37360</v>
      </c>
      <c r="Q28" s="60">
        <f t="shared" si="11"/>
        <v>41848.408000000003</v>
      </c>
      <c r="R28" s="60" t="str">
        <f t="shared" si="12"/>
        <v/>
      </c>
      <c r="S28" s="60" t="str">
        <f t="shared" si="13"/>
        <v/>
      </c>
      <c r="T28" s="96">
        <f t="shared" si="14"/>
        <v>37035.336556647708</v>
      </c>
      <c r="U28" s="96">
        <f t="shared" si="15"/>
        <v>4679.9938007959399</v>
      </c>
      <c r="V28" s="59">
        <f t="shared" si="16"/>
        <v>0.12636563444313828</v>
      </c>
      <c r="W28" s="61"/>
      <c r="X28" s="62"/>
      <c r="Y28" s="64"/>
      <c r="Z28" s="64"/>
      <c r="AA28" s="64"/>
      <c r="AB28" s="64"/>
      <c r="AC28" s="64"/>
    </row>
    <row r="29" spans="1:29" x14ac:dyDescent="0.25">
      <c r="A29" s="70">
        <v>28</v>
      </c>
      <c r="B29" s="6" t="s">
        <v>84</v>
      </c>
      <c r="C29" s="6" t="s">
        <v>47</v>
      </c>
      <c r="D29" s="73" t="s">
        <v>8</v>
      </c>
      <c r="E29" s="63">
        <v>56851</v>
      </c>
      <c r="F29" s="63">
        <v>65300</v>
      </c>
      <c r="G29" s="63">
        <v>73224.088000000003</v>
      </c>
      <c r="H29" s="63">
        <v>62000</v>
      </c>
      <c r="I29" s="63">
        <v>53940</v>
      </c>
      <c r="J29" s="58">
        <f t="shared" si="4"/>
        <v>61904.408534482704</v>
      </c>
      <c r="K29" s="58">
        <f t="shared" si="5"/>
        <v>7549.8354475809047</v>
      </c>
      <c r="L29" s="59">
        <f t="shared" si="6"/>
        <v>0.12195957648760038</v>
      </c>
      <c r="M29" s="58">
        <f t="shared" si="7"/>
        <v>69454.243982063606</v>
      </c>
      <c r="N29" s="58">
        <f t="shared" si="8"/>
        <v>54354.573086901801</v>
      </c>
      <c r="O29" s="60">
        <f t="shared" si="9"/>
        <v>56851</v>
      </c>
      <c r="P29" s="60">
        <f t="shared" si="10"/>
        <v>65300</v>
      </c>
      <c r="Q29" s="60" t="str">
        <f t="shared" si="11"/>
        <v/>
      </c>
      <c r="R29" s="60">
        <f t="shared" si="12"/>
        <v>62000</v>
      </c>
      <c r="S29" s="60" t="str">
        <f t="shared" si="13"/>
        <v/>
      </c>
      <c r="T29" s="96">
        <f t="shared" si="14"/>
        <v>61284.078426376174</v>
      </c>
      <c r="U29" s="96">
        <f t="shared" si="15"/>
        <v>4258.0864638160338</v>
      </c>
      <c r="V29" s="59">
        <f t="shared" si="16"/>
        <v>6.9481120923299833E-2</v>
      </c>
      <c r="W29" s="61"/>
      <c r="X29" s="62"/>
      <c r="Y29" s="64"/>
      <c r="Z29" s="64"/>
      <c r="AA29" s="64"/>
      <c r="AB29" s="64"/>
      <c r="AC29" s="64"/>
    </row>
    <row r="30" spans="1:29" x14ac:dyDescent="0.25">
      <c r="A30" s="70">
        <v>29</v>
      </c>
      <c r="B30" s="6" t="s">
        <v>85</v>
      </c>
      <c r="C30" s="6" t="s">
        <v>47</v>
      </c>
      <c r="D30" s="73" t="s">
        <v>8</v>
      </c>
      <c r="E30" s="63">
        <v>25000</v>
      </c>
      <c r="F30" s="63">
        <v>28750</v>
      </c>
      <c r="G30" s="63">
        <v>32200</v>
      </c>
      <c r="H30" s="63">
        <v>36000</v>
      </c>
      <c r="I30" s="63">
        <v>31320</v>
      </c>
      <c r="J30" s="58">
        <f t="shared" si="4"/>
        <v>30430.675764664604</v>
      </c>
      <c r="K30" s="58">
        <f t="shared" si="5"/>
        <v>4092.8694091065254</v>
      </c>
      <c r="L30" s="59">
        <f t="shared" si="6"/>
        <v>0.13449814393734466</v>
      </c>
      <c r="M30" s="58">
        <f t="shared" si="7"/>
        <v>34523.545173771126</v>
      </c>
      <c r="N30" s="58">
        <f t="shared" si="8"/>
        <v>26337.806355558077</v>
      </c>
      <c r="O30" s="60" t="str">
        <f t="shared" si="9"/>
        <v/>
      </c>
      <c r="P30" s="60">
        <f t="shared" si="10"/>
        <v>28750</v>
      </c>
      <c r="Q30" s="60">
        <f t="shared" si="11"/>
        <v>32200</v>
      </c>
      <c r="R30" s="60" t="str">
        <f t="shared" si="12"/>
        <v/>
      </c>
      <c r="S30" s="60">
        <f t="shared" si="13"/>
        <v>31320</v>
      </c>
      <c r="T30" s="96">
        <f t="shared" si="14"/>
        <v>30721.222332955149</v>
      </c>
      <c r="U30" s="96">
        <f t="shared" si="15"/>
        <v>1792.6609644138887</v>
      </c>
      <c r="V30" s="59">
        <f t="shared" si="16"/>
        <v>5.8352527285051171E-2</v>
      </c>
      <c r="W30" s="61"/>
      <c r="X30" s="62"/>
      <c r="Y30" s="64"/>
      <c r="Z30" s="64"/>
      <c r="AA30" s="64"/>
      <c r="AB30" s="64"/>
      <c r="AC30" s="64"/>
    </row>
    <row r="31" spans="1:29" x14ac:dyDescent="0.25">
      <c r="A31" s="72">
        <v>30</v>
      </c>
      <c r="B31" s="5" t="s">
        <v>149</v>
      </c>
      <c r="C31" s="5" t="s">
        <v>47</v>
      </c>
      <c r="D31" s="71" t="s">
        <v>8</v>
      </c>
      <c r="E31" s="63">
        <v>1200780</v>
      </c>
      <c r="F31" s="63">
        <v>1072000</v>
      </c>
      <c r="G31" s="63">
        <v>1546604.64</v>
      </c>
      <c r="H31" s="63">
        <v>1286400</v>
      </c>
      <c r="I31" s="63">
        <v>1119168</v>
      </c>
      <c r="J31" s="58">
        <f t="shared" si="4"/>
        <v>1234416.6503955056</v>
      </c>
      <c r="K31" s="58">
        <f t="shared" si="5"/>
        <v>187348.21792916497</v>
      </c>
      <c r="L31" s="59">
        <f t="shared" si="6"/>
        <v>0.15177065042758361</v>
      </c>
      <c r="M31" s="58">
        <f t="shared" si="7"/>
        <v>1421764.8683246705</v>
      </c>
      <c r="N31" s="58">
        <f t="shared" si="8"/>
        <v>1047068.4324663406</v>
      </c>
      <c r="O31" s="60">
        <f t="shared" si="9"/>
        <v>1200780</v>
      </c>
      <c r="P31" s="60">
        <f t="shared" si="10"/>
        <v>1072000</v>
      </c>
      <c r="Q31" s="60" t="str">
        <f t="shared" si="11"/>
        <v/>
      </c>
      <c r="R31" s="60">
        <f t="shared" si="12"/>
        <v>1286400</v>
      </c>
      <c r="S31" s="60">
        <f t="shared" si="13"/>
        <v>1119168</v>
      </c>
      <c r="T31" s="96">
        <f t="shared" si="14"/>
        <v>1166762.2965727118</v>
      </c>
      <c r="U31" s="96">
        <f t="shared" si="15"/>
        <v>94310.795331181464</v>
      </c>
      <c r="V31" s="59">
        <f t="shared" si="16"/>
        <v>8.0831198958188216E-2</v>
      </c>
      <c r="W31" s="61"/>
      <c r="X31" s="64"/>
      <c r="Y31" s="64"/>
      <c r="Z31" s="64"/>
      <c r="AA31" s="64"/>
      <c r="AB31" s="64"/>
      <c r="AC31" s="64"/>
    </row>
    <row r="32" spans="1:29" x14ac:dyDescent="0.25">
      <c r="A32" s="70">
        <v>31</v>
      </c>
      <c r="B32" s="5" t="s">
        <v>92</v>
      </c>
      <c r="C32" s="5" t="s">
        <v>47</v>
      </c>
      <c r="D32" s="71" t="s">
        <v>8</v>
      </c>
      <c r="E32" s="63">
        <v>789950</v>
      </c>
      <c r="F32" s="63">
        <v>425000</v>
      </c>
      <c r="G32" s="63">
        <v>1017455.6</v>
      </c>
      <c r="H32" s="63">
        <v>825000</v>
      </c>
      <c r="I32" s="63">
        <v>717750</v>
      </c>
      <c r="J32" s="58">
        <f t="shared" si="4"/>
        <v>726417.3858866829</v>
      </c>
      <c r="K32" s="58">
        <f t="shared" si="5"/>
        <v>215227.78754675674</v>
      </c>
      <c r="L32" s="59">
        <f t="shared" si="6"/>
        <v>0.29628666897068329</v>
      </c>
      <c r="M32" s="58">
        <f t="shared" si="7"/>
        <v>941645.17343343957</v>
      </c>
      <c r="N32" s="58">
        <f t="shared" si="8"/>
        <v>511189.59833992616</v>
      </c>
      <c r="O32" s="60">
        <f t="shared" si="9"/>
        <v>789950</v>
      </c>
      <c r="P32" s="60" t="str">
        <f t="shared" si="10"/>
        <v/>
      </c>
      <c r="Q32" s="60" t="str">
        <f t="shared" si="11"/>
        <v/>
      </c>
      <c r="R32" s="60">
        <f t="shared" si="12"/>
        <v>825000</v>
      </c>
      <c r="S32" s="60">
        <f t="shared" si="13"/>
        <v>717750</v>
      </c>
      <c r="T32" s="96">
        <f t="shared" si="14"/>
        <v>776263.05609443551</v>
      </c>
      <c r="U32" s="96">
        <f t="shared" si="15"/>
        <v>54686.843329390787</v>
      </c>
      <c r="V32" s="59">
        <f t="shared" si="16"/>
        <v>7.0448854805139557E-2</v>
      </c>
      <c r="W32" s="61"/>
      <c r="X32" s="64"/>
      <c r="Y32" s="64"/>
      <c r="Z32" s="64"/>
      <c r="AA32" s="64"/>
      <c r="AB32" s="64"/>
      <c r="AC32" s="64"/>
    </row>
    <row r="33" spans="1:29" x14ac:dyDescent="0.25">
      <c r="A33" s="70">
        <v>32</v>
      </c>
      <c r="B33" s="5" t="s">
        <v>93</v>
      </c>
      <c r="C33" s="5" t="s">
        <v>47</v>
      </c>
      <c r="D33" s="71" t="s">
        <v>8</v>
      </c>
      <c r="E33" s="63">
        <v>396850</v>
      </c>
      <c r="F33" s="63">
        <v>245000</v>
      </c>
      <c r="G33" s="63">
        <v>511142.8</v>
      </c>
      <c r="H33" s="63">
        <v>826000</v>
      </c>
      <c r="I33" s="63">
        <v>718620</v>
      </c>
      <c r="J33" s="58">
        <f t="shared" si="4"/>
        <v>494268.36259407795</v>
      </c>
      <c r="K33" s="58">
        <f t="shared" si="5"/>
        <v>235610.70919372066</v>
      </c>
      <c r="L33" s="59">
        <f t="shared" si="6"/>
        <v>0.47668579869680622</v>
      </c>
      <c r="M33" s="58">
        <f t="shared" si="7"/>
        <v>729879.07178779854</v>
      </c>
      <c r="N33" s="58">
        <f t="shared" si="8"/>
        <v>258657.65340035729</v>
      </c>
      <c r="O33" s="60">
        <f t="shared" si="9"/>
        <v>396850</v>
      </c>
      <c r="P33" s="60" t="str">
        <f t="shared" si="10"/>
        <v/>
      </c>
      <c r="Q33" s="60">
        <f t="shared" si="11"/>
        <v>511142.8</v>
      </c>
      <c r="R33" s="60" t="str">
        <f t="shared" si="12"/>
        <v/>
      </c>
      <c r="S33" s="60">
        <f t="shared" si="13"/>
        <v>718620</v>
      </c>
      <c r="T33" s="96">
        <f t="shared" si="14"/>
        <v>526287.00193015288</v>
      </c>
      <c r="U33" s="96">
        <f t="shared" si="15"/>
        <v>163118.34433506639</v>
      </c>
      <c r="V33" s="59">
        <f t="shared" si="16"/>
        <v>0.30994180691681783</v>
      </c>
      <c r="W33" s="61"/>
      <c r="X33" s="64"/>
      <c r="Y33" s="64"/>
      <c r="Z33" s="64"/>
      <c r="AA33" s="64"/>
      <c r="AB33" s="64"/>
      <c r="AC33" s="64"/>
    </row>
    <row r="34" spans="1:29" x14ac:dyDescent="0.25">
      <c r="A34" s="70">
        <v>33</v>
      </c>
      <c r="B34" s="5" t="s">
        <v>82</v>
      </c>
      <c r="C34" s="5" t="s">
        <v>47</v>
      </c>
      <c r="D34" s="71" t="s">
        <v>8</v>
      </c>
      <c r="E34" s="63">
        <v>15000</v>
      </c>
      <c r="F34" s="63">
        <v>17250</v>
      </c>
      <c r="G34" s="63">
        <v>19320</v>
      </c>
      <c r="H34" s="63"/>
      <c r="I34" s="63">
        <v>39150</v>
      </c>
      <c r="J34" s="58">
        <f t="shared" si="4"/>
        <v>21033.173860700717</v>
      </c>
      <c r="K34" s="58">
        <f t="shared" si="5"/>
        <v>11120.818315214039</v>
      </c>
      <c r="L34" s="59">
        <f t="shared" si="6"/>
        <v>0.52872754197086025</v>
      </c>
      <c r="M34" s="58">
        <f t="shared" si="7"/>
        <v>32153.992175914755</v>
      </c>
      <c r="N34" s="58">
        <f t="shared" si="8"/>
        <v>9912.3555454866782</v>
      </c>
      <c r="O34" s="60">
        <f t="shared" si="9"/>
        <v>15000</v>
      </c>
      <c r="P34" s="60">
        <f t="shared" si="10"/>
        <v>17250</v>
      </c>
      <c r="Q34" s="60">
        <f t="shared" si="11"/>
        <v>19320</v>
      </c>
      <c r="R34" s="60" t="str">
        <f t="shared" si="12"/>
        <v/>
      </c>
      <c r="S34" s="60" t="str">
        <f t="shared" si="13"/>
        <v/>
      </c>
      <c r="T34" s="96">
        <f t="shared" si="14"/>
        <v>17098.676413404464</v>
      </c>
      <c r="U34" s="96">
        <f t="shared" si="15"/>
        <v>2160.6249096037009</v>
      </c>
      <c r="V34" s="59">
        <f t="shared" si="16"/>
        <v>0.12636211466695074</v>
      </c>
      <c r="W34" s="61"/>
      <c r="X34" s="64"/>
      <c r="Y34" s="64"/>
      <c r="Z34" s="64"/>
      <c r="AA34" s="64"/>
      <c r="AB34" s="64"/>
      <c r="AC34" s="64"/>
    </row>
    <row r="35" spans="1:29" x14ac:dyDescent="0.25">
      <c r="A35" s="72">
        <v>34</v>
      </c>
      <c r="B35" s="5" t="s">
        <v>113</v>
      </c>
      <c r="C35" s="5" t="s">
        <v>47</v>
      </c>
      <c r="D35" s="71" t="s">
        <v>8</v>
      </c>
      <c r="E35" s="63">
        <v>137999</v>
      </c>
      <c r="F35" s="63">
        <v>158600</v>
      </c>
      <c r="G35" s="63">
        <v>177742.712</v>
      </c>
      <c r="H35" s="63">
        <v>190320</v>
      </c>
      <c r="I35" s="63">
        <v>165578.4</v>
      </c>
      <c r="J35" s="58">
        <f t="shared" si="4"/>
        <v>165078.99151698529</v>
      </c>
      <c r="K35" s="58">
        <f t="shared" si="5"/>
        <v>19801.110460782114</v>
      </c>
      <c r="L35" s="59">
        <f t="shared" si="6"/>
        <v>0.11994930595844318</v>
      </c>
      <c r="M35" s="58">
        <f t="shared" si="7"/>
        <v>184880.10197776739</v>
      </c>
      <c r="N35" s="58">
        <f t="shared" si="8"/>
        <v>145277.88105620319</v>
      </c>
      <c r="O35" s="60" t="str">
        <f t="shared" si="9"/>
        <v/>
      </c>
      <c r="P35" s="60">
        <f t="shared" si="10"/>
        <v>158600</v>
      </c>
      <c r="Q35" s="60">
        <f t="shared" si="11"/>
        <v>177742.712</v>
      </c>
      <c r="R35" s="60" t="str">
        <f t="shared" si="12"/>
        <v/>
      </c>
      <c r="S35" s="60">
        <f t="shared" si="13"/>
        <v>165578.4</v>
      </c>
      <c r="T35" s="96">
        <f t="shared" si="14"/>
        <v>167121.71703052364</v>
      </c>
      <c r="U35" s="96">
        <f t="shared" si="15"/>
        <v>9687.7239819981114</v>
      </c>
      <c r="V35" s="59">
        <f t="shared" si="16"/>
        <v>5.7968073534265536E-2</v>
      </c>
      <c r="W35" s="61"/>
      <c r="X35" s="64"/>
      <c r="Y35" s="64"/>
      <c r="Z35" s="64"/>
      <c r="AA35" s="64"/>
      <c r="AB35" s="64"/>
      <c r="AC35" s="64"/>
    </row>
    <row r="36" spans="1:29" x14ac:dyDescent="0.25">
      <c r="A36" s="70">
        <v>35</v>
      </c>
      <c r="B36" s="5" t="s">
        <v>125</v>
      </c>
      <c r="C36" s="5" t="s">
        <v>47</v>
      </c>
      <c r="D36" s="71" t="s">
        <v>8</v>
      </c>
      <c r="E36" s="63">
        <v>117369</v>
      </c>
      <c r="F36" s="63">
        <v>134900</v>
      </c>
      <c r="G36" s="63">
        <v>151171.272</v>
      </c>
      <c r="H36" s="63">
        <v>161880</v>
      </c>
      <c r="I36" s="63">
        <v>140835.6</v>
      </c>
      <c r="J36" s="58">
        <f t="shared" si="4"/>
        <v>140406.77142056817</v>
      </c>
      <c r="K36" s="58">
        <f t="shared" si="5"/>
        <v>16843.568167418722</v>
      </c>
      <c r="L36" s="59">
        <f t="shared" si="6"/>
        <v>0.11996264850337061</v>
      </c>
      <c r="M36" s="58">
        <f t="shared" si="7"/>
        <v>157250.33958798688</v>
      </c>
      <c r="N36" s="58">
        <f t="shared" si="8"/>
        <v>123563.20325314945</v>
      </c>
      <c r="O36" s="60" t="str">
        <f t="shared" si="9"/>
        <v/>
      </c>
      <c r="P36" s="60">
        <f t="shared" si="10"/>
        <v>134900</v>
      </c>
      <c r="Q36" s="60">
        <f t="shared" si="11"/>
        <v>151171.272</v>
      </c>
      <c r="R36" s="60" t="str">
        <f t="shared" si="12"/>
        <v/>
      </c>
      <c r="S36" s="60">
        <f t="shared" si="13"/>
        <v>140835.6</v>
      </c>
      <c r="T36" s="96">
        <f t="shared" si="14"/>
        <v>142144.8801946259</v>
      </c>
      <c r="U36" s="96">
        <f t="shared" si="15"/>
        <v>8234.1945118063177</v>
      </c>
      <c r="V36" s="59">
        <f t="shared" si="16"/>
        <v>5.7928182151421793E-2</v>
      </c>
      <c r="W36" s="61"/>
      <c r="X36" s="64"/>
      <c r="Y36" s="64"/>
      <c r="Z36" s="64"/>
      <c r="AA36" s="64"/>
      <c r="AB36" s="64"/>
      <c r="AC36" s="64"/>
    </row>
    <row r="37" spans="1:29" x14ac:dyDescent="0.25">
      <c r="A37" s="70">
        <v>36</v>
      </c>
      <c r="B37" s="5" t="s">
        <v>182</v>
      </c>
      <c r="C37" s="5" t="s">
        <v>47</v>
      </c>
      <c r="D37" s="71" t="s">
        <v>8</v>
      </c>
      <c r="E37" s="63">
        <v>76500</v>
      </c>
      <c r="F37" s="63">
        <v>87900</v>
      </c>
      <c r="G37" s="63">
        <v>98532</v>
      </c>
      <c r="H37" s="63">
        <v>105480</v>
      </c>
      <c r="I37" s="63">
        <v>91767.6</v>
      </c>
      <c r="J37" s="58">
        <f t="shared" si="4"/>
        <v>91499.226064569462</v>
      </c>
      <c r="K37" s="58">
        <f t="shared" si="5"/>
        <v>10971.38303186986</v>
      </c>
      <c r="L37" s="59">
        <f t="shared" si="6"/>
        <v>0.11990683969422364</v>
      </c>
      <c r="M37" s="58">
        <f t="shared" si="7"/>
        <v>102470.60909643932</v>
      </c>
      <c r="N37" s="58">
        <f t="shared" si="8"/>
        <v>80527.843032699602</v>
      </c>
      <c r="O37" s="60" t="str">
        <f t="shared" si="9"/>
        <v/>
      </c>
      <c r="P37" s="60">
        <f t="shared" si="10"/>
        <v>87900</v>
      </c>
      <c r="Q37" s="60">
        <f t="shared" si="11"/>
        <v>98532</v>
      </c>
      <c r="R37" s="60" t="str">
        <f t="shared" si="12"/>
        <v/>
      </c>
      <c r="S37" s="60">
        <f t="shared" si="13"/>
        <v>91767.6</v>
      </c>
      <c r="T37" s="96">
        <f t="shared" si="14"/>
        <v>92630.039446788869</v>
      </c>
      <c r="U37" s="96">
        <f t="shared" si="15"/>
        <v>5381.3700411698128</v>
      </c>
      <c r="V37" s="59">
        <f t="shared" si="16"/>
        <v>5.8095301192882788E-2</v>
      </c>
      <c r="W37" s="61"/>
      <c r="X37" s="64"/>
      <c r="Y37" s="64"/>
      <c r="Z37" s="64"/>
      <c r="AA37" s="64"/>
      <c r="AB37" s="64"/>
      <c r="AC37" s="64"/>
    </row>
    <row r="38" spans="1:29" x14ac:dyDescent="0.25">
      <c r="A38" s="70">
        <v>37</v>
      </c>
      <c r="B38" s="5" t="s">
        <v>117</v>
      </c>
      <c r="C38" s="5" t="s">
        <v>47</v>
      </c>
      <c r="D38" s="71" t="s">
        <v>8</v>
      </c>
      <c r="E38" s="63">
        <v>250900</v>
      </c>
      <c r="F38" s="63">
        <v>218530</v>
      </c>
      <c r="G38" s="63">
        <v>323159.2</v>
      </c>
      <c r="H38" s="63">
        <v>262236</v>
      </c>
      <c r="I38" s="63">
        <v>228145.32</v>
      </c>
      <c r="J38" s="58">
        <f t="shared" si="4"/>
        <v>254136.13781017219</v>
      </c>
      <c r="K38" s="58">
        <f t="shared" si="5"/>
        <v>41089.460755552427</v>
      </c>
      <c r="L38" s="59">
        <f t="shared" si="6"/>
        <v>0.16168287245415028</v>
      </c>
      <c r="M38" s="58">
        <f t="shared" si="7"/>
        <v>295225.59856572462</v>
      </c>
      <c r="N38" s="58">
        <f t="shared" si="8"/>
        <v>213046.67705461977</v>
      </c>
      <c r="O38" s="60">
        <f t="shared" si="9"/>
        <v>250900</v>
      </c>
      <c r="P38" s="60">
        <f t="shared" si="10"/>
        <v>218530</v>
      </c>
      <c r="Q38" s="60" t="str">
        <f t="shared" si="11"/>
        <v/>
      </c>
      <c r="R38" s="60">
        <f t="shared" si="12"/>
        <v>262236</v>
      </c>
      <c r="S38" s="60">
        <f t="shared" si="13"/>
        <v>228145.32</v>
      </c>
      <c r="T38" s="96">
        <f t="shared" si="14"/>
        <v>239319.94855731219</v>
      </c>
      <c r="U38" s="96">
        <f t="shared" si="15"/>
        <v>20122.418127276185</v>
      </c>
      <c r="V38" s="59">
        <f t="shared" si="16"/>
        <v>8.4081658251139405E-2</v>
      </c>
      <c r="W38" s="61"/>
      <c r="X38" s="64"/>
      <c r="Y38" s="64"/>
      <c r="Z38" s="64"/>
      <c r="AA38" s="64"/>
      <c r="AB38" s="64"/>
      <c r="AC38" s="64"/>
    </row>
    <row r="39" spans="1:29" x14ac:dyDescent="0.25">
      <c r="A39" s="72">
        <v>38</v>
      </c>
      <c r="B39" s="5" t="s">
        <v>131</v>
      </c>
      <c r="C39" s="5" t="s">
        <v>47</v>
      </c>
      <c r="D39" s="71" t="s">
        <v>8</v>
      </c>
      <c r="E39" s="63">
        <v>695978</v>
      </c>
      <c r="F39" s="63">
        <v>510000</v>
      </c>
      <c r="G39" s="63">
        <v>896419.66399999999</v>
      </c>
      <c r="H39" s="63">
        <v>612000</v>
      </c>
      <c r="I39" s="63">
        <v>532440</v>
      </c>
      <c r="J39" s="58">
        <f t="shared" si="4"/>
        <v>635535.52534416551</v>
      </c>
      <c r="K39" s="58">
        <f t="shared" si="5"/>
        <v>156284.18091419045</v>
      </c>
      <c r="L39" s="59">
        <f t="shared" si="6"/>
        <v>0.24590943335473955</v>
      </c>
      <c r="M39" s="58">
        <f t="shared" si="7"/>
        <v>791819.70625835599</v>
      </c>
      <c r="N39" s="58">
        <f t="shared" si="8"/>
        <v>479251.34442997503</v>
      </c>
      <c r="O39" s="60">
        <f t="shared" si="9"/>
        <v>695978</v>
      </c>
      <c r="P39" s="60">
        <f t="shared" si="10"/>
        <v>510000</v>
      </c>
      <c r="Q39" s="60" t="str">
        <f t="shared" si="11"/>
        <v/>
      </c>
      <c r="R39" s="60">
        <f t="shared" si="12"/>
        <v>612000</v>
      </c>
      <c r="S39" s="60">
        <f t="shared" si="13"/>
        <v>532440</v>
      </c>
      <c r="T39" s="96">
        <f t="shared" si="14"/>
        <v>583172.37902943476</v>
      </c>
      <c r="U39" s="96">
        <f t="shared" si="15"/>
        <v>84469.98757546967</v>
      </c>
      <c r="V39" s="59">
        <f t="shared" si="16"/>
        <v>0.14484565904176022</v>
      </c>
      <c r="W39" s="61"/>
      <c r="X39" s="64"/>
      <c r="Y39" s="64"/>
      <c r="Z39" s="64"/>
      <c r="AA39" s="64"/>
      <c r="AB39" s="64"/>
      <c r="AC39" s="64"/>
    </row>
    <row r="40" spans="1:29" x14ac:dyDescent="0.25">
      <c r="A40" s="70">
        <v>39</v>
      </c>
      <c r="B40" s="5" t="s">
        <v>165</v>
      </c>
      <c r="C40" s="5" t="s">
        <v>47</v>
      </c>
      <c r="D40" s="71" t="s">
        <v>8</v>
      </c>
      <c r="E40" s="63">
        <v>183800</v>
      </c>
      <c r="F40" s="63">
        <v>211300</v>
      </c>
      <c r="G40" s="63">
        <v>236734.4</v>
      </c>
      <c r="H40" s="63">
        <v>253560</v>
      </c>
      <c r="I40" s="63">
        <v>220597.2</v>
      </c>
      <c r="J40" s="58">
        <f t="shared" si="4"/>
        <v>219906.17399212962</v>
      </c>
      <c r="K40" s="58">
        <f t="shared" si="5"/>
        <v>26389.489086982725</v>
      </c>
      <c r="L40" s="59">
        <f t="shared" si="6"/>
        <v>0.12000340239618373</v>
      </c>
      <c r="M40" s="58">
        <f t="shared" si="7"/>
        <v>246295.66307911236</v>
      </c>
      <c r="N40" s="58">
        <f t="shared" si="8"/>
        <v>193516.68490514689</v>
      </c>
      <c r="O40" s="60" t="str">
        <f t="shared" si="9"/>
        <v/>
      </c>
      <c r="P40" s="60">
        <f t="shared" si="10"/>
        <v>211300</v>
      </c>
      <c r="Q40" s="60">
        <f t="shared" si="11"/>
        <v>236734.4</v>
      </c>
      <c r="R40" s="60" t="str">
        <f t="shared" si="12"/>
        <v/>
      </c>
      <c r="S40" s="60">
        <f t="shared" si="13"/>
        <v>220597.2</v>
      </c>
      <c r="T40" s="96">
        <f t="shared" si="14"/>
        <v>222631.67524939243</v>
      </c>
      <c r="U40" s="96">
        <f t="shared" si="15"/>
        <v>12869.575588961739</v>
      </c>
      <c r="V40" s="59">
        <f t="shared" si="16"/>
        <v>5.7806579295355057E-2</v>
      </c>
      <c r="W40" s="61"/>
      <c r="X40" s="64"/>
      <c r="Y40" s="64"/>
      <c r="Z40" s="64"/>
      <c r="AA40" s="64"/>
      <c r="AB40" s="64"/>
      <c r="AC40" s="64"/>
    </row>
    <row r="41" spans="1:29" x14ac:dyDescent="0.25">
      <c r="A41" s="70">
        <v>40</v>
      </c>
      <c r="B41" s="5" t="s">
        <v>126</v>
      </c>
      <c r="C41" s="5" t="s">
        <v>47</v>
      </c>
      <c r="D41" s="71" t="s">
        <v>8</v>
      </c>
      <c r="E41" s="63">
        <v>137600</v>
      </c>
      <c r="F41" s="63">
        <v>158200</v>
      </c>
      <c r="G41" s="63">
        <v>177228.79999999999</v>
      </c>
      <c r="H41" s="63">
        <v>189840</v>
      </c>
      <c r="I41" s="63">
        <v>165160.79999999999</v>
      </c>
      <c r="J41" s="58">
        <f t="shared" si="4"/>
        <v>164638.26570806938</v>
      </c>
      <c r="K41" s="58">
        <f t="shared" si="5"/>
        <v>19759.550291238673</v>
      </c>
      <c r="L41" s="59">
        <f t="shared" si="6"/>
        <v>0.12001796912921564</v>
      </c>
      <c r="M41" s="58">
        <f t="shared" si="7"/>
        <v>184397.81599930805</v>
      </c>
      <c r="N41" s="58">
        <f t="shared" si="8"/>
        <v>144878.7154168307</v>
      </c>
      <c r="O41" s="60" t="str">
        <f t="shared" si="9"/>
        <v/>
      </c>
      <c r="P41" s="60">
        <f t="shared" si="10"/>
        <v>158200</v>
      </c>
      <c r="Q41" s="60">
        <f t="shared" si="11"/>
        <v>177228.79999999999</v>
      </c>
      <c r="R41" s="60" t="str">
        <f t="shared" si="12"/>
        <v/>
      </c>
      <c r="S41" s="60">
        <f t="shared" si="13"/>
        <v>165160.79999999999</v>
      </c>
      <c r="T41" s="96">
        <f t="shared" si="14"/>
        <v>166679.65184174653</v>
      </c>
      <c r="U41" s="96">
        <f t="shared" si="15"/>
        <v>9627.9505441189249</v>
      </c>
      <c r="V41" s="59">
        <f t="shared" si="16"/>
        <v>5.7763202872898683E-2</v>
      </c>
      <c r="W41" s="61"/>
      <c r="X41" s="64"/>
      <c r="Y41" s="64"/>
      <c r="Z41" s="64"/>
      <c r="AA41" s="64"/>
      <c r="AB41" s="64"/>
      <c r="AC41" s="64"/>
    </row>
    <row r="42" spans="1:29" x14ac:dyDescent="0.25">
      <c r="A42" s="70">
        <v>41</v>
      </c>
      <c r="B42" s="5" t="s">
        <v>180</v>
      </c>
      <c r="C42" s="5" t="s">
        <v>47</v>
      </c>
      <c r="D42" s="71" t="s">
        <v>8</v>
      </c>
      <c r="E42" s="63">
        <v>265000</v>
      </c>
      <c r="F42" s="63">
        <v>304700</v>
      </c>
      <c r="G42" s="63">
        <v>341320</v>
      </c>
      <c r="H42" s="63">
        <v>365640</v>
      </c>
      <c r="I42" s="63">
        <v>318106.8</v>
      </c>
      <c r="J42" s="58">
        <f t="shared" si="4"/>
        <v>317089.1221448073</v>
      </c>
      <c r="K42" s="58">
        <f t="shared" si="5"/>
        <v>38061.624143590911</v>
      </c>
      <c r="L42" s="59">
        <f t="shared" si="6"/>
        <v>0.1200344681840238</v>
      </c>
      <c r="M42" s="58">
        <f t="shared" si="7"/>
        <v>355150.74628839822</v>
      </c>
      <c r="N42" s="58">
        <f t="shared" si="8"/>
        <v>279027.49800121639</v>
      </c>
      <c r="O42" s="60" t="str">
        <f t="shared" si="9"/>
        <v/>
      </c>
      <c r="P42" s="60">
        <f t="shared" si="10"/>
        <v>304700</v>
      </c>
      <c r="Q42" s="60">
        <f t="shared" si="11"/>
        <v>341320</v>
      </c>
      <c r="R42" s="60" t="str">
        <f t="shared" si="12"/>
        <v/>
      </c>
      <c r="S42" s="60">
        <f t="shared" si="13"/>
        <v>318106.8</v>
      </c>
      <c r="T42" s="96">
        <f t="shared" si="14"/>
        <v>321022.67899337562</v>
      </c>
      <c r="U42" s="96">
        <f t="shared" si="15"/>
        <v>18527.544091972904</v>
      </c>
      <c r="V42" s="59">
        <f t="shared" si="16"/>
        <v>5.7714128329092985E-2</v>
      </c>
      <c r="W42" s="61"/>
      <c r="X42" s="64"/>
      <c r="Y42" s="64"/>
      <c r="Z42" s="64"/>
      <c r="AA42" s="64"/>
      <c r="AB42" s="64"/>
      <c r="AC42" s="64"/>
    </row>
    <row r="43" spans="1:29" x14ac:dyDescent="0.25">
      <c r="A43" s="72">
        <v>42</v>
      </c>
      <c r="B43" s="5" t="s">
        <v>127</v>
      </c>
      <c r="C43" s="5" t="s">
        <v>47</v>
      </c>
      <c r="D43" s="71" t="s">
        <v>8</v>
      </c>
      <c r="E43" s="63">
        <v>600978</v>
      </c>
      <c r="F43" s="63">
        <v>691100</v>
      </c>
      <c r="G43" s="63">
        <v>774059.66399999999</v>
      </c>
      <c r="H43" s="63">
        <v>829320</v>
      </c>
      <c r="I43" s="63">
        <v>721508.4</v>
      </c>
      <c r="J43" s="58">
        <f t="shared" si="4"/>
        <v>719163.25094913866</v>
      </c>
      <c r="K43" s="58">
        <f t="shared" si="5"/>
        <v>86341.56293585198</v>
      </c>
      <c r="L43" s="59">
        <f t="shared" si="6"/>
        <v>0.12005836341317488</v>
      </c>
      <c r="M43" s="58">
        <f t="shared" si="7"/>
        <v>805504.81388499064</v>
      </c>
      <c r="N43" s="58">
        <f t="shared" si="8"/>
        <v>632821.68801328668</v>
      </c>
      <c r="O43" s="60" t="str">
        <f t="shared" si="9"/>
        <v/>
      </c>
      <c r="P43" s="60">
        <f t="shared" si="10"/>
        <v>691100</v>
      </c>
      <c r="Q43" s="60">
        <f t="shared" si="11"/>
        <v>774059.66399999999</v>
      </c>
      <c r="R43" s="60" t="str">
        <f t="shared" si="12"/>
        <v/>
      </c>
      <c r="S43" s="60">
        <f t="shared" si="13"/>
        <v>721508.4</v>
      </c>
      <c r="T43" s="96">
        <f t="shared" si="14"/>
        <v>728090.85107889387</v>
      </c>
      <c r="U43" s="96">
        <f t="shared" si="15"/>
        <v>41969.457127675174</v>
      </c>
      <c r="V43" s="59">
        <f t="shared" si="16"/>
        <v>5.7643159594004408E-2</v>
      </c>
      <c r="W43" s="61"/>
      <c r="X43" s="64"/>
      <c r="Y43" s="64"/>
      <c r="Z43" s="64"/>
      <c r="AA43" s="64"/>
      <c r="AB43" s="64"/>
      <c r="AC43" s="64"/>
    </row>
    <row r="44" spans="1:29" x14ac:dyDescent="0.25">
      <c r="A44" s="70">
        <v>43</v>
      </c>
      <c r="B44" s="5" t="s">
        <v>133</v>
      </c>
      <c r="C44" s="5" t="s">
        <v>47</v>
      </c>
      <c r="D44" s="71" t="s">
        <v>8</v>
      </c>
      <c r="E44" s="63">
        <v>171090</v>
      </c>
      <c r="F44" s="63">
        <v>132000</v>
      </c>
      <c r="G44" s="63">
        <v>220363.92</v>
      </c>
      <c r="H44" s="63">
        <v>158400</v>
      </c>
      <c r="I44" s="63">
        <v>137808</v>
      </c>
      <c r="J44" s="58">
        <f t="shared" si="4"/>
        <v>161136.42748921376</v>
      </c>
      <c r="K44" s="58">
        <f t="shared" si="5"/>
        <v>35243.856138868869</v>
      </c>
      <c r="L44" s="59">
        <f t="shared" si="6"/>
        <v>0.2187206002269601</v>
      </c>
      <c r="M44" s="58">
        <f t="shared" si="7"/>
        <v>196380.28362808263</v>
      </c>
      <c r="N44" s="58">
        <f t="shared" si="8"/>
        <v>125892.57135034489</v>
      </c>
      <c r="O44" s="60">
        <f t="shared" si="9"/>
        <v>171090</v>
      </c>
      <c r="P44" s="60">
        <f t="shared" si="10"/>
        <v>132000</v>
      </c>
      <c r="Q44" s="60" t="str">
        <f t="shared" si="11"/>
        <v/>
      </c>
      <c r="R44" s="60">
        <f t="shared" si="12"/>
        <v>158400</v>
      </c>
      <c r="S44" s="60">
        <f t="shared" si="13"/>
        <v>137808</v>
      </c>
      <c r="T44" s="96">
        <f t="shared" si="14"/>
        <v>149007.12699198604</v>
      </c>
      <c r="U44" s="96">
        <f t="shared" si="15"/>
        <v>18146.347318399919</v>
      </c>
      <c r="V44" s="59">
        <f t="shared" si="16"/>
        <v>0.12178174081147054</v>
      </c>
      <c r="W44" s="61"/>
      <c r="X44" s="64"/>
      <c r="Y44" s="64"/>
      <c r="Z44" s="64"/>
      <c r="AA44" s="64"/>
      <c r="AB44" s="64"/>
      <c r="AC44" s="64"/>
    </row>
    <row r="45" spans="1:29" x14ac:dyDescent="0.25">
      <c r="A45" s="70">
        <v>44</v>
      </c>
      <c r="B45" s="5" t="s">
        <v>136</v>
      </c>
      <c r="C45" s="5" t="s">
        <v>47</v>
      </c>
      <c r="D45" s="71" t="s">
        <v>8</v>
      </c>
      <c r="E45" s="63">
        <v>61527</v>
      </c>
      <c r="F45" s="63">
        <v>58500</v>
      </c>
      <c r="G45" s="63">
        <v>79246.775999999998</v>
      </c>
      <c r="H45" s="63">
        <v>70200</v>
      </c>
      <c r="I45" s="63">
        <v>61074</v>
      </c>
      <c r="J45" s="58">
        <f t="shared" si="4"/>
        <v>65686.98631503254</v>
      </c>
      <c r="K45" s="58">
        <f t="shared" si="5"/>
        <v>8567.0920924917737</v>
      </c>
      <c r="L45" s="59">
        <f t="shared" si="6"/>
        <v>0.13042297375928152</v>
      </c>
      <c r="M45" s="58">
        <f t="shared" si="7"/>
        <v>74254.078407524314</v>
      </c>
      <c r="N45" s="58">
        <f t="shared" si="8"/>
        <v>57119.894222540766</v>
      </c>
      <c r="O45" s="60">
        <f t="shared" si="9"/>
        <v>61527</v>
      </c>
      <c r="P45" s="60">
        <f t="shared" si="10"/>
        <v>58500</v>
      </c>
      <c r="Q45" s="60" t="str">
        <f t="shared" si="11"/>
        <v/>
      </c>
      <c r="R45" s="60">
        <f t="shared" si="12"/>
        <v>70200</v>
      </c>
      <c r="S45" s="60">
        <f t="shared" si="13"/>
        <v>61074</v>
      </c>
      <c r="T45" s="96">
        <f t="shared" si="14"/>
        <v>62676.360620861422</v>
      </c>
      <c r="U45" s="96">
        <f t="shared" si="15"/>
        <v>5094.0178886611693</v>
      </c>
      <c r="V45" s="59">
        <f t="shared" si="16"/>
        <v>8.1274947016717156E-2</v>
      </c>
      <c r="W45" s="61"/>
      <c r="X45" s="64"/>
      <c r="Y45" s="64"/>
      <c r="Z45" s="64"/>
      <c r="AA45" s="64"/>
      <c r="AB45" s="64"/>
      <c r="AC45" s="64"/>
    </row>
    <row r="46" spans="1:29" x14ac:dyDescent="0.25">
      <c r="A46" s="70">
        <v>45</v>
      </c>
      <c r="B46" s="5" t="s">
        <v>134</v>
      </c>
      <c r="C46" s="5" t="s">
        <v>47</v>
      </c>
      <c r="D46" s="71" t="s">
        <v>8</v>
      </c>
      <c r="E46" s="63">
        <v>211320</v>
      </c>
      <c r="F46" s="63">
        <v>121500</v>
      </c>
      <c r="G46" s="63"/>
      <c r="H46" s="63">
        <v>145800</v>
      </c>
      <c r="I46" s="63">
        <v>126846</v>
      </c>
      <c r="J46" s="58">
        <f t="shared" si="4"/>
        <v>147617.4827138723</v>
      </c>
      <c r="K46" s="58">
        <f t="shared" si="5"/>
        <v>41306.459652214202</v>
      </c>
      <c r="L46" s="59">
        <f t="shared" si="6"/>
        <v>0.27982091885605931</v>
      </c>
      <c r="M46" s="58">
        <f t="shared" si="7"/>
        <v>188923.9423660865</v>
      </c>
      <c r="N46" s="58">
        <f t="shared" si="8"/>
        <v>106311.02306165811</v>
      </c>
      <c r="O46" s="60" t="str">
        <f t="shared" si="9"/>
        <v/>
      </c>
      <c r="P46" s="60">
        <f t="shared" si="10"/>
        <v>121500</v>
      </c>
      <c r="Q46" s="60" t="str">
        <f t="shared" si="11"/>
        <v/>
      </c>
      <c r="R46" s="60">
        <f t="shared" si="12"/>
        <v>145800</v>
      </c>
      <c r="S46" s="60">
        <f t="shared" si="13"/>
        <v>126846</v>
      </c>
      <c r="T46" s="96">
        <f t="shared" si="14"/>
        <v>130979.55969952855</v>
      </c>
      <c r="U46" s="96">
        <f t="shared" si="15"/>
        <v>12769.258866512184</v>
      </c>
      <c r="V46" s="59">
        <f t="shared" si="16"/>
        <v>9.7490470236770432E-2</v>
      </c>
      <c r="W46" s="61"/>
      <c r="X46" s="64"/>
      <c r="Y46" s="64"/>
      <c r="Z46" s="64"/>
      <c r="AA46" s="64"/>
      <c r="AB46" s="64"/>
      <c r="AC46" s="64"/>
    </row>
    <row r="47" spans="1:29" x14ac:dyDescent="0.25">
      <c r="A47" s="72">
        <v>46</v>
      </c>
      <c r="B47" s="5" t="s">
        <v>135</v>
      </c>
      <c r="C47" s="5" t="s">
        <v>47</v>
      </c>
      <c r="D47" s="71" t="s">
        <v>8</v>
      </c>
      <c r="E47" s="63">
        <v>185000</v>
      </c>
      <c r="F47" s="63">
        <v>136000</v>
      </c>
      <c r="G47" s="63">
        <v>238280</v>
      </c>
      <c r="H47" s="63">
        <v>163200</v>
      </c>
      <c r="I47" s="63">
        <v>141984</v>
      </c>
      <c r="J47" s="58">
        <f t="shared" si="4"/>
        <v>169258.91708108407</v>
      </c>
      <c r="K47" s="58">
        <f t="shared" si="5"/>
        <v>41329.327349958126</v>
      </c>
      <c r="L47" s="59">
        <f t="shared" si="6"/>
        <v>0.24417813881060793</v>
      </c>
      <c r="M47" s="58">
        <f t="shared" si="7"/>
        <v>210588.2444310422</v>
      </c>
      <c r="N47" s="58">
        <f t="shared" si="8"/>
        <v>127929.58973112595</v>
      </c>
      <c r="O47" s="60">
        <f t="shared" si="9"/>
        <v>185000</v>
      </c>
      <c r="P47" s="60">
        <f t="shared" si="10"/>
        <v>136000</v>
      </c>
      <c r="Q47" s="60" t="str">
        <f t="shared" si="11"/>
        <v/>
      </c>
      <c r="R47" s="60">
        <f t="shared" si="12"/>
        <v>163200</v>
      </c>
      <c r="S47" s="60">
        <f t="shared" si="13"/>
        <v>141984</v>
      </c>
      <c r="T47" s="96">
        <f t="shared" si="14"/>
        <v>155388.02599027942</v>
      </c>
      <c r="U47" s="96">
        <f t="shared" si="15"/>
        <v>22271.774304412</v>
      </c>
      <c r="V47" s="59">
        <f t="shared" si="16"/>
        <v>0.14333005495420381</v>
      </c>
      <c r="W47" s="61"/>
      <c r="X47" s="64"/>
      <c r="Y47" s="64"/>
      <c r="Z47" s="64"/>
      <c r="AA47" s="64"/>
      <c r="AB47" s="64"/>
      <c r="AC47" s="64"/>
    </row>
    <row r="48" spans="1:29" x14ac:dyDescent="0.25">
      <c r="A48" s="70">
        <v>47</v>
      </c>
      <c r="B48" s="5" t="s">
        <v>132</v>
      </c>
      <c r="C48" s="5" t="s">
        <v>47</v>
      </c>
      <c r="D48" s="71" t="s">
        <v>8</v>
      </c>
      <c r="E48" s="63">
        <v>207901</v>
      </c>
      <c r="F48" s="63">
        <v>155000</v>
      </c>
      <c r="G48" s="63">
        <v>267776.48800000001</v>
      </c>
      <c r="H48" s="63">
        <v>186000</v>
      </c>
      <c r="I48" s="63">
        <v>161820</v>
      </c>
      <c r="J48" s="58">
        <f t="shared" si="4"/>
        <v>191823.21772729553</v>
      </c>
      <c r="K48" s="58">
        <f t="shared" si="5"/>
        <v>45393.608917313737</v>
      </c>
      <c r="L48" s="59">
        <f t="shared" si="6"/>
        <v>0.23664293329625677</v>
      </c>
      <c r="M48" s="58">
        <f t="shared" si="7"/>
        <v>237216.82664460927</v>
      </c>
      <c r="N48" s="58">
        <f t="shared" si="8"/>
        <v>146429.60880998179</v>
      </c>
      <c r="O48" s="60">
        <f t="shared" si="9"/>
        <v>207901</v>
      </c>
      <c r="P48" s="60">
        <f t="shared" si="10"/>
        <v>155000</v>
      </c>
      <c r="Q48" s="60" t="str">
        <f t="shared" si="11"/>
        <v/>
      </c>
      <c r="R48" s="60">
        <f t="shared" si="12"/>
        <v>186000</v>
      </c>
      <c r="S48" s="60">
        <f t="shared" si="13"/>
        <v>161820</v>
      </c>
      <c r="T48" s="96">
        <f t="shared" si="14"/>
        <v>176475.06656387693</v>
      </c>
      <c r="U48" s="96">
        <f t="shared" si="15"/>
        <v>24141.618564559143</v>
      </c>
      <c r="V48" s="59">
        <f t="shared" si="16"/>
        <v>0.136799033623375</v>
      </c>
      <c r="W48" s="61"/>
      <c r="X48" s="64"/>
      <c r="Y48" s="64"/>
      <c r="Z48" s="64"/>
      <c r="AA48" s="64"/>
      <c r="AB48" s="64"/>
      <c r="AC48" s="64"/>
    </row>
    <row r="49" spans="1:29" x14ac:dyDescent="0.25">
      <c r="A49" s="70">
        <v>48</v>
      </c>
      <c r="B49" s="5" t="s">
        <v>137</v>
      </c>
      <c r="C49" s="5" t="s">
        <v>47</v>
      </c>
      <c r="D49" s="71" t="s">
        <v>138</v>
      </c>
      <c r="E49" s="63">
        <v>35990</v>
      </c>
      <c r="F49" s="63">
        <v>41300</v>
      </c>
      <c r="G49" s="63">
        <v>46355.12</v>
      </c>
      <c r="H49" s="63">
        <v>49560</v>
      </c>
      <c r="I49" s="63">
        <v>43117.2</v>
      </c>
      <c r="J49" s="58">
        <f t="shared" si="4"/>
        <v>43013.253262153848</v>
      </c>
      <c r="K49" s="58">
        <f t="shared" si="5"/>
        <v>5147.4401409321781</v>
      </c>
      <c r="L49" s="59">
        <f t="shared" si="6"/>
        <v>0.11967102580127939</v>
      </c>
      <c r="M49" s="58">
        <f t="shared" si="7"/>
        <v>48160.693403086028</v>
      </c>
      <c r="N49" s="58">
        <f t="shared" si="8"/>
        <v>37865.813121221669</v>
      </c>
      <c r="O49" s="60" t="str">
        <f t="shared" si="9"/>
        <v/>
      </c>
      <c r="P49" s="60">
        <f t="shared" si="10"/>
        <v>41300</v>
      </c>
      <c r="Q49" s="60">
        <f t="shared" si="11"/>
        <v>46355.12</v>
      </c>
      <c r="R49" s="60" t="str">
        <f t="shared" si="12"/>
        <v/>
      </c>
      <c r="S49" s="60">
        <f t="shared" si="13"/>
        <v>43117.2</v>
      </c>
      <c r="T49" s="96">
        <f t="shared" si="14"/>
        <v>43541.104068638604</v>
      </c>
      <c r="U49" s="96">
        <f t="shared" si="15"/>
        <v>2560.6177633792481</v>
      </c>
      <c r="V49" s="59">
        <f t="shared" si="16"/>
        <v>5.8809206108845248E-2</v>
      </c>
      <c r="W49" s="61"/>
      <c r="X49" s="64"/>
      <c r="Y49" s="64"/>
      <c r="Z49" s="64"/>
      <c r="AA49" s="64"/>
      <c r="AB49" s="64"/>
      <c r="AC49" s="64"/>
    </row>
    <row r="50" spans="1:29" x14ac:dyDescent="0.25">
      <c r="A50" s="70">
        <v>49</v>
      </c>
      <c r="B50" s="5" t="s">
        <v>105</v>
      </c>
      <c r="C50" s="5" t="s">
        <v>47</v>
      </c>
      <c r="D50" s="71" t="s">
        <v>8</v>
      </c>
      <c r="E50" s="63">
        <v>167635</v>
      </c>
      <c r="F50" s="63">
        <v>192700</v>
      </c>
      <c r="G50" s="63">
        <v>215913.88</v>
      </c>
      <c r="H50" s="63">
        <v>231240</v>
      </c>
      <c r="I50" s="63">
        <v>201178.8</v>
      </c>
      <c r="J50" s="58">
        <f t="shared" si="4"/>
        <v>200555.4322794445</v>
      </c>
      <c r="K50" s="58">
        <f t="shared" si="5"/>
        <v>24064.165452898807</v>
      </c>
      <c r="L50" s="59">
        <f t="shared" si="6"/>
        <v>0.11998760232716575</v>
      </c>
      <c r="M50" s="58">
        <f t="shared" si="7"/>
        <v>224619.5977323433</v>
      </c>
      <c r="N50" s="58">
        <f t="shared" si="8"/>
        <v>176491.2668265457</v>
      </c>
      <c r="O50" s="60" t="str">
        <f t="shared" si="9"/>
        <v/>
      </c>
      <c r="P50" s="60">
        <f t="shared" si="10"/>
        <v>192700</v>
      </c>
      <c r="Q50" s="60">
        <f t="shared" si="11"/>
        <v>215913.88</v>
      </c>
      <c r="R50" s="60" t="str">
        <f t="shared" si="12"/>
        <v/>
      </c>
      <c r="S50" s="60">
        <f t="shared" si="13"/>
        <v>201178.8</v>
      </c>
      <c r="T50" s="96">
        <f t="shared" si="14"/>
        <v>203039.94943491538</v>
      </c>
      <c r="U50" s="96">
        <f t="shared" si="15"/>
        <v>11746.6084232911</v>
      </c>
      <c r="V50" s="59">
        <f t="shared" si="16"/>
        <v>5.7853680795249038E-2</v>
      </c>
      <c r="W50" s="61"/>
      <c r="X50" s="64"/>
      <c r="Y50" s="64"/>
      <c r="Z50" s="64"/>
      <c r="AA50" s="64"/>
      <c r="AB50" s="64"/>
      <c r="AC50" s="64"/>
    </row>
    <row r="51" spans="1:29" x14ac:dyDescent="0.25">
      <c r="A51" s="72">
        <v>50</v>
      </c>
      <c r="B51" s="5" t="s">
        <v>110</v>
      </c>
      <c r="C51" s="5" t="s">
        <v>47</v>
      </c>
      <c r="D51" s="71" t="s">
        <v>8</v>
      </c>
      <c r="E51" s="63">
        <v>50376</v>
      </c>
      <c r="F51" s="63">
        <v>57900</v>
      </c>
      <c r="G51" s="63">
        <v>64884.288</v>
      </c>
      <c r="H51" s="63">
        <v>69480</v>
      </c>
      <c r="I51" s="63">
        <v>60447.6</v>
      </c>
      <c r="J51" s="58">
        <f t="shared" si="4"/>
        <v>60263.747101802852</v>
      </c>
      <c r="K51" s="58">
        <f t="shared" si="5"/>
        <v>7229.3046098300028</v>
      </c>
      <c r="L51" s="59">
        <f t="shared" si="6"/>
        <v>0.11996108701335186</v>
      </c>
      <c r="M51" s="58">
        <f t="shared" si="7"/>
        <v>67493.051711632856</v>
      </c>
      <c r="N51" s="58">
        <f t="shared" si="8"/>
        <v>53034.442491972848</v>
      </c>
      <c r="O51" s="60" t="str">
        <f t="shared" si="9"/>
        <v/>
      </c>
      <c r="P51" s="60">
        <f t="shared" si="10"/>
        <v>57900</v>
      </c>
      <c r="Q51" s="60">
        <f t="shared" si="11"/>
        <v>64884.288</v>
      </c>
      <c r="R51" s="60" t="str">
        <f t="shared" si="12"/>
        <v/>
      </c>
      <c r="S51" s="60">
        <f t="shared" si="13"/>
        <v>60447.6</v>
      </c>
      <c r="T51" s="96">
        <f t="shared" si="14"/>
        <v>61009.723462545255</v>
      </c>
      <c r="U51" s="96">
        <f t="shared" si="15"/>
        <v>3534.4670752530715</v>
      </c>
      <c r="V51" s="59">
        <f t="shared" si="16"/>
        <v>5.7932848645395545E-2</v>
      </c>
      <c r="W51" s="61"/>
      <c r="X51" s="64"/>
      <c r="Y51" s="64"/>
      <c r="Z51" s="64"/>
      <c r="AA51" s="64"/>
      <c r="AB51" s="64"/>
      <c r="AC51" s="64"/>
    </row>
    <row r="52" spans="1:29" x14ac:dyDescent="0.25">
      <c r="A52" s="70">
        <v>51</v>
      </c>
      <c r="B52" s="5" t="s">
        <v>172</v>
      </c>
      <c r="C52" s="5" t="s">
        <v>47</v>
      </c>
      <c r="D52" s="71" t="s">
        <v>8</v>
      </c>
      <c r="E52" s="63">
        <v>27939</v>
      </c>
      <c r="F52" s="63">
        <v>32100</v>
      </c>
      <c r="G52" s="63">
        <v>35985.432000000001</v>
      </c>
      <c r="H52" s="63">
        <v>38520</v>
      </c>
      <c r="I52" s="63">
        <v>33512.400000000001</v>
      </c>
      <c r="J52" s="58">
        <f t="shared" si="4"/>
        <v>33415.416914502413</v>
      </c>
      <c r="K52" s="58">
        <f t="shared" si="5"/>
        <v>4006.2649254442604</v>
      </c>
      <c r="L52" s="59">
        <f t="shared" si="6"/>
        <v>0.11989271107090473</v>
      </c>
      <c r="M52" s="58">
        <f t="shared" si="7"/>
        <v>37421.681839946672</v>
      </c>
      <c r="N52" s="58">
        <f t="shared" si="8"/>
        <v>29409.151989058155</v>
      </c>
      <c r="O52" s="60" t="str">
        <f t="shared" si="9"/>
        <v/>
      </c>
      <c r="P52" s="60">
        <f t="shared" si="10"/>
        <v>32100</v>
      </c>
      <c r="Q52" s="60">
        <f t="shared" si="11"/>
        <v>35985.432000000001</v>
      </c>
      <c r="R52" s="60" t="str">
        <f t="shared" si="12"/>
        <v/>
      </c>
      <c r="S52" s="60">
        <f t="shared" si="13"/>
        <v>33512.400000000001</v>
      </c>
      <c r="T52" s="96">
        <f t="shared" si="14"/>
        <v>33828.215979640227</v>
      </c>
      <c r="U52" s="96">
        <f t="shared" si="15"/>
        <v>1966.6953187029253</v>
      </c>
      <c r="V52" s="59">
        <f t="shared" si="16"/>
        <v>5.8137719112547823E-2</v>
      </c>
      <c r="W52" s="61"/>
      <c r="X52" s="64"/>
      <c r="Y52" s="64"/>
      <c r="Z52" s="64"/>
      <c r="AA52" s="64"/>
      <c r="AB52" s="64"/>
      <c r="AC52" s="64"/>
    </row>
    <row r="53" spans="1:29" x14ac:dyDescent="0.25">
      <c r="A53" s="70">
        <v>52</v>
      </c>
      <c r="B53" s="5" t="s">
        <v>96</v>
      </c>
      <c r="C53" s="5" t="s">
        <v>47</v>
      </c>
      <c r="D53" s="71" t="s">
        <v>8</v>
      </c>
      <c r="E53" s="63">
        <v>60000</v>
      </c>
      <c r="F53" s="63">
        <v>54000</v>
      </c>
      <c r="G53" s="63">
        <v>77280</v>
      </c>
      <c r="H53" s="63">
        <v>79000</v>
      </c>
      <c r="I53" s="63">
        <v>68730</v>
      </c>
      <c r="J53" s="58">
        <f t="shared" si="4"/>
        <v>67092.984610887579</v>
      </c>
      <c r="K53" s="58">
        <f t="shared" si="5"/>
        <v>10810.35707088346</v>
      </c>
      <c r="L53" s="59">
        <f t="shared" si="6"/>
        <v>0.1611249988889181</v>
      </c>
      <c r="M53" s="58">
        <f t="shared" si="7"/>
        <v>77903.341681771039</v>
      </c>
      <c r="N53" s="58">
        <f t="shared" si="8"/>
        <v>56282.62754000412</v>
      </c>
      <c r="O53" s="60">
        <f t="shared" si="9"/>
        <v>60000</v>
      </c>
      <c r="P53" s="60" t="str">
        <f t="shared" si="10"/>
        <v/>
      </c>
      <c r="Q53" s="60">
        <f t="shared" si="11"/>
        <v>77280</v>
      </c>
      <c r="R53" s="60" t="str">
        <f t="shared" si="12"/>
        <v/>
      </c>
      <c r="S53" s="60">
        <f t="shared" si="13"/>
        <v>68730</v>
      </c>
      <c r="T53" s="96">
        <f t="shared" si="14"/>
        <v>68305.378552858121</v>
      </c>
      <c r="U53" s="96">
        <f t="shared" si="15"/>
        <v>8640.1562485871746</v>
      </c>
      <c r="V53" s="59">
        <f t="shared" si="16"/>
        <v>0.12649305855030127</v>
      </c>
      <c r="W53" s="61"/>
      <c r="X53" s="64"/>
      <c r="Y53" s="64"/>
      <c r="Z53" s="64"/>
      <c r="AA53" s="64"/>
      <c r="AB53" s="64"/>
      <c r="AC53" s="64"/>
    </row>
    <row r="54" spans="1:29" x14ac:dyDescent="0.25">
      <c r="A54" s="70">
        <v>53</v>
      </c>
      <c r="B54" s="5" t="s">
        <v>114</v>
      </c>
      <c r="C54" s="5" t="s">
        <v>47</v>
      </c>
      <c r="D54" s="71" t="s">
        <v>8</v>
      </c>
      <c r="E54" s="63">
        <v>110000</v>
      </c>
      <c r="F54" s="63">
        <v>126500</v>
      </c>
      <c r="G54" s="63">
        <v>141680</v>
      </c>
      <c r="H54" s="63">
        <v>151800</v>
      </c>
      <c r="I54" s="63">
        <v>132066</v>
      </c>
      <c r="J54" s="58">
        <f t="shared" si="4"/>
        <v>131634.858496033</v>
      </c>
      <c r="K54" s="58">
        <f t="shared" si="5"/>
        <v>15804.74242751209</v>
      </c>
      <c r="L54" s="59">
        <f t="shared" si="6"/>
        <v>0.12006502387046959</v>
      </c>
      <c r="M54" s="58">
        <f t="shared" si="7"/>
        <v>147439.60092354511</v>
      </c>
      <c r="N54" s="58">
        <f t="shared" si="8"/>
        <v>115830.11606852092</v>
      </c>
      <c r="O54" s="60" t="str">
        <f t="shared" si="9"/>
        <v/>
      </c>
      <c r="P54" s="60">
        <f t="shared" si="10"/>
        <v>126500</v>
      </c>
      <c r="Q54" s="60">
        <f t="shared" si="11"/>
        <v>141680</v>
      </c>
      <c r="R54" s="60" t="str">
        <f t="shared" si="12"/>
        <v/>
      </c>
      <c r="S54" s="60">
        <f t="shared" si="13"/>
        <v>132066</v>
      </c>
      <c r="T54" s="96">
        <f t="shared" si="14"/>
        <v>133269.27423555765</v>
      </c>
      <c r="U54" s="96">
        <f t="shared" si="15"/>
        <v>7679.4287113907985</v>
      </c>
      <c r="V54" s="59">
        <f t="shared" si="16"/>
        <v>5.7623400108093678E-2</v>
      </c>
      <c r="W54" s="61"/>
      <c r="X54" s="64"/>
      <c r="Y54" s="64"/>
      <c r="Z54" s="64"/>
      <c r="AA54" s="64"/>
      <c r="AB54" s="64"/>
      <c r="AC54" s="64"/>
    </row>
    <row r="55" spans="1:29" x14ac:dyDescent="0.25">
      <c r="A55" s="72">
        <v>54</v>
      </c>
      <c r="B55" s="5" t="s">
        <v>97</v>
      </c>
      <c r="C55" s="5" t="s">
        <v>47</v>
      </c>
      <c r="D55" s="71" t="s">
        <v>8</v>
      </c>
      <c r="E55" s="63">
        <v>138560</v>
      </c>
      <c r="F55" s="63">
        <v>159300</v>
      </c>
      <c r="G55" s="63">
        <v>178465.28</v>
      </c>
      <c r="H55" s="63">
        <v>215000</v>
      </c>
      <c r="I55" s="63">
        <v>187050</v>
      </c>
      <c r="J55" s="58">
        <f t="shared" si="4"/>
        <v>173764.36280070714</v>
      </c>
      <c r="K55" s="58">
        <f t="shared" si="5"/>
        <v>28850.024967331949</v>
      </c>
      <c r="L55" s="59">
        <f t="shared" si="6"/>
        <v>0.16602958456113617</v>
      </c>
      <c r="M55" s="58">
        <f t="shared" si="7"/>
        <v>202614.38776803907</v>
      </c>
      <c r="N55" s="58">
        <f t="shared" si="8"/>
        <v>144914.3378333752</v>
      </c>
      <c r="O55" s="60" t="str">
        <f t="shared" si="9"/>
        <v/>
      </c>
      <c r="P55" s="60">
        <f t="shared" si="10"/>
        <v>159300</v>
      </c>
      <c r="Q55" s="60">
        <f t="shared" si="11"/>
        <v>178465.28</v>
      </c>
      <c r="R55" s="60" t="str">
        <f t="shared" si="12"/>
        <v/>
      </c>
      <c r="S55" s="60">
        <f t="shared" si="13"/>
        <v>187050</v>
      </c>
      <c r="T55" s="96">
        <f t="shared" si="14"/>
        <v>174545.6682785934</v>
      </c>
      <c r="U55" s="96">
        <f t="shared" si="15"/>
        <v>14207.204011561646</v>
      </c>
      <c r="V55" s="59">
        <f t="shared" si="16"/>
        <v>8.1395339979938322E-2</v>
      </c>
      <c r="W55" s="61"/>
      <c r="X55" s="64"/>
      <c r="Y55" s="64"/>
      <c r="Z55" s="64"/>
      <c r="AA55" s="64"/>
      <c r="AB55" s="64"/>
      <c r="AC55" s="64"/>
    </row>
    <row r="56" spans="1:29" x14ac:dyDescent="0.25">
      <c r="A56" s="70">
        <v>55</v>
      </c>
      <c r="B56" s="5" t="s">
        <v>98</v>
      </c>
      <c r="C56" s="5" t="s">
        <v>47</v>
      </c>
      <c r="D56" s="71" t="s">
        <v>8</v>
      </c>
      <c r="E56" s="63">
        <v>37720</v>
      </c>
      <c r="F56" s="63">
        <v>43300</v>
      </c>
      <c r="G56" s="63">
        <v>48583.360000000001</v>
      </c>
      <c r="H56" s="63">
        <v>65000</v>
      </c>
      <c r="I56" s="63">
        <v>56550</v>
      </c>
      <c r="J56" s="58">
        <f t="shared" si="4"/>
        <v>49314.952447039024</v>
      </c>
      <c r="K56" s="58">
        <f t="shared" si="5"/>
        <v>10785.774439414179</v>
      </c>
      <c r="L56" s="59">
        <f t="shared" si="6"/>
        <v>0.21871205190753013</v>
      </c>
      <c r="M56" s="58">
        <f t="shared" si="7"/>
        <v>60100.726886453202</v>
      </c>
      <c r="N56" s="58">
        <f t="shared" si="8"/>
        <v>38529.178007624847</v>
      </c>
      <c r="O56" s="60" t="str">
        <f t="shared" si="9"/>
        <v/>
      </c>
      <c r="P56" s="60">
        <f t="shared" si="10"/>
        <v>43300</v>
      </c>
      <c r="Q56" s="60">
        <f t="shared" si="11"/>
        <v>48583.360000000001</v>
      </c>
      <c r="R56" s="60" t="str">
        <f t="shared" si="12"/>
        <v/>
      </c>
      <c r="S56" s="60">
        <f t="shared" si="13"/>
        <v>56550</v>
      </c>
      <c r="T56" s="96">
        <f t="shared" si="14"/>
        <v>49181.603501579142</v>
      </c>
      <c r="U56" s="96">
        <f t="shared" si="15"/>
        <v>6670.1292563588704</v>
      </c>
      <c r="V56" s="59">
        <f t="shared" si="16"/>
        <v>0.13562244378926569</v>
      </c>
      <c r="W56" s="61"/>
      <c r="X56" s="64"/>
      <c r="Y56" s="64"/>
      <c r="Z56" s="64"/>
      <c r="AA56" s="64"/>
      <c r="AB56" s="64"/>
      <c r="AC56" s="64"/>
    </row>
    <row r="57" spans="1:29" x14ac:dyDescent="0.25">
      <c r="A57" s="70">
        <v>56</v>
      </c>
      <c r="B57" s="5" t="s">
        <v>80</v>
      </c>
      <c r="C57" s="5" t="s">
        <v>47</v>
      </c>
      <c r="D57" s="71" t="s">
        <v>8</v>
      </c>
      <c r="E57" s="63">
        <v>160490</v>
      </c>
      <c r="F57" s="63">
        <v>100000</v>
      </c>
      <c r="G57" s="63">
        <v>126855.12</v>
      </c>
      <c r="H57" s="63">
        <v>128000</v>
      </c>
      <c r="I57" s="63">
        <v>111360</v>
      </c>
      <c r="J57" s="58">
        <f t="shared" si="4"/>
        <v>123748.24084305846</v>
      </c>
      <c r="K57" s="58">
        <f t="shared" si="5"/>
        <v>22816.932765884205</v>
      </c>
      <c r="L57" s="59">
        <f t="shared" si="6"/>
        <v>0.18438187573770345</v>
      </c>
      <c r="M57" s="58">
        <f t="shared" si="7"/>
        <v>146565.17360894266</v>
      </c>
      <c r="N57" s="58">
        <f t="shared" si="8"/>
        <v>100931.30807717425</v>
      </c>
      <c r="O57" s="60" t="str">
        <f t="shared" si="9"/>
        <v/>
      </c>
      <c r="P57" s="60" t="str">
        <f t="shared" si="10"/>
        <v/>
      </c>
      <c r="Q57" s="60">
        <f t="shared" si="11"/>
        <v>126855.12</v>
      </c>
      <c r="R57" s="60">
        <f t="shared" si="12"/>
        <v>128000</v>
      </c>
      <c r="S57" s="60">
        <f t="shared" si="13"/>
        <v>111360</v>
      </c>
      <c r="T57" s="96">
        <f t="shared" si="14"/>
        <v>121828.54687202325</v>
      </c>
      <c r="U57" s="96">
        <f t="shared" si="15"/>
        <v>9294.2553407001524</v>
      </c>
      <c r="V57" s="59">
        <f t="shared" si="16"/>
        <v>7.6289634731205092E-2</v>
      </c>
      <c r="W57" s="61"/>
      <c r="X57" s="64"/>
      <c r="Y57" s="64"/>
      <c r="Z57" s="64"/>
      <c r="AA57" s="64"/>
      <c r="AB57" s="64"/>
      <c r="AC57" s="64"/>
    </row>
    <row r="58" spans="1:29" x14ac:dyDescent="0.25">
      <c r="A58" s="70">
        <v>57</v>
      </c>
      <c r="B58" s="5" t="s">
        <v>104</v>
      </c>
      <c r="C58" s="5" t="s">
        <v>47</v>
      </c>
      <c r="D58" s="71" t="s">
        <v>8</v>
      </c>
      <c r="E58" s="63">
        <v>7287600</v>
      </c>
      <c r="F58" s="63">
        <v>6124500</v>
      </c>
      <c r="G58" s="63">
        <v>9386428.8000000007</v>
      </c>
      <c r="H58" s="63">
        <v>7349400</v>
      </c>
      <c r="I58" s="63">
        <v>6393978</v>
      </c>
      <c r="J58" s="58">
        <f t="shared" si="4"/>
        <v>7224964.4714383921</v>
      </c>
      <c r="K58" s="58">
        <f t="shared" si="5"/>
        <v>1280439.7814790285</v>
      </c>
      <c r="L58" s="59">
        <f t="shared" si="6"/>
        <v>0.17722437065826988</v>
      </c>
      <c r="M58" s="58">
        <f t="shared" si="7"/>
        <v>8505404.2529174201</v>
      </c>
      <c r="N58" s="58">
        <f t="shared" si="8"/>
        <v>5944524.689959364</v>
      </c>
      <c r="O58" s="60">
        <f t="shared" si="9"/>
        <v>7287600</v>
      </c>
      <c r="P58" s="60">
        <f t="shared" si="10"/>
        <v>6124500</v>
      </c>
      <c r="Q58" s="60" t="str">
        <f t="shared" si="11"/>
        <v/>
      </c>
      <c r="R58" s="60">
        <f t="shared" si="12"/>
        <v>7349400</v>
      </c>
      <c r="S58" s="60">
        <f t="shared" si="13"/>
        <v>6393978</v>
      </c>
      <c r="T58" s="96">
        <f t="shared" si="14"/>
        <v>6767364.1628772225</v>
      </c>
      <c r="U58" s="96">
        <f t="shared" si="15"/>
        <v>621892.99250031752</v>
      </c>
      <c r="V58" s="59">
        <f t="shared" si="16"/>
        <v>9.1895895880961809E-2</v>
      </c>
      <c r="W58" s="61"/>
      <c r="X58" s="64"/>
      <c r="Y58" s="64"/>
      <c r="Z58" s="64"/>
      <c r="AA58" s="64"/>
      <c r="AB58" s="64"/>
      <c r="AC58" s="64"/>
    </row>
    <row r="59" spans="1:29" x14ac:dyDescent="0.25">
      <c r="A59" s="72">
        <v>58</v>
      </c>
      <c r="B59" s="5" t="s">
        <v>167</v>
      </c>
      <c r="C59" s="5" t="s">
        <v>47</v>
      </c>
      <c r="D59" s="71" t="s">
        <v>8</v>
      </c>
      <c r="E59" s="63">
        <v>170977</v>
      </c>
      <c r="F59" s="63">
        <v>196600</v>
      </c>
      <c r="G59" s="63">
        <v>220218.37599999999</v>
      </c>
      <c r="H59" s="63">
        <v>235920</v>
      </c>
      <c r="I59" s="63">
        <v>205250.4</v>
      </c>
      <c r="J59" s="58">
        <f t="shared" si="4"/>
        <v>204590.14336861204</v>
      </c>
      <c r="K59" s="58">
        <f t="shared" si="5"/>
        <v>24559.555784770168</v>
      </c>
      <c r="L59" s="59">
        <f t="shared" si="6"/>
        <v>0.12004271261749389</v>
      </c>
      <c r="M59" s="58">
        <f t="shared" si="7"/>
        <v>229149.69915338221</v>
      </c>
      <c r="N59" s="58">
        <f t="shared" si="8"/>
        <v>180030.58758384187</v>
      </c>
      <c r="O59" s="60" t="str">
        <f t="shared" si="9"/>
        <v/>
      </c>
      <c r="P59" s="60">
        <f t="shared" si="10"/>
        <v>196600</v>
      </c>
      <c r="Q59" s="60">
        <f t="shared" si="11"/>
        <v>220218.37599999999</v>
      </c>
      <c r="R59" s="60" t="str">
        <f t="shared" si="12"/>
        <v/>
      </c>
      <c r="S59" s="60">
        <f t="shared" si="13"/>
        <v>205250.4</v>
      </c>
      <c r="T59" s="96">
        <f t="shared" si="14"/>
        <v>207128.73863038822</v>
      </c>
      <c r="U59" s="96">
        <f t="shared" si="15"/>
        <v>11949.179961918944</v>
      </c>
      <c r="V59" s="59">
        <f t="shared" si="16"/>
        <v>5.7689628396963837E-2</v>
      </c>
      <c r="W59" s="61"/>
      <c r="X59" s="64"/>
      <c r="Y59" s="64"/>
      <c r="Z59" s="64"/>
      <c r="AA59" s="64"/>
      <c r="AB59" s="64"/>
      <c r="AC59" s="64"/>
    </row>
    <row r="60" spans="1:29" x14ac:dyDescent="0.25">
      <c r="A60" s="70">
        <v>59</v>
      </c>
      <c r="B60" s="5" t="s">
        <v>258</v>
      </c>
      <c r="C60" s="5" t="s">
        <v>47</v>
      </c>
      <c r="D60" s="71" t="s">
        <v>8</v>
      </c>
      <c r="E60" s="63">
        <v>352035</v>
      </c>
      <c r="F60" s="63">
        <v>404840.25</v>
      </c>
      <c r="G60" s="63">
        <v>453421.08</v>
      </c>
      <c r="H60" s="63">
        <v>485808.3</v>
      </c>
      <c r="I60" s="63">
        <v>422653.22099999996</v>
      </c>
      <c r="J60" s="58">
        <f t="shared" si="4"/>
        <v>421273.43100591796</v>
      </c>
      <c r="K60" s="58">
        <f t="shared" si="5"/>
        <v>50580.20454971958</v>
      </c>
      <c r="L60" s="59">
        <f t="shared" si="6"/>
        <v>0.1200650238704682</v>
      </c>
      <c r="M60" s="58">
        <f t="shared" si="7"/>
        <v>471853.63555563753</v>
      </c>
      <c r="N60" s="58">
        <f t="shared" si="8"/>
        <v>370693.22645619838</v>
      </c>
      <c r="O60" s="60" t="str">
        <f t="shared" si="9"/>
        <v/>
      </c>
      <c r="P60" s="60">
        <f t="shared" si="10"/>
        <v>404840.25</v>
      </c>
      <c r="Q60" s="60">
        <f t="shared" si="11"/>
        <v>453421.08</v>
      </c>
      <c r="R60" s="60" t="str">
        <f t="shared" si="12"/>
        <v/>
      </c>
      <c r="S60" s="60">
        <f t="shared" si="13"/>
        <v>422653.22099999996</v>
      </c>
      <c r="T60" s="96">
        <f t="shared" si="14"/>
        <v>426504.08141376852</v>
      </c>
      <c r="U60" s="96">
        <f t="shared" si="15"/>
        <v>24576.615331040553</v>
      </c>
      <c r="V60" s="59">
        <f t="shared" si="16"/>
        <v>5.7623400108093699E-2</v>
      </c>
      <c r="W60" s="61"/>
      <c r="X60" s="64"/>
      <c r="Y60" s="64"/>
      <c r="Z60" s="64"/>
      <c r="AA60" s="64"/>
      <c r="AB60" s="64"/>
      <c r="AC60" s="64"/>
    </row>
    <row r="61" spans="1:29" x14ac:dyDescent="0.25">
      <c r="A61" s="70">
        <v>60</v>
      </c>
      <c r="B61" s="5" t="s">
        <v>189</v>
      </c>
      <c r="C61" s="5" t="s">
        <v>47</v>
      </c>
      <c r="D61" s="71" t="s">
        <v>8</v>
      </c>
      <c r="E61" s="63">
        <v>466278</v>
      </c>
      <c r="F61" s="63">
        <v>536200</v>
      </c>
      <c r="G61" s="63">
        <v>600566.06400000001</v>
      </c>
      <c r="H61" s="63">
        <v>643440</v>
      </c>
      <c r="I61" s="63">
        <v>559792.80000000005</v>
      </c>
      <c r="J61" s="58">
        <f t="shared" si="4"/>
        <v>557973.50511324208</v>
      </c>
      <c r="K61" s="58">
        <f t="shared" si="5"/>
        <v>66989.281903818905</v>
      </c>
      <c r="L61" s="59">
        <f t="shared" si="6"/>
        <v>0.12005817711760931</v>
      </c>
      <c r="M61" s="58">
        <f t="shared" si="7"/>
        <v>624962.78701706103</v>
      </c>
      <c r="N61" s="58">
        <f t="shared" si="8"/>
        <v>490984.22320942319</v>
      </c>
      <c r="O61" s="60" t="str">
        <f t="shared" si="9"/>
        <v/>
      </c>
      <c r="P61" s="60">
        <f t="shared" si="10"/>
        <v>536200</v>
      </c>
      <c r="Q61" s="60">
        <f t="shared" si="11"/>
        <v>600566.06400000001</v>
      </c>
      <c r="R61" s="60" t="str">
        <f t="shared" si="12"/>
        <v/>
      </c>
      <c r="S61" s="60">
        <f t="shared" si="13"/>
        <v>559792.80000000005</v>
      </c>
      <c r="T61" s="96">
        <f t="shared" si="14"/>
        <v>564900.07880861312</v>
      </c>
      <c r="U61" s="96">
        <f t="shared" si="15"/>
        <v>32562.937684597277</v>
      </c>
      <c r="V61" s="59">
        <f t="shared" si="16"/>
        <v>5.7643712412420334E-2</v>
      </c>
      <c r="W61" s="61"/>
      <c r="X61" s="64"/>
      <c r="Y61" s="64"/>
      <c r="Z61" s="64"/>
      <c r="AA61" s="64"/>
      <c r="AB61" s="64"/>
      <c r="AC61" s="64"/>
    </row>
    <row r="62" spans="1:29" x14ac:dyDescent="0.25">
      <c r="A62" s="70">
        <v>61</v>
      </c>
      <c r="B62" s="5" t="s">
        <v>187</v>
      </c>
      <c r="C62" s="5" t="s">
        <v>47</v>
      </c>
      <c r="D62" s="71" t="s">
        <v>8</v>
      </c>
      <c r="E62" s="63">
        <v>352035</v>
      </c>
      <c r="F62" s="63">
        <v>404800</v>
      </c>
      <c r="G62" s="63">
        <v>453421.08</v>
      </c>
      <c r="H62" s="63">
        <v>485760</v>
      </c>
      <c r="I62" s="63">
        <v>422611.20000000001</v>
      </c>
      <c r="J62" s="58">
        <f t="shared" si="4"/>
        <v>421248.30021502695</v>
      </c>
      <c r="K62" s="58">
        <f t="shared" si="5"/>
        <v>50569.384677803333</v>
      </c>
      <c r="L62" s="59">
        <f t="shared" si="6"/>
        <v>0.12004650143867666</v>
      </c>
      <c r="M62" s="58">
        <f t="shared" si="7"/>
        <v>471817.68489283026</v>
      </c>
      <c r="N62" s="58">
        <f t="shared" si="8"/>
        <v>370678.91553722363</v>
      </c>
      <c r="O62" s="60" t="str">
        <f t="shared" si="9"/>
        <v/>
      </c>
      <c r="P62" s="60">
        <f t="shared" si="10"/>
        <v>404800</v>
      </c>
      <c r="Q62" s="60">
        <f t="shared" si="11"/>
        <v>453421.08</v>
      </c>
      <c r="R62" s="60" t="str">
        <f t="shared" si="12"/>
        <v/>
      </c>
      <c r="S62" s="60">
        <f t="shared" si="13"/>
        <v>422611.20000000001</v>
      </c>
      <c r="T62" s="96">
        <f t="shared" si="14"/>
        <v>426475.81170532806</v>
      </c>
      <c r="U62" s="96">
        <f t="shared" si="15"/>
        <v>24598.431424994029</v>
      </c>
      <c r="V62" s="59">
        <f t="shared" si="16"/>
        <v>5.76783741301376E-2</v>
      </c>
      <c r="W62" s="61"/>
      <c r="X62" s="64"/>
      <c r="Y62" s="64"/>
      <c r="Z62" s="64"/>
      <c r="AA62" s="64"/>
      <c r="AB62" s="64"/>
      <c r="AC62" s="64"/>
    </row>
    <row r="63" spans="1:29" x14ac:dyDescent="0.25">
      <c r="A63" s="72">
        <v>62</v>
      </c>
      <c r="B63" s="5" t="s">
        <v>188</v>
      </c>
      <c r="C63" s="5" t="s">
        <v>47</v>
      </c>
      <c r="D63" s="71" t="s">
        <v>8</v>
      </c>
      <c r="E63" s="63">
        <v>566278</v>
      </c>
      <c r="F63" s="63">
        <v>651200</v>
      </c>
      <c r="G63" s="63">
        <v>729366.06400000001</v>
      </c>
      <c r="H63" s="63">
        <v>781440</v>
      </c>
      <c r="I63" s="63">
        <v>679852.8</v>
      </c>
      <c r="J63" s="58">
        <f t="shared" si="4"/>
        <v>677641.55830741406</v>
      </c>
      <c r="K63" s="58">
        <f t="shared" si="5"/>
        <v>81357.229419918513</v>
      </c>
      <c r="L63" s="59">
        <f t="shared" si="6"/>
        <v>0.12005938600213562</v>
      </c>
      <c r="M63" s="58">
        <f t="shared" si="7"/>
        <v>758998.78772733256</v>
      </c>
      <c r="N63" s="58">
        <f t="shared" si="8"/>
        <v>596284.32888749556</v>
      </c>
      <c r="O63" s="60" t="str">
        <f t="shared" si="9"/>
        <v/>
      </c>
      <c r="P63" s="60">
        <f t="shared" si="10"/>
        <v>651200</v>
      </c>
      <c r="Q63" s="60">
        <f t="shared" si="11"/>
        <v>729366.06400000001</v>
      </c>
      <c r="R63" s="60" t="str">
        <f t="shared" si="12"/>
        <v/>
      </c>
      <c r="S63" s="60">
        <f t="shared" si="13"/>
        <v>679852.8</v>
      </c>
      <c r="T63" s="96">
        <f t="shared" si="14"/>
        <v>686053.96449226316</v>
      </c>
      <c r="U63" s="96">
        <f t="shared" si="15"/>
        <v>39544.236455362647</v>
      </c>
      <c r="V63" s="59">
        <f t="shared" si="16"/>
        <v>5.7640125270070647E-2</v>
      </c>
      <c r="W63" s="61"/>
      <c r="X63" s="64"/>
      <c r="Y63" s="64"/>
      <c r="Z63" s="64"/>
      <c r="AA63" s="64"/>
      <c r="AB63" s="64"/>
      <c r="AC63" s="64"/>
    </row>
    <row r="64" spans="1:29" x14ac:dyDescent="0.25">
      <c r="A64" s="70">
        <v>63</v>
      </c>
      <c r="B64" s="5" t="s">
        <v>163</v>
      </c>
      <c r="C64" s="5" t="s">
        <v>47</v>
      </c>
      <c r="D64" s="71" t="s">
        <v>8</v>
      </c>
      <c r="E64" s="63">
        <v>1472140</v>
      </c>
      <c r="F64" s="63">
        <v>1370000</v>
      </c>
      <c r="G64" s="63">
        <v>1896116.32</v>
      </c>
      <c r="H64" s="63">
        <v>1644000</v>
      </c>
      <c r="I64" s="63">
        <v>1430280</v>
      </c>
      <c r="J64" s="58">
        <f t="shared" si="4"/>
        <v>1551570.4762802706</v>
      </c>
      <c r="K64" s="58">
        <f t="shared" si="5"/>
        <v>212512.00360598086</v>
      </c>
      <c r="L64" s="59">
        <f t="shared" si="6"/>
        <v>0.13696574332572786</v>
      </c>
      <c r="M64" s="58">
        <f t="shared" si="7"/>
        <v>1764082.4798862515</v>
      </c>
      <c r="N64" s="58">
        <f t="shared" si="8"/>
        <v>1339058.4726742897</v>
      </c>
      <c r="O64" s="60">
        <f t="shared" si="9"/>
        <v>1472140</v>
      </c>
      <c r="P64" s="60">
        <f t="shared" si="10"/>
        <v>1370000</v>
      </c>
      <c r="Q64" s="60" t="str">
        <f t="shared" si="11"/>
        <v/>
      </c>
      <c r="R64" s="60">
        <f t="shared" si="12"/>
        <v>1644000</v>
      </c>
      <c r="S64" s="60">
        <f t="shared" si="13"/>
        <v>1430280</v>
      </c>
      <c r="T64" s="96">
        <f t="shared" si="14"/>
        <v>1475700.212613421</v>
      </c>
      <c r="U64" s="96">
        <f t="shared" si="15"/>
        <v>117652.95562231603</v>
      </c>
      <c r="V64" s="59">
        <f t="shared" si="16"/>
        <v>7.9726867704353152E-2</v>
      </c>
      <c r="W64" s="61"/>
      <c r="X64" s="64"/>
      <c r="Y64" s="64"/>
      <c r="Z64" s="64"/>
      <c r="AA64" s="64"/>
      <c r="AB64" s="64"/>
      <c r="AC64" s="64"/>
    </row>
    <row r="65" spans="1:29" x14ac:dyDescent="0.25">
      <c r="A65" s="70">
        <v>64</v>
      </c>
      <c r="B65" s="5" t="s">
        <v>118</v>
      </c>
      <c r="C65" s="5" t="s">
        <v>47</v>
      </c>
      <c r="D65" s="71" t="s">
        <v>8</v>
      </c>
      <c r="E65" s="63">
        <v>92901</v>
      </c>
      <c r="F65" s="63">
        <v>106800</v>
      </c>
      <c r="G65" s="63">
        <v>119656.488</v>
      </c>
      <c r="H65" s="63">
        <v>128160</v>
      </c>
      <c r="I65" s="63">
        <v>111499.2</v>
      </c>
      <c r="J65" s="58">
        <f t="shared" si="4"/>
        <v>111150.24612000275</v>
      </c>
      <c r="K65" s="58">
        <f t="shared" si="5"/>
        <v>13338.259159615585</v>
      </c>
      <c r="L65" s="59">
        <f t="shared" si="6"/>
        <v>0.12000206589929642</v>
      </c>
      <c r="M65" s="58">
        <f t="shared" si="7"/>
        <v>124488.50527961833</v>
      </c>
      <c r="N65" s="58">
        <f t="shared" si="8"/>
        <v>97811.986960387163</v>
      </c>
      <c r="O65" s="60" t="str">
        <f t="shared" si="9"/>
        <v/>
      </c>
      <c r="P65" s="60">
        <f t="shared" si="10"/>
        <v>106800</v>
      </c>
      <c r="Q65" s="60">
        <f t="shared" si="11"/>
        <v>119656.488</v>
      </c>
      <c r="R65" s="60" t="str">
        <f t="shared" si="12"/>
        <v/>
      </c>
      <c r="S65" s="60">
        <f t="shared" si="13"/>
        <v>111499.2</v>
      </c>
      <c r="T65" s="96">
        <f t="shared" si="14"/>
        <v>112527.78025262232</v>
      </c>
      <c r="U65" s="96">
        <f t="shared" si="15"/>
        <v>6505.2941497558731</v>
      </c>
      <c r="V65" s="59">
        <f t="shared" si="16"/>
        <v>5.7810561402274488E-2</v>
      </c>
      <c r="W65" s="61"/>
      <c r="X65" s="64"/>
      <c r="Y65" s="64"/>
      <c r="Z65" s="64"/>
      <c r="AA65" s="64"/>
      <c r="AB65" s="64"/>
      <c r="AC65" s="64"/>
    </row>
    <row r="66" spans="1:29" x14ac:dyDescent="0.25">
      <c r="A66" s="70">
        <v>65</v>
      </c>
      <c r="B66" s="5" t="s">
        <v>119</v>
      </c>
      <c r="C66" s="5" t="s">
        <v>47</v>
      </c>
      <c r="D66" s="71" t="s">
        <v>8</v>
      </c>
      <c r="E66" s="63">
        <v>82946</v>
      </c>
      <c r="F66" s="63">
        <v>95387.9</v>
      </c>
      <c r="G66" s="63">
        <v>106834.448</v>
      </c>
      <c r="H66" s="63">
        <v>114465.48</v>
      </c>
      <c r="I66" s="63">
        <v>99584.967599999989</v>
      </c>
      <c r="J66" s="58">
        <f t="shared" si="4"/>
        <v>99259.863389199571</v>
      </c>
      <c r="K66" s="58">
        <f t="shared" si="5"/>
        <v>11917.637867203757</v>
      </c>
      <c r="L66" s="59">
        <f t="shared" si="6"/>
        <v>0.12006502387046919</v>
      </c>
      <c r="M66" s="58">
        <f t="shared" si="7"/>
        <v>111177.50125640332</v>
      </c>
      <c r="N66" s="58">
        <f t="shared" si="8"/>
        <v>87342.225521995817</v>
      </c>
      <c r="O66" s="60" t="str">
        <f t="shared" si="9"/>
        <v/>
      </c>
      <c r="P66" s="60">
        <f t="shared" si="10"/>
        <v>95387.9</v>
      </c>
      <c r="Q66" s="60">
        <f t="shared" si="11"/>
        <v>106834.448</v>
      </c>
      <c r="R66" s="60" t="str">
        <f t="shared" si="12"/>
        <v/>
      </c>
      <c r="S66" s="60">
        <f t="shared" si="13"/>
        <v>99584.967599999989</v>
      </c>
      <c r="T66" s="96">
        <f t="shared" si="14"/>
        <v>100492.30200675059</v>
      </c>
      <c r="U66" s="96">
        <f t="shared" si="15"/>
        <v>5790.7081263183791</v>
      </c>
      <c r="V66" s="59">
        <f t="shared" si="16"/>
        <v>5.7623400108093727E-2</v>
      </c>
      <c r="W66" s="61"/>
      <c r="X66" s="64"/>
      <c r="Y66" s="64"/>
      <c r="Z66" s="64"/>
      <c r="AA66" s="64"/>
      <c r="AB66" s="64"/>
      <c r="AC66" s="64"/>
    </row>
    <row r="67" spans="1:29" x14ac:dyDescent="0.25">
      <c r="A67" s="72">
        <v>66</v>
      </c>
      <c r="B67" s="5" t="s">
        <v>162</v>
      </c>
      <c r="C67" s="5" t="s">
        <v>47</v>
      </c>
      <c r="D67" s="71" t="s">
        <v>8</v>
      </c>
      <c r="E67" s="63">
        <v>454400</v>
      </c>
      <c r="F67" s="63">
        <v>522560</v>
      </c>
      <c r="G67" s="63">
        <v>585267.19999999995</v>
      </c>
      <c r="H67" s="63">
        <v>627072</v>
      </c>
      <c r="I67" s="63">
        <v>545552.64000000001</v>
      </c>
      <c r="J67" s="58">
        <f t="shared" ref="J67:J130" si="17">GEOMEAN(E67:I67)</f>
        <v>543771.63364179444</v>
      </c>
      <c r="K67" s="58">
        <f t="shared" ref="K67:K130" si="18">+STDEV(E67:I67)</f>
        <v>65287.954173285252</v>
      </c>
      <c r="L67" s="59">
        <f t="shared" ref="L67:L130" si="19">K67/J67</f>
        <v>0.12006502387046768</v>
      </c>
      <c r="M67" s="58">
        <f t="shared" ref="M67:M130" si="20">+J67+K67</f>
        <v>609059.58781507972</v>
      </c>
      <c r="N67" s="58">
        <f t="shared" ref="N67:N130" si="21">J67-K67</f>
        <v>478483.67946850916</v>
      </c>
      <c r="O67" s="60" t="str">
        <f t="shared" ref="O67:O130" si="22">IF(((IF(AND(E67&lt;=$M67,E67&gt;=$N67),E67,""))&lt;=0),"",(IF(AND(E67&lt;=$M67,E67&gt;=$N67),E67,"")))</f>
        <v/>
      </c>
      <c r="P67" s="60">
        <f t="shared" ref="P67:P130" si="23">IF(((IF(AND(F67&lt;=$M67,F67&gt;=$N67),F67,""))&lt;=0),"",(IF(AND(F67&lt;=$M67,F67&gt;=$N67),F67,"")))</f>
        <v>522560</v>
      </c>
      <c r="Q67" s="60">
        <f t="shared" ref="Q67:Q130" si="24">IF(((IF(AND(G67&lt;=$M67,G67&gt;=$N67),G67,""))&lt;=0),"",(IF(AND(G67&lt;=$M67,G67&gt;=$N67),G67,"")))</f>
        <v>585267.19999999995</v>
      </c>
      <c r="R67" s="60" t="str">
        <f t="shared" ref="R67:R130" si="25">IF(((IF(AND(H67&lt;=$M67,H67&gt;=$N67),H67,""))&lt;=0),"",(IF(AND(H67&lt;=$M67,H67&gt;=$N67),H67,"")))</f>
        <v/>
      </c>
      <c r="S67" s="60">
        <f t="shared" ref="S67:S130" si="26">IF(((IF(AND(I67&lt;=$M67,I67&gt;=$N67),I67,""))&lt;=0),"",(IF(AND(I67&lt;=$M67,I67&gt;=$N67),I67,"")))</f>
        <v>545552.64000000001</v>
      </c>
      <c r="T67" s="96">
        <f t="shared" ref="T67:T130" si="27">GEOMEAN(O67:S67)</f>
        <v>550523.25647852186</v>
      </c>
      <c r="U67" s="96">
        <f t="shared" ref="U67:U130" si="28">+STDEV(O67:S67)</f>
        <v>31723.02187687251</v>
      </c>
      <c r="V67" s="59">
        <f t="shared" ref="V67:V130" si="29">U67/T67</f>
        <v>5.7623400108093623E-2</v>
      </c>
      <c r="W67" s="61"/>
      <c r="X67" s="64"/>
      <c r="Y67" s="64"/>
      <c r="Z67" s="64"/>
      <c r="AA67" s="64"/>
      <c r="AB67" s="64"/>
      <c r="AC67" s="64"/>
    </row>
    <row r="68" spans="1:29" x14ac:dyDescent="0.25">
      <c r="A68" s="70">
        <v>67</v>
      </c>
      <c r="B68" s="5" t="s">
        <v>107</v>
      </c>
      <c r="C68" s="5" t="s">
        <v>47</v>
      </c>
      <c r="D68" s="71" t="s">
        <v>8</v>
      </c>
      <c r="E68" s="63">
        <v>138900</v>
      </c>
      <c r="F68" s="63">
        <v>159700</v>
      </c>
      <c r="G68" s="63">
        <v>178903.2</v>
      </c>
      <c r="H68" s="63">
        <v>191640</v>
      </c>
      <c r="I68" s="63">
        <v>166726.79999999999</v>
      </c>
      <c r="J68" s="58">
        <f t="shared" si="17"/>
        <v>166197.0724797064</v>
      </c>
      <c r="K68" s="58">
        <f t="shared" si="18"/>
        <v>19947.675481619473</v>
      </c>
      <c r="L68" s="59">
        <f t="shared" si="19"/>
        <v>0.12002422897103195</v>
      </c>
      <c r="M68" s="58">
        <f t="shared" si="20"/>
        <v>186144.74796132586</v>
      </c>
      <c r="N68" s="58">
        <f t="shared" si="21"/>
        <v>146249.39699808694</v>
      </c>
      <c r="O68" s="60" t="str">
        <f t="shared" si="22"/>
        <v/>
      </c>
      <c r="P68" s="60">
        <f t="shared" si="23"/>
        <v>159700</v>
      </c>
      <c r="Q68" s="60">
        <f t="shared" si="24"/>
        <v>178903.2</v>
      </c>
      <c r="R68" s="60" t="str">
        <f t="shared" si="25"/>
        <v/>
      </c>
      <c r="S68" s="60">
        <f t="shared" si="26"/>
        <v>166726.79999999999</v>
      </c>
      <c r="T68" s="96">
        <f t="shared" si="27"/>
        <v>168258.16434820078</v>
      </c>
      <c r="U68" s="96">
        <f t="shared" si="28"/>
        <v>9715.9964786599976</v>
      </c>
      <c r="V68" s="59">
        <f t="shared" si="29"/>
        <v>5.7744576712208097E-2</v>
      </c>
      <c r="W68" s="61"/>
      <c r="X68" s="64"/>
      <c r="Y68" s="64"/>
      <c r="Z68" s="64"/>
      <c r="AA68" s="64"/>
      <c r="AB68" s="64"/>
      <c r="AC68" s="64"/>
    </row>
    <row r="69" spans="1:29" x14ac:dyDescent="0.25">
      <c r="A69" s="70">
        <v>68</v>
      </c>
      <c r="B69" s="5" t="s">
        <v>145</v>
      </c>
      <c r="C69" s="5" t="s">
        <v>47</v>
      </c>
      <c r="D69" s="71" t="s">
        <v>8</v>
      </c>
      <c r="E69" s="63">
        <v>47500</v>
      </c>
      <c r="F69" s="63">
        <v>54600</v>
      </c>
      <c r="G69" s="63">
        <v>61180</v>
      </c>
      <c r="H69" s="63">
        <v>65520</v>
      </c>
      <c r="I69" s="63">
        <v>57002.400000000001</v>
      </c>
      <c r="J69" s="58">
        <f t="shared" si="17"/>
        <v>56826.714954113762</v>
      </c>
      <c r="K69" s="58">
        <f t="shared" si="18"/>
        <v>6818.0649125686296</v>
      </c>
      <c r="L69" s="59">
        <f t="shared" si="19"/>
        <v>0.11997992349327348</v>
      </c>
      <c r="M69" s="58">
        <f t="shared" si="20"/>
        <v>63644.779866682395</v>
      </c>
      <c r="N69" s="58">
        <f t="shared" si="21"/>
        <v>50008.65004154513</v>
      </c>
      <c r="O69" s="60" t="str">
        <f t="shared" si="22"/>
        <v/>
      </c>
      <c r="P69" s="60">
        <f t="shared" si="23"/>
        <v>54600</v>
      </c>
      <c r="Q69" s="60">
        <f t="shared" si="24"/>
        <v>61180</v>
      </c>
      <c r="R69" s="60" t="str">
        <f t="shared" si="25"/>
        <v/>
      </c>
      <c r="S69" s="60">
        <f t="shared" si="26"/>
        <v>57002.400000000001</v>
      </c>
      <c r="T69" s="96">
        <f t="shared" si="27"/>
        <v>57530.535818876058</v>
      </c>
      <c r="U69" s="96">
        <f t="shared" si="28"/>
        <v>3329.6713431408411</v>
      </c>
      <c r="V69" s="59">
        <f t="shared" si="29"/>
        <v>5.7876591895887737E-2</v>
      </c>
      <c r="W69" s="61"/>
      <c r="X69" s="64"/>
      <c r="Y69" s="64"/>
      <c r="Z69" s="64"/>
      <c r="AA69" s="64"/>
      <c r="AB69" s="64"/>
      <c r="AC69" s="64"/>
    </row>
    <row r="70" spans="1:29" x14ac:dyDescent="0.25">
      <c r="A70" s="70">
        <v>69</v>
      </c>
      <c r="B70" s="5" t="s">
        <v>50</v>
      </c>
      <c r="C70" s="5" t="s">
        <v>47</v>
      </c>
      <c r="D70" s="71" t="s">
        <v>8</v>
      </c>
      <c r="E70" s="63">
        <v>125000</v>
      </c>
      <c r="F70" s="63">
        <v>143700</v>
      </c>
      <c r="G70" s="63">
        <v>161000</v>
      </c>
      <c r="H70" s="63"/>
      <c r="I70" s="63">
        <v>126150</v>
      </c>
      <c r="J70" s="58">
        <f t="shared" si="17"/>
        <v>138203.79796523883</v>
      </c>
      <c r="K70" s="58">
        <f t="shared" si="18"/>
        <v>17002.028065302482</v>
      </c>
      <c r="L70" s="59">
        <f t="shared" si="19"/>
        <v>0.12302142427069081</v>
      </c>
      <c r="M70" s="58">
        <f t="shared" si="20"/>
        <v>155205.82603054133</v>
      </c>
      <c r="N70" s="58">
        <f t="shared" si="21"/>
        <v>121201.76989993635</v>
      </c>
      <c r="O70" s="60">
        <f t="shared" si="22"/>
        <v>125000</v>
      </c>
      <c r="P70" s="60">
        <f t="shared" si="23"/>
        <v>143700</v>
      </c>
      <c r="Q70" s="60" t="str">
        <f t="shared" si="24"/>
        <v/>
      </c>
      <c r="R70" s="60" t="str">
        <f t="shared" si="25"/>
        <v/>
      </c>
      <c r="S70" s="60">
        <f t="shared" si="26"/>
        <v>126150</v>
      </c>
      <c r="T70" s="96">
        <f t="shared" si="27"/>
        <v>131346.3510198259</v>
      </c>
      <c r="U70" s="96">
        <f t="shared" si="28"/>
        <v>10480.259220712689</v>
      </c>
      <c r="V70" s="59">
        <f t="shared" si="29"/>
        <v>7.9791019235325084E-2</v>
      </c>
      <c r="W70" s="61"/>
      <c r="X70" s="64"/>
      <c r="Y70" s="64"/>
      <c r="Z70" s="64"/>
      <c r="AA70" s="64"/>
      <c r="AB70" s="64"/>
      <c r="AC70" s="64"/>
    </row>
    <row r="71" spans="1:29" x14ac:dyDescent="0.25">
      <c r="A71" s="72">
        <v>70</v>
      </c>
      <c r="B71" s="5" t="s">
        <v>51</v>
      </c>
      <c r="C71" s="5" t="s">
        <v>47</v>
      </c>
      <c r="D71" s="71" t="s">
        <v>8</v>
      </c>
      <c r="E71" s="63">
        <v>90000</v>
      </c>
      <c r="F71" s="63"/>
      <c r="G71" s="63">
        <v>115920</v>
      </c>
      <c r="H71" s="63">
        <v>102000</v>
      </c>
      <c r="I71" s="63">
        <v>88740</v>
      </c>
      <c r="J71" s="58">
        <f t="shared" si="17"/>
        <v>98578.026508997675</v>
      </c>
      <c r="K71" s="58">
        <f t="shared" si="18"/>
        <v>12668.137195341706</v>
      </c>
      <c r="L71" s="59">
        <f t="shared" si="19"/>
        <v>0.12850873205688923</v>
      </c>
      <c r="M71" s="58">
        <f t="shared" si="20"/>
        <v>111246.16370433939</v>
      </c>
      <c r="N71" s="58">
        <f t="shared" si="21"/>
        <v>85909.889313655964</v>
      </c>
      <c r="O71" s="60">
        <f t="shared" si="22"/>
        <v>90000</v>
      </c>
      <c r="P71" s="60" t="str">
        <f t="shared" si="23"/>
        <v/>
      </c>
      <c r="Q71" s="60" t="str">
        <f t="shared" si="24"/>
        <v/>
      </c>
      <c r="R71" s="60">
        <f t="shared" si="25"/>
        <v>102000</v>
      </c>
      <c r="S71" s="60">
        <f t="shared" si="26"/>
        <v>88740</v>
      </c>
      <c r="T71" s="96">
        <f t="shared" si="27"/>
        <v>93394.371071828791</v>
      </c>
      <c r="U71" s="96">
        <f t="shared" si="28"/>
        <v>7319.0983051192852</v>
      </c>
      <c r="V71" s="59">
        <f t="shared" si="29"/>
        <v>7.8367659861323241E-2</v>
      </c>
      <c r="W71" s="61"/>
      <c r="X71" s="64"/>
      <c r="Y71" s="64"/>
      <c r="Z71" s="64"/>
      <c r="AA71" s="64"/>
      <c r="AB71" s="64"/>
      <c r="AC71" s="64"/>
    </row>
    <row r="72" spans="1:29" x14ac:dyDescent="0.25">
      <c r="A72" s="70">
        <v>71</v>
      </c>
      <c r="B72" s="5" t="s">
        <v>52</v>
      </c>
      <c r="C72" s="5" t="s">
        <v>47</v>
      </c>
      <c r="D72" s="71" t="s">
        <v>8</v>
      </c>
      <c r="E72" s="63">
        <v>110000</v>
      </c>
      <c r="F72" s="63"/>
      <c r="G72" s="63">
        <v>141680</v>
      </c>
      <c r="H72" s="63">
        <v>126000</v>
      </c>
      <c r="I72" s="63">
        <v>109620</v>
      </c>
      <c r="J72" s="58">
        <f t="shared" si="17"/>
        <v>121126.84187081478</v>
      </c>
      <c r="K72" s="58">
        <f t="shared" si="18"/>
        <v>15280.099257967317</v>
      </c>
      <c r="L72" s="59">
        <f t="shared" si="19"/>
        <v>0.12614957198557175</v>
      </c>
      <c r="M72" s="58">
        <f t="shared" si="20"/>
        <v>136406.94112878208</v>
      </c>
      <c r="N72" s="58">
        <f t="shared" si="21"/>
        <v>105846.74261284746</v>
      </c>
      <c r="O72" s="60">
        <f t="shared" si="22"/>
        <v>110000</v>
      </c>
      <c r="P72" s="60" t="str">
        <f t="shared" si="23"/>
        <v/>
      </c>
      <c r="Q72" s="60" t="str">
        <f t="shared" si="24"/>
        <v/>
      </c>
      <c r="R72" s="60">
        <f t="shared" si="25"/>
        <v>126000</v>
      </c>
      <c r="S72" s="60">
        <f t="shared" si="26"/>
        <v>109620</v>
      </c>
      <c r="T72" s="96">
        <f t="shared" si="27"/>
        <v>114961.12611725452</v>
      </c>
      <c r="U72" s="96">
        <f t="shared" si="28"/>
        <v>9349.2316974890164</v>
      </c>
      <c r="V72" s="59">
        <f t="shared" si="29"/>
        <v>8.132515758373203E-2</v>
      </c>
      <c r="W72" s="61"/>
      <c r="X72" s="64"/>
      <c r="Y72" s="64"/>
      <c r="Z72" s="64"/>
      <c r="AA72" s="64"/>
      <c r="AB72" s="64"/>
      <c r="AC72" s="64"/>
    </row>
    <row r="73" spans="1:29" x14ac:dyDescent="0.25">
      <c r="A73" s="70">
        <v>72</v>
      </c>
      <c r="B73" s="5" t="s">
        <v>157</v>
      </c>
      <c r="C73" s="5" t="s">
        <v>47</v>
      </c>
      <c r="D73" s="71" t="s">
        <v>8</v>
      </c>
      <c r="E73" s="63">
        <v>143100</v>
      </c>
      <c r="F73" s="63">
        <v>164500</v>
      </c>
      <c r="G73" s="63">
        <v>184312.8</v>
      </c>
      <c r="H73" s="63">
        <v>197400</v>
      </c>
      <c r="I73" s="63">
        <v>171738</v>
      </c>
      <c r="J73" s="58">
        <f t="shared" si="17"/>
        <v>171204.39781261949</v>
      </c>
      <c r="K73" s="58">
        <f t="shared" si="18"/>
        <v>20543.081875122676</v>
      </c>
      <c r="L73" s="59">
        <f t="shared" si="19"/>
        <v>0.11999155475904746</v>
      </c>
      <c r="M73" s="58">
        <f t="shared" si="20"/>
        <v>191747.47968774216</v>
      </c>
      <c r="N73" s="58">
        <f t="shared" si="21"/>
        <v>150661.31593749681</v>
      </c>
      <c r="O73" s="60" t="str">
        <f t="shared" si="22"/>
        <v/>
      </c>
      <c r="P73" s="60">
        <f t="shared" si="23"/>
        <v>164500</v>
      </c>
      <c r="Q73" s="60">
        <f t="shared" si="24"/>
        <v>184312.8</v>
      </c>
      <c r="R73" s="60" t="str">
        <f t="shared" si="25"/>
        <v/>
      </c>
      <c r="S73" s="60">
        <f t="shared" si="26"/>
        <v>171738</v>
      </c>
      <c r="T73" s="96">
        <f t="shared" si="27"/>
        <v>173325.55519727428</v>
      </c>
      <c r="U73" s="96">
        <f t="shared" si="28"/>
        <v>10025.478233647171</v>
      </c>
      <c r="V73" s="59">
        <f t="shared" si="29"/>
        <v>5.7841893090931989E-2</v>
      </c>
      <c r="W73" s="61"/>
      <c r="X73" s="64"/>
      <c r="Y73" s="64"/>
      <c r="Z73" s="64"/>
      <c r="AA73" s="64"/>
      <c r="AB73" s="64"/>
      <c r="AC73" s="64"/>
    </row>
    <row r="74" spans="1:29" x14ac:dyDescent="0.25">
      <c r="A74" s="70">
        <v>73</v>
      </c>
      <c r="B74" s="5" t="s">
        <v>128</v>
      </c>
      <c r="C74" s="5" t="s">
        <v>47</v>
      </c>
      <c r="D74" s="71" t="s">
        <v>8</v>
      </c>
      <c r="E74" s="63">
        <v>257389</v>
      </c>
      <c r="F74" s="63">
        <v>579500</v>
      </c>
      <c r="G74" s="63">
        <v>649047.67200000002</v>
      </c>
      <c r="H74" s="63">
        <v>695400</v>
      </c>
      <c r="I74" s="63">
        <v>604998</v>
      </c>
      <c r="J74" s="58">
        <f t="shared" si="17"/>
        <v>527207.68098146014</v>
      </c>
      <c r="K74" s="58">
        <f t="shared" si="18"/>
        <v>173352.08895175593</v>
      </c>
      <c r="L74" s="59">
        <f t="shared" si="19"/>
        <v>0.32881176660598016</v>
      </c>
      <c r="M74" s="58">
        <f t="shared" si="20"/>
        <v>700559.76993321604</v>
      </c>
      <c r="N74" s="58">
        <f t="shared" si="21"/>
        <v>353855.59202970425</v>
      </c>
      <c r="O74" s="60" t="str">
        <f t="shared" si="22"/>
        <v/>
      </c>
      <c r="P74" s="60">
        <f t="shared" si="23"/>
        <v>579500</v>
      </c>
      <c r="Q74" s="60">
        <f t="shared" si="24"/>
        <v>649047.67200000002</v>
      </c>
      <c r="R74" s="60">
        <f t="shared" si="25"/>
        <v>695400</v>
      </c>
      <c r="S74" s="60">
        <f t="shared" si="26"/>
        <v>604998</v>
      </c>
      <c r="T74" s="96">
        <f t="shared" si="27"/>
        <v>630709.925477679</v>
      </c>
      <c r="U74" s="96">
        <f t="shared" si="28"/>
        <v>50974.88777406868</v>
      </c>
      <c r="V74" s="59">
        <f t="shared" si="29"/>
        <v>8.0821445350589619E-2</v>
      </c>
      <c r="W74" s="61"/>
      <c r="X74" s="64"/>
      <c r="Y74" s="64"/>
      <c r="Z74" s="64"/>
      <c r="AA74" s="64"/>
      <c r="AB74" s="64"/>
      <c r="AC74" s="64"/>
    </row>
    <row r="75" spans="1:29" x14ac:dyDescent="0.25">
      <c r="A75" s="72">
        <v>74</v>
      </c>
      <c r="B75" s="5" t="s">
        <v>259</v>
      </c>
      <c r="C75" s="5" t="s">
        <v>47</v>
      </c>
      <c r="D75" s="71" t="s">
        <v>8</v>
      </c>
      <c r="E75" s="63">
        <v>882320</v>
      </c>
      <c r="F75" s="63">
        <v>810000</v>
      </c>
      <c r="G75" s="63">
        <v>1136428.1599999999</v>
      </c>
      <c r="H75" s="63">
        <v>972000</v>
      </c>
      <c r="I75" s="63">
        <v>845640</v>
      </c>
      <c r="J75" s="58">
        <f t="shared" si="17"/>
        <v>922361.10803748644</v>
      </c>
      <c r="K75" s="58">
        <f t="shared" si="18"/>
        <v>130541.15075652166</v>
      </c>
      <c r="L75" s="59">
        <f t="shared" si="19"/>
        <v>0.14152933121201836</v>
      </c>
      <c r="M75" s="58">
        <f t="shared" si="20"/>
        <v>1052902.2587940081</v>
      </c>
      <c r="N75" s="58">
        <f t="shared" si="21"/>
        <v>791819.95728096482</v>
      </c>
      <c r="O75" s="60">
        <f t="shared" si="22"/>
        <v>882320</v>
      </c>
      <c r="P75" s="60">
        <f t="shared" si="23"/>
        <v>810000</v>
      </c>
      <c r="Q75" s="60" t="str">
        <f t="shared" si="24"/>
        <v/>
      </c>
      <c r="R75" s="60">
        <f t="shared" si="25"/>
        <v>972000</v>
      </c>
      <c r="S75" s="60">
        <f t="shared" si="26"/>
        <v>845640</v>
      </c>
      <c r="T75" s="96">
        <f t="shared" si="27"/>
        <v>875468.91687598429</v>
      </c>
      <c r="U75" s="96">
        <f t="shared" si="28"/>
        <v>69581.586644743875</v>
      </c>
      <c r="V75" s="59">
        <f t="shared" si="29"/>
        <v>7.9479219996796927E-2</v>
      </c>
      <c r="W75" s="61"/>
      <c r="X75" s="64"/>
      <c r="Y75" s="64"/>
      <c r="Z75" s="64"/>
      <c r="AA75" s="64"/>
      <c r="AB75" s="64"/>
      <c r="AC75" s="64"/>
    </row>
    <row r="76" spans="1:29" x14ac:dyDescent="0.25">
      <c r="A76" s="70">
        <v>75</v>
      </c>
      <c r="B76" s="5" t="s">
        <v>186</v>
      </c>
      <c r="C76" s="5" t="s">
        <v>47</v>
      </c>
      <c r="D76" s="71" t="s">
        <v>8</v>
      </c>
      <c r="E76" s="63">
        <v>218297</v>
      </c>
      <c r="F76" s="63">
        <v>251000</v>
      </c>
      <c r="G76" s="63">
        <v>281166.53600000002</v>
      </c>
      <c r="H76" s="63">
        <v>301200</v>
      </c>
      <c r="I76" s="63">
        <v>262044</v>
      </c>
      <c r="J76" s="58">
        <f t="shared" si="17"/>
        <v>261205.82723489637</v>
      </c>
      <c r="K76" s="58">
        <f t="shared" si="18"/>
        <v>31353.632495298742</v>
      </c>
      <c r="L76" s="59">
        <f t="shared" si="19"/>
        <v>0.12003419995336913</v>
      </c>
      <c r="M76" s="58">
        <f t="shared" si="20"/>
        <v>292559.45973019511</v>
      </c>
      <c r="N76" s="58">
        <f t="shared" si="21"/>
        <v>229852.19473959762</v>
      </c>
      <c r="O76" s="60" t="str">
        <f t="shared" si="22"/>
        <v/>
      </c>
      <c r="P76" s="60">
        <f t="shared" si="23"/>
        <v>251000</v>
      </c>
      <c r="Q76" s="60">
        <f t="shared" si="24"/>
        <v>281166.53600000002</v>
      </c>
      <c r="R76" s="60" t="str">
        <f t="shared" si="25"/>
        <v/>
      </c>
      <c r="S76" s="60">
        <f t="shared" si="26"/>
        <v>262044</v>
      </c>
      <c r="T76" s="96">
        <f t="shared" si="27"/>
        <v>264446.11470935744</v>
      </c>
      <c r="U76" s="96">
        <f t="shared" si="28"/>
        <v>15262.487855908868</v>
      </c>
      <c r="V76" s="59">
        <f t="shared" si="29"/>
        <v>5.7714925676572264E-2</v>
      </c>
      <c r="W76" s="61"/>
      <c r="X76" s="64"/>
      <c r="Y76" s="64"/>
      <c r="Z76" s="64"/>
      <c r="AA76" s="64"/>
      <c r="AB76" s="64"/>
      <c r="AC76" s="64"/>
    </row>
    <row r="77" spans="1:29" x14ac:dyDescent="0.25">
      <c r="A77" s="70">
        <v>76</v>
      </c>
      <c r="B77" s="5" t="s">
        <v>164</v>
      </c>
      <c r="C77" s="5" t="s">
        <v>47</v>
      </c>
      <c r="D77" s="71" t="s">
        <v>8</v>
      </c>
      <c r="E77" s="63">
        <v>114784</v>
      </c>
      <c r="F77" s="63">
        <v>132000</v>
      </c>
      <c r="G77" s="63">
        <v>147841.79199999999</v>
      </c>
      <c r="H77" s="63">
        <v>158400</v>
      </c>
      <c r="I77" s="63">
        <v>137808</v>
      </c>
      <c r="J77" s="58">
        <f t="shared" si="17"/>
        <v>137358.77918956082</v>
      </c>
      <c r="K77" s="58">
        <f t="shared" si="18"/>
        <v>16491.674778137305</v>
      </c>
      <c r="L77" s="59">
        <f t="shared" si="19"/>
        <v>0.12006276464774129</v>
      </c>
      <c r="M77" s="58">
        <f t="shared" si="20"/>
        <v>153850.45396769812</v>
      </c>
      <c r="N77" s="58">
        <f t="shared" si="21"/>
        <v>120867.10441142353</v>
      </c>
      <c r="O77" s="60" t="str">
        <f t="shared" si="22"/>
        <v/>
      </c>
      <c r="P77" s="60">
        <f t="shared" si="23"/>
        <v>132000</v>
      </c>
      <c r="Q77" s="60">
        <f t="shared" si="24"/>
        <v>147841.79199999999</v>
      </c>
      <c r="R77" s="60" t="str">
        <f t="shared" si="25"/>
        <v/>
      </c>
      <c r="S77" s="60">
        <f t="shared" si="26"/>
        <v>137808</v>
      </c>
      <c r="T77" s="96">
        <f t="shared" si="27"/>
        <v>139064.15237749164</v>
      </c>
      <c r="U77" s="96">
        <f t="shared" si="28"/>
        <v>8014.2812078452307</v>
      </c>
      <c r="V77" s="59">
        <f t="shared" si="29"/>
        <v>5.7630101437575007E-2</v>
      </c>
      <c r="W77" s="61"/>
      <c r="X77" s="64"/>
      <c r="Y77" s="64"/>
      <c r="Z77" s="64"/>
      <c r="AA77" s="64"/>
      <c r="AB77" s="64"/>
      <c r="AC77" s="64"/>
    </row>
    <row r="78" spans="1:29" x14ac:dyDescent="0.25">
      <c r="A78" s="70">
        <v>77</v>
      </c>
      <c r="B78" s="5" t="s">
        <v>181</v>
      </c>
      <c r="C78" s="5" t="s">
        <v>47</v>
      </c>
      <c r="D78" s="71" t="s">
        <v>8</v>
      </c>
      <c r="E78" s="63">
        <v>127700</v>
      </c>
      <c r="F78" s="63">
        <v>146800</v>
      </c>
      <c r="G78" s="63">
        <v>164477.6</v>
      </c>
      <c r="H78" s="63">
        <v>176160</v>
      </c>
      <c r="I78" s="63">
        <v>153259.20000000001</v>
      </c>
      <c r="J78" s="58">
        <f t="shared" si="17"/>
        <v>152781.76180766179</v>
      </c>
      <c r="K78" s="58">
        <f t="shared" si="18"/>
        <v>18333.101458509344</v>
      </c>
      <c r="L78" s="59">
        <f t="shared" si="19"/>
        <v>0.11999535312067572</v>
      </c>
      <c r="M78" s="58">
        <f t="shared" si="20"/>
        <v>171114.86326617113</v>
      </c>
      <c r="N78" s="58">
        <f t="shared" si="21"/>
        <v>134448.66034915246</v>
      </c>
      <c r="O78" s="60" t="str">
        <f t="shared" si="22"/>
        <v/>
      </c>
      <c r="P78" s="60">
        <f t="shared" si="23"/>
        <v>146800</v>
      </c>
      <c r="Q78" s="60">
        <f t="shared" si="24"/>
        <v>164477.6</v>
      </c>
      <c r="R78" s="60" t="str">
        <f t="shared" si="25"/>
        <v/>
      </c>
      <c r="S78" s="60">
        <f t="shared" si="26"/>
        <v>153259.20000000001</v>
      </c>
      <c r="T78" s="96">
        <f t="shared" si="27"/>
        <v>154674.88081217115</v>
      </c>
      <c r="U78" s="96">
        <f t="shared" si="28"/>
        <v>8944.9362300689463</v>
      </c>
      <c r="V78" s="59">
        <f t="shared" si="29"/>
        <v>5.783056811229223E-2</v>
      </c>
      <c r="W78" s="61"/>
      <c r="X78" s="64"/>
      <c r="Y78" s="64"/>
      <c r="Z78" s="64"/>
      <c r="AA78" s="64"/>
      <c r="AB78" s="64"/>
      <c r="AC78" s="64"/>
    </row>
    <row r="79" spans="1:29" x14ac:dyDescent="0.25">
      <c r="A79" s="72">
        <v>78</v>
      </c>
      <c r="B79" s="5" t="s">
        <v>166</v>
      </c>
      <c r="C79" s="5" t="s">
        <v>47</v>
      </c>
      <c r="D79" s="71" t="s">
        <v>8</v>
      </c>
      <c r="E79" s="63">
        <v>166754</v>
      </c>
      <c r="F79" s="63">
        <v>191700</v>
      </c>
      <c r="G79" s="63">
        <v>214779.152</v>
      </c>
      <c r="H79" s="63">
        <v>230040</v>
      </c>
      <c r="I79" s="63">
        <v>200134.8</v>
      </c>
      <c r="J79" s="58">
        <f t="shared" si="17"/>
        <v>199509.36823999841</v>
      </c>
      <c r="K79" s="58">
        <f t="shared" si="18"/>
        <v>23941.108962996092</v>
      </c>
      <c r="L79" s="59">
        <f t="shared" si="19"/>
        <v>0.11999992368376557</v>
      </c>
      <c r="M79" s="58">
        <f t="shared" si="20"/>
        <v>223450.47720299452</v>
      </c>
      <c r="N79" s="58">
        <f t="shared" si="21"/>
        <v>175568.2592770023</v>
      </c>
      <c r="O79" s="60" t="str">
        <f t="shared" si="22"/>
        <v/>
      </c>
      <c r="P79" s="60">
        <f t="shared" si="23"/>
        <v>191700</v>
      </c>
      <c r="Q79" s="60">
        <f t="shared" si="24"/>
        <v>214779.152</v>
      </c>
      <c r="R79" s="60" t="str">
        <f t="shared" si="25"/>
        <v/>
      </c>
      <c r="S79" s="60">
        <f t="shared" si="26"/>
        <v>200134.8</v>
      </c>
      <c r="T79" s="96">
        <f t="shared" si="27"/>
        <v>201981.82065354203</v>
      </c>
      <c r="U79" s="96">
        <f t="shared" si="28"/>
        <v>11677.971810057659</v>
      </c>
      <c r="V79" s="59">
        <f t="shared" si="29"/>
        <v>5.7816944971937852E-2</v>
      </c>
      <c r="W79" s="61"/>
      <c r="X79" s="64"/>
      <c r="Y79" s="64"/>
      <c r="Z79" s="64"/>
      <c r="AA79" s="64"/>
      <c r="AB79" s="64"/>
      <c r="AC79" s="64"/>
    </row>
    <row r="80" spans="1:29" x14ac:dyDescent="0.25">
      <c r="A80" s="70">
        <v>79</v>
      </c>
      <c r="B80" s="5" t="s">
        <v>53</v>
      </c>
      <c r="C80" s="5" t="s">
        <v>47</v>
      </c>
      <c r="D80" s="71" t="s">
        <v>8</v>
      </c>
      <c r="E80" s="63">
        <v>110000</v>
      </c>
      <c r="F80" s="63"/>
      <c r="G80" s="63">
        <v>141680</v>
      </c>
      <c r="H80" s="63">
        <v>124000</v>
      </c>
      <c r="I80" s="63">
        <v>107880</v>
      </c>
      <c r="J80" s="58">
        <f t="shared" si="17"/>
        <v>120161.67237088887</v>
      </c>
      <c r="K80" s="58">
        <f t="shared" si="18"/>
        <v>15596.456862591152</v>
      </c>
      <c r="L80" s="59">
        <f t="shared" si="19"/>
        <v>0.12979560416279334</v>
      </c>
      <c r="M80" s="58">
        <f t="shared" si="20"/>
        <v>135758.12923348002</v>
      </c>
      <c r="N80" s="58">
        <f t="shared" si="21"/>
        <v>104565.21550829773</v>
      </c>
      <c r="O80" s="60">
        <f t="shared" si="22"/>
        <v>110000</v>
      </c>
      <c r="P80" s="60" t="str">
        <f t="shared" si="23"/>
        <v/>
      </c>
      <c r="Q80" s="60" t="str">
        <f t="shared" si="24"/>
        <v/>
      </c>
      <c r="R80" s="60">
        <f t="shared" si="25"/>
        <v>124000</v>
      </c>
      <c r="S80" s="60">
        <f t="shared" si="26"/>
        <v>107880</v>
      </c>
      <c r="T80" s="96">
        <f t="shared" si="27"/>
        <v>113741.36504109643</v>
      </c>
      <c r="U80" s="96">
        <f t="shared" si="28"/>
        <v>8759.2693759239992</v>
      </c>
      <c r="V80" s="59">
        <f t="shared" si="29"/>
        <v>7.7010411935527115E-2</v>
      </c>
      <c r="W80" s="61"/>
      <c r="X80" s="64"/>
      <c r="Y80" s="64"/>
      <c r="Z80" s="64"/>
      <c r="AA80" s="64"/>
      <c r="AB80" s="64"/>
      <c r="AC80" s="64"/>
    </row>
    <row r="81" spans="1:29" x14ac:dyDescent="0.25">
      <c r="A81" s="70">
        <v>80</v>
      </c>
      <c r="B81" s="5" t="s">
        <v>54</v>
      </c>
      <c r="C81" s="5" t="s">
        <v>47</v>
      </c>
      <c r="D81" s="71" t="s">
        <v>8</v>
      </c>
      <c r="E81" s="63">
        <v>750000</v>
      </c>
      <c r="F81" s="63">
        <v>710000</v>
      </c>
      <c r="G81" s="63">
        <v>966000</v>
      </c>
      <c r="H81" s="63">
        <v>780000</v>
      </c>
      <c r="I81" s="63">
        <v>678600</v>
      </c>
      <c r="J81" s="58">
        <f t="shared" si="17"/>
        <v>770905.31390693376</v>
      </c>
      <c r="K81" s="58">
        <f t="shared" si="18"/>
        <v>112506.14205455629</v>
      </c>
      <c r="L81" s="59">
        <f t="shared" si="19"/>
        <v>0.14594028608309528</v>
      </c>
      <c r="M81" s="58">
        <f t="shared" si="20"/>
        <v>883411.45596149005</v>
      </c>
      <c r="N81" s="58">
        <f t="shared" si="21"/>
        <v>658399.17185237748</v>
      </c>
      <c r="O81" s="60">
        <f t="shared" si="22"/>
        <v>750000</v>
      </c>
      <c r="P81" s="60">
        <f t="shared" si="23"/>
        <v>710000</v>
      </c>
      <c r="Q81" s="60" t="str">
        <f t="shared" si="24"/>
        <v/>
      </c>
      <c r="R81" s="60">
        <f t="shared" si="25"/>
        <v>780000</v>
      </c>
      <c r="S81" s="60">
        <f t="shared" si="26"/>
        <v>678600</v>
      </c>
      <c r="T81" s="96">
        <f t="shared" si="27"/>
        <v>728629.94795190683</v>
      </c>
      <c r="U81" s="96">
        <f t="shared" si="28"/>
        <v>44502.696547512714</v>
      </c>
      <c r="V81" s="59">
        <f t="shared" si="29"/>
        <v>6.1077226749469422E-2</v>
      </c>
      <c r="W81" s="61"/>
      <c r="X81" s="64"/>
      <c r="Y81" s="64"/>
      <c r="Z81" s="64"/>
      <c r="AA81" s="64"/>
      <c r="AB81" s="64"/>
      <c r="AC81" s="64"/>
    </row>
    <row r="82" spans="1:29" x14ac:dyDescent="0.25">
      <c r="A82" s="70">
        <v>81</v>
      </c>
      <c r="B82" s="5" t="s">
        <v>55</v>
      </c>
      <c r="C82" s="5" t="s">
        <v>47</v>
      </c>
      <c r="D82" s="71" t="s">
        <v>8</v>
      </c>
      <c r="E82" s="63">
        <v>40000</v>
      </c>
      <c r="F82" s="63">
        <v>46000</v>
      </c>
      <c r="G82" s="63">
        <v>51520</v>
      </c>
      <c r="H82" s="63">
        <v>42000</v>
      </c>
      <c r="I82" s="63">
        <v>36540</v>
      </c>
      <c r="J82" s="58">
        <f t="shared" si="17"/>
        <v>42910.374233603477</v>
      </c>
      <c r="K82" s="58">
        <f t="shared" si="18"/>
        <v>5768.3897233110038</v>
      </c>
      <c r="L82" s="59">
        <f t="shared" si="19"/>
        <v>0.13442879085388468</v>
      </c>
      <c r="M82" s="58">
        <f t="shared" si="20"/>
        <v>48678.763956914481</v>
      </c>
      <c r="N82" s="58">
        <f t="shared" si="21"/>
        <v>37141.984510292474</v>
      </c>
      <c r="O82" s="60">
        <f t="shared" si="22"/>
        <v>40000</v>
      </c>
      <c r="P82" s="60">
        <f t="shared" si="23"/>
        <v>46000</v>
      </c>
      <c r="Q82" s="60" t="str">
        <f t="shared" si="24"/>
        <v/>
      </c>
      <c r="R82" s="60">
        <f t="shared" si="25"/>
        <v>42000</v>
      </c>
      <c r="S82" s="60" t="str">
        <f t="shared" si="26"/>
        <v/>
      </c>
      <c r="T82" s="96">
        <f t="shared" si="27"/>
        <v>42594.713796665761</v>
      </c>
      <c r="U82" s="96">
        <f t="shared" si="28"/>
        <v>3055.0504633038931</v>
      </c>
      <c r="V82" s="59">
        <f t="shared" si="29"/>
        <v>7.1723699750344067E-2</v>
      </c>
      <c r="W82" s="61"/>
      <c r="X82" s="64"/>
      <c r="Y82" s="64"/>
      <c r="Z82" s="64"/>
      <c r="AA82" s="64"/>
      <c r="AB82" s="64"/>
      <c r="AC82" s="64"/>
    </row>
    <row r="83" spans="1:29" x14ac:dyDescent="0.25">
      <c r="A83" s="72">
        <v>82</v>
      </c>
      <c r="B83" s="5" t="s">
        <v>58</v>
      </c>
      <c r="C83" s="5" t="s">
        <v>47</v>
      </c>
      <c r="D83" s="71" t="s">
        <v>8</v>
      </c>
      <c r="E83" s="63"/>
      <c r="F83" s="63">
        <v>51700</v>
      </c>
      <c r="G83" s="63">
        <v>57960</v>
      </c>
      <c r="H83" s="63">
        <v>58000</v>
      </c>
      <c r="I83" s="63">
        <v>50460</v>
      </c>
      <c r="J83" s="58">
        <f t="shared" si="17"/>
        <v>54418.747256574585</v>
      </c>
      <c r="K83" s="58">
        <f t="shared" si="18"/>
        <v>4015.7855188410317</v>
      </c>
      <c r="L83" s="59">
        <f t="shared" si="19"/>
        <v>7.379415589828496E-2</v>
      </c>
      <c r="M83" s="58">
        <f t="shared" si="20"/>
        <v>58434.532775415617</v>
      </c>
      <c r="N83" s="58">
        <f t="shared" si="21"/>
        <v>50402.961737733553</v>
      </c>
      <c r="O83" s="60" t="str">
        <f t="shared" si="22"/>
        <v/>
      </c>
      <c r="P83" s="60">
        <f t="shared" si="23"/>
        <v>51700</v>
      </c>
      <c r="Q83" s="60">
        <f t="shared" si="24"/>
        <v>57960</v>
      </c>
      <c r="R83" s="60">
        <f t="shared" si="25"/>
        <v>58000</v>
      </c>
      <c r="S83" s="60">
        <f t="shared" si="26"/>
        <v>50460</v>
      </c>
      <c r="T83" s="96">
        <f t="shared" si="27"/>
        <v>54418.747256574585</v>
      </c>
      <c r="U83" s="96">
        <f t="shared" si="28"/>
        <v>4015.7855188410317</v>
      </c>
      <c r="V83" s="59">
        <f t="shared" si="29"/>
        <v>7.379415589828496E-2</v>
      </c>
      <c r="W83" s="61"/>
      <c r="X83" s="64"/>
      <c r="Y83" s="64"/>
      <c r="Z83" s="64"/>
      <c r="AA83" s="64"/>
      <c r="AB83" s="64"/>
      <c r="AC83" s="64"/>
    </row>
    <row r="84" spans="1:29" x14ac:dyDescent="0.25">
      <c r="A84" s="70">
        <v>83</v>
      </c>
      <c r="B84" s="5" t="s">
        <v>56</v>
      </c>
      <c r="C84" s="5" t="s">
        <v>47</v>
      </c>
      <c r="D84" s="71" t="s">
        <v>8</v>
      </c>
      <c r="E84" s="63">
        <v>50000</v>
      </c>
      <c r="F84" s="63">
        <v>57500</v>
      </c>
      <c r="G84" s="63">
        <v>64400</v>
      </c>
      <c r="H84" s="63">
        <v>55200</v>
      </c>
      <c r="I84" s="63">
        <v>48024</v>
      </c>
      <c r="J84" s="58">
        <f t="shared" si="17"/>
        <v>54724.805272704201</v>
      </c>
      <c r="K84" s="58">
        <f t="shared" si="18"/>
        <v>6486.7461180471528</v>
      </c>
      <c r="L84" s="59">
        <f t="shared" si="19"/>
        <v>0.11853392781796943</v>
      </c>
      <c r="M84" s="58">
        <f t="shared" si="20"/>
        <v>61211.551390751352</v>
      </c>
      <c r="N84" s="58">
        <f t="shared" si="21"/>
        <v>48238.05915465705</v>
      </c>
      <c r="O84" s="60">
        <f t="shared" si="22"/>
        <v>50000</v>
      </c>
      <c r="P84" s="60">
        <f t="shared" si="23"/>
        <v>57500</v>
      </c>
      <c r="Q84" s="60" t="str">
        <f t="shared" si="24"/>
        <v/>
      </c>
      <c r="R84" s="60">
        <f t="shared" si="25"/>
        <v>55200</v>
      </c>
      <c r="S84" s="60" t="str">
        <f t="shared" si="26"/>
        <v/>
      </c>
      <c r="T84" s="96">
        <f t="shared" si="27"/>
        <v>54140.921361566412</v>
      </c>
      <c r="U84" s="96">
        <f t="shared" si="28"/>
        <v>3842.3083339749469</v>
      </c>
      <c r="V84" s="59">
        <f t="shared" si="29"/>
        <v>7.0968654344004692E-2</v>
      </c>
      <c r="W84" s="61"/>
      <c r="X84" s="64"/>
      <c r="Y84" s="64"/>
      <c r="Z84" s="64"/>
      <c r="AA84" s="64"/>
      <c r="AB84" s="64"/>
      <c r="AC84" s="64"/>
    </row>
    <row r="85" spans="1:29" x14ac:dyDescent="0.25">
      <c r="A85" s="70">
        <v>84</v>
      </c>
      <c r="B85" s="5" t="s">
        <v>57</v>
      </c>
      <c r="C85" s="5" t="s">
        <v>47</v>
      </c>
      <c r="D85" s="71" t="s">
        <v>8</v>
      </c>
      <c r="E85" s="63">
        <v>120000</v>
      </c>
      <c r="F85" s="63">
        <v>138000</v>
      </c>
      <c r="G85" s="63">
        <v>154560</v>
      </c>
      <c r="H85" s="63"/>
      <c r="I85" s="63">
        <v>120930</v>
      </c>
      <c r="J85" s="58">
        <f t="shared" si="17"/>
        <v>132639.49924026892</v>
      </c>
      <c r="K85" s="58">
        <f t="shared" si="18"/>
        <v>16370.333686275304</v>
      </c>
      <c r="L85" s="59">
        <f t="shared" si="19"/>
        <v>0.12341974886848278</v>
      </c>
      <c r="M85" s="58">
        <f t="shared" si="20"/>
        <v>149009.83292654422</v>
      </c>
      <c r="N85" s="58">
        <f t="shared" si="21"/>
        <v>116269.16555399362</v>
      </c>
      <c r="O85" s="60">
        <f t="shared" si="22"/>
        <v>120000</v>
      </c>
      <c r="P85" s="60">
        <f t="shared" si="23"/>
        <v>138000</v>
      </c>
      <c r="Q85" s="60" t="str">
        <f t="shared" si="24"/>
        <v/>
      </c>
      <c r="R85" s="60" t="str">
        <f t="shared" si="25"/>
        <v/>
      </c>
      <c r="S85" s="60">
        <f t="shared" si="26"/>
        <v>120930</v>
      </c>
      <c r="T85" s="96">
        <f t="shared" si="27"/>
        <v>126046.69471127227</v>
      </c>
      <c r="U85" s="96">
        <f t="shared" si="28"/>
        <v>10134.510348309877</v>
      </c>
      <c r="V85" s="59">
        <f t="shared" si="29"/>
        <v>8.0402825092116881E-2</v>
      </c>
      <c r="W85" s="61"/>
      <c r="X85" s="64"/>
      <c r="Y85" s="64"/>
      <c r="Z85" s="64"/>
      <c r="AA85" s="64"/>
      <c r="AB85" s="64"/>
      <c r="AC85" s="64"/>
    </row>
    <row r="86" spans="1:29" x14ac:dyDescent="0.25">
      <c r="A86" s="70">
        <v>85</v>
      </c>
      <c r="B86" s="5" t="s">
        <v>144</v>
      </c>
      <c r="C86" s="5" t="s">
        <v>47</v>
      </c>
      <c r="D86" s="71" t="s">
        <v>8</v>
      </c>
      <c r="E86" s="63">
        <v>131939</v>
      </c>
      <c r="F86" s="63">
        <v>151700</v>
      </c>
      <c r="G86" s="63">
        <v>169937.432</v>
      </c>
      <c r="H86" s="63">
        <v>182040</v>
      </c>
      <c r="I86" s="63">
        <v>158374.79999999999</v>
      </c>
      <c r="J86" s="58">
        <f t="shared" si="17"/>
        <v>157870.19495089483</v>
      </c>
      <c r="K86" s="58">
        <f t="shared" si="18"/>
        <v>18948.905589895057</v>
      </c>
      <c r="L86" s="59">
        <f t="shared" si="19"/>
        <v>0.12002839165295939</v>
      </c>
      <c r="M86" s="58">
        <f t="shared" si="20"/>
        <v>176819.10054078989</v>
      </c>
      <c r="N86" s="58">
        <f t="shared" si="21"/>
        <v>138921.28936099977</v>
      </c>
      <c r="O86" s="60" t="str">
        <f t="shared" si="22"/>
        <v/>
      </c>
      <c r="P86" s="60">
        <f t="shared" si="23"/>
        <v>151700</v>
      </c>
      <c r="Q86" s="60">
        <f t="shared" si="24"/>
        <v>169937.432</v>
      </c>
      <c r="R86" s="60" t="str">
        <f t="shared" si="25"/>
        <v/>
      </c>
      <c r="S86" s="60">
        <f t="shared" si="26"/>
        <v>158374.79999999999</v>
      </c>
      <c r="T86" s="96">
        <f t="shared" si="27"/>
        <v>159828.25963516216</v>
      </c>
      <c r="U86" s="96">
        <f t="shared" si="28"/>
        <v>9227.2363121544349</v>
      </c>
      <c r="V86" s="59">
        <f t="shared" si="29"/>
        <v>5.7732195377821947E-2</v>
      </c>
      <c r="W86" s="61"/>
      <c r="X86" s="64"/>
      <c r="Y86" s="64"/>
      <c r="Z86" s="64"/>
      <c r="AA86" s="64"/>
      <c r="AB86" s="64"/>
      <c r="AC86" s="64"/>
    </row>
    <row r="87" spans="1:29" x14ac:dyDescent="0.25">
      <c r="A87" s="72">
        <v>86</v>
      </c>
      <c r="B87" s="5" t="s">
        <v>59</v>
      </c>
      <c r="C87" s="5" t="s">
        <v>47</v>
      </c>
      <c r="D87" s="71" t="s">
        <v>8</v>
      </c>
      <c r="E87" s="63">
        <v>350000</v>
      </c>
      <c r="F87" s="63"/>
      <c r="G87" s="63">
        <v>450800</v>
      </c>
      <c r="H87" s="63">
        <v>450000</v>
      </c>
      <c r="I87" s="63">
        <v>391500</v>
      </c>
      <c r="J87" s="58">
        <f t="shared" si="17"/>
        <v>408318.50064955099</v>
      </c>
      <c r="K87" s="58">
        <f t="shared" si="18"/>
        <v>49008.732215119926</v>
      </c>
      <c r="L87" s="59">
        <f t="shared" si="19"/>
        <v>0.12002574494458881</v>
      </c>
      <c r="M87" s="58">
        <f t="shared" si="20"/>
        <v>457327.23286467092</v>
      </c>
      <c r="N87" s="58">
        <f t="shared" si="21"/>
        <v>359309.76843443105</v>
      </c>
      <c r="O87" s="60" t="str">
        <f t="shared" si="22"/>
        <v/>
      </c>
      <c r="P87" s="60" t="str">
        <f t="shared" si="23"/>
        <v/>
      </c>
      <c r="Q87" s="60">
        <f t="shared" si="24"/>
        <v>450800</v>
      </c>
      <c r="R87" s="60">
        <f t="shared" si="25"/>
        <v>450000</v>
      </c>
      <c r="S87" s="60">
        <f t="shared" si="26"/>
        <v>391500</v>
      </c>
      <c r="T87" s="96">
        <f t="shared" si="27"/>
        <v>429842.54195220186</v>
      </c>
      <c r="U87" s="96">
        <f t="shared" si="28"/>
        <v>34008.28330470877</v>
      </c>
      <c r="V87" s="59">
        <f t="shared" si="29"/>
        <v>7.9118002490527015E-2</v>
      </c>
      <c r="W87" s="61"/>
      <c r="X87" s="64"/>
      <c r="Y87" s="64"/>
      <c r="Z87" s="64"/>
      <c r="AA87" s="64"/>
      <c r="AB87" s="64"/>
      <c r="AC87" s="64"/>
    </row>
    <row r="88" spans="1:29" x14ac:dyDescent="0.25">
      <c r="A88" s="70">
        <v>87</v>
      </c>
      <c r="B88" s="5" t="s">
        <v>150</v>
      </c>
      <c r="C88" s="5" t="s">
        <v>47</v>
      </c>
      <c r="D88" s="71" t="s">
        <v>8</v>
      </c>
      <c r="E88" s="63">
        <v>3654</v>
      </c>
      <c r="F88" s="63">
        <v>4200</v>
      </c>
      <c r="G88" s="63">
        <v>4706.3519999999999</v>
      </c>
      <c r="H88" s="63">
        <v>5040</v>
      </c>
      <c r="I88" s="63">
        <v>4384.8</v>
      </c>
      <c r="J88" s="58">
        <f t="shared" si="17"/>
        <v>4371.3593864261229</v>
      </c>
      <c r="K88" s="58">
        <f t="shared" si="18"/>
        <v>524.44124916028875</v>
      </c>
      <c r="L88" s="59">
        <f t="shared" si="19"/>
        <v>0.11997211915103012</v>
      </c>
      <c r="M88" s="58">
        <f t="shared" si="20"/>
        <v>4895.8006355864118</v>
      </c>
      <c r="N88" s="58">
        <f t="shared" si="21"/>
        <v>3846.918137265834</v>
      </c>
      <c r="O88" s="60" t="str">
        <f t="shared" si="22"/>
        <v/>
      </c>
      <c r="P88" s="60">
        <f t="shared" si="23"/>
        <v>4200</v>
      </c>
      <c r="Q88" s="60">
        <f t="shared" si="24"/>
        <v>4706.3519999999999</v>
      </c>
      <c r="R88" s="60" t="str">
        <f t="shared" si="25"/>
        <v/>
      </c>
      <c r="S88" s="60">
        <f t="shared" si="26"/>
        <v>4384.8</v>
      </c>
      <c r="T88" s="96">
        <f t="shared" si="27"/>
        <v>4425.4879425892686</v>
      </c>
      <c r="U88" s="96">
        <f t="shared" si="28"/>
        <v>256.23526839215549</v>
      </c>
      <c r="V88" s="59">
        <f t="shared" si="29"/>
        <v>5.7899890750179546E-2</v>
      </c>
      <c r="W88" s="61"/>
      <c r="X88" s="64"/>
      <c r="Y88" s="64"/>
      <c r="Z88" s="64"/>
      <c r="AA88" s="64"/>
      <c r="AB88" s="64"/>
      <c r="AC88" s="64"/>
    </row>
    <row r="89" spans="1:29" x14ac:dyDescent="0.25">
      <c r="A89" s="70">
        <v>88</v>
      </c>
      <c r="B89" s="5" t="s">
        <v>115</v>
      </c>
      <c r="C89" s="5" t="s">
        <v>47</v>
      </c>
      <c r="D89" s="71" t="s">
        <v>8</v>
      </c>
      <c r="E89" s="63">
        <v>142505</v>
      </c>
      <c r="F89" s="63">
        <v>163800</v>
      </c>
      <c r="G89" s="63">
        <v>183546.44</v>
      </c>
      <c r="H89" s="63">
        <v>196560</v>
      </c>
      <c r="I89" s="63">
        <v>171007.2</v>
      </c>
      <c r="J89" s="58">
        <f t="shared" si="17"/>
        <v>170482.53754094295</v>
      </c>
      <c r="K89" s="58">
        <f t="shared" si="18"/>
        <v>20453.373008037808</v>
      </c>
      <c r="L89" s="59">
        <f t="shared" si="19"/>
        <v>0.11997341958337371</v>
      </c>
      <c r="M89" s="58">
        <f t="shared" si="20"/>
        <v>190935.91054898076</v>
      </c>
      <c r="N89" s="58">
        <f t="shared" si="21"/>
        <v>150029.16453290515</v>
      </c>
      <c r="O89" s="60" t="str">
        <f t="shared" si="22"/>
        <v/>
      </c>
      <c r="P89" s="60">
        <f t="shared" si="23"/>
        <v>163800</v>
      </c>
      <c r="Q89" s="60">
        <f t="shared" si="24"/>
        <v>183546.44</v>
      </c>
      <c r="R89" s="60" t="str">
        <f t="shared" si="25"/>
        <v/>
      </c>
      <c r="S89" s="60">
        <f t="shared" si="26"/>
        <v>171007.2</v>
      </c>
      <c r="T89" s="96">
        <f t="shared" si="27"/>
        <v>172593.62604831098</v>
      </c>
      <c r="U89" s="96">
        <f t="shared" si="28"/>
        <v>9992.4818763174808</v>
      </c>
      <c r="V89" s="59">
        <f t="shared" si="29"/>
        <v>5.7896007547349797E-2</v>
      </c>
      <c r="W89" s="61"/>
      <c r="X89" s="64"/>
      <c r="Y89" s="64"/>
      <c r="Z89" s="64"/>
      <c r="AA89" s="64"/>
      <c r="AB89" s="64"/>
      <c r="AC89" s="64"/>
    </row>
    <row r="90" spans="1:29" x14ac:dyDescent="0.25">
      <c r="A90" s="70">
        <v>89</v>
      </c>
      <c r="B90" s="5" t="s">
        <v>116</v>
      </c>
      <c r="C90" s="5" t="s">
        <v>47</v>
      </c>
      <c r="D90" s="71" t="s">
        <v>8</v>
      </c>
      <c r="E90" s="63">
        <v>195257</v>
      </c>
      <c r="F90" s="63">
        <v>184200</v>
      </c>
      <c r="G90" s="63">
        <v>251491.016</v>
      </c>
      <c r="H90" s="63">
        <v>221040</v>
      </c>
      <c r="I90" s="63">
        <v>192304.8</v>
      </c>
      <c r="J90" s="58">
        <f t="shared" si="17"/>
        <v>207479.85796270226</v>
      </c>
      <c r="K90" s="58">
        <f t="shared" si="18"/>
        <v>27536.284112558867</v>
      </c>
      <c r="L90" s="59">
        <f t="shared" si="19"/>
        <v>0.13271786660615964</v>
      </c>
      <c r="M90" s="58">
        <f t="shared" si="20"/>
        <v>235016.14207526113</v>
      </c>
      <c r="N90" s="58">
        <f t="shared" si="21"/>
        <v>179943.57385014338</v>
      </c>
      <c r="O90" s="60">
        <f t="shared" si="22"/>
        <v>195257</v>
      </c>
      <c r="P90" s="60">
        <f t="shared" si="23"/>
        <v>184200</v>
      </c>
      <c r="Q90" s="60" t="str">
        <f t="shared" si="24"/>
        <v/>
      </c>
      <c r="R90" s="60">
        <f t="shared" si="25"/>
        <v>221040</v>
      </c>
      <c r="S90" s="60">
        <f t="shared" si="26"/>
        <v>192304.8</v>
      </c>
      <c r="T90" s="96">
        <f t="shared" si="27"/>
        <v>197737.62275393808</v>
      </c>
      <c r="U90" s="96">
        <f t="shared" si="28"/>
        <v>15927.755975340659</v>
      </c>
      <c r="V90" s="59">
        <f t="shared" si="29"/>
        <v>8.054995176694793E-2</v>
      </c>
      <c r="W90" s="61"/>
      <c r="X90" s="64"/>
      <c r="Y90" s="64"/>
      <c r="Z90" s="64"/>
      <c r="AA90" s="64"/>
      <c r="AB90" s="64"/>
      <c r="AC90" s="64"/>
    </row>
    <row r="91" spans="1:29" x14ac:dyDescent="0.25">
      <c r="A91" s="72">
        <v>90</v>
      </c>
      <c r="B91" s="5" t="s">
        <v>60</v>
      </c>
      <c r="C91" s="5" t="s">
        <v>47</v>
      </c>
      <c r="D91" s="71" t="s">
        <v>8</v>
      </c>
      <c r="E91" s="63"/>
      <c r="F91" s="63">
        <v>74700</v>
      </c>
      <c r="G91" s="63">
        <v>83720</v>
      </c>
      <c r="H91" s="63">
        <v>85000</v>
      </c>
      <c r="I91" s="63">
        <v>73950</v>
      </c>
      <c r="J91" s="58">
        <f t="shared" si="17"/>
        <v>79182.048188451838</v>
      </c>
      <c r="K91" s="58">
        <f t="shared" si="18"/>
        <v>5825.2803938236884</v>
      </c>
      <c r="L91" s="59">
        <f t="shared" si="19"/>
        <v>7.3568195406610679E-2</v>
      </c>
      <c r="M91" s="58">
        <f t="shared" si="20"/>
        <v>85007.328582275528</v>
      </c>
      <c r="N91" s="58">
        <f t="shared" si="21"/>
        <v>73356.767794628147</v>
      </c>
      <c r="O91" s="60" t="str">
        <f t="shared" si="22"/>
        <v/>
      </c>
      <c r="P91" s="60">
        <f t="shared" si="23"/>
        <v>74700</v>
      </c>
      <c r="Q91" s="60">
        <f t="shared" si="24"/>
        <v>83720</v>
      </c>
      <c r="R91" s="60">
        <f t="shared" si="25"/>
        <v>85000</v>
      </c>
      <c r="S91" s="60">
        <f t="shared" si="26"/>
        <v>73950</v>
      </c>
      <c r="T91" s="96">
        <f t="shared" si="27"/>
        <v>79182.048188451838</v>
      </c>
      <c r="U91" s="96">
        <f t="shared" si="28"/>
        <v>5825.2803938236884</v>
      </c>
      <c r="V91" s="59">
        <f t="shared" si="29"/>
        <v>7.3568195406610679E-2</v>
      </c>
      <c r="W91" s="61"/>
      <c r="X91" s="64"/>
      <c r="Y91" s="64"/>
      <c r="Z91" s="64"/>
      <c r="AA91" s="64"/>
      <c r="AB91" s="64"/>
      <c r="AC91" s="64"/>
    </row>
    <row r="92" spans="1:29" x14ac:dyDescent="0.25">
      <c r="A92" s="70">
        <v>91</v>
      </c>
      <c r="B92" s="5" t="s">
        <v>159</v>
      </c>
      <c r="C92" s="5" t="s">
        <v>47</v>
      </c>
      <c r="D92" s="71" t="s">
        <v>8</v>
      </c>
      <c r="E92" s="63">
        <v>162476</v>
      </c>
      <c r="F92" s="63">
        <v>186800</v>
      </c>
      <c r="G92" s="63">
        <v>209269.08799999999</v>
      </c>
      <c r="H92" s="63">
        <v>224160</v>
      </c>
      <c r="I92" s="63">
        <v>195019.2</v>
      </c>
      <c r="J92" s="58">
        <f t="shared" si="17"/>
        <v>194402.27015028632</v>
      </c>
      <c r="K92" s="58">
        <f t="shared" si="18"/>
        <v>23331.733047345613</v>
      </c>
      <c r="L92" s="59">
        <f t="shared" si="19"/>
        <v>0.12001780138322757</v>
      </c>
      <c r="M92" s="58">
        <f t="shared" si="20"/>
        <v>217734.00319763194</v>
      </c>
      <c r="N92" s="58">
        <f t="shared" si="21"/>
        <v>171070.5371029407</v>
      </c>
      <c r="O92" s="60" t="str">
        <f t="shared" si="22"/>
        <v/>
      </c>
      <c r="P92" s="60">
        <f t="shared" si="23"/>
        <v>186800</v>
      </c>
      <c r="Q92" s="60">
        <f t="shared" si="24"/>
        <v>209269.08799999999</v>
      </c>
      <c r="R92" s="60" t="str">
        <f t="shared" si="25"/>
        <v/>
      </c>
      <c r="S92" s="60">
        <f t="shared" si="26"/>
        <v>195019.2</v>
      </c>
      <c r="T92" s="96">
        <f t="shared" si="27"/>
        <v>196812.69489058337</v>
      </c>
      <c r="U92" s="96">
        <f t="shared" si="28"/>
        <v>11368.629880833536</v>
      </c>
      <c r="V92" s="59">
        <f t="shared" si="29"/>
        <v>5.7763702118676062E-2</v>
      </c>
      <c r="W92" s="61"/>
      <c r="X92" s="64"/>
      <c r="Y92" s="64"/>
      <c r="Z92" s="64"/>
      <c r="AA92" s="64"/>
      <c r="AB92" s="64"/>
      <c r="AC92" s="64"/>
    </row>
    <row r="93" spans="1:29" x14ac:dyDescent="0.25">
      <c r="A93" s="70">
        <v>92</v>
      </c>
      <c r="B93" s="5" t="s">
        <v>124</v>
      </c>
      <c r="C93" s="5" t="s">
        <v>47</v>
      </c>
      <c r="D93" s="71" t="s">
        <v>8</v>
      </c>
      <c r="E93" s="63">
        <v>162970</v>
      </c>
      <c r="F93" s="63">
        <v>187400</v>
      </c>
      <c r="G93" s="63">
        <v>209905.36</v>
      </c>
      <c r="H93" s="63">
        <v>224880</v>
      </c>
      <c r="I93" s="63">
        <v>195645.6</v>
      </c>
      <c r="J93" s="58">
        <f t="shared" si="17"/>
        <v>195013.34860102113</v>
      </c>
      <c r="K93" s="58">
        <f t="shared" si="18"/>
        <v>23411.277350378023</v>
      </c>
      <c r="L93" s="59">
        <f t="shared" si="19"/>
        <v>0.12004961464599678</v>
      </c>
      <c r="M93" s="58">
        <f t="shared" si="20"/>
        <v>218424.62595139915</v>
      </c>
      <c r="N93" s="58">
        <f t="shared" si="21"/>
        <v>171602.07125064312</v>
      </c>
      <c r="O93" s="60" t="str">
        <f t="shared" si="22"/>
        <v/>
      </c>
      <c r="P93" s="60">
        <f t="shared" si="23"/>
        <v>187400</v>
      </c>
      <c r="Q93" s="60">
        <f t="shared" si="24"/>
        <v>209905.36</v>
      </c>
      <c r="R93" s="60" t="str">
        <f t="shared" si="25"/>
        <v/>
      </c>
      <c r="S93" s="60">
        <f t="shared" si="26"/>
        <v>195645.6</v>
      </c>
      <c r="T93" s="96">
        <f t="shared" si="27"/>
        <v>197433.60103302405</v>
      </c>
      <c r="U93" s="96">
        <f t="shared" si="28"/>
        <v>11385.82381258378</v>
      </c>
      <c r="V93" s="59">
        <f t="shared" si="29"/>
        <v>5.7669129028747802E-2</v>
      </c>
      <c r="W93" s="61"/>
      <c r="X93" s="64"/>
      <c r="Y93" s="64"/>
      <c r="Z93" s="64"/>
      <c r="AA93" s="64"/>
      <c r="AB93" s="64"/>
      <c r="AC93" s="64"/>
    </row>
    <row r="94" spans="1:29" x14ac:dyDescent="0.25">
      <c r="A94" s="70">
        <v>93</v>
      </c>
      <c r="B94" s="5" t="s">
        <v>130</v>
      </c>
      <c r="C94" s="5" t="s">
        <v>47</v>
      </c>
      <c r="D94" s="71" t="s">
        <v>8</v>
      </c>
      <c r="E94" s="63">
        <v>4513</v>
      </c>
      <c r="F94" s="63">
        <v>5300</v>
      </c>
      <c r="G94" s="63">
        <v>5812.7439999999997</v>
      </c>
      <c r="H94" s="63">
        <v>6360</v>
      </c>
      <c r="I94" s="63">
        <v>5533.2</v>
      </c>
      <c r="J94" s="58">
        <f t="shared" si="17"/>
        <v>5469.0409689545677</v>
      </c>
      <c r="K94" s="58">
        <f t="shared" si="18"/>
        <v>680.55276696755379</v>
      </c>
      <c r="L94" s="59">
        <f t="shared" si="19"/>
        <v>0.12443731375039317</v>
      </c>
      <c r="M94" s="58">
        <f t="shared" si="20"/>
        <v>6149.5937359221216</v>
      </c>
      <c r="N94" s="58">
        <f t="shared" si="21"/>
        <v>4788.4882019870138</v>
      </c>
      <c r="O94" s="60" t="str">
        <f t="shared" si="22"/>
        <v/>
      </c>
      <c r="P94" s="60">
        <f t="shared" si="23"/>
        <v>5300</v>
      </c>
      <c r="Q94" s="60">
        <f t="shared" si="24"/>
        <v>5812.7439999999997</v>
      </c>
      <c r="R94" s="60" t="str">
        <f t="shared" si="25"/>
        <v/>
      </c>
      <c r="S94" s="60">
        <f t="shared" si="26"/>
        <v>5533.2</v>
      </c>
      <c r="T94" s="96">
        <f t="shared" si="27"/>
        <v>5544.6969124779025</v>
      </c>
      <c r="U94" s="96">
        <f t="shared" si="28"/>
        <v>256.72082679829452</v>
      </c>
      <c r="V94" s="59">
        <f t="shared" si="29"/>
        <v>4.6300245234426537E-2</v>
      </c>
      <c r="W94" s="61"/>
      <c r="X94" s="64"/>
      <c r="Y94" s="64"/>
      <c r="Z94" s="64"/>
      <c r="AA94" s="64"/>
      <c r="AB94" s="64"/>
      <c r="AC94" s="64"/>
    </row>
    <row r="95" spans="1:29" x14ac:dyDescent="0.25">
      <c r="A95" s="72">
        <v>94</v>
      </c>
      <c r="B95" s="5" t="s">
        <v>61</v>
      </c>
      <c r="C95" s="5" t="s">
        <v>47</v>
      </c>
      <c r="D95" s="71" t="s">
        <v>8</v>
      </c>
      <c r="E95" s="63">
        <v>195000</v>
      </c>
      <c r="F95" s="63">
        <v>224200</v>
      </c>
      <c r="G95" s="63">
        <v>251160</v>
      </c>
      <c r="H95" s="63"/>
      <c r="I95" s="63">
        <v>196620</v>
      </c>
      <c r="J95" s="58">
        <f t="shared" si="17"/>
        <v>215556.98299621631</v>
      </c>
      <c r="K95" s="58">
        <f t="shared" si="18"/>
        <v>26569.593523424479</v>
      </c>
      <c r="L95" s="59">
        <f t="shared" si="19"/>
        <v>0.12326018463475552</v>
      </c>
      <c r="M95" s="58">
        <f t="shared" si="20"/>
        <v>242126.57651964077</v>
      </c>
      <c r="N95" s="58">
        <f t="shared" si="21"/>
        <v>188987.38947279184</v>
      </c>
      <c r="O95" s="60">
        <f t="shared" si="22"/>
        <v>195000</v>
      </c>
      <c r="P95" s="60">
        <f t="shared" si="23"/>
        <v>224200</v>
      </c>
      <c r="Q95" s="60" t="str">
        <f t="shared" si="24"/>
        <v/>
      </c>
      <c r="R95" s="60" t="str">
        <f t="shared" si="25"/>
        <v/>
      </c>
      <c r="S95" s="60">
        <f t="shared" si="26"/>
        <v>196620</v>
      </c>
      <c r="T95" s="96">
        <f t="shared" si="27"/>
        <v>204848.42874930071</v>
      </c>
      <c r="U95" s="96">
        <f t="shared" si="28"/>
        <v>16410.976001851119</v>
      </c>
      <c r="V95" s="59">
        <f t="shared" si="29"/>
        <v>8.0112774611199644E-2</v>
      </c>
      <c r="W95" s="61"/>
      <c r="X95" s="64"/>
      <c r="Y95" s="64"/>
      <c r="Z95" s="64"/>
      <c r="AA95" s="64"/>
      <c r="AB95" s="64"/>
      <c r="AC95" s="64"/>
    </row>
    <row r="96" spans="1:29" x14ac:dyDescent="0.25">
      <c r="A96" s="70">
        <v>95</v>
      </c>
      <c r="B96" s="5" t="s">
        <v>139</v>
      </c>
      <c r="C96" s="5" t="s">
        <v>47</v>
      </c>
      <c r="D96" s="71" t="s">
        <v>8</v>
      </c>
      <c r="E96" s="63">
        <v>95310</v>
      </c>
      <c r="F96" s="63">
        <v>90000</v>
      </c>
      <c r="G96" s="63">
        <v>122759.28</v>
      </c>
      <c r="H96" s="63">
        <v>108000</v>
      </c>
      <c r="I96" s="63">
        <v>93960</v>
      </c>
      <c r="J96" s="58">
        <f t="shared" si="17"/>
        <v>101335.22007898489</v>
      </c>
      <c r="K96" s="58">
        <f t="shared" si="18"/>
        <v>13419.624013499004</v>
      </c>
      <c r="L96" s="59">
        <f t="shared" si="19"/>
        <v>0.13242803442908785</v>
      </c>
      <c r="M96" s="58">
        <f t="shared" si="20"/>
        <v>114754.84409248389</v>
      </c>
      <c r="N96" s="58">
        <f t="shared" si="21"/>
        <v>87915.596065485879</v>
      </c>
      <c r="O96" s="60">
        <f t="shared" si="22"/>
        <v>95310</v>
      </c>
      <c r="P96" s="60">
        <f t="shared" si="23"/>
        <v>90000</v>
      </c>
      <c r="Q96" s="60" t="str">
        <f t="shared" si="24"/>
        <v/>
      </c>
      <c r="R96" s="60">
        <f t="shared" si="25"/>
        <v>108000</v>
      </c>
      <c r="S96" s="60">
        <f t="shared" si="26"/>
        <v>93960</v>
      </c>
      <c r="T96" s="96">
        <f t="shared" si="27"/>
        <v>96591.060791733806</v>
      </c>
      <c r="U96" s="96">
        <f t="shared" si="28"/>
        <v>7788.1207617755899</v>
      </c>
      <c r="V96" s="59">
        <f t="shared" si="29"/>
        <v>8.0629829488756286E-2</v>
      </c>
      <c r="W96" s="61"/>
      <c r="X96" s="64"/>
      <c r="Y96" s="64"/>
      <c r="Z96" s="64"/>
      <c r="AA96" s="64"/>
      <c r="AB96" s="64"/>
      <c r="AC96" s="64"/>
    </row>
    <row r="97" spans="1:29" x14ac:dyDescent="0.25">
      <c r="A97" s="70">
        <v>96</v>
      </c>
      <c r="B97" s="5" t="s">
        <v>168</v>
      </c>
      <c r="C97" s="5" t="s">
        <v>47</v>
      </c>
      <c r="D97" s="71" t="s">
        <v>8</v>
      </c>
      <c r="E97" s="63">
        <v>193456</v>
      </c>
      <c r="F97" s="63">
        <v>222400</v>
      </c>
      <c r="G97" s="63">
        <v>249171.32800000001</v>
      </c>
      <c r="H97" s="63">
        <v>266880</v>
      </c>
      <c r="I97" s="63">
        <v>232185.60000000001</v>
      </c>
      <c r="J97" s="58">
        <f t="shared" si="17"/>
        <v>231458.5738325867</v>
      </c>
      <c r="K97" s="58">
        <f t="shared" si="18"/>
        <v>27775.676754675511</v>
      </c>
      <c r="L97" s="59">
        <f t="shared" si="19"/>
        <v>0.12000279918239527</v>
      </c>
      <c r="M97" s="58">
        <f t="shared" si="20"/>
        <v>259234.25058726221</v>
      </c>
      <c r="N97" s="58">
        <f t="shared" si="21"/>
        <v>203682.89707791118</v>
      </c>
      <c r="O97" s="60" t="str">
        <f t="shared" si="22"/>
        <v/>
      </c>
      <c r="P97" s="60">
        <f t="shared" si="23"/>
        <v>222400</v>
      </c>
      <c r="Q97" s="60">
        <f t="shared" si="24"/>
        <v>249171.32800000001</v>
      </c>
      <c r="R97" s="60" t="str">
        <f t="shared" si="25"/>
        <v/>
      </c>
      <c r="S97" s="60">
        <f t="shared" si="26"/>
        <v>232185.60000000001</v>
      </c>
      <c r="T97" s="96">
        <f t="shared" si="27"/>
        <v>234327.20394866151</v>
      </c>
      <c r="U97" s="96">
        <f t="shared" si="28"/>
        <v>13546.075236844857</v>
      </c>
      <c r="V97" s="59">
        <f t="shared" si="29"/>
        <v>5.7808376528969516E-2</v>
      </c>
      <c r="W97" s="61"/>
      <c r="X97" s="64"/>
      <c r="Y97" s="64"/>
      <c r="Z97" s="64"/>
      <c r="AA97" s="64"/>
      <c r="AB97" s="64"/>
      <c r="AC97" s="64"/>
    </row>
    <row r="98" spans="1:29" x14ac:dyDescent="0.25">
      <c r="A98" s="70">
        <v>97</v>
      </c>
      <c r="B98" s="5" t="s">
        <v>91</v>
      </c>
      <c r="C98" s="5" t="s">
        <v>47</v>
      </c>
      <c r="D98" s="71" t="s">
        <v>8</v>
      </c>
      <c r="E98" s="63">
        <v>250370</v>
      </c>
      <c r="F98" s="63">
        <v>287900</v>
      </c>
      <c r="G98" s="63">
        <v>322476.56</v>
      </c>
      <c r="H98" s="63">
        <v>280000</v>
      </c>
      <c r="I98" s="63">
        <v>243600</v>
      </c>
      <c r="J98" s="58">
        <f t="shared" si="17"/>
        <v>275442.83796313213</v>
      </c>
      <c r="K98" s="58">
        <f t="shared" si="18"/>
        <v>31703.939079658816</v>
      </c>
      <c r="L98" s="59">
        <f t="shared" si="19"/>
        <v>0.11510170064361001</v>
      </c>
      <c r="M98" s="58">
        <f t="shared" si="20"/>
        <v>307146.77704279096</v>
      </c>
      <c r="N98" s="58">
        <f t="shared" si="21"/>
        <v>243738.8988834733</v>
      </c>
      <c r="O98" s="60">
        <f t="shared" si="22"/>
        <v>250370</v>
      </c>
      <c r="P98" s="60">
        <f t="shared" si="23"/>
        <v>287900</v>
      </c>
      <c r="Q98" s="60" t="str">
        <f t="shared" si="24"/>
        <v/>
      </c>
      <c r="R98" s="60">
        <f t="shared" si="25"/>
        <v>280000</v>
      </c>
      <c r="S98" s="60" t="str">
        <f t="shared" si="26"/>
        <v/>
      </c>
      <c r="T98" s="96">
        <f t="shared" si="27"/>
        <v>272266.36626430874</v>
      </c>
      <c r="U98" s="96">
        <f t="shared" si="28"/>
        <v>19785.71791301325</v>
      </c>
      <c r="V98" s="59">
        <f t="shared" si="29"/>
        <v>7.2670444699018816E-2</v>
      </c>
      <c r="W98" s="61"/>
      <c r="X98" s="64"/>
      <c r="Y98" s="64"/>
      <c r="Z98" s="64"/>
      <c r="AA98" s="64"/>
      <c r="AB98" s="64"/>
      <c r="AC98" s="64"/>
    </row>
    <row r="99" spans="1:29" x14ac:dyDescent="0.25">
      <c r="A99" s="72">
        <v>98</v>
      </c>
      <c r="B99" s="5" t="s">
        <v>161</v>
      </c>
      <c r="C99" s="5" t="s">
        <v>47</v>
      </c>
      <c r="D99" s="71" t="s">
        <v>66</v>
      </c>
      <c r="E99" s="63">
        <v>141800</v>
      </c>
      <c r="F99" s="63">
        <v>163000</v>
      </c>
      <c r="G99" s="63">
        <v>182638.4</v>
      </c>
      <c r="H99" s="63">
        <v>195600</v>
      </c>
      <c r="I99" s="63">
        <v>170172</v>
      </c>
      <c r="J99" s="58">
        <f t="shared" si="17"/>
        <v>169645.59079956851</v>
      </c>
      <c r="K99" s="58">
        <f t="shared" si="18"/>
        <v>20354.958885539283</v>
      </c>
      <c r="L99" s="59">
        <f t="shared" si="19"/>
        <v>0.11998519259830392</v>
      </c>
      <c r="M99" s="58">
        <f t="shared" si="20"/>
        <v>190000.54968510781</v>
      </c>
      <c r="N99" s="58">
        <f t="shared" si="21"/>
        <v>149290.63191402922</v>
      </c>
      <c r="O99" s="60" t="str">
        <f t="shared" si="22"/>
        <v/>
      </c>
      <c r="P99" s="60">
        <f t="shared" si="23"/>
        <v>163000</v>
      </c>
      <c r="Q99" s="60">
        <f t="shared" si="24"/>
        <v>182638.4</v>
      </c>
      <c r="R99" s="60" t="str">
        <f t="shared" si="25"/>
        <v/>
      </c>
      <c r="S99" s="60">
        <f t="shared" si="26"/>
        <v>170172</v>
      </c>
      <c r="T99" s="96">
        <f t="shared" si="27"/>
        <v>171747.04246451808</v>
      </c>
      <c r="U99" s="96">
        <f t="shared" si="28"/>
        <v>9937.4331655614133</v>
      </c>
      <c r="V99" s="59">
        <f t="shared" si="29"/>
        <v>5.7860869235139396E-2</v>
      </c>
      <c r="W99" s="61"/>
      <c r="X99" s="64"/>
      <c r="Y99" s="64"/>
      <c r="Z99" s="64"/>
      <c r="AA99" s="64"/>
      <c r="AB99" s="64"/>
      <c r="AC99" s="64"/>
    </row>
    <row r="100" spans="1:29" x14ac:dyDescent="0.25">
      <c r="A100" s="70">
        <v>99</v>
      </c>
      <c r="B100" s="5" t="s">
        <v>122</v>
      </c>
      <c r="C100" s="5" t="s">
        <v>47</v>
      </c>
      <c r="D100" s="71" t="s">
        <v>66</v>
      </c>
      <c r="E100" s="63">
        <v>49901</v>
      </c>
      <c r="F100" s="63">
        <v>57300</v>
      </c>
      <c r="G100" s="63">
        <v>64272.487999999998</v>
      </c>
      <c r="H100" s="63">
        <v>68760</v>
      </c>
      <c r="I100" s="63">
        <v>59821.2</v>
      </c>
      <c r="J100" s="58">
        <f t="shared" si="17"/>
        <v>59661.750866986942</v>
      </c>
      <c r="K100" s="58">
        <f t="shared" si="18"/>
        <v>7146.7287270937968</v>
      </c>
      <c r="L100" s="59">
        <f t="shared" si="19"/>
        <v>0.11978744544435331</v>
      </c>
      <c r="M100" s="58">
        <f t="shared" si="20"/>
        <v>66808.479594080738</v>
      </c>
      <c r="N100" s="58">
        <f t="shared" si="21"/>
        <v>52515.022139893146</v>
      </c>
      <c r="O100" s="60" t="str">
        <f t="shared" si="22"/>
        <v/>
      </c>
      <c r="P100" s="60">
        <f t="shared" si="23"/>
        <v>57300</v>
      </c>
      <c r="Q100" s="60">
        <f t="shared" si="24"/>
        <v>64272.487999999998</v>
      </c>
      <c r="R100" s="60" t="str">
        <f t="shared" si="25"/>
        <v/>
      </c>
      <c r="S100" s="60">
        <f t="shared" si="26"/>
        <v>59821.2</v>
      </c>
      <c r="T100" s="96">
        <f t="shared" si="27"/>
        <v>60396.478629610319</v>
      </c>
      <c r="U100" s="96">
        <f t="shared" si="28"/>
        <v>3530.4863500913475</v>
      </c>
      <c r="V100" s="59">
        <f t="shared" si="29"/>
        <v>5.8455168748206977E-2</v>
      </c>
      <c r="W100" s="61"/>
      <c r="X100" s="64"/>
      <c r="Y100" s="64"/>
      <c r="Z100" s="64"/>
      <c r="AA100" s="64"/>
      <c r="AB100" s="64"/>
      <c r="AC100" s="64"/>
    </row>
    <row r="101" spans="1:29" x14ac:dyDescent="0.25">
      <c r="A101" s="70">
        <v>100</v>
      </c>
      <c r="B101" s="5" t="s">
        <v>94</v>
      </c>
      <c r="C101" s="5" t="s">
        <v>47</v>
      </c>
      <c r="D101" s="71" t="s">
        <v>66</v>
      </c>
      <c r="E101" s="63">
        <v>143413</v>
      </c>
      <c r="F101" s="63">
        <v>164900</v>
      </c>
      <c r="G101" s="63">
        <v>184715.94399999999</v>
      </c>
      <c r="H101" s="63">
        <v>236000</v>
      </c>
      <c r="I101" s="63">
        <v>205320</v>
      </c>
      <c r="J101" s="58">
        <f t="shared" si="17"/>
        <v>184132.88753829119</v>
      </c>
      <c r="K101" s="58">
        <f t="shared" si="18"/>
        <v>35811.978114969112</v>
      </c>
      <c r="L101" s="59">
        <f t="shared" si="19"/>
        <v>0.19448985237643582</v>
      </c>
      <c r="M101" s="58">
        <f t="shared" si="20"/>
        <v>219944.86565326032</v>
      </c>
      <c r="N101" s="58">
        <f t="shared" si="21"/>
        <v>148320.90942332207</v>
      </c>
      <c r="O101" s="60" t="str">
        <f t="shared" si="22"/>
        <v/>
      </c>
      <c r="P101" s="60">
        <f t="shared" si="23"/>
        <v>164900</v>
      </c>
      <c r="Q101" s="60">
        <f t="shared" si="24"/>
        <v>184715.94399999999</v>
      </c>
      <c r="R101" s="60" t="str">
        <f t="shared" si="25"/>
        <v/>
      </c>
      <c r="S101" s="60">
        <f t="shared" si="26"/>
        <v>205320</v>
      </c>
      <c r="T101" s="96">
        <f t="shared" si="27"/>
        <v>184240.63918912617</v>
      </c>
      <c r="U101" s="96">
        <f t="shared" si="28"/>
        <v>20211.280514695551</v>
      </c>
      <c r="V101" s="59">
        <f t="shared" si="29"/>
        <v>0.10970044721755619</v>
      </c>
      <c r="W101" s="61"/>
      <c r="X101" s="64"/>
      <c r="Y101" s="64"/>
      <c r="Z101" s="64"/>
      <c r="AA101" s="64"/>
      <c r="AB101" s="64"/>
      <c r="AC101" s="64"/>
    </row>
    <row r="102" spans="1:29" x14ac:dyDescent="0.25">
      <c r="A102" s="70">
        <v>101</v>
      </c>
      <c r="B102" s="5" t="s">
        <v>95</v>
      </c>
      <c r="C102" s="5" t="s">
        <v>47</v>
      </c>
      <c r="D102" s="71" t="s">
        <v>66</v>
      </c>
      <c r="E102" s="63">
        <v>176839</v>
      </c>
      <c r="F102" s="63">
        <v>203300</v>
      </c>
      <c r="G102" s="63">
        <v>227768.63200000001</v>
      </c>
      <c r="H102" s="63">
        <v>246000</v>
      </c>
      <c r="I102" s="63">
        <v>214020</v>
      </c>
      <c r="J102" s="58">
        <f t="shared" si="17"/>
        <v>212285.22178178895</v>
      </c>
      <c r="K102" s="58">
        <f t="shared" si="18"/>
        <v>26019.927970336157</v>
      </c>
      <c r="L102" s="59">
        <f t="shared" si="19"/>
        <v>0.12257060454769865</v>
      </c>
      <c r="M102" s="58">
        <f t="shared" si="20"/>
        <v>238305.14975212511</v>
      </c>
      <c r="N102" s="58">
        <f t="shared" si="21"/>
        <v>186265.29381145278</v>
      </c>
      <c r="O102" s="60" t="str">
        <f t="shared" si="22"/>
        <v/>
      </c>
      <c r="P102" s="60">
        <f t="shared" si="23"/>
        <v>203300</v>
      </c>
      <c r="Q102" s="60">
        <f t="shared" si="24"/>
        <v>227768.63200000001</v>
      </c>
      <c r="R102" s="60" t="str">
        <f t="shared" si="25"/>
        <v/>
      </c>
      <c r="S102" s="60">
        <f t="shared" si="26"/>
        <v>214020</v>
      </c>
      <c r="T102" s="96">
        <f t="shared" si="27"/>
        <v>214797.16774635232</v>
      </c>
      <c r="U102" s="96">
        <f t="shared" si="28"/>
        <v>12265.515574316807</v>
      </c>
      <c r="V102" s="59">
        <f t="shared" si="29"/>
        <v>5.7102780744301036E-2</v>
      </c>
      <c r="W102" s="61"/>
      <c r="X102" s="64"/>
      <c r="Y102" s="64"/>
      <c r="Z102" s="64"/>
      <c r="AA102" s="64"/>
      <c r="AB102" s="64"/>
      <c r="AC102" s="64"/>
    </row>
    <row r="103" spans="1:29" x14ac:dyDescent="0.25">
      <c r="A103" s="72">
        <v>102</v>
      </c>
      <c r="B103" s="5" t="s">
        <v>99</v>
      </c>
      <c r="C103" s="5" t="s">
        <v>47</v>
      </c>
      <c r="D103" s="71" t="s">
        <v>66</v>
      </c>
      <c r="E103" s="63">
        <v>30440</v>
      </c>
      <c r="F103" s="63"/>
      <c r="G103" s="63">
        <v>39206.720000000001</v>
      </c>
      <c r="H103" s="63">
        <v>35000</v>
      </c>
      <c r="I103" s="63">
        <v>30450</v>
      </c>
      <c r="J103" s="58">
        <f t="shared" si="17"/>
        <v>33582.662518656551</v>
      </c>
      <c r="K103" s="58">
        <f t="shared" si="18"/>
        <v>4210.3861449515371</v>
      </c>
      <c r="L103" s="59">
        <f t="shared" si="19"/>
        <v>0.12537380389695113</v>
      </c>
      <c r="M103" s="58">
        <f t="shared" si="20"/>
        <v>37793.04866360809</v>
      </c>
      <c r="N103" s="58">
        <f t="shared" si="21"/>
        <v>29372.276373705012</v>
      </c>
      <c r="O103" s="60">
        <f t="shared" si="22"/>
        <v>30440</v>
      </c>
      <c r="P103" s="60" t="str">
        <f t="shared" si="23"/>
        <v/>
      </c>
      <c r="Q103" s="60" t="str">
        <f t="shared" si="24"/>
        <v/>
      </c>
      <c r="R103" s="60">
        <f t="shared" si="25"/>
        <v>35000</v>
      </c>
      <c r="S103" s="60">
        <f t="shared" si="26"/>
        <v>30450</v>
      </c>
      <c r="T103" s="96">
        <f t="shared" si="27"/>
        <v>31893.33954228734</v>
      </c>
      <c r="U103" s="96">
        <f t="shared" si="28"/>
        <v>2629.8352293125386</v>
      </c>
      <c r="V103" s="59">
        <f t="shared" si="29"/>
        <v>8.2457192224277526E-2</v>
      </c>
      <c r="W103" s="61"/>
      <c r="X103" s="64"/>
      <c r="Y103" s="64"/>
      <c r="Z103" s="64"/>
      <c r="AA103" s="64"/>
      <c r="AB103" s="64"/>
      <c r="AC103" s="64"/>
    </row>
    <row r="104" spans="1:29" x14ac:dyDescent="0.25">
      <c r="A104" s="70">
        <v>103</v>
      </c>
      <c r="B104" s="5" t="s">
        <v>100</v>
      </c>
      <c r="C104" s="5" t="s">
        <v>47</v>
      </c>
      <c r="D104" s="71" t="s">
        <v>66</v>
      </c>
      <c r="E104" s="63">
        <v>898602</v>
      </c>
      <c r="F104" s="63">
        <v>824500</v>
      </c>
      <c r="G104" s="63">
        <v>1157399.3759999999</v>
      </c>
      <c r="H104" s="63">
        <v>989400</v>
      </c>
      <c r="I104" s="63">
        <v>860778</v>
      </c>
      <c r="J104" s="58">
        <f t="shared" si="17"/>
        <v>939076.27779193548</v>
      </c>
      <c r="K104" s="58">
        <f t="shared" si="18"/>
        <v>133083.4076348737</v>
      </c>
      <c r="L104" s="59">
        <f t="shared" si="19"/>
        <v>0.1417173564939738</v>
      </c>
      <c r="M104" s="58">
        <f t="shared" si="20"/>
        <v>1072159.6854268091</v>
      </c>
      <c r="N104" s="58">
        <f t="shared" si="21"/>
        <v>805992.87015706184</v>
      </c>
      <c r="O104" s="60">
        <f t="shared" si="22"/>
        <v>898602</v>
      </c>
      <c r="P104" s="60">
        <f t="shared" si="23"/>
        <v>824500</v>
      </c>
      <c r="Q104" s="60" t="str">
        <f t="shared" si="24"/>
        <v/>
      </c>
      <c r="R104" s="60">
        <f t="shared" si="25"/>
        <v>989400</v>
      </c>
      <c r="S104" s="60">
        <f t="shared" si="26"/>
        <v>860778</v>
      </c>
      <c r="T104" s="96">
        <f t="shared" si="27"/>
        <v>891261.76628381514</v>
      </c>
      <c r="U104" s="96">
        <f t="shared" si="28"/>
        <v>70838.87842138666</v>
      </c>
      <c r="V104" s="59">
        <f t="shared" si="29"/>
        <v>7.9481563218800289E-2</v>
      </c>
      <c r="W104" s="61"/>
      <c r="X104" s="64"/>
      <c r="Y104" s="64"/>
      <c r="Z104" s="64"/>
      <c r="AA104" s="64"/>
      <c r="AB104" s="64"/>
      <c r="AC104" s="64"/>
    </row>
    <row r="105" spans="1:29" x14ac:dyDescent="0.25">
      <c r="A105" s="70">
        <v>104</v>
      </c>
      <c r="B105" s="5" t="s">
        <v>175</v>
      </c>
      <c r="C105" s="5" t="s">
        <v>47</v>
      </c>
      <c r="D105" s="71" t="s">
        <v>66</v>
      </c>
      <c r="E105" s="63">
        <v>102025</v>
      </c>
      <c r="F105" s="63">
        <v>117300</v>
      </c>
      <c r="G105" s="63">
        <v>131408.20000000001</v>
      </c>
      <c r="H105" s="63">
        <v>140760</v>
      </c>
      <c r="I105" s="63">
        <v>122461.2</v>
      </c>
      <c r="J105" s="58">
        <f t="shared" si="17"/>
        <v>122073.38016729672</v>
      </c>
      <c r="K105" s="58">
        <f t="shared" si="18"/>
        <v>14651.174882991454</v>
      </c>
      <c r="L105" s="59">
        <f t="shared" si="19"/>
        <v>0.12001940851406424</v>
      </c>
      <c r="M105" s="58">
        <f t="shared" si="20"/>
        <v>136724.55505028818</v>
      </c>
      <c r="N105" s="58">
        <f t="shared" si="21"/>
        <v>107422.20528430527</v>
      </c>
      <c r="O105" s="60" t="str">
        <f t="shared" si="22"/>
        <v/>
      </c>
      <c r="P105" s="60">
        <f t="shared" si="23"/>
        <v>117300</v>
      </c>
      <c r="Q105" s="60">
        <f t="shared" si="24"/>
        <v>131408.20000000001</v>
      </c>
      <c r="R105" s="60" t="str">
        <f t="shared" si="25"/>
        <v/>
      </c>
      <c r="S105" s="60">
        <f t="shared" si="26"/>
        <v>122461.2</v>
      </c>
      <c r="T105" s="96">
        <f t="shared" si="27"/>
        <v>123587.05871446447</v>
      </c>
      <c r="U105" s="96">
        <f t="shared" si="28"/>
        <v>7138.254941744055</v>
      </c>
      <c r="V105" s="59">
        <f t="shared" si="29"/>
        <v>5.7758919226618043E-2</v>
      </c>
      <c r="W105" s="61"/>
      <c r="X105" s="64"/>
      <c r="Y105" s="64"/>
      <c r="Z105" s="64"/>
      <c r="AA105" s="64"/>
      <c r="AB105" s="64"/>
      <c r="AC105" s="64"/>
    </row>
    <row r="106" spans="1:29" x14ac:dyDescent="0.25">
      <c r="A106" s="70">
        <v>105</v>
      </c>
      <c r="B106" s="5" t="s">
        <v>177</v>
      </c>
      <c r="C106" s="5" t="s">
        <v>47</v>
      </c>
      <c r="D106" s="71" t="s">
        <v>66</v>
      </c>
      <c r="E106" s="63">
        <v>93580</v>
      </c>
      <c r="F106" s="63">
        <v>107600</v>
      </c>
      <c r="G106" s="63">
        <v>120531.04</v>
      </c>
      <c r="H106" s="63">
        <v>129120</v>
      </c>
      <c r="I106" s="63">
        <v>112334.39999999999</v>
      </c>
      <c r="J106" s="58">
        <f t="shared" si="17"/>
        <v>111974.7497927901</v>
      </c>
      <c r="K106" s="58">
        <f t="shared" si="18"/>
        <v>13440.956669475634</v>
      </c>
      <c r="L106" s="59">
        <f t="shared" si="19"/>
        <v>0.12003560351193639</v>
      </c>
      <c r="M106" s="58">
        <f t="shared" si="20"/>
        <v>125415.70646226573</v>
      </c>
      <c r="N106" s="58">
        <f t="shared" si="21"/>
        <v>98533.793123314463</v>
      </c>
      <c r="O106" s="60" t="str">
        <f t="shared" si="22"/>
        <v/>
      </c>
      <c r="P106" s="60">
        <f t="shared" si="23"/>
        <v>107600</v>
      </c>
      <c r="Q106" s="60">
        <f t="shared" si="24"/>
        <v>120531.04</v>
      </c>
      <c r="R106" s="60" t="str">
        <f t="shared" si="25"/>
        <v/>
      </c>
      <c r="S106" s="60">
        <f t="shared" si="26"/>
        <v>112334.39999999999</v>
      </c>
      <c r="T106" s="96">
        <f t="shared" si="27"/>
        <v>113363.8660911612</v>
      </c>
      <c r="U106" s="96">
        <f t="shared" si="28"/>
        <v>6542.3141437262066</v>
      </c>
      <c r="V106" s="59">
        <f t="shared" si="29"/>
        <v>5.771075360525571E-2</v>
      </c>
      <c r="W106" s="61"/>
      <c r="X106" s="64"/>
      <c r="Y106" s="64"/>
      <c r="Z106" s="64"/>
      <c r="AA106" s="64"/>
      <c r="AB106" s="64"/>
      <c r="AC106" s="64"/>
    </row>
    <row r="107" spans="1:29" x14ac:dyDescent="0.25">
      <c r="A107" s="72">
        <v>106</v>
      </c>
      <c r="B107" s="5" t="s">
        <v>178</v>
      </c>
      <c r="C107" s="5" t="s">
        <v>47</v>
      </c>
      <c r="D107" s="71" t="s">
        <v>66</v>
      </c>
      <c r="E107" s="63">
        <v>88692</v>
      </c>
      <c r="F107" s="63">
        <v>101995.8</v>
      </c>
      <c r="G107" s="63">
        <v>114235.296</v>
      </c>
      <c r="H107" s="63">
        <v>122394.96</v>
      </c>
      <c r="I107" s="63">
        <v>106483.6152</v>
      </c>
      <c r="J107" s="58">
        <f t="shared" si="17"/>
        <v>106135.98972481962</v>
      </c>
      <c r="K107" s="58">
        <f t="shared" si="18"/>
        <v>12743.220139826424</v>
      </c>
      <c r="L107" s="59">
        <f t="shared" si="19"/>
        <v>0.12006502387046998</v>
      </c>
      <c r="M107" s="58">
        <f t="shared" si="20"/>
        <v>118879.20986464605</v>
      </c>
      <c r="N107" s="58">
        <f t="shared" si="21"/>
        <v>93392.769584993192</v>
      </c>
      <c r="O107" s="60" t="str">
        <f t="shared" si="22"/>
        <v/>
      </c>
      <c r="P107" s="60">
        <f t="shared" si="23"/>
        <v>101995.8</v>
      </c>
      <c r="Q107" s="60">
        <f t="shared" si="24"/>
        <v>114235.296</v>
      </c>
      <c r="R107" s="60" t="str">
        <f t="shared" si="25"/>
        <v/>
      </c>
      <c r="S107" s="60">
        <f t="shared" si="26"/>
        <v>106483.6152</v>
      </c>
      <c r="T107" s="96">
        <f t="shared" si="27"/>
        <v>107453.80427727346</v>
      </c>
      <c r="U107" s="96">
        <f t="shared" si="28"/>
        <v>6191.8535570061158</v>
      </c>
      <c r="V107" s="59">
        <f t="shared" si="29"/>
        <v>5.7623400108093671E-2</v>
      </c>
      <c r="W107" s="61"/>
      <c r="X107" s="64"/>
      <c r="Y107" s="64"/>
      <c r="Z107" s="64"/>
      <c r="AA107" s="64"/>
      <c r="AB107" s="64"/>
      <c r="AC107" s="64"/>
    </row>
    <row r="108" spans="1:29" x14ac:dyDescent="0.25">
      <c r="A108" s="70">
        <v>107</v>
      </c>
      <c r="B108" s="5" t="s">
        <v>170</v>
      </c>
      <c r="C108" s="5" t="s">
        <v>47</v>
      </c>
      <c r="D108" s="71" t="s">
        <v>66</v>
      </c>
      <c r="E108" s="63">
        <v>332336</v>
      </c>
      <c r="F108" s="63">
        <v>382100</v>
      </c>
      <c r="G108" s="63">
        <v>428048.76799999998</v>
      </c>
      <c r="H108" s="63">
        <v>458520</v>
      </c>
      <c r="I108" s="63">
        <v>398912.4</v>
      </c>
      <c r="J108" s="58">
        <f t="shared" si="17"/>
        <v>397646.07449388376</v>
      </c>
      <c r="K108" s="58">
        <f t="shared" si="18"/>
        <v>47726.649222027234</v>
      </c>
      <c r="L108" s="59">
        <f t="shared" si="19"/>
        <v>0.12002293567910306</v>
      </c>
      <c r="M108" s="58">
        <f t="shared" si="20"/>
        <v>445372.72371591098</v>
      </c>
      <c r="N108" s="58">
        <f t="shared" si="21"/>
        <v>349919.42527185654</v>
      </c>
      <c r="O108" s="60" t="str">
        <f t="shared" si="22"/>
        <v/>
      </c>
      <c r="P108" s="60">
        <f t="shared" si="23"/>
        <v>382100</v>
      </c>
      <c r="Q108" s="60">
        <f t="shared" si="24"/>
        <v>428048.76799999998</v>
      </c>
      <c r="R108" s="60" t="str">
        <f t="shared" si="25"/>
        <v/>
      </c>
      <c r="S108" s="60">
        <f t="shared" si="26"/>
        <v>398912.4</v>
      </c>
      <c r="T108" s="96">
        <f t="shared" si="27"/>
        <v>402577.29289524007</v>
      </c>
      <c r="U108" s="96">
        <f t="shared" si="28"/>
        <v>23248.204284450461</v>
      </c>
      <c r="V108" s="59">
        <f t="shared" si="29"/>
        <v>5.7748424202604447E-2</v>
      </c>
      <c r="W108" s="61"/>
      <c r="X108" s="64"/>
      <c r="Y108" s="64"/>
      <c r="Z108" s="64"/>
      <c r="AA108" s="64"/>
      <c r="AB108" s="64"/>
      <c r="AC108" s="64"/>
    </row>
    <row r="109" spans="1:29" x14ac:dyDescent="0.25">
      <c r="A109" s="70">
        <v>108</v>
      </c>
      <c r="B109" s="5" t="s">
        <v>121</v>
      </c>
      <c r="C109" s="5" t="s">
        <v>47</v>
      </c>
      <c r="D109" s="71" t="s">
        <v>66</v>
      </c>
      <c r="E109" s="63">
        <v>35524</v>
      </c>
      <c r="F109" s="63">
        <v>40800</v>
      </c>
      <c r="G109" s="63">
        <v>45754.911999999997</v>
      </c>
      <c r="H109" s="63">
        <v>48960</v>
      </c>
      <c r="I109" s="63">
        <v>42595.199999999997</v>
      </c>
      <c r="J109" s="58">
        <f t="shared" si="17"/>
        <v>42478.029672840152</v>
      </c>
      <c r="K109" s="58">
        <f t="shared" si="18"/>
        <v>5090.00120731894</v>
      </c>
      <c r="L109" s="59">
        <f t="shared" si="19"/>
        <v>0.11982667855645419</v>
      </c>
      <c r="M109" s="58">
        <f t="shared" si="20"/>
        <v>47568.030880159095</v>
      </c>
      <c r="N109" s="58">
        <f t="shared" si="21"/>
        <v>37388.028465521209</v>
      </c>
      <c r="O109" s="60" t="str">
        <f t="shared" si="22"/>
        <v/>
      </c>
      <c r="P109" s="60">
        <f t="shared" si="23"/>
        <v>40800</v>
      </c>
      <c r="Q109" s="60">
        <f t="shared" si="24"/>
        <v>45754.911999999997</v>
      </c>
      <c r="R109" s="60" t="str">
        <f t="shared" si="25"/>
        <v/>
      </c>
      <c r="S109" s="60">
        <f t="shared" si="26"/>
        <v>42595.199999999997</v>
      </c>
      <c r="T109" s="96">
        <f t="shared" si="27"/>
        <v>43001.755256814307</v>
      </c>
      <c r="U109" s="96">
        <f t="shared" si="28"/>
        <v>2508.5744919737435</v>
      </c>
      <c r="V109" s="59">
        <f t="shared" si="29"/>
        <v>5.8336560379735204E-2</v>
      </c>
      <c r="W109" s="61"/>
      <c r="X109" s="64"/>
      <c r="Y109" s="64"/>
      <c r="Z109" s="64"/>
      <c r="AA109" s="64"/>
      <c r="AB109" s="64"/>
      <c r="AC109" s="64"/>
    </row>
    <row r="110" spans="1:29" x14ac:dyDescent="0.25">
      <c r="A110" s="70">
        <v>109</v>
      </c>
      <c r="B110" s="5" t="s">
        <v>171</v>
      </c>
      <c r="C110" s="5" t="s">
        <v>47</v>
      </c>
      <c r="D110" s="71" t="s">
        <v>66</v>
      </c>
      <c r="E110" s="63">
        <v>131840</v>
      </c>
      <c r="F110" s="63">
        <v>151600</v>
      </c>
      <c r="G110" s="63">
        <v>169809.92000000001</v>
      </c>
      <c r="H110" s="63">
        <v>181920</v>
      </c>
      <c r="I110" s="63">
        <v>158270.39999999999</v>
      </c>
      <c r="J110" s="58">
        <f t="shared" si="17"/>
        <v>157760.37141834138</v>
      </c>
      <c r="K110" s="58">
        <f t="shared" si="18"/>
        <v>18938.401240772058</v>
      </c>
      <c r="L110" s="59">
        <f t="shared" si="19"/>
        <v>0.12004536418434332</v>
      </c>
      <c r="M110" s="58">
        <f t="shared" si="20"/>
        <v>176698.77265911346</v>
      </c>
      <c r="N110" s="58">
        <f t="shared" si="21"/>
        <v>138821.97017756931</v>
      </c>
      <c r="O110" s="60" t="str">
        <f t="shared" si="22"/>
        <v/>
      </c>
      <c r="P110" s="60">
        <f t="shared" si="23"/>
        <v>151600</v>
      </c>
      <c r="Q110" s="60">
        <f t="shared" si="24"/>
        <v>169809.92000000001</v>
      </c>
      <c r="R110" s="60" t="str">
        <f t="shared" si="25"/>
        <v/>
      </c>
      <c r="S110" s="60">
        <f t="shared" si="26"/>
        <v>158270.39999999999</v>
      </c>
      <c r="T110" s="96">
        <f t="shared" si="27"/>
        <v>159718.04520608313</v>
      </c>
      <c r="U110" s="96">
        <f t="shared" si="28"/>
        <v>9212.8166557682107</v>
      </c>
      <c r="V110" s="59">
        <f t="shared" si="29"/>
        <v>5.7681751888967681E-2</v>
      </c>
      <c r="W110" s="61"/>
      <c r="X110" s="64"/>
      <c r="Y110" s="64"/>
      <c r="Z110" s="64"/>
      <c r="AA110" s="64"/>
      <c r="AB110" s="64"/>
      <c r="AC110" s="64"/>
    </row>
    <row r="111" spans="1:29" x14ac:dyDescent="0.25">
      <c r="A111" s="72">
        <v>110</v>
      </c>
      <c r="B111" s="5" t="s">
        <v>65</v>
      </c>
      <c r="C111" s="5" t="s">
        <v>47</v>
      </c>
      <c r="D111" s="71" t="s">
        <v>66</v>
      </c>
      <c r="E111" s="63">
        <v>573000</v>
      </c>
      <c r="F111" s="63">
        <v>658950</v>
      </c>
      <c r="G111" s="63">
        <v>738024</v>
      </c>
      <c r="H111" s="63"/>
      <c r="I111" s="63">
        <v>589860</v>
      </c>
      <c r="J111" s="58">
        <f t="shared" si="17"/>
        <v>636731.93014626286</v>
      </c>
      <c r="K111" s="58">
        <f t="shared" si="18"/>
        <v>75212.631445788415</v>
      </c>
      <c r="L111" s="59">
        <f t="shared" si="19"/>
        <v>0.1181229146597241</v>
      </c>
      <c r="M111" s="58">
        <f t="shared" si="20"/>
        <v>711944.56159205129</v>
      </c>
      <c r="N111" s="58">
        <f t="shared" si="21"/>
        <v>561519.29870047444</v>
      </c>
      <c r="O111" s="60">
        <f t="shared" si="22"/>
        <v>573000</v>
      </c>
      <c r="P111" s="60">
        <f t="shared" si="23"/>
        <v>658950</v>
      </c>
      <c r="Q111" s="60" t="str">
        <f t="shared" si="24"/>
        <v/>
      </c>
      <c r="R111" s="60" t="str">
        <f t="shared" si="25"/>
        <v/>
      </c>
      <c r="S111" s="60">
        <f t="shared" si="26"/>
        <v>589860</v>
      </c>
      <c r="T111" s="96">
        <f t="shared" si="27"/>
        <v>606157.30533023051</v>
      </c>
      <c r="U111" s="96">
        <f t="shared" si="28"/>
        <v>45543.185000612328</v>
      </c>
      <c r="V111" s="59">
        <f t="shared" si="29"/>
        <v>7.5134267293538101E-2</v>
      </c>
      <c r="W111" s="61"/>
      <c r="X111" s="64"/>
      <c r="Y111" s="64"/>
      <c r="Z111" s="64"/>
      <c r="AA111" s="64"/>
      <c r="AB111" s="64"/>
      <c r="AC111" s="64"/>
    </row>
    <row r="112" spans="1:29" x14ac:dyDescent="0.25">
      <c r="A112" s="70">
        <v>111</v>
      </c>
      <c r="B112" s="5" t="s">
        <v>158</v>
      </c>
      <c r="C112" s="5" t="s">
        <v>47</v>
      </c>
      <c r="D112" s="71" t="s">
        <v>66</v>
      </c>
      <c r="E112" s="63">
        <v>81134</v>
      </c>
      <c r="F112" s="63">
        <v>93300</v>
      </c>
      <c r="G112" s="63">
        <v>104500.592</v>
      </c>
      <c r="H112" s="63">
        <v>111960</v>
      </c>
      <c r="I112" s="63">
        <v>97405.2</v>
      </c>
      <c r="J112" s="58">
        <f t="shared" si="17"/>
        <v>97088.918387366459</v>
      </c>
      <c r="K112" s="58">
        <f t="shared" si="18"/>
        <v>11656.188248542174</v>
      </c>
      <c r="L112" s="59">
        <f t="shared" si="19"/>
        <v>0.1200568349318321</v>
      </c>
      <c r="M112" s="58">
        <f t="shared" si="20"/>
        <v>108745.10663590863</v>
      </c>
      <c r="N112" s="58">
        <f t="shared" si="21"/>
        <v>85432.730138824292</v>
      </c>
      <c r="O112" s="60" t="str">
        <f t="shared" si="22"/>
        <v/>
      </c>
      <c r="P112" s="60">
        <f t="shared" si="23"/>
        <v>93300</v>
      </c>
      <c r="Q112" s="60">
        <f t="shared" si="24"/>
        <v>104500.592</v>
      </c>
      <c r="R112" s="60" t="str">
        <f t="shared" si="25"/>
        <v/>
      </c>
      <c r="S112" s="60">
        <f t="shared" si="26"/>
        <v>97405.2</v>
      </c>
      <c r="T112" s="96">
        <f t="shared" si="27"/>
        <v>98294.11397774276</v>
      </c>
      <c r="U112" s="96">
        <f t="shared" si="28"/>
        <v>5666.4291492986449</v>
      </c>
      <c r="V112" s="59">
        <f t="shared" si="29"/>
        <v>5.7647695472200132E-2</v>
      </c>
      <c r="W112" s="61"/>
      <c r="X112" s="64"/>
      <c r="Y112" s="64"/>
      <c r="Z112" s="64"/>
      <c r="AA112" s="64"/>
      <c r="AB112" s="64"/>
      <c r="AC112" s="64"/>
    </row>
    <row r="113" spans="1:29" x14ac:dyDescent="0.25">
      <c r="A113" s="70">
        <v>112</v>
      </c>
      <c r="B113" s="5" t="s">
        <v>184</v>
      </c>
      <c r="C113" s="5" t="s">
        <v>47</v>
      </c>
      <c r="D113" s="71" t="s">
        <v>66</v>
      </c>
      <c r="E113" s="63">
        <v>192600</v>
      </c>
      <c r="F113" s="63">
        <v>500000</v>
      </c>
      <c r="G113" s="63">
        <v>248068.8</v>
      </c>
      <c r="H113" s="63">
        <v>600000</v>
      </c>
      <c r="I113" s="63">
        <v>522000</v>
      </c>
      <c r="J113" s="58">
        <f t="shared" si="17"/>
        <v>375667.85686115932</v>
      </c>
      <c r="K113" s="58">
        <f t="shared" si="18"/>
        <v>180413.67314781868</v>
      </c>
      <c r="L113" s="59">
        <f t="shared" si="19"/>
        <v>0.48024783023823253</v>
      </c>
      <c r="M113" s="58">
        <f t="shared" si="20"/>
        <v>556081.53000897798</v>
      </c>
      <c r="N113" s="58">
        <f t="shared" si="21"/>
        <v>195254.18371334064</v>
      </c>
      <c r="O113" s="60" t="str">
        <f t="shared" si="22"/>
        <v/>
      </c>
      <c r="P113" s="60">
        <f t="shared" si="23"/>
        <v>500000</v>
      </c>
      <c r="Q113" s="60">
        <f t="shared" si="24"/>
        <v>248068.8</v>
      </c>
      <c r="R113" s="60" t="str">
        <f t="shared" si="25"/>
        <v/>
      </c>
      <c r="S113" s="60">
        <f t="shared" si="26"/>
        <v>522000</v>
      </c>
      <c r="T113" s="96">
        <f t="shared" si="27"/>
        <v>401548.07757696358</v>
      </c>
      <c r="U113" s="96">
        <f t="shared" si="28"/>
        <v>152201.4191057799</v>
      </c>
      <c r="V113" s="59">
        <f t="shared" si="29"/>
        <v>0.37903660260111166</v>
      </c>
      <c r="W113" s="61"/>
      <c r="X113" s="64"/>
      <c r="Y113" s="64"/>
      <c r="Z113" s="64"/>
      <c r="AA113" s="64"/>
      <c r="AB113" s="64"/>
      <c r="AC113" s="64"/>
    </row>
    <row r="114" spans="1:29" x14ac:dyDescent="0.25">
      <c r="A114" s="70">
        <v>113</v>
      </c>
      <c r="B114" s="5" t="s">
        <v>173</v>
      </c>
      <c r="C114" s="5" t="s">
        <v>47</v>
      </c>
      <c r="D114" s="71" t="s">
        <v>66</v>
      </c>
      <c r="E114" s="63">
        <v>33973</v>
      </c>
      <c r="F114" s="63">
        <v>39100</v>
      </c>
      <c r="G114" s="63">
        <v>43757.224000000002</v>
      </c>
      <c r="H114" s="63">
        <v>46920</v>
      </c>
      <c r="I114" s="63">
        <v>40820.400000000001</v>
      </c>
      <c r="J114" s="58">
        <f t="shared" si="17"/>
        <v>40674.210850555442</v>
      </c>
      <c r="K114" s="58">
        <f t="shared" si="18"/>
        <v>4889.6011237191678</v>
      </c>
      <c r="L114" s="59">
        <f t="shared" si="19"/>
        <v>0.12021379201884125</v>
      </c>
      <c r="M114" s="58">
        <f t="shared" si="20"/>
        <v>45563.811974274613</v>
      </c>
      <c r="N114" s="58">
        <f t="shared" si="21"/>
        <v>35784.609726836272</v>
      </c>
      <c r="O114" s="60" t="str">
        <f t="shared" si="22"/>
        <v/>
      </c>
      <c r="P114" s="60">
        <f t="shared" si="23"/>
        <v>39100</v>
      </c>
      <c r="Q114" s="60">
        <f t="shared" si="24"/>
        <v>43757.224000000002</v>
      </c>
      <c r="R114" s="60" t="str">
        <f t="shared" si="25"/>
        <v/>
      </c>
      <c r="S114" s="60">
        <f t="shared" si="26"/>
        <v>40820.400000000001</v>
      </c>
      <c r="T114" s="96">
        <f t="shared" si="27"/>
        <v>41181.414390056801</v>
      </c>
      <c r="U114" s="96">
        <f t="shared" si="28"/>
        <v>2354.9397286396393</v>
      </c>
      <c r="V114" s="59">
        <f t="shared" si="29"/>
        <v>5.7184527620504369E-2</v>
      </c>
      <c r="W114" s="61"/>
      <c r="X114" s="64"/>
      <c r="Y114" s="64"/>
      <c r="Z114" s="64"/>
      <c r="AA114" s="64"/>
      <c r="AB114" s="64"/>
      <c r="AC114" s="64"/>
    </row>
    <row r="115" spans="1:29" x14ac:dyDescent="0.25">
      <c r="A115" s="72">
        <v>114</v>
      </c>
      <c r="B115" s="5" t="s">
        <v>174</v>
      </c>
      <c r="C115" s="5" t="s">
        <v>47</v>
      </c>
      <c r="D115" s="71" t="s">
        <v>66</v>
      </c>
      <c r="E115" s="63">
        <v>240950</v>
      </c>
      <c r="F115" s="63">
        <v>277200</v>
      </c>
      <c r="G115" s="63">
        <v>310343.59999999998</v>
      </c>
      <c r="H115" s="63">
        <v>332640</v>
      </c>
      <c r="I115" s="63">
        <v>289396.8</v>
      </c>
      <c r="J115" s="58">
        <f t="shared" si="17"/>
        <v>288407.28709500656</v>
      </c>
      <c r="K115" s="58">
        <f t="shared" si="18"/>
        <v>34648.527192248228</v>
      </c>
      <c r="L115" s="59">
        <f t="shared" si="19"/>
        <v>0.12013748869262925</v>
      </c>
      <c r="M115" s="58">
        <f t="shared" si="20"/>
        <v>323055.81428725476</v>
      </c>
      <c r="N115" s="58">
        <f t="shared" si="21"/>
        <v>253758.75990275832</v>
      </c>
      <c r="O115" s="60" t="str">
        <f t="shared" si="22"/>
        <v/>
      </c>
      <c r="P115" s="60">
        <f t="shared" si="23"/>
        <v>277200</v>
      </c>
      <c r="Q115" s="60">
        <f t="shared" si="24"/>
        <v>310343.59999999998</v>
      </c>
      <c r="R115" s="60" t="str">
        <f t="shared" si="25"/>
        <v/>
      </c>
      <c r="S115" s="60">
        <f t="shared" si="26"/>
        <v>289396.8</v>
      </c>
      <c r="T115" s="96">
        <f t="shared" si="27"/>
        <v>291995.7843345101</v>
      </c>
      <c r="U115" s="96">
        <f t="shared" si="28"/>
        <v>16763.196699118365</v>
      </c>
      <c r="V115" s="59">
        <f t="shared" si="29"/>
        <v>5.7409036700045171E-2</v>
      </c>
      <c r="W115" s="61"/>
      <c r="X115" s="64"/>
      <c r="Y115" s="64"/>
      <c r="Z115" s="64"/>
      <c r="AA115" s="64"/>
      <c r="AB115" s="64"/>
      <c r="AC115" s="64"/>
    </row>
    <row r="116" spans="1:29" x14ac:dyDescent="0.25">
      <c r="A116" s="70">
        <v>115</v>
      </c>
      <c r="B116" s="5" t="s">
        <v>169</v>
      </c>
      <c r="C116" s="5" t="s">
        <v>47</v>
      </c>
      <c r="D116" s="71" t="s">
        <v>66</v>
      </c>
      <c r="E116" s="63">
        <v>279950</v>
      </c>
      <c r="F116" s="63">
        <v>321900</v>
      </c>
      <c r="G116" s="63">
        <v>360575.6</v>
      </c>
      <c r="H116" s="63">
        <v>386280</v>
      </c>
      <c r="I116" s="63">
        <v>336063.6</v>
      </c>
      <c r="J116" s="58">
        <f t="shared" si="17"/>
        <v>334984.17908172269</v>
      </c>
      <c r="K116" s="58">
        <f t="shared" si="18"/>
        <v>40211.64634341585</v>
      </c>
      <c r="L116" s="59">
        <f t="shared" si="19"/>
        <v>0.12004043430840901</v>
      </c>
      <c r="M116" s="58">
        <f t="shared" si="20"/>
        <v>375195.82542513852</v>
      </c>
      <c r="N116" s="58">
        <f t="shared" si="21"/>
        <v>294772.53273830685</v>
      </c>
      <c r="O116" s="60" t="str">
        <f t="shared" si="22"/>
        <v/>
      </c>
      <c r="P116" s="60">
        <f t="shared" si="23"/>
        <v>321900</v>
      </c>
      <c r="Q116" s="60">
        <f t="shared" si="24"/>
        <v>360575.6</v>
      </c>
      <c r="R116" s="60" t="str">
        <f t="shared" si="25"/>
        <v/>
      </c>
      <c r="S116" s="60">
        <f t="shared" si="26"/>
        <v>336063.6</v>
      </c>
      <c r="T116" s="96">
        <f t="shared" si="27"/>
        <v>339140.45276464778</v>
      </c>
      <c r="U116" s="96">
        <f t="shared" si="28"/>
        <v>19567.182322790701</v>
      </c>
      <c r="V116" s="59">
        <f t="shared" si="29"/>
        <v>5.7696397357733305E-2</v>
      </c>
      <c r="W116" s="61"/>
      <c r="X116" s="64"/>
      <c r="Y116" s="64"/>
      <c r="Z116" s="64"/>
      <c r="AA116" s="64"/>
      <c r="AB116" s="64"/>
      <c r="AC116" s="64"/>
    </row>
    <row r="117" spans="1:29" x14ac:dyDescent="0.25">
      <c r="A117" s="70">
        <v>116</v>
      </c>
      <c r="B117" s="5" t="s">
        <v>46</v>
      </c>
      <c r="C117" s="5" t="s">
        <v>47</v>
      </c>
      <c r="D117" s="71" t="s">
        <v>8</v>
      </c>
      <c r="E117" s="63"/>
      <c r="F117" s="63">
        <v>30500</v>
      </c>
      <c r="G117" s="63">
        <v>34191.248</v>
      </c>
      <c r="H117" s="63">
        <v>35000</v>
      </c>
      <c r="I117" s="63">
        <v>30450</v>
      </c>
      <c r="J117" s="58">
        <f t="shared" si="17"/>
        <v>32468.896847939748</v>
      </c>
      <c r="K117" s="58">
        <f t="shared" si="18"/>
        <v>2401.9320034871926</v>
      </c>
      <c r="L117" s="59">
        <f t="shared" si="19"/>
        <v>7.3976397003448005E-2</v>
      </c>
      <c r="M117" s="58">
        <f t="shared" si="20"/>
        <v>34870.828851426937</v>
      </c>
      <c r="N117" s="58">
        <f t="shared" si="21"/>
        <v>30066.964844452556</v>
      </c>
      <c r="O117" s="60" t="str">
        <f t="shared" si="22"/>
        <v/>
      </c>
      <c r="P117" s="60">
        <f t="shared" si="23"/>
        <v>30500</v>
      </c>
      <c r="Q117" s="60">
        <f t="shared" si="24"/>
        <v>34191.248</v>
      </c>
      <c r="R117" s="60" t="str">
        <f t="shared" si="25"/>
        <v/>
      </c>
      <c r="S117" s="60">
        <f t="shared" si="26"/>
        <v>30450</v>
      </c>
      <c r="T117" s="96">
        <f t="shared" si="27"/>
        <v>31666.546057621275</v>
      </c>
      <c r="U117" s="96">
        <f t="shared" si="28"/>
        <v>2145.7224267135143</v>
      </c>
      <c r="V117" s="59">
        <f t="shared" si="29"/>
        <v>6.7759913658063678E-2</v>
      </c>
      <c r="W117" s="61"/>
      <c r="X117" s="64"/>
      <c r="Y117" s="64"/>
      <c r="Z117" s="64"/>
      <c r="AA117" s="64"/>
      <c r="AB117" s="64"/>
      <c r="AC117" s="64"/>
    </row>
    <row r="118" spans="1:29" x14ac:dyDescent="0.25">
      <c r="A118" s="70">
        <v>117</v>
      </c>
      <c r="B118" s="5" t="s">
        <v>123</v>
      </c>
      <c r="C118" s="5" t="s">
        <v>47</v>
      </c>
      <c r="D118" s="71" t="s">
        <v>8</v>
      </c>
      <c r="E118" s="63">
        <v>40543</v>
      </c>
      <c r="F118" s="63">
        <v>46600</v>
      </c>
      <c r="G118" s="63">
        <v>52219.383999999998</v>
      </c>
      <c r="H118" s="63">
        <v>55920</v>
      </c>
      <c r="I118" s="63">
        <v>48650.400000000001</v>
      </c>
      <c r="J118" s="58">
        <f t="shared" si="17"/>
        <v>48501.751717379273</v>
      </c>
      <c r="K118" s="58">
        <f t="shared" si="18"/>
        <v>5818.6362771126533</v>
      </c>
      <c r="L118" s="59">
        <f t="shared" si="19"/>
        <v>0.11996754902829014</v>
      </c>
      <c r="M118" s="58">
        <f t="shared" si="20"/>
        <v>54320.387994491924</v>
      </c>
      <c r="N118" s="58">
        <f t="shared" si="21"/>
        <v>42683.115440266622</v>
      </c>
      <c r="O118" s="60" t="str">
        <f t="shared" si="22"/>
        <v/>
      </c>
      <c r="P118" s="60">
        <f t="shared" si="23"/>
        <v>46600</v>
      </c>
      <c r="Q118" s="60">
        <f t="shared" si="24"/>
        <v>52219.383999999998</v>
      </c>
      <c r="R118" s="60" t="str">
        <f t="shared" si="25"/>
        <v/>
      </c>
      <c r="S118" s="60">
        <f t="shared" si="26"/>
        <v>48650.400000000001</v>
      </c>
      <c r="T118" s="96">
        <f t="shared" si="27"/>
        <v>49102.246119040276</v>
      </c>
      <c r="U118" s="96">
        <f t="shared" si="28"/>
        <v>2843.6849184263237</v>
      </c>
      <c r="V118" s="59">
        <f t="shared" si="29"/>
        <v>5.7913540483102953E-2</v>
      </c>
      <c r="W118" s="61"/>
      <c r="X118" s="64"/>
      <c r="Y118" s="64"/>
      <c r="Z118" s="64"/>
      <c r="AA118" s="64"/>
      <c r="AB118" s="64"/>
      <c r="AC118" s="64"/>
    </row>
    <row r="119" spans="1:29" x14ac:dyDescent="0.25">
      <c r="A119" s="72">
        <v>118</v>
      </c>
      <c r="B119" s="5" t="s">
        <v>153</v>
      </c>
      <c r="C119" s="5" t="s">
        <v>47</v>
      </c>
      <c r="D119" s="71" t="s">
        <v>8</v>
      </c>
      <c r="E119" s="63">
        <v>524980</v>
      </c>
      <c r="F119" s="63">
        <v>590000</v>
      </c>
      <c r="G119" s="63">
        <v>1048070.072</v>
      </c>
      <c r="H119" s="63">
        <v>708000</v>
      </c>
      <c r="I119" s="63">
        <v>615960</v>
      </c>
      <c r="J119" s="58">
        <f t="shared" si="17"/>
        <v>676385.31736878585</v>
      </c>
      <c r="K119" s="58">
        <f t="shared" si="18"/>
        <v>206747.27892779859</v>
      </c>
      <c r="L119" s="59">
        <f t="shared" si="19"/>
        <v>0.30566494218423979</v>
      </c>
      <c r="M119" s="58">
        <f t="shared" si="20"/>
        <v>883132.59629658447</v>
      </c>
      <c r="N119" s="58">
        <f t="shared" si="21"/>
        <v>469638.03844098723</v>
      </c>
      <c r="O119" s="60">
        <f t="shared" si="22"/>
        <v>524980</v>
      </c>
      <c r="P119" s="60">
        <f t="shared" si="23"/>
        <v>590000</v>
      </c>
      <c r="Q119" s="60" t="str">
        <f t="shared" si="24"/>
        <v/>
      </c>
      <c r="R119" s="60">
        <f t="shared" si="25"/>
        <v>708000</v>
      </c>
      <c r="S119" s="60">
        <f t="shared" si="26"/>
        <v>615960</v>
      </c>
      <c r="T119" s="96">
        <f t="shared" si="27"/>
        <v>606240.76302936394</v>
      </c>
      <c r="U119" s="96">
        <f t="shared" si="28"/>
        <v>75867.518521872495</v>
      </c>
      <c r="V119" s="59">
        <f t="shared" si="29"/>
        <v>0.12514420531995432</v>
      </c>
      <c r="W119" s="61"/>
      <c r="X119" s="64"/>
      <c r="Y119" s="64"/>
      <c r="Z119" s="64"/>
      <c r="AA119" s="64"/>
      <c r="AB119" s="64"/>
      <c r="AC119" s="64"/>
    </row>
    <row r="120" spans="1:29" x14ac:dyDescent="0.25">
      <c r="A120" s="70">
        <v>119</v>
      </c>
      <c r="B120" s="5" t="s">
        <v>154</v>
      </c>
      <c r="C120" s="5" t="s">
        <v>47</v>
      </c>
      <c r="D120" s="71" t="s">
        <v>8</v>
      </c>
      <c r="E120" s="63">
        <v>614564</v>
      </c>
      <c r="F120" s="63">
        <v>650000</v>
      </c>
      <c r="G120" s="63">
        <v>1226915.5696</v>
      </c>
      <c r="H120" s="63">
        <v>780000</v>
      </c>
      <c r="I120" s="63">
        <v>678600</v>
      </c>
      <c r="J120" s="58">
        <f t="shared" si="17"/>
        <v>763485.37405148894</v>
      </c>
      <c r="K120" s="58">
        <f t="shared" si="18"/>
        <v>251884.3801174598</v>
      </c>
      <c r="L120" s="59">
        <f t="shared" si="19"/>
        <v>0.32991382504266925</v>
      </c>
      <c r="M120" s="58">
        <f t="shared" si="20"/>
        <v>1015369.7541689487</v>
      </c>
      <c r="N120" s="58">
        <f t="shared" si="21"/>
        <v>511600.99393402913</v>
      </c>
      <c r="O120" s="60">
        <f t="shared" si="22"/>
        <v>614564</v>
      </c>
      <c r="P120" s="60">
        <f t="shared" si="23"/>
        <v>650000</v>
      </c>
      <c r="Q120" s="60" t="str">
        <f t="shared" si="24"/>
        <v/>
      </c>
      <c r="R120" s="60">
        <f t="shared" si="25"/>
        <v>780000</v>
      </c>
      <c r="S120" s="60">
        <f t="shared" si="26"/>
        <v>678600</v>
      </c>
      <c r="T120" s="96">
        <f t="shared" si="27"/>
        <v>678105.44676898245</v>
      </c>
      <c r="U120" s="96">
        <f t="shared" si="28"/>
        <v>71136.786948338719</v>
      </c>
      <c r="V120" s="59">
        <f t="shared" si="29"/>
        <v>0.10490519916524672</v>
      </c>
      <c r="W120" s="61"/>
      <c r="X120" s="64"/>
      <c r="Y120" s="64"/>
      <c r="Z120" s="64"/>
      <c r="AA120" s="64"/>
      <c r="AB120" s="64"/>
      <c r="AC120" s="64"/>
    </row>
    <row r="121" spans="1:29" x14ac:dyDescent="0.25">
      <c r="A121" s="70">
        <v>120</v>
      </c>
      <c r="B121" s="5" t="s">
        <v>62</v>
      </c>
      <c r="C121" s="5" t="s">
        <v>47</v>
      </c>
      <c r="D121" s="71" t="s">
        <v>8</v>
      </c>
      <c r="E121" s="63"/>
      <c r="F121" s="63">
        <v>402600</v>
      </c>
      <c r="G121" s="63">
        <v>450928.8</v>
      </c>
      <c r="H121" s="63">
        <v>465000</v>
      </c>
      <c r="I121" s="63">
        <v>404550</v>
      </c>
      <c r="J121" s="58">
        <f t="shared" si="17"/>
        <v>429884.43990931497</v>
      </c>
      <c r="K121" s="58">
        <f t="shared" si="18"/>
        <v>31932.78052973151</v>
      </c>
      <c r="L121" s="59">
        <f t="shared" si="19"/>
        <v>7.4282243238363771E-2</v>
      </c>
      <c r="M121" s="58">
        <f t="shared" si="20"/>
        <v>461817.2204390465</v>
      </c>
      <c r="N121" s="58">
        <f t="shared" si="21"/>
        <v>397951.65937958343</v>
      </c>
      <c r="O121" s="60" t="str">
        <f t="shared" si="22"/>
        <v/>
      </c>
      <c r="P121" s="60">
        <f t="shared" si="23"/>
        <v>402600</v>
      </c>
      <c r="Q121" s="60">
        <f t="shared" si="24"/>
        <v>450928.8</v>
      </c>
      <c r="R121" s="60" t="str">
        <f t="shared" si="25"/>
        <v/>
      </c>
      <c r="S121" s="60">
        <f t="shared" si="26"/>
        <v>404550</v>
      </c>
      <c r="T121" s="96">
        <f t="shared" si="27"/>
        <v>418778.76320626249</v>
      </c>
      <c r="U121" s="96">
        <f t="shared" si="28"/>
        <v>27357.10906656622</v>
      </c>
      <c r="V121" s="59">
        <f t="shared" si="29"/>
        <v>6.532592258765503E-2</v>
      </c>
      <c r="W121" s="61"/>
      <c r="X121" s="64"/>
      <c r="Y121" s="64"/>
      <c r="Z121" s="64"/>
      <c r="AA121" s="64"/>
      <c r="AB121" s="64"/>
      <c r="AC121" s="64"/>
    </row>
    <row r="122" spans="1:29" x14ac:dyDescent="0.25">
      <c r="A122" s="70">
        <v>121</v>
      </c>
      <c r="B122" s="5" t="s">
        <v>63</v>
      </c>
      <c r="C122" s="5" t="s">
        <v>47</v>
      </c>
      <c r="D122" s="71" t="s">
        <v>8</v>
      </c>
      <c r="E122" s="63">
        <v>149600</v>
      </c>
      <c r="F122" s="63">
        <v>172040</v>
      </c>
      <c r="G122" s="63">
        <v>192684.79999999999</v>
      </c>
      <c r="H122" s="63">
        <v>187000</v>
      </c>
      <c r="I122" s="63">
        <v>162690</v>
      </c>
      <c r="J122" s="58">
        <f t="shared" si="17"/>
        <v>172076.74800289288</v>
      </c>
      <c r="K122" s="58">
        <f t="shared" si="18"/>
        <v>17593.144454815341</v>
      </c>
      <c r="L122" s="59">
        <f t="shared" si="19"/>
        <v>0.10224010308771975</v>
      </c>
      <c r="M122" s="58">
        <f t="shared" si="20"/>
        <v>189669.89245770822</v>
      </c>
      <c r="N122" s="58">
        <f t="shared" si="21"/>
        <v>154483.60354807755</v>
      </c>
      <c r="O122" s="60" t="str">
        <f t="shared" si="22"/>
        <v/>
      </c>
      <c r="P122" s="60">
        <f t="shared" si="23"/>
        <v>172040</v>
      </c>
      <c r="Q122" s="60" t="str">
        <f t="shared" si="24"/>
        <v/>
      </c>
      <c r="R122" s="60">
        <f t="shared" si="25"/>
        <v>187000</v>
      </c>
      <c r="S122" s="60">
        <f t="shared" si="26"/>
        <v>162690</v>
      </c>
      <c r="T122" s="96">
        <f t="shared" si="27"/>
        <v>173624.35012675807</v>
      </c>
      <c r="U122" s="96">
        <f t="shared" si="28"/>
        <v>12262.410040444742</v>
      </c>
      <c r="V122" s="59">
        <f t="shared" si="29"/>
        <v>7.0626096117810164E-2</v>
      </c>
      <c r="W122" s="61"/>
      <c r="X122" s="64"/>
      <c r="Y122" s="64"/>
      <c r="Z122" s="64"/>
      <c r="AA122" s="64"/>
      <c r="AB122" s="64"/>
      <c r="AC122" s="64"/>
    </row>
    <row r="123" spans="1:29" x14ac:dyDescent="0.25">
      <c r="A123" s="72">
        <v>122</v>
      </c>
      <c r="B123" s="5" t="s">
        <v>147</v>
      </c>
      <c r="C123" s="5" t="s">
        <v>47</v>
      </c>
      <c r="D123" s="71" t="s">
        <v>8</v>
      </c>
      <c r="E123" s="63">
        <v>171000</v>
      </c>
      <c r="F123" s="63">
        <v>196650</v>
      </c>
      <c r="G123" s="63">
        <v>220248</v>
      </c>
      <c r="H123" s="63">
        <v>235980</v>
      </c>
      <c r="I123" s="63">
        <v>205302.6</v>
      </c>
      <c r="J123" s="58">
        <f t="shared" si="17"/>
        <v>204632.37093474221</v>
      </c>
      <c r="K123" s="58">
        <f t="shared" si="18"/>
        <v>24569.190500950608</v>
      </c>
      <c r="L123" s="59">
        <f t="shared" si="19"/>
        <v>0.12006502387046958</v>
      </c>
      <c r="M123" s="58">
        <f t="shared" si="20"/>
        <v>229201.56143569283</v>
      </c>
      <c r="N123" s="58">
        <f t="shared" si="21"/>
        <v>180063.1804337916</v>
      </c>
      <c r="O123" s="60" t="str">
        <f t="shared" si="22"/>
        <v/>
      </c>
      <c r="P123" s="60">
        <f t="shared" si="23"/>
        <v>196650</v>
      </c>
      <c r="Q123" s="60">
        <f t="shared" si="24"/>
        <v>220248</v>
      </c>
      <c r="R123" s="60" t="str">
        <f t="shared" si="25"/>
        <v/>
      </c>
      <c r="S123" s="60">
        <f t="shared" si="26"/>
        <v>205302.6</v>
      </c>
      <c r="T123" s="96">
        <f t="shared" si="27"/>
        <v>207173.1444934578</v>
      </c>
      <c r="U123" s="96">
        <f t="shared" si="28"/>
        <v>11938.020996798423</v>
      </c>
      <c r="V123" s="59">
        <f t="shared" si="29"/>
        <v>5.7623400108093678E-2</v>
      </c>
      <c r="W123" s="61"/>
      <c r="X123" s="64"/>
      <c r="Y123" s="64"/>
      <c r="Z123" s="64"/>
      <c r="AA123" s="64"/>
      <c r="AB123" s="64"/>
      <c r="AC123" s="64"/>
    </row>
    <row r="124" spans="1:29" x14ac:dyDescent="0.25">
      <c r="A124" s="70">
        <v>123</v>
      </c>
      <c r="B124" s="5" t="s">
        <v>64</v>
      </c>
      <c r="C124" s="5" t="s">
        <v>47</v>
      </c>
      <c r="D124" s="71" t="s">
        <v>8</v>
      </c>
      <c r="E124" s="63">
        <v>550000</v>
      </c>
      <c r="F124" s="63">
        <v>632500</v>
      </c>
      <c r="G124" s="63">
        <v>708400</v>
      </c>
      <c r="H124" s="63"/>
      <c r="I124" s="63">
        <v>561150</v>
      </c>
      <c r="J124" s="58">
        <f t="shared" si="17"/>
        <v>609810.90270899923</v>
      </c>
      <c r="K124" s="58">
        <f t="shared" si="18"/>
        <v>73345.828954344775</v>
      </c>
      <c r="L124" s="59">
        <f t="shared" si="19"/>
        <v>0.12027634899362448</v>
      </c>
      <c r="M124" s="58">
        <f t="shared" si="20"/>
        <v>683156.73166334396</v>
      </c>
      <c r="N124" s="58">
        <f t="shared" si="21"/>
        <v>536465.0737546545</v>
      </c>
      <c r="O124" s="60">
        <f t="shared" si="22"/>
        <v>550000</v>
      </c>
      <c r="P124" s="60">
        <f t="shared" si="23"/>
        <v>632500</v>
      </c>
      <c r="Q124" s="60" t="str">
        <f t="shared" si="24"/>
        <v/>
      </c>
      <c r="R124" s="60" t="str">
        <f t="shared" si="25"/>
        <v/>
      </c>
      <c r="S124" s="60">
        <f t="shared" si="26"/>
        <v>561150</v>
      </c>
      <c r="T124" s="96">
        <f t="shared" si="27"/>
        <v>580097.14608410024</v>
      </c>
      <c r="U124" s="96">
        <f t="shared" si="28"/>
        <v>44761.209024481606</v>
      </c>
      <c r="V124" s="59">
        <f t="shared" si="29"/>
        <v>7.7161574275340941E-2</v>
      </c>
      <c r="W124" s="61"/>
      <c r="X124" s="64"/>
      <c r="Y124" s="64"/>
      <c r="Z124" s="64"/>
      <c r="AA124" s="64"/>
      <c r="AB124" s="64"/>
      <c r="AC124" s="64"/>
    </row>
    <row r="125" spans="1:29" x14ac:dyDescent="0.25">
      <c r="A125" s="70">
        <v>124</v>
      </c>
      <c r="B125" s="5" t="s">
        <v>148</v>
      </c>
      <c r="C125" s="5" t="s">
        <v>47</v>
      </c>
      <c r="D125" s="71" t="s">
        <v>8</v>
      </c>
      <c r="E125" s="63">
        <v>96400</v>
      </c>
      <c r="F125" s="63">
        <v>110860</v>
      </c>
      <c r="G125" s="63">
        <v>124163.2</v>
      </c>
      <c r="H125" s="63">
        <v>133032</v>
      </c>
      <c r="I125" s="63">
        <v>115737.84</v>
      </c>
      <c r="J125" s="58">
        <f t="shared" si="17"/>
        <v>115360.00326379618</v>
      </c>
      <c r="K125" s="58">
        <f t="shared" si="18"/>
        <v>13850.701545565029</v>
      </c>
      <c r="L125" s="59">
        <f t="shared" si="19"/>
        <v>0.12006502387046863</v>
      </c>
      <c r="M125" s="58">
        <f t="shared" si="20"/>
        <v>129210.70480936121</v>
      </c>
      <c r="N125" s="58">
        <f t="shared" si="21"/>
        <v>101509.30171823116</v>
      </c>
      <c r="O125" s="60" t="str">
        <f t="shared" si="22"/>
        <v/>
      </c>
      <c r="P125" s="60">
        <f t="shared" si="23"/>
        <v>110860</v>
      </c>
      <c r="Q125" s="60">
        <f t="shared" si="24"/>
        <v>124163.2</v>
      </c>
      <c r="R125" s="60" t="str">
        <f t="shared" si="25"/>
        <v/>
      </c>
      <c r="S125" s="60">
        <f t="shared" si="26"/>
        <v>115737.84</v>
      </c>
      <c r="T125" s="96">
        <f t="shared" si="27"/>
        <v>116792.34578461599</v>
      </c>
      <c r="U125" s="96">
        <f t="shared" si="28"/>
        <v>6729.9720707097522</v>
      </c>
      <c r="V125" s="59">
        <f t="shared" si="29"/>
        <v>5.762340010809365E-2</v>
      </c>
      <c r="W125" s="61"/>
      <c r="X125" s="64"/>
      <c r="Y125" s="64"/>
      <c r="Z125" s="64"/>
      <c r="AA125" s="64"/>
      <c r="AB125" s="64"/>
      <c r="AC125" s="64"/>
    </row>
    <row r="126" spans="1:29" x14ac:dyDescent="0.25">
      <c r="A126" s="70">
        <v>125</v>
      </c>
      <c r="B126" s="5" t="s">
        <v>108</v>
      </c>
      <c r="C126" s="5" t="s">
        <v>47</v>
      </c>
      <c r="D126" s="71" t="s">
        <v>8</v>
      </c>
      <c r="E126" s="63">
        <v>75950</v>
      </c>
      <c r="F126" s="63">
        <v>87340</v>
      </c>
      <c r="G126" s="63">
        <v>97823.6</v>
      </c>
      <c r="H126" s="63">
        <v>104808</v>
      </c>
      <c r="I126" s="63">
        <v>91182.96</v>
      </c>
      <c r="J126" s="58">
        <f t="shared" si="17"/>
        <v>90886.325492266158</v>
      </c>
      <c r="K126" s="58">
        <f t="shared" si="18"/>
        <v>10911.784005868134</v>
      </c>
      <c r="L126" s="59">
        <f t="shared" si="19"/>
        <v>0.12005968936214345</v>
      </c>
      <c r="M126" s="58">
        <f t="shared" si="20"/>
        <v>101798.10949813429</v>
      </c>
      <c r="N126" s="58">
        <f t="shared" si="21"/>
        <v>79974.541486398026</v>
      </c>
      <c r="O126" s="60" t="str">
        <f t="shared" si="22"/>
        <v/>
      </c>
      <c r="P126" s="60">
        <f t="shared" si="23"/>
        <v>87340</v>
      </c>
      <c r="Q126" s="60">
        <f t="shared" si="24"/>
        <v>97823.6</v>
      </c>
      <c r="R126" s="60" t="str">
        <f t="shared" si="25"/>
        <v/>
      </c>
      <c r="S126" s="60">
        <f t="shared" si="26"/>
        <v>91182.96</v>
      </c>
      <c r="T126" s="96">
        <f t="shared" si="27"/>
        <v>92014.620303577249</v>
      </c>
      <c r="U126" s="96">
        <f t="shared" si="28"/>
        <v>5303.6514172030602</v>
      </c>
      <c r="V126" s="59">
        <f t="shared" si="29"/>
        <v>5.7639225154710226E-2</v>
      </c>
      <c r="W126" s="61"/>
      <c r="X126" s="64"/>
      <c r="Y126" s="64"/>
      <c r="Z126" s="64"/>
      <c r="AA126" s="64"/>
      <c r="AB126" s="64"/>
      <c r="AC126" s="64"/>
    </row>
    <row r="127" spans="1:29" x14ac:dyDescent="0.25">
      <c r="A127" s="72">
        <v>126</v>
      </c>
      <c r="B127" s="5" t="s">
        <v>151</v>
      </c>
      <c r="C127" s="5" t="s">
        <v>47</v>
      </c>
      <c r="D127" s="71" t="s">
        <v>8</v>
      </c>
      <c r="E127" s="63">
        <v>75320</v>
      </c>
      <c r="F127" s="63">
        <v>86600</v>
      </c>
      <c r="G127" s="63">
        <v>97012.160000000003</v>
      </c>
      <c r="H127" s="63">
        <v>103920</v>
      </c>
      <c r="I127" s="63">
        <v>90410.4</v>
      </c>
      <c r="J127" s="58">
        <f t="shared" si="17"/>
        <v>90122.738795614991</v>
      </c>
      <c r="K127" s="58">
        <f t="shared" si="18"/>
        <v>10817.10169679084</v>
      </c>
      <c r="L127" s="59">
        <f t="shared" si="19"/>
        <v>0.12002633121616979</v>
      </c>
      <c r="M127" s="58">
        <f t="shared" si="20"/>
        <v>100939.84049240583</v>
      </c>
      <c r="N127" s="58">
        <f t="shared" si="21"/>
        <v>79305.637098824154</v>
      </c>
      <c r="O127" s="60" t="str">
        <f t="shared" si="22"/>
        <v/>
      </c>
      <c r="P127" s="60">
        <f t="shared" si="23"/>
        <v>86600</v>
      </c>
      <c r="Q127" s="60">
        <f t="shared" si="24"/>
        <v>97012.160000000003</v>
      </c>
      <c r="R127" s="60" t="str">
        <f t="shared" si="25"/>
        <v/>
      </c>
      <c r="S127" s="60">
        <f t="shared" si="26"/>
        <v>90410.4</v>
      </c>
      <c r="T127" s="96">
        <f t="shared" si="27"/>
        <v>91240.464103165854</v>
      </c>
      <c r="U127" s="96">
        <f t="shared" si="28"/>
        <v>5268.0714232566506</v>
      </c>
      <c r="V127" s="59">
        <f t="shared" si="29"/>
        <v>5.7738323396733571E-2</v>
      </c>
      <c r="W127" s="61"/>
      <c r="X127" s="64"/>
      <c r="Y127" s="64"/>
      <c r="Z127" s="64"/>
      <c r="AA127" s="64"/>
      <c r="AB127" s="64"/>
      <c r="AC127" s="64"/>
    </row>
    <row r="128" spans="1:29" x14ac:dyDescent="0.25">
      <c r="A128" s="70">
        <v>127</v>
      </c>
      <c r="B128" s="5" t="s">
        <v>120</v>
      </c>
      <c r="C128" s="5" t="s">
        <v>47</v>
      </c>
      <c r="D128" s="71" t="s">
        <v>8</v>
      </c>
      <c r="E128" s="63">
        <v>220198</v>
      </c>
      <c r="F128" s="63">
        <v>253200</v>
      </c>
      <c r="G128" s="63">
        <v>283615.02399999998</v>
      </c>
      <c r="H128" s="63">
        <v>303840</v>
      </c>
      <c r="I128" s="63">
        <v>264340.8</v>
      </c>
      <c r="J128" s="58">
        <f t="shared" si="17"/>
        <v>263489.36472381174</v>
      </c>
      <c r="K128" s="58">
        <f t="shared" si="18"/>
        <v>31630.487482854256</v>
      </c>
      <c r="L128" s="59">
        <f t="shared" si="19"/>
        <v>0.12004464588545795</v>
      </c>
      <c r="M128" s="58">
        <f t="shared" si="20"/>
        <v>295119.85220666602</v>
      </c>
      <c r="N128" s="58">
        <f t="shared" si="21"/>
        <v>231858.87724095749</v>
      </c>
      <c r="O128" s="60" t="str">
        <f t="shared" si="22"/>
        <v/>
      </c>
      <c r="P128" s="60">
        <f t="shared" si="23"/>
        <v>253200</v>
      </c>
      <c r="Q128" s="60">
        <f t="shared" si="24"/>
        <v>283615.02399999998</v>
      </c>
      <c r="R128" s="60" t="str">
        <f t="shared" si="25"/>
        <v/>
      </c>
      <c r="S128" s="60">
        <f t="shared" si="26"/>
        <v>264340.8</v>
      </c>
      <c r="T128" s="96">
        <f t="shared" si="27"/>
        <v>266758.97795419139</v>
      </c>
      <c r="U128" s="96">
        <f t="shared" si="28"/>
        <v>15387.694327842783</v>
      </c>
      <c r="V128" s="59">
        <f t="shared" si="29"/>
        <v>5.7683885452901984E-2</v>
      </c>
      <c r="W128" s="61"/>
      <c r="X128" s="64"/>
      <c r="Y128" s="64"/>
      <c r="Z128" s="64"/>
      <c r="AA128" s="64"/>
      <c r="AB128" s="64"/>
      <c r="AC128" s="64"/>
    </row>
    <row r="129" spans="1:29" x14ac:dyDescent="0.25">
      <c r="A129" s="70">
        <v>128</v>
      </c>
      <c r="B129" s="5" t="s">
        <v>67</v>
      </c>
      <c r="C129" s="5" t="s">
        <v>47</v>
      </c>
      <c r="D129" s="71" t="s">
        <v>8</v>
      </c>
      <c r="E129" s="63">
        <v>225940</v>
      </c>
      <c r="F129" s="63">
        <v>259800</v>
      </c>
      <c r="G129" s="63">
        <v>291010.71999999997</v>
      </c>
      <c r="H129" s="63">
        <v>236000</v>
      </c>
      <c r="I129" s="63">
        <v>205320</v>
      </c>
      <c r="J129" s="58">
        <f t="shared" si="17"/>
        <v>241867.15903852019</v>
      </c>
      <c r="K129" s="58">
        <f t="shared" si="18"/>
        <v>32959.10105970248</v>
      </c>
      <c r="L129" s="59">
        <f t="shared" si="19"/>
        <v>0.13626943480347969</v>
      </c>
      <c r="M129" s="58">
        <f t="shared" si="20"/>
        <v>274826.26009822264</v>
      </c>
      <c r="N129" s="58">
        <f t="shared" si="21"/>
        <v>208908.0579788177</v>
      </c>
      <c r="O129" s="60">
        <f t="shared" si="22"/>
        <v>225940</v>
      </c>
      <c r="P129" s="60">
        <f t="shared" si="23"/>
        <v>259800</v>
      </c>
      <c r="Q129" s="60" t="str">
        <f t="shared" si="24"/>
        <v/>
      </c>
      <c r="R129" s="60">
        <f t="shared" si="25"/>
        <v>236000</v>
      </c>
      <c r="S129" s="60" t="str">
        <f t="shared" si="26"/>
        <v/>
      </c>
      <c r="T129" s="96">
        <f t="shared" si="27"/>
        <v>240167.78794712821</v>
      </c>
      <c r="U129" s="96">
        <f t="shared" si="28"/>
        <v>17388.421434966429</v>
      </c>
      <c r="V129" s="59">
        <f t="shared" si="29"/>
        <v>7.2401139151909946E-2</v>
      </c>
      <c r="W129" s="61"/>
      <c r="X129" s="64"/>
      <c r="Y129" s="64"/>
      <c r="Z129" s="64"/>
      <c r="AA129" s="64"/>
      <c r="AB129" s="64"/>
      <c r="AC129" s="64"/>
    </row>
    <row r="130" spans="1:29" x14ac:dyDescent="0.25">
      <c r="A130" s="70">
        <v>129</v>
      </c>
      <c r="B130" s="5" t="s">
        <v>68</v>
      </c>
      <c r="C130" s="5" t="s">
        <v>47</v>
      </c>
      <c r="D130" s="71" t="s">
        <v>8</v>
      </c>
      <c r="E130" s="63">
        <v>654000</v>
      </c>
      <c r="F130" s="63">
        <v>525000</v>
      </c>
      <c r="G130" s="63">
        <v>842352</v>
      </c>
      <c r="H130" s="63">
        <v>546000</v>
      </c>
      <c r="I130" s="63">
        <v>475020</v>
      </c>
      <c r="J130" s="58">
        <f t="shared" si="17"/>
        <v>595699.23204446095</v>
      </c>
      <c r="K130" s="58">
        <f t="shared" si="18"/>
        <v>146161.22521653952</v>
      </c>
      <c r="L130" s="59">
        <f t="shared" si="19"/>
        <v>0.24536077495837791</v>
      </c>
      <c r="M130" s="58">
        <f t="shared" si="20"/>
        <v>741860.45726100053</v>
      </c>
      <c r="N130" s="58">
        <f t="shared" si="21"/>
        <v>449538.00682792143</v>
      </c>
      <c r="O130" s="60">
        <f t="shared" si="22"/>
        <v>654000</v>
      </c>
      <c r="P130" s="60">
        <f t="shared" si="23"/>
        <v>525000</v>
      </c>
      <c r="Q130" s="60" t="str">
        <f t="shared" si="24"/>
        <v/>
      </c>
      <c r="R130" s="60">
        <f t="shared" si="25"/>
        <v>546000</v>
      </c>
      <c r="S130" s="60">
        <f t="shared" si="26"/>
        <v>475020</v>
      </c>
      <c r="T130" s="96">
        <f t="shared" si="27"/>
        <v>546273.83239216183</v>
      </c>
      <c r="U130" s="96">
        <f t="shared" si="28"/>
        <v>75451.972141223712</v>
      </c>
      <c r="V130" s="59">
        <f t="shared" si="29"/>
        <v>0.13812115402053135</v>
      </c>
      <c r="W130" s="61"/>
      <c r="X130" s="64"/>
      <c r="Y130" s="64"/>
      <c r="Z130" s="64"/>
      <c r="AA130" s="64"/>
      <c r="AB130" s="64"/>
      <c r="AC130" s="64"/>
    </row>
    <row r="131" spans="1:29" x14ac:dyDescent="0.25">
      <c r="A131" s="72">
        <v>130</v>
      </c>
      <c r="B131" s="5" t="s">
        <v>69</v>
      </c>
      <c r="C131" s="5" t="s">
        <v>47</v>
      </c>
      <c r="D131" s="71" t="s">
        <v>8</v>
      </c>
      <c r="E131" s="63">
        <v>237900</v>
      </c>
      <c r="F131" s="63">
        <v>198000</v>
      </c>
      <c r="G131" s="63">
        <v>306415.2</v>
      </c>
      <c r="H131" s="63">
        <v>215000</v>
      </c>
      <c r="I131" s="63">
        <v>187050</v>
      </c>
      <c r="J131" s="58">
        <f t="shared" ref="J131:J194" si="30">GEOMEAN(E131:I131)</f>
        <v>225295.86554525999</v>
      </c>
      <c r="K131" s="58">
        <f t="shared" ref="K131:K194" si="31">+STDEV(E131:I131)</f>
        <v>47405.287407714502</v>
      </c>
      <c r="L131" s="59">
        <f t="shared" ref="L131:L194" si="32">K131/J131</f>
        <v>0.21041348137030588</v>
      </c>
      <c r="M131" s="58">
        <f t="shared" ref="M131:M194" si="33">+J131+K131</f>
        <v>272701.15295297449</v>
      </c>
      <c r="N131" s="58">
        <f t="shared" ref="N131:N194" si="34">J131-K131</f>
        <v>177890.5781375455</v>
      </c>
      <c r="O131" s="60">
        <f t="shared" ref="O131:O194" si="35">IF(((IF(AND(E131&lt;=$M131,E131&gt;=$N131),E131,""))&lt;=0),"",(IF(AND(E131&lt;=$M131,E131&gt;=$N131),E131,"")))</f>
        <v>237900</v>
      </c>
      <c r="P131" s="60">
        <f t="shared" ref="P131:P194" si="36">IF(((IF(AND(F131&lt;=$M131,F131&gt;=$N131),F131,""))&lt;=0),"",(IF(AND(F131&lt;=$M131,F131&gt;=$N131),F131,"")))</f>
        <v>198000</v>
      </c>
      <c r="Q131" s="60" t="str">
        <f t="shared" ref="Q131:Q194" si="37">IF(((IF(AND(G131&lt;=$M131,G131&gt;=$N131),G131,""))&lt;=0),"",(IF(AND(G131&lt;=$M131,G131&gt;=$N131),G131,"")))</f>
        <v/>
      </c>
      <c r="R131" s="60">
        <f t="shared" ref="R131:R194" si="38">IF(((IF(AND(H131&lt;=$M131,H131&gt;=$N131),H131,""))&lt;=0),"",(IF(AND(H131&lt;=$M131,H131&gt;=$N131),H131,"")))</f>
        <v>215000</v>
      </c>
      <c r="S131" s="60">
        <f t="shared" ref="S131:S194" si="39">IF(((IF(AND(I131&lt;=$M131,I131&gt;=$N131),I131,""))&lt;=0),"",(IF(AND(I131&lt;=$M131,I131&gt;=$N131),I131,"")))</f>
        <v>187050</v>
      </c>
      <c r="T131" s="96">
        <f t="shared" ref="T131:T194" si="40">GEOMEAN(O131:S131)</f>
        <v>208623.84781932039</v>
      </c>
      <c r="U131" s="96">
        <f t="shared" ref="U131:U194" si="41">+STDEV(O131:S131)</f>
        <v>22158.985197883048</v>
      </c>
      <c r="V131" s="59">
        <f t="shared" ref="V131:V194" si="42">U131/T131</f>
        <v>0.10621501534701792</v>
      </c>
      <c r="W131" s="61"/>
      <c r="X131" s="64"/>
      <c r="Y131" s="64"/>
      <c r="Z131" s="64"/>
      <c r="AA131" s="64"/>
      <c r="AB131" s="64"/>
      <c r="AC131" s="64"/>
    </row>
    <row r="132" spans="1:29" x14ac:dyDescent="0.25">
      <c r="A132" s="70">
        <v>131</v>
      </c>
      <c r="B132" s="5" t="s">
        <v>70</v>
      </c>
      <c r="C132" s="5" t="s">
        <v>47</v>
      </c>
      <c r="D132" s="71" t="s">
        <v>8</v>
      </c>
      <c r="E132" s="63">
        <v>316200</v>
      </c>
      <c r="F132" s="63">
        <v>222000</v>
      </c>
      <c r="G132" s="63"/>
      <c r="H132" s="63">
        <v>230000</v>
      </c>
      <c r="I132" s="63">
        <v>200100</v>
      </c>
      <c r="J132" s="58">
        <f t="shared" si="30"/>
        <v>238408.88750284506</v>
      </c>
      <c r="K132" s="58">
        <f t="shared" si="31"/>
        <v>51007.278892330651</v>
      </c>
      <c r="L132" s="59">
        <f t="shared" si="32"/>
        <v>0.21394873079856117</v>
      </c>
      <c r="M132" s="58">
        <f t="shared" si="33"/>
        <v>289416.16639517574</v>
      </c>
      <c r="N132" s="58">
        <f t="shared" si="34"/>
        <v>187401.60861051441</v>
      </c>
      <c r="O132" s="60" t="str">
        <f t="shared" si="35"/>
        <v/>
      </c>
      <c r="P132" s="60">
        <f t="shared" si="36"/>
        <v>222000</v>
      </c>
      <c r="Q132" s="60" t="str">
        <f t="shared" si="37"/>
        <v/>
      </c>
      <c r="R132" s="60">
        <f t="shared" si="38"/>
        <v>230000</v>
      </c>
      <c r="S132" s="60">
        <f t="shared" si="39"/>
        <v>200100</v>
      </c>
      <c r="T132" s="96">
        <f t="shared" si="40"/>
        <v>216991.45555913809</v>
      </c>
      <c r="U132" s="96">
        <f t="shared" si="41"/>
        <v>15479.125728972334</v>
      </c>
      <c r="V132" s="59">
        <f t="shared" si="42"/>
        <v>7.1335185475788043E-2</v>
      </c>
      <c r="W132" s="61"/>
      <c r="X132" s="64"/>
      <c r="Y132" s="64"/>
      <c r="Z132" s="64"/>
      <c r="AA132" s="64"/>
      <c r="AB132" s="64"/>
      <c r="AC132" s="64"/>
    </row>
    <row r="133" spans="1:29" x14ac:dyDescent="0.25">
      <c r="A133" s="70">
        <v>132</v>
      </c>
      <c r="B133" s="5" t="s">
        <v>155</v>
      </c>
      <c r="C133" s="5" t="s">
        <v>47</v>
      </c>
      <c r="D133" s="71" t="s">
        <v>8</v>
      </c>
      <c r="E133" s="63">
        <v>56699</v>
      </c>
      <c r="F133" s="63">
        <v>65200</v>
      </c>
      <c r="G133" s="63">
        <v>73028.312000000005</v>
      </c>
      <c r="H133" s="63">
        <v>78240</v>
      </c>
      <c r="I133" s="63">
        <v>68068.800000000003</v>
      </c>
      <c r="J133" s="58">
        <f t="shared" si="30"/>
        <v>67848.185676145935</v>
      </c>
      <c r="K133" s="58">
        <f t="shared" si="31"/>
        <v>8145.4475235255841</v>
      </c>
      <c r="L133" s="59">
        <f t="shared" si="32"/>
        <v>0.12005402122918314</v>
      </c>
      <c r="M133" s="58">
        <f t="shared" si="33"/>
        <v>75993.633199671516</v>
      </c>
      <c r="N133" s="58">
        <f t="shared" si="34"/>
        <v>59702.738152620354</v>
      </c>
      <c r="O133" s="60" t="str">
        <f t="shared" si="35"/>
        <v/>
      </c>
      <c r="P133" s="60">
        <f t="shared" si="36"/>
        <v>65200</v>
      </c>
      <c r="Q133" s="60">
        <f t="shared" si="37"/>
        <v>73028.312000000005</v>
      </c>
      <c r="R133" s="60" t="str">
        <f t="shared" si="38"/>
        <v/>
      </c>
      <c r="S133" s="60">
        <f t="shared" si="39"/>
        <v>68068.800000000003</v>
      </c>
      <c r="T133" s="96">
        <f t="shared" si="40"/>
        <v>68690.337594419281</v>
      </c>
      <c r="U133" s="96">
        <f t="shared" si="41"/>
        <v>3960.4133093968894</v>
      </c>
      <c r="V133" s="59">
        <f t="shared" si="42"/>
        <v>5.7656046659445327E-2</v>
      </c>
      <c r="W133" s="61"/>
      <c r="X133" s="64"/>
      <c r="Y133" s="64"/>
      <c r="Z133" s="64"/>
      <c r="AA133" s="64"/>
      <c r="AB133" s="64"/>
      <c r="AC133" s="64"/>
    </row>
    <row r="134" spans="1:29" x14ac:dyDescent="0.25">
      <c r="A134" s="70">
        <v>133</v>
      </c>
      <c r="B134" s="5" t="s">
        <v>160</v>
      </c>
      <c r="C134" s="5" t="s">
        <v>47</v>
      </c>
      <c r="D134" s="71" t="s">
        <v>8</v>
      </c>
      <c r="E134" s="63">
        <v>141800</v>
      </c>
      <c r="F134" s="63">
        <v>163000</v>
      </c>
      <c r="G134" s="63">
        <v>182638.4</v>
      </c>
      <c r="H134" s="63">
        <v>195600</v>
      </c>
      <c r="I134" s="63">
        <v>170172</v>
      </c>
      <c r="J134" s="58">
        <f t="shared" si="30"/>
        <v>169645.59079956851</v>
      </c>
      <c r="K134" s="58">
        <f t="shared" si="31"/>
        <v>20354.958885539283</v>
      </c>
      <c r="L134" s="59">
        <f t="shared" si="32"/>
        <v>0.11998519259830392</v>
      </c>
      <c r="M134" s="58">
        <f t="shared" si="33"/>
        <v>190000.54968510781</v>
      </c>
      <c r="N134" s="58">
        <f t="shared" si="34"/>
        <v>149290.63191402922</v>
      </c>
      <c r="O134" s="60" t="str">
        <f t="shared" si="35"/>
        <v/>
      </c>
      <c r="P134" s="60">
        <f t="shared" si="36"/>
        <v>163000</v>
      </c>
      <c r="Q134" s="60">
        <f t="shared" si="37"/>
        <v>182638.4</v>
      </c>
      <c r="R134" s="60" t="str">
        <f t="shared" si="38"/>
        <v/>
      </c>
      <c r="S134" s="60">
        <f t="shared" si="39"/>
        <v>170172</v>
      </c>
      <c r="T134" s="96">
        <f t="shared" si="40"/>
        <v>171747.04246451808</v>
      </c>
      <c r="U134" s="96">
        <f t="shared" si="41"/>
        <v>9937.4331655614133</v>
      </c>
      <c r="V134" s="59">
        <f t="shared" si="42"/>
        <v>5.7860869235139396E-2</v>
      </c>
      <c r="W134" s="61"/>
      <c r="X134" s="64"/>
      <c r="Y134" s="64"/>
      <c r="Z134" s="64"/>
      <c r="AA134" s="64"/>
      <c r="AB134" s="64"/>
      <c r="AC134" s="64"/>
    </row>
    <row r="135" spans="1:29" x14ac:dyDescent="0.25">
      <c r="A135" s="72">
        <v>134</v>
      </c>
      <c r="B135" s="5" t="s">
        <v>140</v>
      </c>
      <c r="C135" s="5" t="s">
        <v>47</v>
      </c>
      <c r="D135" s="71" t="s">
        <v>8</v>
      </c>
      <c r="E135" s="63">
        <v>62546</v>
      </c>
      <c r="F135" s="63">
        <v>71900</v>
      </c>
      <c r="G135" s="63">
        <v>80559.248000000007</v>
      </c>
      <c r="H135" s="63">
        <v>86280</v>
      </c>
      <c r="I135" s="63">
        <v>75063.600000000006</v>
      </c>
      <c r="J135" s="58">
        <f t="shared" si="30"/>
        <v>74830.159683059042</v>
      </c>
      <c r="K135" s="58">
        <f t="shared" si="31"/>
        <v>8979.085714872228</v>
      </c>
      <c r="L135" s="59">
        <f t="shared" si="32"/>
        <v>0.11999287122869821</v>
      </c>
      <c r="M135" s="58">
        <f t="shared" si="33"/>
        <v>83809.24539793127</v>
      </c>
      <c r="N135" s="58">
        <f t="shared" si="34"/>
        <v>65851.073968186814</v>
      </c>
      <c r="O135" s="60" t="str">
        <f t="shared" si="35"/>
        <v/>
      </c>
      <c r="P135" s="60">
        <f t="shared" si="36"/>
        <v>71900</v>
      </c>
      <c r="Q135" s="60">
        <f t="shared" si="37"/>
        <v>80559.248000000007</v>
      </c>
      <c r="R135" s="60" t="str">
        <f t="shared" si="38"/>
        <v/>
      </c>
      <c r="S135" s="60">
        <f t="shared" si="39"/>
        <v>75063.600000000006</v>
      </c>
      <c r="T135" s="96">
        <f t="shared" si="40"/>
        <v>75757.312739202898</v>
      </c>
      <c r="U135" s="96">
        <f t="shared" si="41"/>
        <v>4381.6490013351549</v>
      </c>
      <c r="V135" s="59">
        <f t="shared" si="42"/>
        <v>5.7837967621939407E-2</v>
      </c>
      <c r="W135" s="61"/>
      <c r="X135" s="64"/>
      <c r="Y135" s="64"/>
      <c r="Z135" s="64"/>
      <c r="AA135" s="64"/>
      <c r="AB135" s="64"/>
      <c r="AC135" s="64"/>
    </row>
    <row r="136" spans="1:29" x14ac:dyDescent="0.25">
      <c r="A136" s="70">
        <v>135</v>
      </c>
      <c r="B136" s="5" t="s">
        <v>142</v>
      </c>
      <c r="C136" s="5" t="s">
        <v>47</v>
      </c>
      <c r="D136" s="71" t="s">
        <v>8</v>
      </c>
      <c r="E136" s="63">
        <v>160990</v>
      </c>
      <c r="F136" s="63">
        <v>185100</v>
      </c>
      <c r="G136" s="63">
        <v>207355.12</v>
      </c>
      <c r="H136" s="63">
        <v>222120</v>
      </c>
      <c r="I136" s="63">
        <v>193244.4</v>
      </c>
      <c r="J136" s="58">
        <f t="shared" si="30"/>
        <v>192629.5601419555</v>
      </c>
      <c r="K136" s="58">
        <f t="shared" si="31"/>
        <v>23120.614249238217</v>
      </c>
      <c r="L136" s="59">
        <f t="shared" si="32"/>
        <v>0.1200263045412128</v>
      </c>
      <c r="M136" s="58">
        <f t="shared" si="33"/>
        <v>215750.17439119372</v>
      </c>
      <c r="N136" s="58">
        <f t="shared" si="34"/>
        <v>169508.94589271728</v>
      </c>
      <c r="O136" s="60" t="str">
        <f t="shared" si="35"/>
        <v/>
      </c>
      <c r="P136" s="60">
        <f t="shared" si="36"/>
        <v>185100</v>
      </c>
      <c r="Q136" s="60">
        <f t="shared" si="37"/>
        <v>207355.12</v>
      </c>
      <c r="R136" s="60" t="str">
        <f t="shared" si="38"/>
        <v/>
      </c>
      <c r="S136" s="60">
        <f t="shared" si="39"/>
        <v>193244.4</v>
      </c>
      <c r="T136" s="96">
        <f t="shared" si="40"/>
        <v>195018.5994581597</v>
      </c>
      <c r="U136" s="96">
        <f t="shared" si="41"/>
        <v>11260.062436866559</v>
      </c>
      <c r="V136" s="59">
        <f t="shared" si="42"/>
        <v>5.7738402737746823E-2</v>
      </c>
      <c r="W136" s="61"/>
      <c r="X136" s="64"/>
      <c r="Y136" s="64"/>
      <c r="Z136" s="64"/>
      <c r="AA136" s="64"/>
      <c r="AB136" s="64"/>
      <c r="AC136" s="64"/>
    </row>
    <row r="137" spans="1:29" x14ac:dyDescent="0.25">
      <c r="A137" s="70">
        <v>136</v>
      </c>
      <c r="B137" s="5" t="s">
        <v>129</v>
      </c>
      <c r="C137" s="5" t="s">
        <v>47</v>
      </c>
      <c r="D137" s="71" t="s">
        <v>8</v>
      </c>
      <c r="E137" s="63">
        <v>532009</v>
      </c>
      <c r="F137" s="63">
        <v>611800</v>
      </c>
      <c r="G137" s="63">
        <v>685227.59199999995</v>
      </c>
      <c r="H137" s="63">
        <v>734160</v>
      </c>
      <c r="I137" s="63">
        <v>638719.19999999995</v>
      </c>
      <c r="J137" s="58">
        <f t="shared" si="30"/>
        <v>636638.35093613726</v>
      </c>
      <c r="K137" s="58">
        <f t="shared" si="31"/>
        <v>76435.991450298141</v>
      </c>
      <c r="L137" s="59">
        <f t="shared" si="32"/>
        <v>0.12006187082179977</v>
      </c>
      <c r="M137" s="58">
        <f t="shared" si="33"/>
        <v>713074.34238643537</v>
      </c>
      <c r="N137" s="58">
        <f t="shared" si="34"/>
        <v>560202.35948583914</v>
      </c>
      <c r="O137" s="60" t="str">
        <f t="shared" si="35"/>
        <v/>
      </c>
      <c r="P137" s="60">
        <f t="shared" si="36"/>
        <v>611800</v>
      </c>
      <c r="Q137" s="60">
        <f t="shared" si="37"/>
        <v>685227.59199999995</v>
      </c>
      <c r="R137" s="60" t="str">
        <f t="shared" si="38"/>
        <v/>
      </c>
      <c r="S137" s="60">
        <f t="shared" si="39"/>
        <v>638719.19999999995</v>
      </c>
      <c r="T137" s="96">
        <f t="shared" si="40"/>
        <v>644542.3063534986</v>
      </c>
      <c r="U137" s="96">
        <f t="shared" si="41"/>
        <v>37146.747551623135</v>
      </c>
      <c r="V137" s="59">
        <f t="shared" si="42"/>
        <v>5.763275301784463E-2</v>
      </c>
      <c r="W137" s="61"/>
      <c r="X137" s="64"/>
      <c r="Y137" s="64"/>
      <c r="Z137" s="64"/>
      <c r="AA137" s="64"/>
      <c r="AB137" s="64"/>
      <c r="AC137" s="64"/>
    </row>
    <row r="138" spans="1:29" x14ac:dyDescent="0.25">
      <c r="A138" s="70">
        <v>137</v>
      </c>
      <c r="B138" s="5" t="s">
        <v>71</v>
      </c>
      <c r="C138" s="5" t="s">
        <v>47</v>
      </c>
      <c r="D138" s="71" t="s">
        <v>8</v>
      </c>
      <c r="E138" s="63">
        <v>600000</v>
      </c>
      <c r="F138" s="63">
        <v>574000</v>
      </c>
      <c r="G138" s="63">
        <v>772800</v>
      </c>
      <c r="H138" s="63">
        <v>825000</v>
      </c>
      <c r="I138" s="63">
        <v>717750</v>
      </c>
      <c r="J138" s="58">
        <f t="shared" si="30"/>
        <v>691053.19812041766</v>
      </c>
      <c r="K138" s="58">
        <f t="shared" si="31"/>
        <v>108505.83164051599</v>
      </c>
      <c r="L138" s="59">
        <f t="shared" si="32"/>
        <v>0.1570151645859377</v>
      </c>
      <c r="M138" s="58">
        <f t="shared" si="33"/>
        <v>799559.0297609336</v>
      </c>
      <c r="N138" s="58">
        <f t="shared" si="34"/>
        <v>582547.36647990171</v>
      </c>
      <c r="O138" s="60">
        <f t="shared" si="35"/>
        <v>600000</v>
      </c>
      <c r="P138" s="60" t="str">
        <f t="shared" si="36"/>
        <v/>
      </c>
      <c r="Q138" s="60">
        <f t="shared" si="37"/>
        <v>772800</v>
      </c>
      <c r="R138" s="60" t="str">
        <f t="shared" si="38"/>
        <v/>
      </c>
      <c r="S138" s="60">
        <f t="shared" si="39"/>
        <v>717750</v>
      </c>
      <c r="T138" s="96">
        <f t="shared" si="40"/>
        <v>692995.67096862849</v>
      </c>
      <c r="U138" s="96">
        <f t="shared" si="41"/>
        <v>88275.520389290265</v>
      </c>
      <c r="V138" s="59">
        <f t="shared" si="42"/>
        <v>0.12738249903625509</v>
      </c>
      <c r="W138" s="61"/>
      <c r="X138" s="64"/>
      <c r="Y138" s="64"/>
      <c r="Z138" s="64"/>
      <c r="AA138" s="64"/>
      <c r="AB138" s="64"/>
      <c r="AC138" s="64"/>
    </row>
    <row r="139" spans="1:29" x14ac:dyDescent="0.25">
      <c r="A139" s="72">
        <v>138</v>
      </c>
      <c r="B139" s="5" t="s">
        <v>72</v>
      </c>
      <c r="C139" s="5" t="s">
        <v>47</v>
      </c>
      <c r="D139" s="71" t="s">
        <v>8</v>
      </c>
      <c r="E139" s="63">
        <v>65000</v>
      </c>
      <c r="F139" s="63">
        <v>74750</v>
      </c>
      <c r="G139" s="63">
        <v>83720</v>
      </c>
      <c r="H139" s="63"/>
      <c r="I139" s="63">
        <v>108750</v>
      </c>
      <c r="J139" s="58">
        <f t="shared" si="30"/>
        <v>81554.092555796829</v>
      </c>
      <c r="K139" s="58">
        <f t="shared" si="31"/>
        <v>18758.387457348246</v>
      </c>
      <c r="L139" s="59">
        <f t="shared" si="32"/>
        <v>0.23001160174168242</v>
      </c>
      <c r="M139" s="58">
        <f t="shared" si="33"/>
        <v>100312.48001314508</v>
      </c>
      <c r="N139" s="58">
        <f t="shared" si="34"/>
        <v>62795.705098448583</v>
      </c>
      <c r="O139" s="60">
        <f t="shared" si="35"/>
        <v>65000</v>
      </c>
      <c r="P139" s="60">
        <f t="shared" si="36"/>
        <v>74750</v>
      </c>
      <c r="Q139" s="60">
        <f t="shared" si="37"/>
        <v>83720</v>
      </c>
      <c r="R139" s="60" t="str">
        <f t="shared" si="38"/>
        <v/>
      </c>
      <c r="S139" s="60" t="str">
        <f t="shared" si="39"/>
        <v/>
      </c>
      <c r="T139" s="96">
        <f t="shared" si="40"/>
        <v>74094.264458086021</v>
      </c>
      <c r="U139" s="96">
        <f t="shared" si="41"/>
        <v>9362.7079416160359</v>
      </c>
      <c r="V139" s="59">
        <f t="shared" si="42"/>
        <v>0.12636211466695071</v>
      </c>
      <c r="W139" s="61"/>
      <c r="X139" s="64"/>
      <c r="Y139" s="64"/>
      <c r="Z139" s="64"/>
      <c r="AA139" s="64"/>
      <c r="AB139" s="64"/>
      <c r="AC139" s="64"/>
    </row>
    <row r="140" spans="1:29" x14ac:dyDescent="0.25">
      <c r="A140" s="70">
        <v>139</v>
      </c>
      <c r="B140" s="5" t="s">
        <v>141</v>
      </c>
      <c r="C140" s="5" t="s">
        <v>47</v>
      </c>
      <c r="D140" s="71" t="s">
        <v>8</v>
      </c>
      <c r="E140" s="63">
        <v>218806</v>
      </c>
      <c r="F140" s="63">
        <v>251600</v>
      </c>
      <c r="G140" s="63">
        <v>281822.12800000003</v>
      </c>
      <c r="H140" s="63">
        <v>301920</v>
      </c>
      <c r="I140" s="63">
        <v>262670.40000000002</v>
      </c>
      <c r="J140" s="58">
        <f t="shared" si="30"/>
        <v>261824.0849268898</v>
      </c>
      <c r="K140" s="58">
        <f t="shared" si="31"/>
        <v>31430.700619740714</v>
      </c>
      <c r="L140" s="59">
        <f t="shared" si="32"/>
        <v>0.1200451082585364</v>
      </c>
      <c r="M140" s="58">
        <f t="shared" si="33"/>
        <v>293254.7855466305</v>
      </c>
      <c r="N140" s="58">
        <f t="shared" si="34"/>
        <v>230393.3843071491</v>
      </c>
      <c r="O140" s="60" t="str">
        <f t="shared" si="35"/>
        <v/>
      </c>
      <c r="P140" s="60">
        <f t="shared" si="36"/>
        <v>251600</v>
      </c>
      <c r="Q140" s="60">
        <f t="shared" si="37"/>
        <v>281822.12800000003</v>
      </c>
      <c r="R140" s="60" t="str">
        <f t="shared" si="38"/>
        <v/>
      </c>
      <c r="S140" s="60">
        <f t="shared" si="39"/>
        <v>262670.40000000002</v>
      </c>
      <c r="T140" s="96">
        <f t="shared" si="40"/>
        <v>265073.07775684097</v>
      </c>
      <c r="U140" s="96">
        <f t="shared" si="41"/>
        <v>15290.081002588848</v>
      </c>
      <c r="V140" s="59">
        <f t="shared" si="42"/>
        <v>5.76825120528267E-2</v>
      </c>
      <c r="W140" s="61"/>
      <c r="X140" s="64"/>
      <c r="Y140" s="64"/>
      <c r="Z140" s="64"/>
      <c r="AA140" s="64"/>
      <c r="AB140" s="64"/>
      <c r="AC140" s="64"/>
    </row>
    <row r="141" spans="1:29" x14ac:dyDescent="0.25">
      <c r="A141" s="70">
        <v>140</v>
      </c>
      <c r="B141" s="5" t="s">
        <v>143</v>
      </c>
      <c r="C141" s="5" t="s">
        <v>47</v>
      </c>
      <c r="D141" s="71" t="s">
        <v>8</v>
      </c>
      <c r="E141" s="63">
        <v>57619</v>
      </c>
      <c r="F141" s="63">
        <v>66200</v>
      </c>
      <c r="G141" s="63">
        <v>74213.271999999997</v>
      </c>
      <c r="H141" s="63">
        <v>79440</v>
      </c>
      <c r="I141" s="63">
        <v>69112.800000000003</v>
      </c>
      <c r="J141" s="58">
        <f t="shared" si="30"/>
        <v>68912.911988106367</v>
      </c>
      <c r="K141" s="58">
        <f t="shared" si="31"/>
        <v>8262.1002041997108</v>
      </c>
      <c r="L141" s="59">
        <f t="shared" si="32"/>
        <v>0.11989190364826929</v>
      </c>
      <c r="M141" s="58">
        <f t="shared" si="33"/>
        <v>77175.01219230608</v>
      </c>
      <c r="N141" s="58">
        <f t="shared" si="34"/>
        <v>60650.811783906654</v>
      </c>
      <c r="O141" s="60" t="str">
        <f t="shared" si="35"/>
        <v/>
      </c>
      <c r="P141" s="60">
        <f t="shared" si="36"/>
        <v>66200</v>
      </c>
      <c r="Q141" s="60">
        <f t="shared" si="37"/>
        <v>74213.271999999997</v>
      </c>
      <c r="R141" s="60" t="str">
        <f t="shared" si="38"/>
        <v/>
      </c>
      <c r="S141" s="60">
        <f t="shared" si="39"/>
        <v>69112.800000000003</v>
      </c>
      <c r="T141" s="96">
        <f t="shared" si="40"/>
        <v>69764.210809220618</v>
      </c>
      <c r="U141" s="96">
        <f t="shared" si="41"/>
        <v>4056.1013015120793</v>
      </c>
      <c r="V141" s="59">
        <f t="shared" si="42"/>
        <v>5.8140144559278684E-2</v>
      </c>
      <c r="W141" s="61"/>
      <c r="X141" s="64"/>
      <c r="Y141" s="64"/>
      <c r="Z141" s="64"/>
      <c r="AA141" s="64"/>
      <c r="AB141" s="64"/>
      <c r="AC141" s="64"/>
    </row>
    <row r="142" spans="1:29" x14ac:dyDescent="0.25">
      <c r="A142" s="70">
        <v>141</v>
      </c>
      <c r="B142" s="5" t="s">
        <v>73</v>
      </c>
      <c r="C142" s="5" t="s">
        <v>47</v>
      </c>
      <c r="D142" s="71" t="s">
        <v>8</v>
      </c>
      <c r="E142" s="63">
        <v>60000</v>
      </c>
      <c r="F142" s="63">
        <v>69000</v>
      </c>
      <c r="G142" s="63">
        <v>77280</v>
      </c>
      <c r="H142" s="63">
        <v>85000</v>
      </c>
      <c r="I142" s="63">
        <v>73950</v>
      </c>
      <c r="J142" s="58">
        <f t="shared" si="30"/>
        <v>72557.934584853501</v>
      </c>
      <c r="K142" s="58">
        <f t="shared" si="31"/>
        <v>9330.1972112062031</v>
      </c>
      <c r="L142" s="59">
        <f t="shared" si="32"/>
        <v>0.12858961965482801</v>
      </c>
      <c r="M142" s="58">
        <f t="shared" si="33"/>
        <v>81888.131796059708</v>
      </c>
      <c r="N142" s="58">
        <f t="shared" si="34"/>
        <v>63227.737373647295</v>
      </c>
      <c r="O142" s="60" t="str">
        <f t="shared" si="35"/>
        <v/>
      </c>
      <c r="P142" s="60">
        <f t="shared" si="36"/>
        <v>69000</v>
      </c>
      <c r="Q142" s="60">
        <f t="shared" si="37"/>
        <v>77280</v>
      </c>
      <c r="R142" s="60" t="str">
        <f t="shared" si="38"/>
        <v/>
      </c>
      <c r="S142" s="60">
        <f t="shared" si="39"/>
        <v>73950</v>
      </c>
      <c r="T142" s="96">
        <f t="shared" si="40"/>
        <v>73330.524979689406</v>
      </c>
      <c r="U142" s="96">
        <f t="shared" si="41"/>
        <v>4166.3293196769746</v>
      </c>
      <c r="V142" s="59">
        <f t="shared" si="42"/>
        <v>5.6815757432950829E-2</v>
      </c>
      <c r="W142" s="61"/>
      <c r="X142" s="64"/>
      <c r="Y142" s="64"/>
      <c r="Z142" s="64"/>
      <c r="AA142" s="64"/>
      <c r="AB142" s="64"/>
      <c r="AC142" s="64"/>
    </row>
    <row r="143" spans="1:29" x14ac:dyDescent="0.25">
      <c r="A143" s="72">
        <v>142</v>
      </c>
      <c r="B143" s="5" t="s">
        <v>74</v>
      </c>
      <c r="C143" s="5" t="s">
        <v>47</v>
      </c>
      <c r="D143" s="71" t="s">
        <v>8</v>
      </c>
      <c r="E143" s="63">
        <v>90000</v>
      </c>
      <c r="F143" s="63">
        <v>103500</v>
      </c>
      <c r="G143" s="63">
        <v>115920</v>
      </c>
      <c r="H143" s="63">
        <v>145000</v>
      </c>
      <c r="I143" s="63">
        <v>126150</v>
      </c>
      <c r="J143" s="58">
        <f t="shared" si="30"/>
        <v>114582.76493248565</v>
      </c>
      <c r="K143" s="58">
        <f t="shared" si="31"/>
        <v>21072.576491734464</v>
      </c>
      <c r="L143" s="59">
        <f t="shared" si="32"/>
        <v>0.1839070343969342</v>
      </c>
      <c r="M143" s="58">
        <f t="shared" si="33"/>
        <v>135655.34142422013</v>
      </c>
      <c r="N143" s="58">
        <f t="shared" si="34"/>
        <v>93510.188440751182</v>
      </c>
      <c r="O143" s="60" t="str">
        <f t="shared" si="35"/>
        <v/>
      </c>
      <c r="P143" s="60">
        <f t="shared" si="36"/>
        <v>103500</v>
      </c>
      <c r="Q143" s="60">
        <f t="shared" si="37"/>
        <v>115920</v>
      </c>
      <c r="R143" s="60" t="str">
        <f t="shared" si="38"/>
        <v/>
      </c>
      <c r="S143" s="60">
        <f t="shared" si="39"/>
        <v>126150</v>
      </c>
      <c r="T143" s="96">
        <f t="shared" si="40"/>
        <v>114814.12640248843</v>
      </c>
      <c r="U143" s="96">
        <f t="shared" si="41"/>
        <v>11342.631969697333</v>
      </c>
      <c r="V143" s="59">
        <f t="shared" si="42"/>
        <v>9.8791257880019009E-2</v>
      </c>
      <c r="W143" s="61"/>
      <c r="X143" s="64"/>
      <c r="Y143" s="64"/>
      <c r="Z143" s="64"/>
      <c r="AA143" s="64"/>
      <c r="AB143" s="64"/>
      <c r="AC143" s="64"/>
    </row>
    <row r="144" spans="1:29" x14ac:dyDescent="0.25">
      <c r="A144" s="72">
        <v>143</v>
      </c>
      <c r="B144" s="5" t="s">
        <v>76</v>
      </c>
      <c r="C144" s="5" t="s">
        <v>47</v>
      </c>
      <c r="D144" s="71" t="s">
        <v>8</v>
      </c>
      <c r="E144" s="63">
        <v>101000</v>
      </c>
      <c r="F144" s="63">
        <v>116150</v>
      </c>
      <c r="G144" s="63">
        <v>130088</v>
      </c>
      <c r="H144" s="63">
        <v>180000</v>
      </c>
      <c r="I144" s="63">
        <v>156600</v>
      </c>
      <c r="J144" s="58">
        <f t="shared" si="30"/>
        <v>133883.91934918088</v>
      </c>
      <c r="K144" s="58">
        <f t="shared" si="31"/>
        <v>31667.760400760886</v>
      </c>
      <c r="L144" s="59">
        <f t="shared" si="32"/>
        <v>0.23653147110347597</v>
      </c>
      <c r="M144" s="58">
        <f t="shared" si="33"/>
        <v>165551.67974994177</v>
      </c>
      <c r="N144" s="58">
        <f t="shared" si="34"/>
        <v>102216.15894841999</v>
      </c>
      <c r="O144" s="60" t="str">
        <f t="shared" si="35"/>
        <v/>
      </c>
      <c r="P144" s="60">
        <f t="shared" si="36"/>
        <v>116150</v>
      </c>
      <c r="Q144" s="60">
        <f t="shared" si="37"/>
        <v>130088</v>
      </c>
      <c r="R144" s="60" t="str">
        <f t="shared" si="38"/>
        <v/>
      </c>
      <c r="S144" s="60">
        <f t="shared" si="39"/>
        <v>156600</v>
      </c>
      <c r="T144" s="96">
        <f t="shared" si="40"/>
        <v>133254.76146995102</v>
      </c>
      <c r="U144" s="96">
        <f t="shared" si="41"/>
        <v>20548.140580921965</v>
      </c>
      <c r="V144" s="59">
        <f t="shared" si="42"/>
        <v>0.15420192385062034</v>
      </c>
      <c r="W144" s="61"/>
      <c r="X144" s="64"/>
      <c r="Y144" s="64"/>
      <c r="Z144" s="64"/>
      <c r="AA144" s="64"/>
      <c r="AB144" s="64"/>
      <c r="AC144" s="64"/>
    </row>
    <row r="145" spans="1:29" x14ac:dyDescent="0.25">
      <c r="A145" s="70">
        <v>144</v>
      </c>
      <c r="B145" s="5" t="s">
        <v>185</v>
      </c>
      <c r="C145" s="5" t="s">
        <v>47</v>
      </c>
      <c r="D145" s="71" t="s">
        <v>8</v>
      </c>
      <c r="E145" s="63">
        <v>142627</v>
      </c>
      <c r="F145" s="63">
        <v>164000</v>
      </c>
      <c r="G145" s="63">
        <v>183703.576</v>
      </c>
      <c r="H145" s="63">
        <v>196800</v>
      </c>
      <c r="I145" s="63">
        <v>171216</v>
      </c>
      <c r="J145" s="58">
        <f t="shared" si="30"/>
        <v>170665.81119511492</v>
      </c>
      <c r="K145" s="58">
        <f t="shared" si="31"/>
        <v>20486.914811673214</v>
      </c>
      <c r="L145" s="59">
        <f t="shared" si="32"/>
        <v>0.12004111818418864</v>
      </c>
      <c r="M145" s="58">
        <f t="shared" si="33"/>
        <v>191152.72600678814</v>
      </c>
      <c r="N145" s="58">
        <f t="shared" si="34"/>
        <v>150178.89638344169</v>
      </c>
      <c r="O145" s="60" t="str">
        <f t="shared" si="35"/>
        <v/>
      </c>
      <c r="P145" s="60">
        <f t="shared" si="36"/>
        <v>164000</v>
      </c>
      <c r="Q145" s="60">
        <f t="shared" si="37"/>
        <v>183703.576</v>
      </c>
      <c r="R145" s="60" t="str">
        <f t="shared" si="38"/>
        <v/>
      </c>
      <c r="S145" s="60">
        <f t="shared" si="39"/>
        <v>171216</v>
      </c>
      <c r="T145" s="96">
        <f t="shared" si="40"/>
        <v>172783.36791067536</v>
      </c>
      <c r="U145" s="96">
        <f t="shared" si="41"/>
        <v>9968.6267655375686</v>
      </c>
      <c r="V145" s="59">
        <f t="shared" si="42"/>
        <v>5.7694365413059299E-2</v>
      </c>
      <c r="W145" s="61"/>
      <c r="X145" s="64"/>
      <c r="Y145" s="64"/>
      <c r="Z145" s="64"/>
      <c r="AA145" s="64"/>
      <c r="AB145" s="64"/>
      <c r="AC145" s="64"/>
    </row>
    <row r="146" spans="1:29" x14ac:dyDescent="0.25">
      <c r="A146" s="70">
        <v>145</v>
      </c>
      <c r="B146" s="5" t="s">
        <v>75</v>
      </c>
      <c r="C146" s="5" t="s">
        <v>47</v>
      </c>
      <c r="D146" s="71" t="s">
        <v>8</v>
      </c>
      <c r="E146" s="63">
        <v>250000</v>
      </c>
      <c r="F146" s="63">
        <v>236000</v>
      </c>
      <c r="G146" s="63"/>
      <c r="H146" s="63">
        <v>145000</v>
      </c>
      <c r="I146" s="63">
        <v>126150</v>
      </c>
      <c r="J146" s="58">
        <f t="shared" si="30"/>
        <v>181249.49999793101</v>
      </c>
      <c r="K146" s="58">
        <f t="shared" si="31"/>
        <v>62758.24481027705</v>
      </c>
      <c r="L146" s="59">
        <f t="shared" si="32"/>
        <v>0.3462533403457303</v>
      </c>
      <c r="M146" s="58">
        <f t="shared" si="33"/>
        <v>244007.74480820805</v>
      </c>
      <c r="N146" s="58">
        <f t="shared" si="34"/>
        <v>118491.25518765397</v>
      </c>
      <c r="O146" s="60" t="str">
        <f t="shared" si="35"/>
        <v/>
      </c>
      <c r="P146" s="60">
        <f t="shared" si="36"/>
        <v>236000</v>
      </c>
      <c r="Q146" s="60" t="str">
        <f t="shared" si="37"/>
        <v/>
      </c>
      <c r="R146" s="60">
        <f t="shared" si="38"/>
        <v>145000</v>
      </c>
      <c r="S146" s="60">
        <f t="shared" si="39"/>
        <v>126150</v>
      </c>
      <c r="T146" s="96">
        <f t="shared" si="40"/>
        <v>162825.49983204325</v>
      </c>
      <c r="U146" s="96">
        <f t="shared" si="41"/>
        <v>58741.44618580649</v>
      </c>
      <c r="V146" s="59">
        <f t="shared" si="42"/>
        <v>0.36076318664090762</v>
      </c>
      <c r="W146" s="61"/>
      <c r="X146" s="64"/>
      <c r="Y146" s="64"/>
      <c r="Z146" s="64"/>
      <c r="AA146" s="64"/>
      <c r="AB146" s="64"/>
      <c r="AC146" s="64"/>
    </row>
    <row r="147" spans="1:29" x14ac:dyDescent="0.25">
      <c r="A147" s="70">
        <v>146</v>
      </c>
      <c r="B147" s="5" t="s">
        <v>101</v>
      </c>
      <c r="C147" s="5" t="s">
        <v>47</v>
      </c>
      <c r="D147" s="71" t="s">
        <v>8</v>
      </c>
      <c r="E147" s="63">
        <v>470600</v>
      </c>
      <c r="F147" s="63">
        <v>541100</v>
      </c>
      <c r="G147" s="63">
        <v>606132.80000000005</v>
      </c>
      <c r="H147" s="63">
        <v>649320</v>
      </c>
      <c r="I147" s="63">
        <v>564908.4</v>
      </c>
      <c r="J147" s="58">
        <f t="shared" si="30"/>
        <v>563101.66443216777</v>
      </c>
      <c r="K147" s="58">
        <f t="shared" si="31"/>
        <v>67591.375036524623</v>
      </c>
      <c r="L147" s="59">
        <f t="shared" si="32"/>
        <v>0.12003405300654514</v>
      </c>
      <c r="M147" s="58">
        <f t="shared" si="33"/>
        <v>630693.03946869238</v>
      </c>
      <c r="N147" s="58">
        <f t="shared" si="34"/>
        <v>495510.28939564317</v>
      </c>
      <c r="O147" s="60" t="str">
        <f t="shared" si="35"/>
        <v/>
      </c>
      <c r="P147" s="60">
        <f t="shared" si="36"/>
        <v>541100</v>
      </c>
      <c r="Q147" s="60">
        <f t="shared" si="37"/>
        <v>606132.80000000005</v>
      </c>
      <c r="R147" s="60" t="str">
        <f t="shared" si="38"/>
        <v/>
      </c>
      <c r="S147" s="60">
        <f t="shared" si="39"/>
        <v>564908.4</v>
      </c>
      <c r="T147" s="96">
        <f t="shared" si="40"/>
        <v>570086.97348176979</v>
      </c>
      <c r="U147" s="96">
        <f t="shared" si="41"/>
        <v>32902.7763310839</v>
      </c>
      <c r="V147" s="59">
        <f t="shared" si="42"/>
        <v>5.771536250009765E-2</v>
      </c>
      <c r="W147" s="61"/>
      <c r="X147" s="64"/>
      <c r="Y147" s="64"/>
      <c r="Z147" s="64"/>
      <c r="AA147" s="64"/>
      <c r="AB147" s="64"/>
      <c r="AC147" s="64"/>
    </row>
    <row r="148" spans="1:29" x14ac:dyDescent="0.25">
      <c r="A148" s="72">
        <v>147</v>
      </c>
      <c r="B148" s="5" t="s">
        <v>102</v>
      </c>
      <c r="C148" s="5" t="s">
        <v>47</v>
      </c>
      <c r="D148" s="71" t="s">
        <v>8</v>
      </c>
      <c r="E148" s="63">
        <v>527717</v>
      </c>
      <c r="F148" s="63">
        <v>606800</v>
      </c>
      <c r="G148" s="63">
        <v>679699.49600000004</v>
      </c>
      <c r="H148" s="63">
        <v>728160</v>
      </c>
      <c r="I148" s="63">
        <v>633499.19999999995</v>
      </c>
      <c r="J148" s="58">
        <f t="shared" si="30"/>
        <v>631462.11337711348</v>
      </c>
      <c r="K148" s="58">
        <f t="shared" si="31"/>
        <v>75802.064060941295</v>
      </c>
      <c r="L148" s="59">
        <f t="shared" si="32"/>
        <v>0.12004214101705225</v>
      </c>
      <c r="M148" s="58">
        <f t="shared" si="33"/>
        <v>707264.17743805482</v>
      </c>
      <c r="N148" s="58">
        <f t="shared" si="34"/>
        <v>555660.04931617214</v>
      </c>
      <c r="O148" s="60" t="str">
        <f t="shared" si="35"/>
        <v/>
      </c>
      <c r="P148" s="60">
        <f t="shared" si="36"/>
        <v>606800</v>
      </c>
      <c r="Q148" s="60">
        <f t="shared" si="37"/>
        <v>679699.49600000004</v>
      </c>
      <c r="R148" s="60" t="str">
        <f t="shared" si="38"/>
        <v/>
      </c>
      <c r="S148" s="60">
        <f t="shared" si="39"/>
        <v>633499.19999999995</v>
      </c>
      <c r="T148" s="96">
        <f t="shared" si="40"/>
        <v>639297.29021332948</v>
      </c>
      <c r="U148" s="96">
        <f t="shared" si="41"/>
        <v>36881.908727228416</v>
      </c>
      <c r="V148" s="59">
        <f t="shared" si="42"/>
        <v>5.7691326542180642E-2</v>
      </c>
      <c r="W148" s="61"/>
      <c r="X148" s="64"/>
      <c r="Y148" s="64"/>
      <c r="Z148" s="64"/>
      <c r="AA148" s="64"/>
      <c r="AB148" s="64"/>
      <c r="AC148" s="64"/>
    </row>
    <row r="149" spans="1:29" x14ac:dyDescent="0.25">
      <c r="A149" s="70">
        <v>148</v>
      </c>
      <c r="B149" s="6" t="s">
        <v>112</v>
      </c>
      <c r="C149" s="6" t="s">
        <v>47</v>
      </c>
      <c r="D149" s="73" t="s">
        <v>8</v>
      </c>
      <c r="E149" s="63">
        <v>156483</v>
      </c>
      <c r="F149" s="63">
        <v>179900</v>
      </c>
      <c r="G149" s="63">
        <v>201550.10399999999</v>
      </c>
      <c r="H149" s="63">
        <v>215880</v>
      </c>
      <c r="I149" s="63">
        <v>187815.6</v>
      </c>
      <c r="J149" s="58">
        <f t="shared" si="30"/>
        <v>187225.53703293923</v>
      </c>
      <c r="K149" s="58">
        <f t="shared" si="31"/>
        <v>22468.502817426888</v>
      </c>
      <c r="L149" s="59">
        <f t="shared" si="32"/>
        <v>0.12000768257096214</v>
      </c>
      <c r="M149" s="58">
        <f t="shared" si="33"/>
        <v>209694.03985036613</v>
      </c>
      <c r="N149" s="58">
        <f t="shared" si="34"/>
        <v>164757.03421551234</v>
      </c>
      <c r="O149" s="60" t="str">
        <f t="shared" si="35"/>
        <v/>
      </c>
      <c r="P149" s="60">
        <f t="shared" si="36"/>
        <v>179900</v>
      </c>
      <c r="Q149" s="60">
        <f t="shared" si="37"/>
        <v>201550.10399999999</v>
      </c>
      <c r="R149" s="60" t="str">
        <f t="shared" si="38"/>
        <v/>
      </c>
      <c r="S149" s="60">
        <f t="shared" si="39"/>
        <v>187815.6</v>
      </c>
      <c r="T149" s="96">
        <f t="shared" si="40"/>
        <v>189546.2880818813</v>
      </c>
      <c r="U149" s="96">
        <f t="shared" si="41"/>
        <v>10954.605779433838</v>
      </c>
      <c r="V149" s="59">
        <f t="shared" si="42"/>
        <v>5.779382909731054E-2</v>
      </c>
      <c r="W149" s="61"/>
      <c r="X149" s="64"/>
      <c r="Y149" s="64"/>
      <c r="Z149" s="64"/>
      <c r="AA149" s="64"/>
      <c r="AB149" s="64"/>
      <c r="AC149" s="64"/>
    </row>
    <row r="150" spans="1:29" x14ac:dyDescent="0.25">
      <c r="A150" s="70">
        <v>149</v>
      </c>
      <c r="B150" s="6" t="s">
        <v>111</v>
      </c>
      <c r="C150" s="6" t="s">
        <v>47</v>
      </c>
      <c r="D150" s="73" t="s">
        <v>8</v>
      </c>
      <c r="E150" s="63">
        <v>124350</v>
      </c>
      <c r="F150" s="63">
        <v>143000</v>
      </c>
      <c r="G150" s="63">
        <v>160162.79999999999</v>
      </c>
      <c r="H150" s="63">
        <v>171600</v>
      </c>
      <c r="I150" s="63">
        <v>149292</v>
      </c>
      <c r="J150" s="58">
        <f t="shared" si="30"/>
        <v>148805.66323399864</v>
      </c>
      <c r="K150" s="58">
        <f t="shared" si="31"/>
        <v>17865.870642316837</v>
      </c>
      <c r="L150" s="59">
        <f t="shared" si="32"/>
        <v>0.12006176548685883</v>
      </c>
      <c r="M150" s="58">
        <f t="shared" si="33"/>
        <v>166671.53387631549</v>
      </c>
      <c r="N150" s="58">
        <f t="shared" si="34"/>
        <v>130939.79259168181</v>
      </c>
      <c r="O150" s="60" t="str">
        <f t="shared" si="35"/>
        <v/>
      </c>
      <c r="P150" s="60">
        <f t="shared" si="36"/>
        <v>143000</v>
      </c>
      <c r="Q150" s="60">
        <f t="shared" si="37"/>
        <v>160162.79999999999</v>
      </c>
      <c r="R150" s="60" t="str">
        <f t="shared" si="38"/>
        <v/>
      </c>
      <c r="S150" s="60">
        <f t="shared" si="39"/>
        <v>149292</v>
      </c>
      <c r="T150" s="96">
        <f t="shared" si="40"/>
        <v>150653.10097048295</v>
      </c>
      <c r="U150" s="96">
        <f t="shared" si="41"/>
        <v>8682.6000376231332</v>
      </c>
      <c r="V150" s="59">
        <f t="shared" si="42"/>
        <v>5.7633065510707883E-2</v>
      </c>
      <c r="W150" s="61"/>
      <c r="X150" s="64"/>
      <c r="Y150" s="64"/>
      <c r="Z150" s="64"/>
      <c r="AA150" s="64"/>
      <c r="AB150" s="64"/>
      <c r="AC150" s="64"/>
    </row>
    <row r="151" spans="1:29" x14ac:dyDescent="0.25">
      <c r="A151" s="70">
        <v>150</v>
      </c>
      <c r="B151" s="6" t="s">
        <v>90</v>
      </c>
      <c r="C151" s="6" t="s">
        <v>47</v>
      </c>
      <c r="D151" s="73" t="s">
        <v>8</v>
      </c>
      <c r="E151" s="63">
        <v>170350</v>
      </c>
      <c r="F151" s="63"/>
      <c r="G151" s="63">
        <v>219410.8</v>
      </c>
      <c r="H151" s="63">
        <v>192000</v>
      </c>
      <c r="I151" s="63">
        <v>167040</v>
      </c>
      <c r="J151" s="58">
        <f t="shared" si="30"/>
        <v>186071.7585847197</v>
      </c>
      <c r="K151" s="58">
        <f t="shared" si="31"/>
        <v>24158.668123332602</v>
      </c>
      <c r="L151" s="59">
        <f t="shared" si="32"/>
        <v>0.1298352222125799</v>
      </c>
      <c r="M151" s="58">
        <f t="shared" si="33"/>
        <v>210230.42670805231</v>
      </c>
      <c r="N151" s="58">
        <f t="shared" si="34"/>
        <v>161913.0904613871</v>
      </c>
      <c r="O151" s="60">
        <f t="shared" si="35"/>
        <v>170350</v>
      </c>
      <c r="P151" s="60" t="str">
        <f t="shared" si="36"/>
        <v/>
      </c>
      <c r="Q151" s="60" t="str">
        <f t="shared" si="37"/>
        <v/>
      </c>
      <c r="R151" s="60">
        <f t="shared" si="38"/>
        <v>192000</v>
      </c>
      <c r="S151" s="60">
        <f t="shared" si="39"/>
        <v>167040</v>
      </c>
      <c r="T151" s="96">
        <f t="shared" si="40"/>
        <v>176125.11214307943</v>
      </c>
      <c r="U151" s="96">
        <f t="shared" si="41"/>
        <v>13556.549462652114</v>
      </c>
      <c r="V151" s="59">
        <f t="shared" si="42"/>
        <v>7.6971133177414969E-2</v>
      </c>
      <c r="W151" s="61"/>
      <c r="X151" s="64"/>
      <c r="Y151" s="64"/>
      <c r="Z151" s="64"/>
      <c r="AA151" s="64"/>
      <c r="AB151" s="64"/>
      <c r="AC151" s="64"/>
    </row>
    <row r="152" spans="1:29" x14ac:dyDescent="0.25">
      <c r="A152" s="72">
        <v>151</v>
      </c>
      <c r="B152" s="6" t="s">
        <v>86</v>
      </c>
      <c r="C152" s="6" t="s">
        <v>47</v>
      </c>
      <c r="D152" s="73" t="s">
        <v>8</v>
      </c>
      <c r="E152" s="63">
        <v>250590</v>
      </c>
      <c r="F152" s="63">
        <v>288100</v>
      </c>
      <c r="G152" s="63">
        <v>322759.92</v>
      </c>
      <c r="H152" s="63"/>
      <c r="I152" s="63">
        <v>251430</v>
      </c>
      <c r="J152" s="58">
        <f t="shared" si="30"/>
        <v>276662.89828021626</v>
      </c>
      <c r="K152" s="58">
        <f t="shared" si="31"/>
        <v>34460.314728707846</v>
      </c>
      <c r="L152" s="59">
        <f t="shared" si="32"/>
        <v>0.12455705099208834</v>
      </c>
      <c r="M152" s="58">
        <f t="shared" si="33"/>
        <v>311123.2130089241</v>
      </c>
      <c r="N152" s="58">
        <f t="shared" si="34"/>
        <v>242202.58355150843</v>
      </c>
      <c r="O152" s="60">
        <f t="shared" si="35"/>
        <v>250590</v>
      </c>
      <c r="P152" s="60">
        <f t="shared" si="36"/>
        <v>288100</v>
      </c>
      <c r="Q152" s="60" t="str">
        <f t="shared" si="37"/>
        <v/>
      </c>
      <c r="R152" s="60" t="str">
        <f t="shared" si="38"/>
        <v/>
      </c>
      <c r="S152" s="60">
        <f t="shared" si="39"/>
        <v>251430</v>
      </c>
      <c r="T152" s="96">
        <f t="shared" si="40"/>
        <v>262809.68352392182</v>
      </c>
      <c r="U152" s="96">
        <f t="shared" si="41"/>
        <v>21418.039904093312</v>
      </c>
      <c r="V152" s="59">
        <f t="shared" si="42"/>
        <v>8.1496387868614323E-2</v>
      </c>
      <c r="W152" s="61"/>
      <c r="X152" s="64"/>
      <c r="Y152" s="64"/>
      <c r="Z152" s="64"/>
      <c r="AA152" s="64"/>
      <c r="AB152" s="64"/>
      <c r="AC152" s="64"/>
    </row>
    <row r="153" spans="1:29" x14ac:dyDescent="0.25">
      <c r="A153" s="70">
        <v>152</v>
      </c>
      <c r="B153" s="6" t="s">
        <v>87</v>
      </c>
      <c r="C153" s="6" t="s">
        <v>47</v>
      </c>
      <c r="D153" s="73" t="s">
        <v>8</v>
      </c>
      <c r="E153" s="63">
        <v>450370</v>
      </c>
      <c r="F153" s="63">
        <v>415000</v>
      </c>
      <c r="G153" s="63">
        <v>580076.56000000006</v>
      </c>
      <c r="H153" s="63">
        <v>410000</v>
      </c>
      <c r="I153" s="63">
        <v>356700</v>
      </c>
      <c r="J153" s="58">
        <f t="shared" si="30"/>
        <v>436553.99471149471</v>
      </c>
      <c r="K153" s="58">
        <f t="shared" si="31"/>
        <v>83909.71603078334</v>
      </c>
      <c r="L153" s="59">
        <f t="shared" si="32"/>
        <v>0.19220925028125496</v>
      </c>
      <c r="M153" s="58">
        <f t="shared" si="33"/>
        <v>520463.71074227802</v>
      </c>
      <c r="N153" s="58">
        <f t="shared" si="34"/>
        <v>352644.2786807114</v>
      </c>
      <c r="O153" s="60">
        <f t="shared" si="35"/>
        <v>450370</v>
      </c>
      <c r="P153" s="60">
        <f t="shared" si="36"/>
        <v>415000</v>
      </c>
      <c r="Q153" s="60" t="str">
        <f t="shared" si="37"/>
        <v/>
      </c>
      <c r="R153" s="60">
        <f t="shared" si="38"/>
        <v>410000</v>
      </c>
      <c r="S153" s="60">
        <f t="shared" si="39"/>
        <v>356700</v>
      </c>
      <c r="T153" s="96">
        <f t="shared" si="40"/>
        <v>406608.19659620972</v>
      </c>
      <c r="U153" s="96">
        <f t="shared" si="41"/>
        <v>38643.26450581869</v>
      </c>
      <c r="V153" s="59">
        <f t="shared" si="42"/>
        <v>9.5038085383689755E-2</v>
      </c>
      <c r="W153" s="61"/>
      <c r="X153" s="64"/>
      <c r="Y153" s="64"/>
      <c r="Z153" s="64"/>
      <c r="AA153" s="64"/>
      <c r="AB153" s="64"/>
      <c r="AC153" s="64"/>
    </row>
    <row r="154" spans="1:29" x14ac:dyDescent="0.25">
      <c r="A154" s="70">
        <v>153</v>
      </c>
      <c r="B154" s="6" t="s">
        <v>89</v>
      </c>
      <c r="C154" s="6" t="s">
        <v>47</v>
      </c>
      <c r="D154" s="73" t="s">
        <v>8</v>
      </c>
      <c r="E154" s="63">
        <v>120470</v>
      </c>
      <c r="F154" s="63">
        <v>138540</v>
      </c>
      <c r="G154" s="63">
        <v>155165.35999999999</v>
      </c>
      <c r="H154" s="63">
        <v>145000</v>
      </c>
      <c r="I154" s="63">
        <v>126150</v>
      </c>
      <c r="J154" s="58">
        <f t="shared" si="30"/>
        <v>136489.99718834052</v>
      </c>
      <c r="K154" s="58">
        <f t="shared" si="31"/>
        <v>14029.381063536619</v>
      </c>
      <c r="L154" s="59">
        <f t="shared" si="32"/>
        <v>0.10278688074245972</v>
      </c>
      <c r="M154" s="58">
        <f t="shared" si="33"/>
        <v>150519.37825187715</v>
      </c>
      <c r="N154" s="58">
        <f t="shared" si="34"/>
        <v>122460.6161248039</v>
      </c>
      <c r="O154" s="60" t="str">
        <f t="shared" si="35"/>
        <v/>
      </c>
      <c r="P154" s="60">
        <f t="shared" si="36"/>
        <v>138540</v>
      </c>
      <c r="Q154" s="60" t="str">
        <f t="shared" si="37"/>
        <v/>
      </c>
      <c r="R154" s="60">
        <f t="shared" si="38"/>
        <v>145000</v>
      </c>
      <c r="S154" s="60">
        <f t="shared" si="39"/>
        <v>126150</v>
      </c>
      <c r="T154" s="96">
        <f t="shared" si="40"/>
        <v>136335.87406400908</v>
      </c>
      <c r="U154" s="96">
        <f t="shared" si="41"/>
        <v>9579.1979483322793</v>
      </c>
      <c r="V154" s="59">
        <f t="shared" si="42"/>
        <v>7.0261756225913727E-2</v>
      </c>
      <c r="W154" s="61"/>
      <c r="X154" s="64"/>
      <c r="Y154" s="64"/>
      <c r="Z154" s="64"/>
      <c r="AA154" s="64"/>
      <c r="AB154" s="64"/>
      <c r="AC154" s="64"/>
    </row>
    <row r="155" spans="1:29" x14ac:dyDescent="0.25">
      <c r="A155" s="70">
        <v>154</v>
      </c>
      <c r="B155" s="6" t="s">
        <v>88</v>
      </c>
      <c r="C155" s="6" t="s">
        <v>47</v>
      </c>
      <c r="D155" s="73" t="s">
        <v>8</v>
      </c>
      <c r="E155" s="63">
        <v>150650</v>
      </c>
      <c r="F155" s="63">
        <v>173240</v>
      </c>
      <c r="G155" s="63">
        <v>194037.2</v>
      </c>
      <c r="H155" s="63">
        <v>180000</v>
      </c>
      <c r="I155" s="63">
        <v>156600</v>
      </c>
      <c r="J155" s="58">
        <f t="shared" si="30"/>
        <v>170181.87905356075</v>
      </c>
      <c r="K155" s="58">
        <f t="shared" si="31"/>
        <v>17593.805556729338</v>
      </c>
      <c r="L155" s="59">
        <f t="shared" si="32"/>
        <v>0.10338236746811393</v>
      </c>
      <c r="M155" s="58">
        <f t="shared" si="33"/>
        <v>187775.6846102901</v>
      </c>
      <c r="N155" s="58">
        <f t="shared" si="34"/>
        <v>152588.07349683141</v>
      </c>
      <c r="O155" s="60" t="str">
        <f t="shared" si="35"/>
        <v/>
      </c>
      <c r="P155" s="60">
        <f t="shared" si="36"/>
        <v>173240</v>
      </c>
      <c r="Q155" s="60" t="str">
        <f t="shared" si="37"/>
        <v/>
      </c>
      <c r="R155" s="60">
        <f t="shared" si="38"/>
        <v>180000</v>
      </c>
      <c r="S155" s="60">
        <f t="shared" si="39"/>
        <v>156600</v>
      </c>
      <c r="T155" s="96">
        <f t="shared" si="40"/>
        <v>169656.62083934384</v>
      </c>
      <c r="U155" s="96">
        <f t="shared" si="41"/>
        <v>12042.613226926012</v>
      </c>
      <c r="V155" s="59">
        <f t="shared" si="42"/>
        <v>7.0982276832742955E-2</v>
      </c>
      <c r="W155" s="61"/>
      <c r="X155" s="64"/>
      <c r="Y155" s="64"/>
      <c r="Z155" s="64"/>
      <c r="AA155" s="64"/>
      <c r="AB155" s="64"/>
      <c r="AC155" s="64"/>
    </row>
    <row r="156" spans="1:29" x14ac:dyDescent="0.25">
      <c r="A156" s="72">
        <v>155</v>
      </c>
      <c r="B156" s="6" t="s">
        <v>183</v>
      </c>
      <c r="C156" s="6" t="s">
        <v>47</v>
      </c>
      <c r="D156" s="73" t="s">
        <v>8</v>
      </c>
      <c r="E156" s="63">
        <v>206246</v>
      </c>
      <c r="F156" s="63">
        <v>237100</v>
      </c>
      <c r="G156" s="63">
        <v>265644.848</v>
      </c>
      <c r="H156" s="63">
        <v>284520</v>
      </c>
      <c r="I156" s="63">
        <v>247532.4</v>
      </c>
      <c r="J156" s="58">
        <f t="shared" si="30"/>
        <v>246758.81030470922</v>
      </c>
      <c r="K156" s="58">
        <f t="shared" si="31"/>
        <v>29611.056015554786</v>
      </c>
      <c r="L156" s="59">
        <f t="shared" si="32"/>
        <v>0.11999999505180658</v>
      </c>
      <c r="M156" s="58">
        <f t="shared" si="33"/>
        <v>276369.866320264</v>
      </c>
      <c r="N156" s="58">
        <f t="shared" si="34"/>
        <v>217147.75428915443</v>
      </c>
      <c r="O156" s="60" t="str">
        <f t="shared" si="35"/>
        <v/>
      </c>
      <c r="P156" s="60">
        <f t="shared" si="36"/>
        <v>237100</v>
      </c>
      <c r="Q156" s="60">
        <f t="shared" si="37"/>
        <v>265644.848</v>
      </c>
      <c r="R156" s="60" t="str">
        <f t="shared" si="38"/>
        <v/>
      </c>
      <c r="S156" s="60">
        <f t="shared" si="39"/>
        <v>247532.4</v>
      </c>
      <c r="T156" s="96">
        <f t="shared" si="40"/>
        <v>249816.81554471827</v>
      </c>
      <c r="U156" s="96">
        <f t="shared" si="41"/>
        <v>14443.591945079588</v>
      </c>
      <c r="V156" s="59">
        <f t="shared" si="42"/>
        <v>5.7816732286758835E-2</v>
      </c>
      <c r="W156" s="61"/>
      <c r="X156" s="64"/>
      <c r="Y156" s="64"/>
      <c r="Z156" s="64"/>
      <c r="AA156" s="64"/>
      <c r="AB156" s="64"/>
      <c r="AC156" s="64"/>
    </row>
    <row r="157" spans="1:29" x14ac:dyDescent="0.25">
      <c r="A157" s="70">
        <v>156</v>
      </c>
      <c r="B157" s="6" t="s">
        <v>146</v>
      </c>
      <c r="C157" s="6" t="s">
        <v>47</v>
      </c>
      <c r="D157" s="73" t="s">
        <v>8</v>
      </c>
      <c r="E157" s="63">
        <v>213500</v>
      </c>
      <c r="F157" s="63">
        <v>245500</v>
      </c>
      <c r="G157" s="63">
        <v>274988</v>
      </c>
      <c r="H157" s="63">
        <v>294600</v>
      </c>
      <c r="I157" s="63">
        <v>256302</v>
      </c>
      <c r="J157" s="58">
        <f t="shared" si="30"/>
        <v>255475.68434109824</v>
      </c>
      <c r="K157" s="58">
        <f t="shared" si="31"/>
        <v>30668.8479079342</v>
      </c>
      <c r="L157" s="59">
        <f t="shared" si="32"/>
        <v>0.1200460544299265</v>
      </c>
      <c r="M157" s="58">
        <f t="shared" si="33"/>
        <v>286144.53224903246</v>
      </c>
      <c r="N157" s="58">
        <f t="shared" si="34"/>
        <v>224806.83643316405</v>
      </c>
      <c r="O157" s="60" t="str">
        <f t="shared" si="35"/>
        <v/>
      </c>
      <c r="P157" s="60">
        <f t="shared" si="36"/>
        <v>245500</v>
      </c>
      <c r="Q157" s="60">
        <f t="shared" si="37"/>
        <v>274988</v>
      </c>
      <c r="R157" s="60" t="str">
        <f t="shared" si="38"/>
        <v/>
      </c>
      <c r="S157" s="60">
        <f t="shared" si="39"/>
        <v>256302</v>
      </c>
      <c r="T157" s="96">
        <f t="shared" si="40"/>
        <v>258645.98707050618</v>
      </c>
      <c r="U157" s="96">
        <f t="shared" si="41"/>
        <v>14918.623394938288</v>
      </c>
      <c r="V157" s="59">
        <f t="shared" si="42"/>
        <v>5.7679701757257548E-2</v>
      </c>
      <c r="W157" s="61"/>
      <c r="X157" s="64"/>
      <c r="Y157" s="64"/>
      <c r="Z157" s="64"/>
      <c r="AA157" s="64"/>
      <c r="AB157" s="64"/>
      <c r="AC157" s="64"/>
    </row>
    <row r="158" spans="1:29" x14ac:dyDescent="0.25">
      <c r="A158" s="70">
        <v>157</v>
      </c>
      <c r="B158" s="6" t="s">
        <v>78</v>
      </c>
      <c r="C158" s="6" t="s">
        <v>47</v>
      </c>
      <c r="D158" s="73" t="s">
        <v>8</v>
      </c>
      <c r="E158" s="63">
        <v>125000</v>
      </c>
      <c r="F158" s="63">
        <v>121500</v>
      </c>
      <c r="G158" s="63">
        <v>161000</v>
      </c>
      <c r="H158" s="63">
        <v>135000</v>
      </c>
      <c r="I158" s="63">
        <v>117450</v>
      </c>
      <c r="J158" s="58">
        <f t="shared" si="30"/>
        <v>131129.31463495453</v>
      </c>
      <c r="K158" s="58">
        <f t="shared" si="31"/>
        <v>17471.061787996743</v>
      </c>
      <c r="L158" s="59">
        <f t="shared" si="32"/>
        <v>0.13323536263903848</v>
      </c>
      <c r="M158" s="58">
        <f t="shared" si="33"/>
        <v>148600.37642295126</v>
      </c>
      <c r="N158" s="58">
        <f t="shared" si="34"/>
        <v>113658.25284695778</v>
      </c>
      <c r="O158" s="60">
        <f t="shared" si="35"/>
        <v>125000</v>
      </c>
      <c r="P158" s="60">
        <f t="shared" si="36"/>
        <v>121500</v>
      </c>
      <c r="Q158" s="60" t="str">
        <f t="shared" si="37"/>
        <v/>
      </c>
      <c r="R158" s="60">
        <f t="shared" si="38"/>
        <v>135000</v>
      </c>
      <c r="S158" s="60">
        <f t="shared" si="39"/>
        <v>117450</v>
      </c>
      <c r="T158" s="96">
        <f t="shared" si="40"/>
        <v>124571.37843802819</v>
      </c>
      <c r="U158" s="96">
        <f t="shared" si="41"/>
        <v>7505.0399732446458</v>
      </c>
      <c r="V158" s="59">
        <f t="shared" si="42"/>
        <v>6.0246904765353111E-2</v>
      </c>
      <c r="W158" s="61"/>
      <c r="X158" s="64"/>
      <c r="Y158" s="64"/>
      <c r="Z158" s="64"/>
      <c r="AA158" s="64"/>
      <c r="AB158" s="64"/>
      <c r="AC158" s="64"/>
    </row>
    <row r="159" spans="1:29" x14ac:dyDescent="0.25">
      <c r="A159" s="70">
        <v>158</v>
      </c>
      <c r="B159" s="6" t="s">
        <v>77</v>
      </c>
      <c r="C159" s="6" t="s">
        <v>47</v>
      </c>
      <c r="D159" s="71" t="s">
        <v>8</v>
      </c>
      <c r="E159" s="63">
        <v>175500</v>
      </c>
      <c r="F159" s="63">
        <v>145000</v>
      </c>
      <c r="G159" s="63">
        <v>226044</v>
      </c>
      <c r="H159" s="63">
        <v>185000</v>
      </c>
      <c r="I159" s="63">
        <v>160950</v>
      </c>
      <c r="J159" s="58">
        <f t="shared" si="30"/>
        <v>176498.15229721644</v>
      </c>
      <c r="K159" s="58">
        <f t="shared" si="31"/>
        <v>30585.676503879997</v>
      </c>
      <c r="L159" s="59">
        <f t="shared" si="32"/>
        <v>0.17329176598050067</v>
      </c>
      <c r="M159" s="58">
        <f t="shared" si="33"/>
        <v>207083.82880109645</v>
      </c>
      <c r="N159" s="58">
        <f t="shared" si="34"/>
        <v>145912.47579333643</v>
      </c>
      <c r="O159" s="60">
        <f t="shared" si="35"/>
        <v>175500</v>
      </c>
      <c r="P159" s="60" t="str">
        <f t="shared" si="36"/>
        <v/>
      </c>
      <c r="Q159" s="60" t="str">
        <f t="shared" si="37"/>
        <v/>
      </c>
      <c r="R159" s="60">
        <f t="shared" si="38"/>
        <v>185000</v>
      </c>
      <c r="S159" s="60">
        <f t="shared" si="39"/>
        <v>160950</v>
      </c>
      <c r="T159" s="96">
        <f t="shared" si="40"/>
        <v>173532.14833909812</v>
      </c>
      <c r="U159" s="96">
        <f t="shared" si="41"/>
        <v>12113.043933435285</v>
      </c>
      <c r="V159" s="59">
        <f t="shared" si="42"/>
        <v>6.9802881191589117E-2</v>
      </c>
      <c r="W159" s="61"/>
      <c r="X159" s="64"/>
      <c r="Y159" s="64"/>
      <c r="Z159" s="64"/>
      <c r="AA159" s="64"/>
      <c r="AB159" s="64"/>
      <c r="AC159" s="64"/>
    </row>
    <row r="160" spans="1:29" x14ac:dyDescent="0.25">
      <c r="A160" s="72">
        <v>159</v>
      </c>
      <c r="B160" s="6" t="s">
        <v>109</v>
      </c>
      <c r="C160" s="6" t="s">
        <v>47</v>
      </c>
      <c r="D160" s="71" t="s">
        <v>8</v>
      </c>
      <c r="E160" s="63">
        <v>144876</v>
      </c>
      <c r="F160" s="63">
        <v>166600</v>
      </c>
      <c r="G160" s="63">
        <v>186600.288</v>
      </c>
      <c r="H160" s="63">
        <v>199920</v>
      </c>
      <c r="I160" s="63">
        <v>173930.4</v>
      </c>
      <c r="J160" s="58">
        <f t="shared" si="30"/>
        <v>173365.66845397864</v>
      </c>
      <c r="K160" s="58">
        <f t="shared" si="31"/>
        <v>20813.718147612959</v>
      </c>
      <c r="L160" s="59">
        <f t="shared" si="32"/>
        <v>0.12005674672052001</v>
      </c>
      <c r="M160" s="58">
        <f t="shared" si="33"/>
        <v>194179.3866015916</v>
      </c>
      <c r="N160" s="58">
        <f t="shared" si="34"/>
        <v>152551.95030636567</v>
      </c>
      <c r="O160" s="60" t="str">
        <f t="shared" si="35"/>
        <v/>
      </c>
      <c r="P160" s="60">
        <f t="shared" si="36"/>
        <v>166600</v>
      </c>
      <c r="Q160" s="60">
        <f t="shared" si="37"/>
        <v>186600.288</v>
      </c>
      <c r="R160" s="60" t="str">
        <f t="shared" si="38"/>
        <v/>
      </c>
      <c r="S160" s="60">
        <f t="shared" si="39"/>
        <v>173930.4</v>
      </c>
      <c r="T160" s="96">
        <f t="shared" si="40"/>
        <v>175517.70603678506</v>
      </c>
      <c r="U160" s="96">
        <f t="shared" si="41"/>
        <v>10118.237216164749</v>
      </c>
      <c r="V160" s="59">
        <f t="shared" si="42"/>
        <v>5.7647957261042174E-2</v>
      </c>
      <c r="W160" s="61"/>
      <c r="X160" s="64"/>
      <c r="Y160" s="64"/>
      <c r="Z160" s="64"/>
      <c r="AA160" s="64"/>
      <c r="AB160" s="64"/>
      <c r="AC160" s="64"/>
    </row>
    <row r="161" spans="1:29" x14ac:dyDescent="0.25">
      <c r="A161" s="70">
        <v>160</v>
      </c>
      <c r="B161" s="6" t="s">
        <v>103</v>
      </c>
      <c r="C161" s="6" t="s">
        <v>47</v>
      </c>
      <c r="D161" s="71" t="s">
        <v>8</v>
      </c>
      <c r="E161" s="63">
        <v>159490</v>
      </c>
      <c r="F161" s="63">
        <v>183400</v>
      </c>
      <c r="G161" s="63">
        <v>205423.12</v>
      </c>
      <c r="H161" s="63">
        <v>220080</v>
      </c>
      <c r="I161" s="63">
        <v>191469.6</v>
      </c>
      <c r="J161" s="58">
        <f t="shared" si="30"/>
        <v>190850.14909653607</v>
      </c>
      <c r="K161" s="58">
        <f t="shared" si="31"/>
        <v>22911.810303502476</v>
      </c>
      <c r="L161" s="59">
        <f t="shared" si="32"/>
        <v>0.1200513094276557</v>
      </c>
      <c r="M161" s="58">
        <f t="shared" si="33"/>
        <v>213761.95940003856</v>
      </c>
      <c r="N161" s="58">
        <f t="shared" si="34"/>
        <v>167938.33879303359</v>
      </c>
      <c r="O161" s="60" t="str">
        <f t="shared" si="35"/>
        <v/>
      </c>
      <c r="P161" s="60">
        <f t="shared" si="36"/>
        <v>183400</v>
      </c>
      <c r="Q161" s="60">
        <f t="shared" si="37"/>
        <v>205423.12</v>
      </c>
      <c r="R161" s="60" t="str">
        <f t="shared" si="38"/>
        <v/>
      </c>
      <c r="S161" s="60">
        <f t="shared" si="39"/>
        <v>191469.6</v>
      </c>
      <c r="T161" s="96">
        <f t="shared" si="40"/>
        <v>193218.85052822996</v>
      </c>
      <c r="U161" s="96">
        <f t="shared" si="41"/>
        <v>11141.790543450961</v>
      </c>
      <c r="V161" s="59">
        <f t="shared" si="42"/>
        <v>5.7664097022578582E-2</v>
      </c>
      <c r="W161" s="61"/>
      <c r="X161" s="64"/>
      <c r="Y161" s="64"/>
      <c r="Z161" s="64"/>
      <c r="AA161" s="64"/>
      <c r="AB161" s="64"/>
      <c r="AC161" s="64"/>
    </row>
    <row r="162" spans="1:29" x14ac:dyDescent="0.25">
      <c r="A162" s="70">
        <v>161</v>
      </c>
      <c r="B162" s="6" t="s">
        <v>79</v>
      </c>
      <c r="C162" s="6" t="s">
        <v>47</v>
      </c>
      <c r="D162" s="73" t="s">
        <v>8</v>
      </c>
      <c r="E162" s="63">
        <v>140000</v>
      </c>
      <c r="F162" s="63">
        <v>161000</v>
      </c>
      <c r="G162" s="63">
        <v>180320</v>
      </c>
      <c r="H162" s="63">
        <v>145000</v>
      </c>
      <c r="I162" s="63">
        <v>126150</v>
      </c>
      <c r="J162" s="58">
        <f t="shared" si="30"/>
        <v>149365.60884889594</v>
      </c>
      <c r="K162" s="58">
        <f t="shared" si="31"/>
        <v>20814.086095718929</v>
      </c>
      <c r="L162" s="59">
        <f t="shared" si="32"/>
        <v>0.13934992302528804</v>
      </c>
      <c r="M162" s="58">
        <f t="shared" si="33"/>
        <v>170179.69494461486</v>
      </c>
      <c r="N162" s="58">
        <f t="shared" si="34"/>
        <v>128551.52275317701</v>
      </c>
      <c r="O162" s="60">
        <f t="shared" si="35"/>
        <v>140000</v>
      </c>
      <c r="P162" s="60">
        <f t="shared" si="36"/>
        <v>161000</v>
      </c>
      <c r="Q162" s="60" t="str">
        <f t="shared" si="37"/>
        <v/>
      </c>
      <c r="R162" s="60">
        <f t="shared" si="38"/>
        <v>145000</v>
      </c>
      <c r="S162" s="60" t="str">
        <f t="shared" si="39"/>
        <v/>
      </c>
      <c r="T162" s="96">
        <f t="shared" si="40"/>
        <v>148402.30208841298</v>
      </c>
      <c r="U162" s="96">
        <f t="shared" si="41"/>
        <v>10969.655114602889</v>
      </c>
      <c r="V162" s="59">
        <f t="shared" si="42"/>
        <v>7.3918362183273592E-2</v>
      </c>
      <c r="W162" s="61"/>
      <c r="X162" s="64"/>
      <c r="Y162" s="64"/>
      <c r="Z162" s="64"/>
      <c r="AA162" s="64"/>
      <c r="AB162" s="64"/>
      <c r="AC162" s="64"/>
    </row>
    <row r="163" spans="1:29" x14ac:dyDescent="0.25">
      <c r="A163" s="70">
        <v>162</v>
      </c>
      <c r="B163" s="6" t="s">
        <v>106</v>
      </c>
      <c r="C163" s="6" t="s">
        <v>47</v>
      </c>
      <c r="D163" s="71" t="s">
        <v>8</v>
      </c>
      <c r="E163" s="63">
        <v>150700</v>
      </c>
      <c r="F163" s="63">
        <v>173300</v>
      </c>
      <c r="G163" s="63">
        <v>194101.6</v>
      </c>
      <c r="H163" s="63">
        <v>207960</v>
      </c>
      <c r="I163" s="63">
        <v>180925.2</v>
      </c>
      <c r="J163" s="58">
        <f t="shared" si="30"/>
        <v>180336.63434625146</v>
      </c>
      <c r="K163" s="58">
        <f t="shared" si="31"/>
        <v>21651.152641095021</v>
      </c>
      <c r="L163" s="59">
        <f t="shared" si="32"/>
        <v>0.12005964689084855</v>
      </c>
      <c r="M163" s="58">
        <f t="shared" si="33"/>
        <v>201987.78698734648</v>
      </c>
      <c r="N163" s="58">
        <f t="shared" si="34"/>
        <v>158685.48170515645</v>
      </c>
      <c r="O163" s="60" t="str">
        <f t="shared" si="35"/>
        <v/>
      </c>
      <c r="P163" s="60">
        <f t="shared" si="36"/>
        <v>173300</v>
      </c>
      <c r="Q163" s="60">
        <f t="shared" si="37"/>
        <v>194101.6</v>
      </c>
      <c r="R163" s="60" t="str">
        <f t="shared" si="38"/>
        <v/>
      </c>
      <c r="S163" s="60">
        <f t="shared" si="39"/>
        <v>180925.2</v>
      </c>
      <c r="T163" s="96">
        <f t="shared" si="40"/>
        <v>182575.39397899684</v>
      </c>
      <c r="U163" s="96">
        <f t="shared" si="41"/>
        <v>10523.527248978835</v>
      </c>
      <c r="V163" s="59">
        <f t="shared" si="42"/>
        <v>5.7639351172313197E-2</v>
      </c>
      <c r="W163" s="61"/>
      <c r="X163" s="64"/>
      <c r="Y163" s="64"/>
      <c r="Z163" s="64"/>
      <c r="AA163" s="64"/>
      <c r="AB163" s="64"/>
      <c r="AC163" s="64"/>
    </row>
    <row r="164" spans="1:29" x14ac:dyDescent="0.25">
      <c r="A164" s="72">
        <v>163</v>
      </c>
      <c r="B164" s="6" t="s">
        <v>81</v>
      </c>
      <c r="C164" s="6" t="s">
        <v>47</v>
      </c>
      <c r="D164" s="71" t="s">
        <v>8</v>
      </c>
      <c r="E164" s="63">
        <v>818638</v>
      </c>
      <c r="F164" s="63">
        <v>736000</v>
      </c>
      <c r="G164" s="63">
        <v>1054405.7439999999</v>
      </c>
      <c r="H164" s="63">
        <v>836000</v>
      </c>
      <c r="I164" s="63">
        <v>727320</v>
      </c>
      <c r="J164" s="58">
        <f t="shared" si="30"/>
        <v>826764.56966845412</v>
      </c>
      <c r="K164" s="58">
        <f t="shared" si="31"/>
        <v>132100.51852193248</v>
      </c>
      <c r="L164" s="59">
        <f t="shared" si="32"/>
        <v>0.15978009141696398</v>
      </c>
      <c r="M164" s="58">
        <f t="shared" si="33"/>
        <v>958865.08819038654</v>
      </c>
      <c r="N164" s="58">
        <f t="shared" si="34"/>
        <v>694664.0511465217</v>
      </c>
      <c r="O164" s="60">
        <f t="shared" si="35"/>
        <v>818638</v>
      </c>
      <c r="P164" s="60">
        <f t="shared" si="36"/>
        <v>736000</v>
      </c>
      <c r="Q164" s="60" t="str">
        <f t="shared" si="37"/>
        <v/>
      </c>
      <c r="R164" s="60">
        <f t="shared" si="38"/>
        <v>836000</v>
      </c>
      <c r="S164" s="60">
        <f t="shared" si="39"/>
        <v>727320</v>
      </c>
      <c r="T164" s="96">
        <f t="shared" si="40"/>
        <v>777992.44654172054</v>
      </c>
      <c r="U164" s="96">
        <f t="shared" si="41"/>
        <v>55794.369497886313</v>
      </c>
      <c r="V164" s="59">
        <f t="shared" si="42"/>
        <v>7.1715824165002731E-2</v>
      </c>
      <c r="W164" s="61"/>
      <c r="X164" s="64"/>
      <c r="Y164" s="64"/>
      <c r="Z164" s="64"/>
      <c r="AA164" s="64"/>
      <c r="AB164" s="64"/>
      <c r="AC164" s="64"/>
    </row>
    <row r="165" spans="1:29" x14ac:dyDescent="0.25">
      <c r="A165" s="70">
        <v>164</v>
      </c>
      <c r="B165" s="6" t="s">
        <v>179</v>
      </c>
      <c r="C165" s="6" t="s">
        <v>47</v>
      </c>
      <c r="D165" s="71" t="s">
        <v>8</v>
      </c>
      <c r="E165" s="63">
        <v>384905</v>
      </c>
      <c r="F165" s="63">
        <v>442600</v>
      </c>
      <c r="G165" s="63">
        <v>495757.64</v>
      </c>
      <c r="H165" s="63">
        <v>531120</v>
      </c>
      <c r="I165" s="63">
        <v>462074.4</v>
      </c>
      <c r="J165" s="58">
        <f t="shared" si="30"/>
        <v>460582.87714842625</v>
      </c>
      <c r="K165" s="58">
        <f t="shared" si="31"/>
        <v>55291.994324715102</v>
      </c>
      <c r="L165" s="59">
        <f t="shared" si="32"/>
        <v>0.12004787209424819</v>
      </c>
      <c r="M165" s="58">
        <f t="shared" si="33"/>
        <v>515874.87147314136</v>
      </c>
      <c r="N165" s="58">
        <f t="shared" si="34"/>
        <v>405290.88282371114</v>
      </c>
      <c r="O165" s="60" t="str">
        <f t="shared" si="35"/>
        <v/>
      </c>
      <c r="P165" s="60">
        <f t="shared" si="36"/>
        <v>442600</v>
      </c>
      <c r="Q165" s="60">
        <f t="shared" si="37"/>
        <v>495757.64</v>
      </c>
      <c r="R165" s="60" t="str">
        <f t="shared" si="38"/>
        <v/>
      </c>
      <c r="S165" s="60">
        <f t="shared" si="39"/>
        <v>462074.4</v>
      </c>
      <c r="T165" s="96">
        <f t="shared" si="40"/>
        <v>466298.74278323835</v>
      </c>
      <c r="U165" s="96">
        <f t="shared" si="41"/>
        <v>26893.455221878805</v>
      </c>
      <c r="V165" s="59">
        <f t="shared" si="42"/>
        <v>5.7674303519150559E-2</v>
      </c>
      <c r="W165" s="61"/>
      <c r="X165" s="64"/>
      <c r="Y165" s="64"/>
      <c r="Z165" s="64"/>
      <c r="AA165" s="64"/>
      <c r="AB165" s="64"/>
      <c r="AC165" s="64"/>
    </row>
    <row r="166" spans="1:29" x14ac:dyDescent="0.25">
      <c r="A166" s="70">
        <v>165</v>
      </c>
      <c r="B166" s="6" t="s">
        <v>152</v>
      </c>
      <c r="C166" s="6" t="s">
        <v>47</v>
      </c>
      <c r="D166" s="73" t="s">
        <v>8</v>
      </c>
      <c r="E166" s="63">
        <v>184362</v>
      </c>
      <c r="F166" s="63">
        <v>212000</v>
      </c>
      <c r="G166" s="63">
        <v>237458.25599999999</v>
      </c>
      <c r="H166" s="63">
        <v>254400</v>
      </c>
      <c r="I166" s="63">
        <v>221328</v>
      </c>
      <c r="J166" s="58">
        <f t="shared" si="30"/>
        <v>220612.23905644714</v>
      </c>
      <c r="K166" s="58">
        <f t="shared" si="31"/>
        <v>26484.653537630067</v>
      </c>
      <c r="L166" s="59">
        <f t="shared" si="32"/>
        <v>0.12005069914028454</v>
      </c>
      <c r="M166" s="58">
        <f t="shared" si="33"/>
        <v>247096.89259407722</v>
      </c>
      <c r="N166" s="58">
        <f t="shared" si="34"/>
        <v>194127.58551881707</v>
      </c>
      <c r="O166" s="60" t="str">
        <f t="shared" si="35"/>
        <v/>
      </c>
      <c r="P166" s="60">
        <f t="shared" si="36"/>
        <v>212000</v>
      </c>
      <c r="Q166" s="60">
        <f t="shared" si="37"/>
        <v>237458.25599999999</v>
      </c>
      <c r="R166" s="60" t="str">
        <f t="shared" si="38"/>
        <v/>
      </c>
      <c r="S166" s="60">
        <f t="shared" si="39"/>
        <v>221328</v>
      </c>
      <c r="T166" s="96">
        <f t="shared" si="40"/>
        <v>223350.27838554318</v>
      </c>
      <c r="U166" s="96">
        <f t="shared" si="41"/>
        <v>12879.696820882287</v>
      </c>
      <c r="V166" s="59">
        <f t="shared" si="42"/>
        <v>5.7665908965869248E-2</v>
      </c>
      <c r="W166" s="61"/>
      <c r="X166" s="64"/>
      <c r="Y166" s="64"/>
      <c r="Z166" s="64"/>
      <c r="AA166" s="64"/>
      <c r="AB166" s="64"/>
      <c r="AC166" s="64"/>
    </row>
    <row r="167" spans="1:29" x14ac:dyDescent="0.25">
      <c r="A167" s="70">
        <v>166</v>
      </c>
      <c r="B167" s="6" t="s">
        <v>156</v>
      </c>
      <c r="C167" s="6" t="s">
        <v>47</v>
      </c>
      <c r="D167" s="71" t="s">
        <v>8</v>
      </c>
      <c r="E167" s="63">
        <v>8101</v>
      </c>
      <c r="F167" s="63">
        <v>9300</v>
      </c>
      <c r="G167" s="63">
        <v>10434.088</v>
      </c>
      <c r="H167" s="63">
        <v>11160</v>
      </c>
      <c r="I167" s="63">
        <v>9709.2000000000007</v>
      </c>
      <c r="J167" s="58">
        <f t="shared" si="30"/>
        <v>9684.2221549255555</v>
      </c>
      <c r="K167" s="58">
        <f t="shared" si="31"/>
        <v>1159.6361621598396</v>
      </c>
      <c r="L167" s="59">
        <f t="shared" si="32"/>
        <v>0.11974489469657916</v>
      </c>
      <c r="M167" s="58">
        <f t="shared" si="33"/>
        <v>10843.858317085394</v>
      </c>
      <c r="N167" s="58">
        <f t="shared" si="34"/>
        <v>8524.5859927657166</v>
      </c>
      <c r="O167" s="60" t="str">
        <f t="shared" si="35"/>
        <v/>
      </c>
      <c r="P167" s="60">
        <f t="shared" si="36"/>
        <v>9300</v>
      </c>
      <c r="Q167" s="60">
        <f t="shared" si="37"/>
        <v>10434.088</v>
      </c>
      <c r="R167" s="60" t="str">
        <f t="shared" si="38"/>
        <v/>
      </c>
      <c r="S167" s="60">
        <f t="shared" si="39"/>
        <v>9709.2000000000007</v>
      </c>
      <c r="T167" s="96">
        <f t="shared" si="40"/>
        <v>9803.3301852090171</v>
      </c>
      <c r="U167" s="96">
        <f t="shared" si="41"/>
        <v>574.32030033887293</v>
      </c>
      <c r="V167" s="59">
        <f t="shared" si="42"/>
        <v>5.858420449873155E-2</v>
      </c>
      <c r="W167" s="61"/>
      <c r="X167" s="64"/>
      <c r="Y167" s="64"/>
      <c r="Z167" s="64"/>
      <c r="AA167" s="64"/>
      <c r="AB167" s="64"/>
      <c r="AC167" s="64"/>
    </row>
    <row r="168" spans="1:29" x14ac:dyDescent="0.25">
      <c r="A168" s="72">
        <v>167</v>
      </c>
      <c r="B168" s="6" t="s">
        <v>41</v>
      </c>
      <c r="C168" s="6" t="s">
        <v>42</v>
      </c>
      <c r="D168" s="71" t="s">
        <v>8</v>
      </c>
      <c r="E168" s="63">
        <v>8000</v>
      </c>
      <c r="F168" s="63">
        <v>9200</v>
      </c>
      <c r="G168" s="63">
        <v>10304</v>
      </c>
      <c r="H168" s="63">
        <v>9000</v>
      </c>
      <c r="I168" s="63">
        <v>7830</v>
      </c>
      <c r="J168" s="58">
        <f t="shared" si="30"/>
        <v>8822.2139784794435</v>
      </c>
      <c r="K168" s="58">
        <f t="shared" si="31"/>
        <v>1002.5722916578151</v>
      </c>
      <c r="L168" s="59">
        <f t="shared" si="32"/>
        <v>0.11364180171819113</v>
      </c>
      <c r="M168" s="58">
        <f t="shared" si="33"/>
        <v>9824.7862701372578</v>
      </c>
      <c r="N168" s="58">
        <f t="shared" si="34"/>
        <v>7819.6416868216284</v>
      </c>
      <c r="O168" s="60">
        <f t="shared" si="35"/>
        <v>8000</v>
      </c>
      <c r="P168" s="60">
        <f t="shared" si="36"/>
        <v>9200</v>
      </c>
      <c r="Q168" s="60" t="str">
        <f t="shared" si="37"/>
        <v/>
      </c>
      <c r="R168" s="60">
        <f t="shared" si="38"/>
        <v>9000</v>
      </c>
      <c r="S168" s="60">
        <f t="shared" si="39"/>
        <v>7830</v>
      </c>
      <c r="T168" s="96">
        <f t="shared" si="40"/>
        <v>8486.3418355945523</v>
      </c>
      <c r="U168" s="96">
        <f t="shared" si="41"/>
        <v>692.50150421015928</v>
      </c>
      <c r="V168" s="59">
        <f t="shared" si="42"/>
        <v>8.1601886610974908E-2</v>
      </c>
      <c r="W168" s="61"/>
      <c r="X168" s="64"/>
      <c r="Y168" s="64"/>
      <c r="Z168" s="64"/>
      <c r="AA168" s="64"/>
      <c r="AB168" s="64"/>
      <c r="AC168" s="64"/>
    </row>
    <row r="169" spans="1:29" x14ac:dyDescent="0.25">
      <c r="A169" s="70">
        <v>168</v>
      </c>
      <c r="B169" s="6" t="s">
        <v>45</v>
      </c>
      <c r="C169" s="6" t="s">
        <v>42</v>
      </c>
      <c r="D169" s="73" t="s">
        <v>8</v>
      </c>
      <c r="E169" s="63">
        <v>17700</v>
      </c>
      <c r="F169" s="63">
        <v>20300</v>
      </c>
      <c r="G169" s="63">
        <v>22797.599999999999</v>
      </c>
      <c r="H169" s="63">
        <v>25000</v>
      </c>
      <c r="I169" s="63">
        <v>21750</v>
      </c>
      <c r="J169" s="58">
        <f t="shared" si="30"/>
        <v>21367.393141409033</v>
      </c>
      <c r="K169" s="58">
        <f t="shared" si="31"/>
        <v>2732.9385562064786</v>
      </c>
      <c r="L169" s="59">
        <f t="shared" si="32"/>
        <v>0.12790229196982239</v>
      </c>
      <c r="M169" s="58">
        <f t="shared" si="33"/>
        <v>24100.331697615511</v>
      </c>
      <c r="N169" s="58">
        <f t="shared" si="34"/>
        <v>18634.454585202555</v>
      </c>
      <c r="O169" s="60" t="str">
        <f t="shared" si="35"/>
        <v/>
      </c>
      <c r="P169" s="60">
        <f t="shared" si="36"/>
        <v>20300</v>
      </c>
      <c r="Q169" s="60">
        <f t="shared" si="37"/>
        <v>22797.599999999999</v>
      </c>
      <c r="R169" s="60" t="str">
        <f t="shared" si="38"/>
        <v/>
      </c>
      <c r="S169" s="60">
        <f t="shared" si="39"/>
        <v>21750</v>
      </c>
      <c r="T169" s="96">
        <f t="shared" si="40"/>
        <v>21591.433459963169</v>
      </c>
      <c r="U169" s="96">
        <f t="shared" si="41"/>
        <v>1254.191075288503</v>
      </c>
      <c r="V169" s="59">
        <f t="shared" si="42"/>
        <v>5.8087439058371923E-2</v>
      </c>
      <c r="W169" s="61"/>
      <c r="X169" s="64"/>
      <c r="Y169" s="64"/>
      <c r="Z169" s="64"/>
      <c r="AA169" s="64"/>
      <c r="AB169" s="64"/>
      <c r="AC169" s="64"/>
    </row>
    <row r="170" spans="1:29" x14ac:dyDescent="0.25">
      <c r="A170" s="70">
        <v>169</v>
      </c>
      <c r="B170" s="6" t="s">
        <v>48</v>
      </c>
      <c r="C170" s="6" t="s">
        <v>42</v>
      </c>
      <c r="D170" s="73" t="s">
        <v>8</v>
      </c>
      <c r="E170" s="63"/>
      <c r="F170" s="63">
        <v>40200</v>
      </c>
      <c r="G170" s="63">
        <v>45080</v>
      </c>
      <c r="H170" s="63">
        <v>45000</v>
      </c>
      <c r="I170" s="63">
        <v>39150</v>
      </c>
      <c r="J170" s="58">
        <f t="shared" si="30"/>
        <v>42270.614385059765</v>
      </c>
      <c r="K170" s="58">
        <f t="shared" si="31"/>
        <v>3127.1752429309108</v>
      </c>
      <c r="L170" s="59">
        <f t="shared" si="32"/>
        <v>7.3979886226498467E-2</v>
      </c>
      <c r="M170" s="58">
        <f t="shared" si="33"/>
        <v>45397.789627990678</v>
      </c>
      <c r="N170" s="58">
        <f t="shared" si="34"/>
        <v>39143.439142128853</v>
      </c>
      <c r="O170" s="60" t="str">
        <f t="shared" si="35"/>
        <v/>
      </c>
      <c r="P170" s="60">
        <f t="shared" si="36"/>
        <v>40200</v>
      </c>
      <c r="Q170" s="60">
        <f t="shared" si="37"/>
        <v>45080</v>
      </c>
      <c r="R170" s="60">
        <f t="shared" si="38"/>
        <v>45000</v>
      </c>
      <c r="S170" s="60">
        <f t="shared" si="39"/>
        <v>39150</v>
      </c>
      <c r="T170" s="96">
        <f t="shared" si="40"/>
        <v>42270.614385059765</v>
      </c>
      <c r="U170" s="96">
        <f t="shared" si="41"/>
        <v>3127.1752429309108</v>
      </c>
      <c r="V170" s="59">
        <f t="shared" si="42"/>
        <v>7.3979886226498467E-2</v>
      </c>
      <c r="W170" s="61"/>
      <c r="X170" s="64"/>
      <c r="Y170" s="64"/>
      <c r="Z170" s="64"/>
      <c r="AA170" s="64"/>
      <c r="AB170" s="64"/>
      <c r="AC170" s="64"/>
    </row>
    <row r="171" spans="1:29" x14ac:dyDescent="0.25">
      <c r="A171" s="70">
        <v>170</v>
      </c>
      <c r="B171" s="6" t="s">
        <v>49</v>
      </c>
      <c r="C171" s="6" t="s">
        <v>42</v>
      </c>
      <c r="D171" s="73" t="s">
        <v>8</v>
      </c>
      <c r="E171" s="63">
        <v>49999</v>
      </c>
      <c r="F171" s="63">
        <v>57400</v>
      </c>
      <c r="G171" s="63">
        <v>64398.712</v>
      </c>
      <c r="H171" s="63">
        <v>52000</v>
      </c>
      <c r="I171" s="63">
        <v>45240</v>
      </c>
      <c r="J171" s="58">
        <f t="shared" si="30"/>
        <v>53414.020210206538</v>
      </c>
      <c r="K171" s="58">
        <f t="shared" si="31"/>
        <v>7352.782001051627</v>
      </c>
      <c r="L171" s="59">
        <f t="shared" si="32"/>
        <v>0.13765640504338281</v>
      </c>
      <c r="M171" s="58">
        <f t="shared" si="33"/>
        <v>60766.802211258168</v>
      </c>
      <c r="N171" s="58">
        <f t="shared" si="34"/>
        <v>46061.238209154908</v>
      </c>
      <c r="O171" s="60">
        <f t="shared" si="35"/>
        <v>49999</v>
      </c>
      <c r="P171" s="60">
        <f t="shared" si="36"/>
        <v>57400</v>
      </c>
      <c r="Q171" s="60" t="str">
        <f t="shared" si="37"/>
        <v/>
      </c>
      <c r="R171" s="60">
        <f t="shared" si="38"/>
        <v>52000</v>
      </c>
      <c r="S171" s="60" t="str">
        <f t="shared" si="39"/>
        <v/>
      </c>
      <c r="T171" s="96">
        <f t="shared" si="40"/>
        <v>53042.687242471671</v>
      </c>
      <c r="U171" s="96">
        <f t="shared" si="41"/>
        <v>3828.3765488781273</v>
      </c>
      <c r="V171" s="59">
        <f t="shared" si="42"/>
        <v>7.2175388312768554E-2</v>
      </c>
      <c r="W171" s="61"/>
      <c r="X171" s="64"/>
      <c r="Y171" s="64"/>
      <c r="Z171" s="64"/>
      <c r="AA171" s="64"/>
      <c r="AB171" s="64"/>
      <c r="AC171" s="64"/>
    </row>
    <row r="172" spans="1:29" x14ac:dyDescent="0.25">
      <c r="A172" s="72">
        <v>171</v>
      </c>
      <c r="B172" s="6" t="s">
        <v>190</v>
      </c>
      <c r="C172" s="6" t="s">
        <v>42</v>
      </c>
      <c r="D172" s="73" t="s">
        <v>8</v>
      </c>
      <c r="E172" s="63">
        <v>229427</v>
      </c>
      <c r="F172" s="63">
        <v>263800</v>
      </c>
      <c r="G172" s="63">
        <v>295501.97600000002</v>
      </c>
      <c r="H172" s="63">
        <v>316560</v>
      </c>
      <c r="I172" s="63">
        <v>275407.2</v>
      </c>
      <c r="J172" s="58">
        <f t="shared" si="30"/>
        <v>274525.19379237527</v>
      </c>
      <c r="K172" s="58">
        <f t="shared" si="31"/>
        <v>32952.918977459492</v>
      </c>
      <c r="L172" s="59">
        <f t="shared" si="32"/>
        <v>0.12003604668204676</v>
      </c>
      <c r="M172" s="58">
        <f t="shared" si="33"/>
        <v>307478.11276983476</v>
      </c>
      <c r="N172" s="58">
        <f t="shared" si="34"/>
        <v>241572.27481491579</v>
      </c>
      <c r="O172" s="60" t="str">
        <f t="shared" si="35"/>
        <v/>
      </c>
      <c r="P172" s="60">
        <f t="shared" si="36"/>
        <v>263800</v>
      </c>
      <c r="Q172" s="60">
        <f t="shared" si="37"/>
        <v>295501.97600000002</v>
      </c>
      <c r="R172" s="60" t="str">
        <f t="shared" si="38"/>
        <v/>
      </c>
      <c r="S172" s="60">
        <f t="shared" si="39"/>
        <v>275407.2</v>
      </c>
      <c r="T172" s="96">
        <f t="shared" si="40"/>
        <v>277930.89341234852</v>
      </c>
      <c r="U172" s="96">
        <f t="shared" si="41"/>
        <v>16039.235209503988</v>
      </c>
      <c r="V172" s="59">
        <f t="shared" si="42"/>
        <v>5.7709436373118789E-2</v>
      </c>
      <c r="W172" s="61"/>
      <c r="X172" s="64"/>
      <c r="Y172" s="64"/>
      <c r="Z172" s="64"/>
      <c r="AA172" s="64"/>
      <c r="AB172" s="64"/>
      <c r="AC172" s="64"/>
    </row>
    <row r="173" spans="1:29" x14ac:dyDescent="0.25">
      <c r="A173" s="70">
        <v>172</v>
      </c>
      <c r="B173" s="6" t="s">
        <v>44</v>
      </c>
      <c r="C173" s="6" t="s">
        <v>42</v>
      </c>
      <c r="D173" s="73" t="s">
        <v>8</v>
      </c>
      <c r="E173" s="63">
        <v>9615</v>
      </c>
      <c r="F173" s="63">
        <v>11000</v>
      </c>
      <c r="G173" s="63">
        <v>12384.12</v>
      </c>
      <c r="H173" s="63">
        <v>15000</v>
      </c>
      <c r="I173" s="63">
        <v>13050</v>
      </c>
      <c r="J173" s="58">
        <f t="shared" si="30"/>
        <v>12072.07095002087</v>
      </c>
      <c r="K173" s="58">
        <f t="shared" si="31"/>
        <v>2044.3912675610843</v>
      </c>
      <c r="L173" s="59">
        <f t="shared" si="32"/>
        <v>0.16934884462036318</v>
      </c>
      <c r="M173" s="58">
        <f t="shared" si="33"/>
        <v>14116.462217581955</v>
      </c>
      <c r="N173" s="58">
        <f t="shared" si="34"/>
        <v>10027.679682459786</v>
      </c>
      <c r="O173" s="60" t="str">
        <f t="shared" si="35"/>
        <v/>
      </c>
      <c r="P173" s="60">
        <f t="shared" si="36"/>
        <v>11000</v>
      </c>
      <c r="Q173" s="60">
        <f t="shared" si="37"/>
        <v>12384.12</v>
      </c>
      <c r="R173" s="60" t="str">
        <f t="shared" si="38"/>
        <v/>
      </c>
      <c r="S173" s="60">
        <f t="shared" si="39"/>
        <v>13050</v>
      </c>
      <c r="T173" s="96">
        <f t="shared" si="40"/>
        <v>12114.052444097688</v>
      </c>
      <c r="U173" s="96">
        <f t="shared" si="41"/>
        <v>1045.7600385046912</v>
      </c>
      <c r="V173" s="59">
        <f t="shared" si="42"/>
        <v>8.6326193759728637E-2</v>
      </c>
      <c r="W173" s="61"/>
      <c r="X173" s="64"/>
      <c r="Y173" s="64"/>
      <c r="Z173" s="64"/>
      <c r="AA173" s="64"/>
      <c r="AB173" s="64"/>
      <c r="AC173" s="64"/>
    </row>
    <row r="174" spans="1:29" x14ac:dyDescent="0.25">
      <c r="A174" s="70">
        <v>173</v>
      </c>
      <c r="B174" s="6" t="s">
        <v>43</v>
      </c>
      <c r="C174" s="6" t="s">
        <v>42</v>
      </c>
      <c r="D174" s="71" t="s">
        <v>8</v>
      </c>
      <c r="E174" s="63">
        <v>277777</v>
      </c>
      <c r="F174" s="63">
        <v>175000</v>
      </c>
      <c r="G174" s="63"/>
      <c r="H174" s="63">
        <v>180000</v>
      </c>
      <c r="I174" s="63">
        <v>156600</v>
      </c>
      <c r="J174" s="58">
        <f t="shared" si="30"/>
        <v>192397.59929396122</v>
      </c>
      <c r="K174" s="58">
        <f t="shared" si="31"/>
        <v>54557.644428469721</v>
      </c>
      <c r="L174" s="59">
        <f t="shared" si="32"/>
        <v>0.28356717874172621</v>
      </c>
      <c r="M174" s="58">
        <f t="shared" si="33"/>
        <v>246955.24372243095</v>
      </c>
      <c r="N174" s="58">
        <f t="shared" si="34"/>
        <v>137839.95486549148</v>
      </c>
      <c r="O174" s="60" t="str">
        <f t="shared" si="35"/>
        <v/>
      </c>
      <c r="P174" s="60">
        <f t="shared" si="36"/>
        <v>175000</v>
      </c>
      <c r="Q174" s="60" t="str">
        <f t="shared" si="37"/>
        <v/>
      </c>
      <c r="R174" s="60">
        <f t="shared" si="38"/>
        <v>180000</v>
      </c>
      <c r="S174" s="60">
        <f t="shared" si="39"/>
        <v>156600</v>
      </c>
      <c r="T174" s="96">
        <f t="shared" si="40"/>
        <v>170229.21790224768</v>
      </c>
      <c r="U174" s="96">
        <f t="shared" si="41"/>
        <v>12322.878451617275</v>
      </c>
      <c r="V174" s="59">
        <f t="shared" si="42"/>
        <v>7.2389914043390347E-2</v>
      </c>
      <c r="W174" s="61"/>
      <c r="X174" s="64"/>
      <c r="Y174" s="64"/>
      <c r="Z174" s="64"/>
      <c r="AA174" s="64"/>
      <c r="AB174" s="64"/>
      <c r="AC174" s="64"/>
    </row>
    <row r="175" spans="1:29" x14ac:dyDescent="0.25">
      <c r="A175" s="70">
        <v>174</v>
      </c>
      <c r="B175" s="12" t="s">
        <v>260</v>
      </c>
      <c r="C175" s="5" t="s">
        <v>40</v>
      </c>
      <c r="D175" s="71" t="s">
        <v>8</v>
      </c>
      <c r="E175" s="63">
        <v>59999</v>
      </c>
      <c r="F175" s="63">
        <v>68900</v>
      </c>
      <c r="G175" s="63">
        <v>77278.712</v>
      </c>
      <c r="H175" s="63">
        <v>55000</v>
      </c>
      <c r="I175" s="63">
        <v>47850</v>
      </c>
      <c r="J175" s="58">
        <f t="shared" si="30"/>
        <v>60944.363848772766</v>
      </c>
      <c r="K175" s="58">
        <f t="shared" si="31"/>
        <v>11555.155479135228</v>
      </c>
      <c r="L175" s="59">
        <f t="shared" si="32"/>
        <v>0.18960170800712878</v>
      </c>
      <c r="M175" s="58">
        <f t="shared" si="33"/>
        <v>72499.519327907998</v>
      </c>
      <c r="N175" s="58">
        <f t="shared" si="34"/>
        <v>49389.208369637534</v>
      </c>
      <c r="O175" s="60">
        <f t="shared" si="35"/>
        <v>59999</v>
      </c>
      <c r="P175" s="60">
        <f t="shared" si="36"/>
        <v>68900</v>
      </c>
      <c r="Q175" s="60" t="str">
        <f t="shared" si="37"/>
        <v/>
      </c>
      <c r="R175" s="60">
        <f t="shared" si="38"/>
        <v>55000</v>
      </c>
      <c r="S175" s="60" t="str">
        <f t="shared" si="39"/>
        <v/>
      </c>
      <c r="T175" s="96">
        <f t="shared" si="40"/>
        <v>61034.488290876485</v>
      </c>
      <c r="U175" s="96">
        <f t="shared" si="41"/>
        <v>7040.6889104215734</v>
      </c>
      <c r="V175" s="59">
        <f t="shared" si="42"/>
        <v>0.11535590954522715</v>
      </c>
      <c r="W175" s="61"/>
      <c r="X175" s="64"/>
      <c r="Y175" s="64"/>
      <c r="Z175" s="64"/>
      <c r="AA175" s="64"/>
      <c r="AB175" s="64"/>
      <c r="AC175" s="64"/>
    </row>
    <row r="176" spans="1:29" x14ac:dyDescent="0.25">
      <c r="A176" s="72">
        <v>175</v>
      </c>
      <c r="B176" s="5" t="s">
        <v>216</v>
      </c>
      <c r="C176" s="5" t="s">
        <v>229</v>
      </c>
      <c r="D176" s="71" t="s">
        <v>8</v>
      </c>
      <c r="E176" s="63">
        <v>453000</v>
      </c>
      <c r="F176" s="63">
        <v>520950</v>
      </c>
      <c r="G176" s="63">
        <v>583464</v>
      </c>
      <c r="H176" s="63">
        <v>625140</v>
      </c>
      <c r="I176" s="63">
        <v>543871.80000000005</v>
      </c>
      <c r="J176" s="58">
        <f t="shared" si="30"/>
        <v>542096.28089729953</v>
      </c>
      <c r="K176" s="58">
        <f t="shared" si="31"/>
        <v>65086.802906027551</v>
      </c>
      <c r="L176" s="59">
        <f t="shared" si="32"/>
        <v>0.12006502387047051</v>
      </c>
      <c r="M176" s="58">
        <f t="shared" si="33"/>
        <v>607183.08380332706</v>
      </c>
      <c r="N176" s="58">
        <f t="shared" si="34"/>
        <v>477009.477991272</v>
      </c>
      <c r="O176" s="60" t="str">
        <f t="shared" si="35"/>
        <v/>
      </c>
      <c r="P176" s="60">
        <f t="shared" si="36"/>
        <v>520950</v>
      </c>
      <c r="Q176" s="60">
        <f t="shared" si="37"/>
        <v>583464</v>
      </c>
      <c r="R176" s="60" t="str">
        <f t="shared" si="38"/>
        <v/>
      </c>
      <c r="S176" s="60">
        <f t="shared" si="39"/>
        <v>543871.80000000005</v>
      </c>
      <c r="T176" s="96">
        <f t="shared" si="40"/>
        <v>548827.10207916016</v>
      </c>
      <c r="U176" s="96">
        <f t="shared" si="41"/>
        <v>31625.28369327301</v>
      </c>
      <c r="V176" s="59">
        <f t="shared" si="42"/>
        <v>5.7623400108093664E-2</v>
      </c>
      <c r="W176" s="61"/>
      <c r="X176" s="64"/>
      <c r="Y176" s="64"/>
      <c r="Z176" s="64"/>
      <c r="AA176" s="64"/>
      <c r="AB176" s="64"/>
      <c r="AC176" s="64"/>
    </row>
    <row r="177" spans="1:29" x14ac:dyDescent="0.25">
      <c r="A177" s="70">
        <v>176</v>
      </c>
      <c r="B177" s="5" t="s">
        <v>261</v>
      </c>
      <c r="C177" s="5" t="s">
        <v>229</v>
      </c>
      <c r="D177" s="71" t="s">
        <v>8</v>
      </c>
      <c r="E177" s="63">
        <v>226000</v>
      </c>
      <c r="F177" s="63">
        <v>259900</v>
      </c>
      <c r="G177" s="63">
        <v>291088</v>
      </c>
      <c r="H177" s="63">
        <v>311880</v>
      </c>
      <c r="I177" s="63">
        <v>271335.59999999998</v>
      </c>
      <c r="J177" s="58">
        <f t="shared" si="30"/>
        <v>270449.80018275871</v>
      </c>
      <c r="K177" s="58">
        <f t="shared" si="31"/>
        <v>32471.561714706393</v>
      </c>
      <c r="L177" s="59">
        <f t="shared" si="32"/>
        <v>0.12006502387046862</v>
      </c>
      <c r="M177" s="58">
        <f t="shared" si="33"/>
        <v>302921.36189746513</v>
      </c>
      <c r="N177" s="58">
        <f t="shared" si="34"/>
        <v>237978.23846805232</v>
      </c>
      <c r="O177" s="60" t="str">
        <f t="shared" si="35"/>
        <v/>
      </c>
      <c r="P177" s="60">
        <f t="shared" si="36"/>
        <v>259900</v>
      </c>
      <c r="Q177" s="60">
        <f t="shared" si="37"/>
        <v>291088</v>
      </c>
      <c r="R177" s="60" t="str">
        <f t="shared" si="38"/>
        <v/>
      </c>
      <c r="S177" s="60">
        <f t="shared" si="39"/>
        <v>271335.59999999998</v>
      </c>
      <c r="T177" s="96">
        <f t="shared" si="40"/>
        <v>273807.78161123663</v>
      </c>
      <c r="U177" s="96">
        <f t="shared" si="41"/>
        <v>15777.735352493824</v>
      </c>
      <c r="V177" s="59">
        <f t="shared" si="42"/>
        <v>5.7623400108093685E-2</v>
      </c>
      <c r="W177" s="61"/>
      <c r="X177" s="64"/>
      <c r="Y177" s="64"/>
      <c r="Z177" s="64"/>
      <c r="AA177" s="64"/>
      <c r="AB177" s="64"/>
      <c r="AC177" s="64"/>
    </row>
    <row r="178" spans="1:29" x14ac:dyDescent="0.25">
      <c r="A178" s="70">
        <v>177</v>
      </c>
      <c r="B178" s="5" t="s">
        <v>262</v>
      </c>
      <c r="C178" s="5" t="s">
        <v>229</v>
      </c>
      <c r="D178" s="71" t="s">
        <v>8</v>
      </c>
      <c r="E178" s="63">
        <v>226000</v>
      </c>
      <c r="F178" s="63">
        <v>259900</v>
      </c>
      <c r="G178" s="63">
        <v>291088</v>
      </c>
      <c r="H178" s="63">
        <v>311880</v>
      </c>
      <c r="I178" s="63">
        <v>271335.59999999998</v>
      </c>
      <c r="J178" s="58">
        <f t="shared" si="30"/>
        <v>270449.80018275871</v>
      </c>
      <c r="K178" s="58">
        <f t="shared" si="31"/>
        <v>32471.561714706393</v>
      </c>
      <c r="L178" s="59">
        <f t="shared" si="32"/>
        <v>0.12006502387046862</v>
      </c>
      <c r="M178" s="58">
        <f t="shared" si="33"/>
        <v>302921.36189746513</v>
      </c>
      <c r="N178" s="58">
        <f t="shared" si="34"/>
        <v>237978.23846805232</v>
      </c>
      <c r="O178" s="60" t="str">
        <f t="shared" si="35"/>
        <v/>
      </c>
      <c r="P178" s="60">
        <f t="shared" si="36"/>
        <v>259900</v>
      </c>
      <c r="Q178" s="60">
        <f t="shared" si="37"/>
        <v>291088</v>
      </c>
      <c r="R178" s="60" t="str">
        <f t="shared" si="38"/>
        <v/>
      </c>
      <c r="S178" s="60">
        <f t="shared" si="39"/>
        <v>271335.59999999998</v>
      </c>
      <c r="T178" s="96">
        <f t="shared" si="40"/>
        <v>273807.78161123663</v>
      </c>
      <c r="U178" s="96">
        <f t="shared" si="41"/>
        <v>15777.735352493824</v>
      </c>
      <c r="V178" s="59">
        <f t="shared" si="42"/>
        <v>5.7623400108093685E-2</v>
      </c>
      <c r="W178" s="61"/>
      <c r="X178" s="64"/>
      <c r="Y178" s="64"/>
      <c r="Z178" s="64"/>
      <c r="AA178" s="64"/>
      <c r="AB178" s="64"/>
      <c r="AC178" s="64"/>
    </row>
    <row r="179" spans="1:29" x14ac:dyDescent="0.25">
      <c r="A179" s="70">
        <v>178</v>
      </c>
      <c r="B179" s="5" t="s">
        <v>217</v>
      </c>
      <c r="C179" s="5" t="s">
        <v>229</v>
      </c>
      <c r="D179" s="71" t="s">
        <v>8</v>
      </c>
      <c r="E179" s="63">
        <v>377000</v>
      </c>
      <c r="F179" s="63">
        <v>433550</v>
      </c>
      <c r="G179" s="63">
        <v>485576</v>
      </c>
      <c r="H179" s="63">
        <v>520260</v>
      </c>
      <c r="I179" s="63">
        <v>452626.2</v>
      </c>
      <c r="J179" s="58">
        <f t="shared" si="30"/>
        <v>451148.56048185856</v>
      </c>
      <c r="K179" s="58">
        <f t="shared" si="31"/>
        <v>54167.162683381692</v>
      </c>
      <c r="L179" s="59">
        <f t="shared" si="32"/>
        <v>0.12006502387046815</v>
      </c>
      <c r="M179" s="58">
        <f t="shared" si="33"/>
        <v>505315.72316524026</v>
      </c>
      <c r="N179" s="58">
        <f t="shared" si="34"/>
        <v>396981.39779847686</v>
      </c>
      <c r="O179" s="60" t="str">
        <f t="shared" si="35"/>
        <v/>
      </c>
      <c r="P179" s="60">
        <f t="shared" si="36"/>
        <v>433550</v>
      </c>
      <c r="Q179" s="60">
        <f t="shared" si="37"/>
        <v>485576</v>
      </c>
      <c r="R179" s="60" t="str">
        <f t="shared" si="38"/>
        <v/>
      </c>
      <c r="S179" s="60">
        <f t="shared" si="39"/>
        <v>452626.2</v>
      </c>
      <c r="T179" s="96">
        <f t="shared" si="40"/>
        <v>456750.14897095668</v>
      </c>
      <c r="U179" s="96">
        <f t="shared" si="41"/>
        <v>26319.496583584827</v>
      </c>
      <c r="V179" s="59">
        <f t="shared" si="42"/>
        <v>5.7623400108093671E-2</v>
      </c>
      <c r="W179" s="61"/>
      <c r="X179" s="64"/>
      <c r="Y179" s="64"/>
      <c r="Z179" s="64"/>
      <c r="AA179" s="64"/>
      <c r="AB179" s="64"/>
      <c r="AC179" s="64"/>
    </row>
    <row r="180" spans="1:29" x14ac:dyDescent="0.25">
      <c r="A180" s="72">
        <v>179</v>
      </c>
      <c r="B180" s="5" t="s">
        <v>206</v>
      </c>
      <c r="C180" s="5" t="s">
        <v>229</v>
      </c>
      <c r="D180" s="71" t="s">
        <v>8</v>
      </c>
      <c r="E180" s="63">
        <v>151000</v>
      </c>
      <c r="F180" s="63">
        <v>173650</v>
      </c>
      <c r="G180" s="63">
        <v>194488</v>
      </c>
      <c r="H180" s="63">
        <v>208380</v>
      </c>
      <c r="I180" s="63">
        <v>181290.6</v>
      </c>
      <c r="J180" s="58">
        <f t="shared" si="30"/>
        <v>180698.76029909984</v>
      </c>
      <c r="K180" s="58">
        <f t="shared" si="31"/>
        <v>21695.600968675615</v>
      </c>
      <c r="L180" s="59">
        <f t="shared" si="32"/>
        <v>0.1200650238704692</v>
      </c>
      <c r="M180" s="58">
        <f t="shared" si="33"/>
        <v>202394.36126777547</v>
      </c>
      <c r="N180" s="58">
        <f t="shared" si="34"/>
        <v>159003.15933042421</v>
      </c>
      <c r="O180" s="60" t="str">
        <f t="shared" si="35"/>
        <v/>
      </c>
      <c r="P180" s="60">
        <f t="shared" si="36"/>
        <v>173650</v>
      </c>
      <c r="Q180" s="60">
        <f t="shared" si="37"/>
        <v>194488</v>
      </c>
      <c r="R180" s="60" t="str">
        <f t="shared" si="38"/>
        <v/>
      </c>
      <c r="S180" s="60">
        <f t="shared" si="39"/>
        <v>181290.6</v>
      </c>
      <c r="T180" s="96">
        <f t="shared" si="40"/>
        <v>182942.36735972005</v>
      </c>
      <c r="U180" s="96">
        <f t="shared" si="41"/>
        <v>10541.761231091004</v>
      </c>
      <c r="V180" s="59">
        <f t="shared" si="42"/>
        <v>5.7623400108093671E-2</v>
      </c>
      <c r="W180" s="61"/>
      <c r="X180" s="64"/>
      <c r="Y180" s="64"/>
      <c r="Z180" s="64"/>
      <c r="AA180" s="64"/>
      <c r="AB180" s="64"/>
      <c r="AC180" s="64"/>
    </row>
    <row r="181" spans="1:29" x14ac:dyDescent="0.25">
      <c r="A181" s="70">
        <v>180</v>
      </c>
      <c r="B181" s="12" t="s">
        <v>207</v>
      </c>
      <c r="C181" s="5" t="s">
        <v>229</v>
      </c>
      <c r="D181" s="71" t="s">
        <v>8</v>
      </c>
      <c r="E181" s="63">
        <v>1157000</v>
      </c>
      <c r="F181" s="63">
        <v>1330550</v>
      </c>
      <c r="G181" s="63">
        <v>1490216</v>
      </c>
      <c r="H181" s="63">
        <v>1596660</v>
      </c>
      <c r="I181" s="63">
        <v>1389094.2</v>
      </c>
      <c r="J181" s="58">
        <f t="shared" si="30"/>
        <v>1384559.3752719106</v>
      </c>
      <c r="K181" s="58">
        <f t="shared" si="31"/>
        <v>166237.15444210509</v>
      </c>
      <c r="L181" s="59">
        <f t="shared" si="32"/>
        <v>0.12006502387047009</v>
      </c>
      <c r="M181" s="58">
        <f t="shared" si="33"/>
        <v>1550796.5297140158</v>
      </c>
      <c r="N181" s="58">
        <f t="shared" si="34"/>
        <v>1218322.2208298054</v>
      </c>
      <c r="O181" s="60" t="str">
        <f t="shared" si="35"/>
        <v/>
      </c>
      <c r="P181" s="60">
        <f t="shared" si="36"/>
        <v>1330550</v>
      </c>
      <c r="Q181" s="60">
        <f t="shared" si="37"/>
        <v>1490216</v>
      </c>
      <c r="R181" s="60" t="str">
        <f t="shared" si="38"/>
        <v/>
      </c>
      <c r="S181" s="60">
        <f t="shared" si="39"/>
        <v>1389094.2</v>
      </c>
      <c r="T181" s="96">
        <f t="shared" si="40"/>
        <v>1401750.4571867292</v>
      </c>
      <c r="U181" s="96">
        <f t="shared" si="41"/>
        <v>80773.627446174127</v>
      </c>
      <c r="V181" s="59">
        <f t="shared" si="42"/>
        <v>5.7623400108093671E-2</v>
      </c>
      <c r="W181" s="61"/>
      <c r="X181" s="64"/>
      <c r="Y181" s="64"/>
      <c r="Z181" s="64"/>
      <c r="AA181" s="64"/>
      <c r="AB181" s="64"/>
      <c r="AC181" s="64"/>
    </row>
    <row r="182" spans="1:29" x14ac:dyDescent="0.25">
      <c r="A182" s="70">
        <v>181</v>
      </c>
      <c r="B182" s="5" t="s">
        <v>208</v>
      </c>
      <c r="C182" s="6" t="s">
        <v>229</v>
      </c>
      <c r="D182" s="73" t="s">
        <v>8</v>
      </c>
      <c r="E182" s="63">
        <v>1157000</v>
      </c>
      <c r="F182" s="63">
        <v>1330550</v>
      </c>
      <c r="G182" s="63">
        <v>1490216</v>
      </c>
      <c r="H182" s="63">
        <v>1596660</v>
      </c>
      <c r="I182" s="63">
        <v>1389094.2</v>
      </c>
      <c r="J182" s="58">
        <f t="shared" si="30"/>
        <v>1384559.3752719106</v>
      </c>
      <c r="K182" s="58">
        <f t="shared" si="31"/>
        <v>166237.15444210509</v>
      </c>
      <c r="L182" s="59">
        <f t="shared" si="32"/>
        <v>0.12006502387047009</v>
      </c>
      <c r="M182" s="58">
        <f t="shared" si="33"/>
        <v>1550796.5297140158</v>
      </c>
      <c r="N182" s="58">
        <f t="shared" si="34"/>
        <v>1218322.2208298054</v>
      </c>
      <c r="O182" s="60" t="str">
        <f t="shared" si="35"/>
        <v/>
      </c>
      <c r="P182" s="60">
        <f t="shared" si="36"/>
        <v>1330550</v>
      </c>
      <c r="Q182" s="60">
        <f t="shared" si="37"/>
        <v>1490216</v>
      </c>
      <c r="R182" s="60" t="str">
        <f t="shared" si="38"/>
        <v/>
      </c>
      <c r="S182" s="60">
        <f t="shared" si="39"/>
        <v>1389094.2</v>
      </c>
      <c r="T182" s="96">
        <f t="shared" si="40"/>
        <v>1401750.4571867292</v>
      </c>
      <c r="U182" s="96">
        <f t="shared" si="41"/>
        <v>80773.627446174127</v>
      </c>
      <c r="V182" s="59">
        <f t="shared" si="42"/>
        <v>5.7623400108093671E-2</v>
      </c>
      <c r="W182" s="61"/>
      <c r="X182" s="64"/>
      <c r="Y182" s="64"/>
      <c r="Z182" s="64"/>
      <c r="AA182" s="64"/>
      <c r="AB182" s="64"/>
      <c r="AC182" s="64"/>
    </row>
    <row r="183" spans="1:29" x14ac:dyDescent="0.25">
      <c r="A183" s="70">
        <v>182</v>
      </c>
      <c r="B183" s="6" t="s">
        <v>263</v>
      </c>
      <c r="C183" s="5" t="s">
        <v>229</v>
      </c>
      <c r="D183" s="71" t="s">
        <v>8</v>
      </c>
      <c r="E183" s="63">
        <v>226000</v>
      </c>
      <c r="F183" s="63">
        <v>259900</v>
      </c>
      <c r="G183" s="63">
        <v>291088</v>
      </c>
      <c r="H183" s="63">
        <v>311880</v>
      </c>
      <c r="I183" s="63">
        <v>271335.59999999998</v>
      </c>
      <c r="J183" s="58">
        <f t="shared" si="30"/>
        <v>270449.80018275871</v>
      </c>
      <c r="K183" s="58">
        <f t="shared" si="31"/>
        <v>32471.561714706393</v>
      </c>
      <c r="L183" s="59">
        <f t="shared" si="32"/>
        <v>0.12006502387046862</v>
      </c>
      <c r="M183" s="58">
        <f t="shared" si="33"/>
        <v>302921.36189746513</v>
      </c>
      <c r="N183" s="58">
        <f t="shared" si="34"/>
        <v>237978.23846805232</v>
      </c>
      <c r="O183" s="60" t="str">
        <f t="shared" si="35"/>
        <v/>
      </c>
      <c r="P183" s="60">
        <f t="shared" si="36"/>
        <v>259900</v>
      </c>
      <c r="Q183" s="60">
        <f t="shared" si="37"/>
        <v>291088</v>
      </c>
      <c r="R183" s="60" t="str">
        <f t="shared" si="38"/>
        <v/>
      </c>
      <c r="S183" s="60">
        <f t="shared" si="39"/>
        <v>271335.59999999998</v>
      </c>
      <c r="T183" s="96">
        <f t="shared" si="40"/>
        <v>273807.78161123663</v>
      </c>
      <c r="U183" s="96">
        <f t="shared" si="41"/>
        <v>15777.735352493824</v>
      </c>
      <c r="V183" s="59">
        <f t="shared" si="42"/>
        <v>5.7623400108093685E-2</v>
      </c>
      <c r="W183" s="61"/>
      <c r="X183" s="64"/>
      <c r="Y183" s="64"/>
      <c r="Z183" s="64"/>
      <c r="AA183" s="64"/>
      <c r="AB183" s="64"/>
      <c r="AC183" s="64"/>
    </row>
    <row r="184" spans="1:29" x14ac:dyDescent="0.25">
      <c r="A184" s="72">
        <v>183</v>
      </c>
      <c r="B184" s="6" t="s">
        <v>218</v>
      </c>
      <c r="C184" s="5" t="s">
        <v>229</v>
      </c>
      <c r="D184" s="71" t="s">
        <v>8</v>
      </c>
      <c r="E184" s="63">
        <v>151000</v>
      </c>
      <c r="F184" s="63">
        <v>173600</v>
      </c>
      <c r="G184" s="63">
        <v>194488</v>
      </c>
      <c r="H184" s="63">
        <v>208320</v>
      </c>
      <c r="I184" s="63">
        <v>181238.39999999999</v>
      </c>
      <c r="J184" s="58">
        <f t="shared" si="30"/>
        <v>180667.54074811534</v>
      </c>
      <c r="K184" s="58">
        <f t="shared" si="31"/>
        <v>21682.17085515186</v>
      </c>
      <c r="L184" s="59">
        <f t="shared" si="32"/>
        <v>0.12001143517739526</v>
      </c>
      <c r="M184" s="58">
        <f t="shared" si="33"/>
        <v>202349.71160326721</v>
      </c>
      <c r="N184" s="58">
        <f t="shared" si="34"/>
        <v>158985.36989296347</v>
      </c>
      <c r="O184" s="60" t="str">
        <f t="shared" si="35"/>
        <v/>
      </c>
      <c r="P184" s="60">
        <f t="shared" si="36"/>
        <v>173600</v>
      </c>
      <c r="Q184" s="60">
        <f t="shared" si="37"/>
        <v>194488</v>
      </c>
      <c r="R184" s="60" t="str">
        <f t="shared" si="38"/>
        <v/>
      </c>
      <c r="S184" s="60">
        <f t="shared" si="39"/>
        <v>181238.39999999999</v>
      </c>
      <c r="T184" s="96">
        <f t="shared" si="40"/>
        <v>182907.2486059528</v>
      </c>
      <c r="U184" s="96">
        <f t="shared" si="41"/>
        <v>10568.866217338547</v>
      </c>
      <c r="V184" s="59">
        <f t="shared" si="42"/>
        <v>5.7782653765174941E-2</v>
      </c>
      <c r="W184" s="61"/>
      <c r="X184" s="64"/>
      <c r="Y184" s="64"/>
      <c r="Z184" s="64"/>
      <c r="AA184" s="64"/>
      <c r="AB184" s="64"/>
      <c r="AC184" s="64"/>
    </row>
    <row r="185" spans="1:29" x14ac:dyDescent="0.25">
      <c r="A185" s="70">
        <v>184</v>
      </c>
      <c r="B185" s="6" t="s">
        <v>219</v>
      </c>
      <c r="C185" s="5" t="s">
        <v>229</v>
      </c>
      <c r="D185" s="71" t="s">
        <v>8</v>
      </c>
      <c r="E185" s="63">
        <v>151000</v>
      </c>
      <c r="F185" s="63">
        <v>173600</v>
      </c>
      <c r="G185" s="63">
        <v>194488</v>
      </c>
      <c r="H185" s="63">
        <v>208320</v>
      </c>
      <c r="I185" s="63">
        <v>181238.39999999999</v>
      </c>
      <c r="J185" s="58">
        <f t="shared" si="30"/>
        <v>180667.54074811534</v>
      </c>
      <c r="K185" s="58">
        <f t="shared" si="31"/>
        <v>21682.17085515186</v>
      </c>
      <c r="L185" s="59">
        <f t="shared" si="32"/>
        <v>0.12001143517739526</v>
      </c>
      <c r="M185" s="58">
        <f t="shared" si="33"/>
        <v>202349.71160326721</v>
      </c>
      <c r="N185" s="58">
        <f t="shared" si="34"/>
        <v>158985.36989296347</v>
      </c>
      <c r="O185" s="60" t="str">
        <f t="shared" si="35"/>
        <v/>
      </c>
      <c r="P185" s="60">
        <f t="shared" si="36"/>
        <v>173600</v>
      </c>
      <c r="Q185" s="60">
        <f t="shared" si="37"/>
        <v>194488</v>
      </c>
      <c r="R185" s="60" t="str">
        <f t="shared" si="38"/>
        <v/>
      </c>
      <c r="S185" s="60">
        <f t="shared" si="39"/>
        <v>181238.39999999999</v>
      </c>
      <c r="T185" s="96">
        <f t="shared" si="40"/>
        <v>182907.2486059528</v>
      </c>
      <c r="U185" s="96">
        <f t="shared" si="41"/>
        <v>10568.866217338547</v>
      </c>
      <c r="V185" s="59">
        <f t="shared" si="42"/>
        <v>5.7782653765174941E-2</v>
      </c>
      <c r="W185" s="61"/>
      <c r="X185" s="64"/>
      <c r="Y185" s="64"/>
      <c r="Z185" s="64"/>
      <c r="AA185" s="64"/>
      <c r="AB185" s="64"/>
      <c r="AC185" s="64"/>
    </row>
    <row r="186" spans="1:29" x14ac:dyDescent="0.25">
      <c r="A186" s="70">
        <v>185</v>
      </c>
      <c r="B186" s="11" t="s">
        <v>232</v>
      </c>
      <c r="C186" s="5" t="s">
        <v>229</v>
      </c>
      <c r="D186" s="71" t="s">
        <v>8</v>
      </c>
      <c r="E186" s="63">
        <v>377000</v>
      </c>
      <c r="F186" s="63">
        <v>433550</v>
      </c>
      <c r="G186" s="63">
        <v>485576</v>
      </c>
      <c r="H186" s="63">
        <v>520260</v>
      </c>
      <c r="I186" s="63">
        <v>452626.2</v>
      </c>
      <c r="J186" s="58">
        <f t="shared" si="30"/>
        <v>451148.56048185856</v>
      </c>
      <c r="K186" s="58">
        <f t="shared" si="31"/>
        <v>54167.162683381692</v>
      </c>
      <c r="L186" s="59">
        <f t="shared" si="32"/>
        <v>0.12006502387046815</v>
      </c>
      <c r="M186" s="58">
        <f t="shared" si="33"/>
        <v>505315.72316524026</v>
      </c>
      <c r="N186" s="58">
        <f t="shared" si="34"/>
        <v>396981.39779847686</v>
      </c>
      <c r="O186" s="60" t="str">
        <f t="shared" si="35"/>
        <v/>
      </c>
      <c r="P186" s="60">
        <f t="shared" si="36"/>
        <v>433550</v>
      </c>
      <c r="Q186" s="60">
        <f t="shared" si="37"/>
        <v>485576</v>
      </c>
      <c r="R186" s="60" t="str">
        <f t="shared" si="38"/>
        <v/>
      </c>
      <c r="S186" s="60">
        <f t="shared" si="39"/>
        <v>452626.2</v>
      </c>
      <c r="T186" s="96">
        <f t="shared" si="40"/>
        <v>456750.14897095668</v>
      </c>
      <c r="U186" s="96">
        <f t="shared" si="41"/>
        <v>26319.496583584827</v>
      </c>
      <c r="V186" s="59">
        <f t="shared" si="42"/>
        <v>5.7623400108093671E-2</v>
      </c>
      <c r="W186" s="61"/>
      <c r="X186" s="64"/>
      <c r="Y186" s="64"/>
      <c r="Z186" s="64"/>
      <c r="AA186" s="64"/>
      <c r="AB186" s="64"/>
      <c r="AC186" s="64"/>
    </row>
    <row r="187" spans="1:29" x14ac:dyDescent="0.25">
      <c r="A187" s="70">
        <v>186</v>
      </c>
      <c r="B187" s="11" t="s">
        <v>237</v>
      </c>
      <c r="C187" s="5" t="s">
        <v>229</v>
      </c>
      <c r="D187" s="71" t="s">
        <v>8</v>
      </c>
      <c r="E187" s="63">
        <v>226000</v>
      </c>
      <c r="F187" s="63">
        <v>259900</v>
      </c>
      <c r="G187" s="63">
        <v>291088</v>
      </c>
      <c r="H187" s="63">
        <v>311880</v>
      </c>
      <c r="I187" s="63">
        <v>271335.59999999998</v>
      </c>
      <c r="J187" s="58">
        <f t="shared" si="30"/>
        <v>270449.80018275871</v>
      </c>
      <c r="K187" s="58">
        <f t="shared" si="31"/>
        <v>32471.561714706393</v>
      </c>
      <c r="L187" s="59">
        <f t="shared" si="32"/>
        <v>0.12006502387046862</v>
      </c>
      <c r="M187" s="58">
        <f t="shared" si="33"/>
        <v>302921.36189746513</v>
      </c>
      <c r="N187" s="58">
        <f t="shared" si="34"/>
        <v>237978.23846805232</v>
      </c>
      <c r="O187" s="60" t="str">
        <f t="shared" si="35"/>
        <v/>
      </c>
      <c r="P187" s="60">
        <f t="shared" si="36"/>
        <v>259900</v>
      </c>
      <c r="Q187" s="60">
        <f t="shared" si="37"/>
        <v>291088</v>
      </c>
      <c r="R187" s="60" t="str">
        <f t="shared" si="38"/>
        <v/>
      </c>
      <c r="S187" s="60">
        <f t="shared" si="39"/>
        <v>271335.59999999998</v>
      </c>
      <c r="T187" s="96">
        <f t="shared" si="40"/>
        <v>273807.78161123663</v>
      </c>
      <c r="U187" s="96">
        <f t="shared" si="41"/>
        <v>15777.735352493824</v>
      </c>
      <c r="V187" s="59">
        <f t="shared" si="42"/>
        <v>5.7623400108093685E-2</v>
      </c>
      <c r="W187" s="61"/>
      <c r="X187" s="64"/>
      <c r="Y187" s="64"/>
      <c r="Z187" s="64"/>
      <c r="AA187" s="64"/>
      <c r="AB187" s="64"/>
      <c r="AC187" s="64"/>
    </row>
    <row r="188" spans="1:29" x14ac:dyDescent="0.25">
      <c r="A188" s="72">
        <v>187</v>
      </c>
      <c r="B188" s="11" t="s">
        <v>236</v>
      </c>
      <c r="C188" s="5" t="s">
        <v>229</v>
      </c>
      <c r="D188" s="71" t="s">
        <v>8</v>
      </c>
      <c r="E188" s="63">
        <v>151000</v>
      </c>
      <c r="F188" s="63">
        <v>173650</v>
      </c>
      <c r="G188" s="63">
        <v>194488</v>
      </c>
      <c r="H188" s="63">
        <v>208380</v>
      </c>
      <c r="I188" s="63">
        <v>181290.6</v>
      </c>
      <c r="J188" s="58">
        <f t="shared" si="30"/>
        <v>180698.76029909984</v>
      </c>
      <c r="K188" s="58">
        <f t="shared" si="31"/>
        <v>21695.600968675615</v>
      </c>
      <c r="L188" s="59">
        <f t="shared" si="32"/>
        <v>0.1200650238704692</v>
      </c>
      <c r="M188" s="58">
        <f t="shared" si="33"/>
        <v>202394.36126777547</v>
      </c>
      <c r="N188" s="58">
        <f t="shared" si="34"/>
        <v>159003.15933042421</v>
      </c>
      <c r="O188" s="60" t="str">
        <f t="shared" si="35"/>
        <v/>
      </c>
      <c r="P188" s="60">
        <f t="shared" si="36"/>
        <v>173650</v>
      </c>
      <c r="Q188" s="60">
        <f t="shared" si="37"/>
        <v>194488</v>
      </c>
      <c r="R188" s="60" t="str">
        <f t="shared" si="38"/>
        <v/>
      </c>
      <c r="S188" s="60">
        <f t="shared" si="39"/>
        <v>181290.6</v>
      </c>
      <c r="T188" s="96">
        <f t="shared" si="40"/>
        <v>182942.36735972005</v>
      </c>
      <c r="U188" s="96">
        <f t="shared" si="41"/>
        <v>10541.761231091004</v>
      </c>
      <c r="V188" s="59">
        <f t="shared" si="42"/>
        <v>5.7623400108093671E-2</v>
      </c>
      <c r="W188" s="61"/>
      <c r="X188" s="64"/>
      <c r="Y188" s="64"/>
      <c r="Z188" s="64"/>
      <c r="AA188" s="64"/>
      <c r="AB188" s="64"/>
      <c r="AC188" s="64"/>
    </row>
    <row r="189" spans="1:29" x14ac:dyDescent="0.25">
      <c r="A189" s="70">
        <v>188</v>
      </c>
      <c r="B189" s="6" t="s">
        <v>264</v>
      </c>
      <c r="C189" s="5" t="s">
        <v>229</v>
      </c>
      <c r="D189" s="71" t="s">
        <v>8</v>
      </c>
      <c r="E189" s="63">
        <v>488000</v>
      </c>
      <c r="F189" s="63">
        <v>561200</v>
      </c>
      <c r="G189" s="63">
        <v>628544</v>
      </c>
      <c r="H189" s="63">
        <v>673440</v>
      </c>
      <c r="I189" s="63">
        <v>585892.80000000005</v>
      </c>
      <c r="J189" s="58">
        <f t="shared" si="30"/>
        <v>583980.09950967366</v>
      </c>
      <c r="K189" s="58">
        <f t="shared" si="31"/>
        <v>70115.584587508318</v>
      </c>
      <c r="L189" s="59">
        <f t="shared" si="32"/>
        <v>0.12006502387046984</v>
      </c>
      <c r="M189" s="58">
        <f t="shared" si="33"/>
        <v>654095.68409718201</v>
      </c>
      <c r="N189" s="58">
        <f t="shared" si="34"/>
        <v>513864.51492216531</v>
      </c>
      <c r="O189" s="60" t="str">
        <f t="shared" si="35"/>
        <v/>
      </c>
      <c r="P189" s="60">
        <f t="shared" si="36"/>
        <v>561200</v>
      </c>
      <c r="Q189" s="60">
        <f t="shared" si="37"/>
        <v>628544</v>
      </c>
      <c r="R189" s="60" t="str">
        <f t="shared" si="38"/>
        <v/>
      </c>
      <c r="S189" s="60">
        <f t="shared" si="39"/>
        <v>585892.80000000005</v>
      </c>
      <c r="T189" s="96">
        <f t="shared" si="40"/>
        <v>591230.96206320124</v>
      </c>
      <c r="U189" s="96">
        <f t="shared" si="41"/>
        <v>34068.738283260987</v>
      </c>
      <c r="V189" s="59">
        <f t="shared" si="42"/>
        <v>5.7623400108093657E-2</v>
      </c>
      <c r="W189" s="61"/>
      <c r="X189" s="64"/>
      <c r="Y189" s="64"/>
      <c r="Z189" s="64"/>
      <c r="AA189" s="64"/>
      <c r="AB189" s="64"/>
      <c r="AC189" s="64"/>
    </row>
    <row r="190" spans="1:29" x14ac:dyDescent="0.25">
      <c r="A190" s="70">
        <v>189</v>
      </c>
      <c r="B190" s="11" t="s">
        <v>233</v>
      </c>
      <c r="C190" s="5" t="s">
        <v>229</v>
      </c>
      <c r="D190" s="71" t="s">
        <v>8</v>
      </c>
      <c r="E190" s="63">
        <v>151000</v>
      </c>
      <c r="F190" s="63">
        <v>173650</v>
      </c>
      <c r="G190" s="63">
        <v>194488</v>
      </c>
      <c r="H190" s="63">
        <v>208380</v>
      </c>
      <c r="I190" s="63">
        <v>181290.6</v>
      </c>
      <c r="J190" s="58">
        <f t="shared" si="30"/>
        <v>180698.76029909984</v>
      </c>
      <c r="K190" s="58">
        <f t="shared" si="31"/>
        <v>21695.600968675615</v>
      </c>
      <c r="L190" s="59">
        <f t="shared" si="32"/>
        <v>0.1200650238704692</v>
      </c>
      <c r="M190" s="58">
        <f t="shared" si="33"/>
        <v>202394.36126777547</v>
      </c>
      <c r="N190" s="58">
        <f t="shared" si="34"/>
        <v>159003.15933042421</v>
      </c>
      <c r="O190" s="60" t="str">
        <f t="shared" si="35"/>
        <v/>
      </c>
      <c r="P190" s="60">
        <f t="shared" si="36"/>
        <v>173650</v>
      </c>
      <c r="Q190" s="60">
        <f t="shared" si="37"/>
        <v>194488</v>
      </c>
      <c r="R190" s="60" t="str">
        <f t="shared" si="38"/>
        <v/>
      </c>
      <c r="S190" s="60">
        <f t="shared" si="39"/>
        <v>181290.6</v>
      </c>
      <c r="T190" s="96">
        <f t="shared" si="40"/>
        <v>182942.36735972005</v>
      </c>
      <c r="U190" s="96">
        <f t="shared" si="41"/>
        <v>10541.761231091004</v>
      </c>
      <c r="V190" s="59">
        <f t="shared" si="42"/>
        <v>5.7623400108093671E-2</v>
      </c>
      <c r="W190" s="61"/>
      <c r="X190" s="64"/>
      <c r="Y190" s="64"/>
      <c r="Z190" s="64"/>
      <c r="AA190" s="64"/>
      <c r="AB190" s="64"/>
      <c r="AC190" s="64"/>
    </row>
    <row r="191" spans="1:29" x14ac:dyDescent="0.25">
      <c r="A191" s="70">
        <v>190</v>
      </c>
      <c r="B191" s="11" t="s">
        <v>220</v>
      </c>
      <c r="C191" s="5" t="s">
        <v>229</v>
      </c>
      <c r="D191" s="71" t="s">
        <v>8</v>
      </c>
      <c r="E191" s="63">
        <v>604000</v>
      </c>
      <c r="F191" s="63">
        <v>694600</v>
      </c>
      <c r="G191" s="63">
        <v>777952</v>
      </c>
      <c r="H191" s="63">
        <v>833520</v>
      </c>
      <c r="I191" s="63">
        <v>725162.4</v>
      </c>
      <c r="J191" s="58">
        <f t="shared" si="30"/>
        <v>722795.04119639937</v>
      </c>
      <c r="K191" s="58">
        <f t="shared" si="31"/>
        <v>86782.403874702461</v>
      </c>
      <c r="L191" s="59">
        <f t="shared" si="32"/>
        <v>0.1200650238704692</v>
      </c>
      <c r="M191" s="58">
        <f t="shared" si="33"/>
        <v>809577.44507110189</v>
      </c>
      <c r="N191" s="58">
        <f t="shared" si="34"/>
        <v>636012.63732169685</v>
      </c>
      <c r="O191" s="60" t="str">
        <f t="shared" si="35"/>
        <v/>
      </c>
      <c r="P191" s="60">
        <f t="shared" si="36"/>
        <v>694600</v>
      </c>
      <c r="Q191" s="60">
        <f t="shared" si="37"/>
        <v>777952</v>
      </c>
      <c r="R191" s="60" t="str">
        <f t="shared" si="38"/>
        <v/>
      </c>
      <c r="S191" s="60">
        <f t="shared" si="39"/>
        <v>725162.4</v>
      </c>
      <c r="T191" s="96">
        <f t="shared" si="40"/>
        <v>731769.46943888022</v>
      </c>
      <c r="U191" s="96">
        <f t="shared" si="41"/>
        <v>42167.044924364018</v>
      </c>
      <c r="V191" s="59">
        <f t="shared" si="42"/>
        <v>5.7623400108093671E-2</v>
      </c>
      <c r="W191" s="61"/>
      <c r="X191" s="64"/>
      <c r="Y191" s="64"/>
      <c r="Z191" s="64"/>
      <c r="AA191" s="64"/>
      <c r="AB191" s="64"/>
      <c r="AC191" s="64"/>
    </row>
    <row r="192" spans="1:29" x14ac:dyDescent="0.25">
      <c r="A192" s="72">
        <v>191</v>
      </c>
      <c r="B192" s="11" t="s">
        <v>235</v>
      </c>
      <c r="C192" s="5" t="s">
        <v>229</v>
      </c>
      <c r="D192" s="71" t="s">
        <v>8</v>
      </c>
      <c r="E192" s="63">
        <v>226000</v>
      </c>
      <c r="F192" s="63">
        <v>214000</v>
      </c>
      <c r="G192" s="63">
        <v>291088</v>
      </c>
      <c r="H192" s="63">
        <v>256800</v>
      </c>
      <c r="I192" s="63">
        <v>223416</v>
      </c>
      <c r="J192" s="58">
        <f t="shared" si="30"/>
        <v>240686.18390851349</v>
      </c>
      <c r="K192" s="58">
        <f t="shared" si="31"/>
        <v>31676.871360663081</v>
      </c>
      <c r="L192" s="59">
        <f t="shared" si="32"/>
        <v>0.13161067596926829</v>
      </c>
      <c r="M192" s="58">
        <f t="shared" si="33"/>
        <v>272363.05526917655</v>
      </c>
      <c r="N192" s="58">
        <f t="shared" si="34"/>
        <v>209009.31254785039</v>
      </c>
      <c r="O192" s="60">
        <f t="shared" si="35"/>
        <v>226000</v>
      </c>
      <c r="P192" s="60">
        <f t="shared" si="36"/>
        <v>214000</v>
      </c>
      <c r="Q192" s="60" t="str">
        <f t="shared" si="37"/>
        <v/>
      </c>
      <c r="R192" s="60">
        <f t="shared" si="38"/>
        <v>256800</v>
      </c>
      <c r="S192" s="60">
        <f t="shared" si="39"/>
        <v>223416</v>
      </c>
      <c r="T192" s="96">
        <f t="shared" si="40"/>
        <v>229513.30981327748</v>
      </c>
      <c r="U192" s="96">
        <f t="shared" si="41"/>
        <v>18561.406124896177</v>
      </c>
      <c r="V192" s="59">
        <f t="shared" si="42"/>
        <v>8.0872896391050123E-2</v>
      </c>
      <c r="W192" s="61"/>
      <c r="X192" s="64"/>
      <c r="Y192" s="64"/>
      <c r="Z192" s="64"/>
      <c r="AA192" s="64"/>
      <c r="AB192" s="64"/>
      <c r="AC192" s="64"/>
    </row>
    <row r="193" spans="1:29" x14ac:dyDescent="0.25">
      <c r="A193" s="70">
        <v>192</v>
      </c>
      <c r="B193" s="11" t="s">
        <v>265</v>
      </c>
      <c r="C193" s="5" t="s">
        <v>229</v>
      </c>
      <c r="D193" s="71" t="s">
        <v>8</v>
      </c>
      <c r="E193" s="63">
        <v>226000</v>
      </c>
      <c r="F193" s="63">
        <v>259900</v>
      </c>
      <c r="G193" s="63">
        <v>291088</v>
      </c>
      <c r="H193" s="63">
        <v>311880</v>
      </c>
      <c r="I193" s="63">
        <v>271335.59999999998</v>
      </c>
      <c r="J193" s="58">
        <f t="shared" si="30"/>
        <v>270449.80018275871</v>
      </c>
      <c r="K193" s="58">
        <f t="shared" si="31"/>
        <v>32471.561714706393</v>
      </c>
      <c r="L193" s="59">
        <f t="shared" si="32"/>
        <v>0.12006502387046862</v>
      </c>
      <c r="M193" s="58">
        <f t="shared" si="33"/>
        <v>302921.36189746513</v>
      </c>
      <c r="N193" s="58">
        <f t="shared" si="34"/>
        <v>237978.23846805232</v>
      </c>
      <c r="O193" s="60" t="str">
        <f t="shared" si="35"/>
        <v/>
      </c>
      <c r="P193" s="60">
        <f t="shared" si="36"/>
        <v>259900</v>
      </c>
      <c r="Q193" s="60">
        <f t="shared" si="37"/>
        <v>291088</v>
      </c>
      <c r="R193" s="60" t="str">
        <f t="shared" si="38"/>
        <v/>
      </c>
      <c r="S193" s="60">
        <f t="shared" si="39"/>
        <v>271335.59999999998</v>
      </c>
      <c r="T193" s="96">
        <f t="shared" si="40"/>
        <v>273807.78161123663</v>
      </c>
      <c r="U193" s="96">
        <f t="shared" si="41"/>
        <v>15777.735352493824</v>
      </c>
      <c r="V193" s="59">
        <f t="shared" si="42"/>
        <v>5.7623400108093685E-2</v>
      </c>
      <c r="W193" s="61"/>
      <c r="X193" s="64"/>
      <c r="Y193" s="64"/>
      <c r="Z193" s="64"/>
      <c r="AA193" s="64"/>
      <c r="AB193" s="64"/>
      <c r="AC193" s="64"/>
    </row>
    <row r="194" spans="1:29" x14ac:dyDescent="0.25">
      <c r="A194" s="70">
        <v>193</v>
      </c>
      <c r="B194" s="11" t="s">
        <v>221</v>
      </c>
      <c r="C194" s="5" t="s">
        <v>229</v>
      </c>
      <c r="D194" s="71" t="s">
        <v>8</v>
      </c>
      <c r="E194" s="63">
        <v>151000</v>
      </c>
      <c r="F194" s="63">
        <v>173600</v>
      </c>
      <c r="G194" s="63">
        <v>194488</v>
      </c>
      <c r="H194" s="63">
        <v>208320</v>
      </c>
      <c r="I194" s="63">
        <v>181238.39999999999</v>
      </c>
      <c r="J194" s="58">
        <f t="shared" si="30"/>
        <v>180667.54074811534</v>
      </c>
      <c r="K194" s="58">
        <f t="shared" si="31"/>
        <v>21682.17085515186</v>
      </c>
      <c r="L194" s="59">
        <f t="shared" si="32"/>
        <v>0.12001143517739526</v>
      </c>
      <c r="M194" s="58">
        <f t="shared" si="33"/>
        <v>202349.71160326721</v>
      </c>
      <c r="N194" s="58">
        <f t="shared" si="34"/>
        <v>158985.36989296347</v>
      </c>
      <c r="O194" s="60" t="str">
        <f t="shared" si="35"/>
        <v/>
      </c>
      <c r="P194" s="60">
        <f t="shared" si="36"/>
        <v>173600</v>
      </c>
      <c r="Q194" s="60">
        <f t="shared" si="37"/>
        <v>194488</v>
      </c>
      <c r="R194" s="60" t="str">
        <f t="shared" si="38"/>
        <v/>
      </c>
      <c r="S194" s="60">
        <f t="shared" si="39"/>
        <v>181238.39999999999</v>
      </c>
      <c r="T194" s="96">
        <f t="shared" si="40"/>
        <v>182907.2486059528</v>
      </c>
      <c r="U194" s="96">
        <f t="shared" si="41"/>
        <v>10568.866217338547</v>
      </c>
      <c r="V194" s="59">
        <f t="shared" si="42"/>
        <v>5.7782653765174941E-2</v>
      </c>
      <c r="W194" s="61"/>
      <c r="X194" s="64"/>
      <c r="Y194" s="64"/>
      <c r="Z194" s="64"/>
      <c r="AA194" s="64"/>
      <c r="AB194" s="64"/>
      <c r="AC194" s="64"/>
    </row>
    <row r="195" spans="1:29" x14ac:dyDescent="0.25">
      <c r="A195" s="70">
        <v>194</v>
      </c>
      <c r="B195" s="11" t="s">
        <v>209</v>
      </c>
      <c r="C195" s="5" t="s">
        <v>229</v>
      </c>
      <c r="D195" s="71" t="s">
        <v>8</v>
      </c>
      <c r="E195" s="63">
        <v>906000</v>
      </c>
      <c r="F195" s="63">
        <v>1041900</v>
      </c>
      <c r="G195" s="63">
        <v>1166928</v>
      </c>
      <c r="H195" s="63">
        <v>1250280</v>
      </c>
      <c r="I195" s="63">
        <v>1087743.6000000001</v>
      </c>
      <c r="J195" s="58">
        <f t="shared" ref="J195:J258" si="43">GEOMEAN(E195:I195)</f>
        <v>1084192.5617945991</v>
      </c>
      <c r="K195" s="58">
        <f t="shared" ref="K195:K258" si="44">+STDEV(E195:I195)</f>
        <v>130173.6058120551</v>
      </c>
      <c r="L195" s="59">
        <f t="shared" ref="L195:L258" si="45">K195/J195</f>
        <v>0.12006502387047051</v>
      </c>
      <c r="M195" s="58">
        <f t="shared" ref="M195:M258" si="46">+J195+K195</f>
        <v>1214366.1676066541</v>
      </c>
      <c r="N195" s="58">
        <f t="shared" ref="N195:N258" si="47">J195-K195</f>
        <v>954018.95598254399</v>
      </c>
      <c r="O195" s="60" t="str">
        <f t="shared" ref="O195:O258" si="48">IF(((IF(AND(E195&lt;=$M195,E195&gt;=$N195),E195,""))&lt;=0),"",(IF(AND(E195&lt;=$M195,E195&gt;=$N195),E195,"")))</f>
        <v/>
      </c>
      <c r="P195" s="60">
        <f t="shared" ref="P195:P258" si="49">IF(((IF(AND(F195&lt;=$M195,F195&gt;=$N195),F195,""))&lt;=0),"",(IF(AND(F195&lt;=$M195,F195&gt;=$N195),F195,"")))</f>
        <v>1041900</v>
      </c>
      <c r="Q195" s="60">
        <f t="shared" ref="Q195:Q258" si="50">IF(((IF(AND(G195&lt;=$M195,G195&gt;=$N195),G195,""))&lt;=0),"",(IF(AND(G195&lt;=$M195,G195&gt;=$N195),G195,"")))</f>
        <v>1166928</v>
      </c>
      <c r="R195" s="60" t="str">
        <f t="shared" ref="R195:R258" si="51">IF(((IF(AND(H195&lt;=$M195,H195&gt;=$N195),H195,""))&lt;=0),"",(IF(AND(H195&lt;=$M195,H195&gt;=$N195),H195,"")))</f>
        <v/>
      </c>
      <c r="S195" s="60">
        <f t="shared" ref="S195:S258" si="52">IF(((IF(AND(I195&lt;=$M195,I195&gt;=$N195),I195,""))&lt;=0),"",(IF(AND(I195&lt;=$M195,I195&gt;=$N195),I195,"")))</f>
        <v>1087743.6000000001</v>
      </c>
      <c r="T195" s="96">
        <f t="shared" ref="T195:T258" si="53">GEOMEAN(O195:S195)</f>
        <v>1097654.2041583203</v>
      </c>
      <c r="U195" s="96">
        <f t="shared" ref="U195:U258" si="54">+STDEV(O195:S195)</f>
        <v>63250.567386546019</v>
      </c>
      <c r="V195" s="59">
        <f t="shared" ref="V195:V258" si="55">U195/T195</f>
        <v>5.7623400108093664E-2</v>
      </c>
      <c r="W195" s="61"/>
      <c r="X195" s="64"/>
      <c r="Y195" s="64"/>
      <c r="Z195" s="64"/>
      <c r="AA195" s="64"/>
      <c r="AB195" s="64"/>
      <c r="AC195" s="64"/>
    </row>
    <row r="196" spans="1:29" x14ac:dyDescent="0.25">
      <c r="A196" s="72">
        <v>195</v>
      </c>
      <c r="B196" s="11" t="s">
        <v>195</v>
      </c>
      <c r="C196" s="5" t="s">
        <v>229</v>
      </c>
      <c r="D196" s="71" t="s">
        <v>8</v>
      </c>
      <c r="E196" s="63">
        <v>604000</v>
      </c>
      <c r="F196" s="63">
        <v>694600</v>
      </c>
      <c r="G196" s="63">
        <v>777952</v>
      </c>
      <c r="H196" s="63">
        <v>833520</v>
      </c>
      <c r="I196" s="63">
        <v>725162.4</v>
      </c>
      <c r="J196" s="58">
        <f t="shared" si="43"/>
        <v>722795.04119639937</v>
      </c>
      <c r="K196" s="58">
        <f t="shared" si="44"/>
        <v>86782.403874702461</v>
      </c>
      <c r="L196" s="59">
        <f t="shared" si="45"/>
        <v>0.1200650238704692</v>
      </c>
      <c r="M196" s="58">
        <f t="shared" si="46"/>
        <v>809577.44507110189</v>
      </c>
      <c r="N196" s="58">
        <f t="shared" si="47"/>
        <v>636012.63732169685</v>
      </c>
      <c r="O196" s="60" t="str">
        <f t="shared" si="48"/>
        <v/>
      </c>
      <c r="P196" s="60">
        <f t="shared" si="49"/>
        <v>694600</v>
      </c>
      <c r="Q196" s="60">
        <f t="shared" si="50"/>
        <v>777952</v>
      </c>
      <c r="R196" s="60" t="str">
        <f t="shared" si="51"/>
        <v/>
      </c>
      <c r="S196" s="60">
        <f t="shared" si="52"/>
        <v>725162.4</v>
      </c>
      <c r="T196" s="96">
        <f t="shared" si="53"/>
        <v>731769.46943888022</v>
      </c>
      <c r="U196" s="96">
        <f t="shared" si="54"/>
        <v>42167.044924364018</v>
      </c>
      <c r="V196" s="59">
        <f t="shared" si="55"/>
        <v>5.7623400108093671E-2</v>
      </c>
      <c r="W196" s="61"/>
      <c r="X196" s="64"/>
      <c r="Y196" s="64"/>
      <c r="Z196" s="64"/>
      <c r="AA196" s="64"/>
      <c r="AB196" s="64"/>
      <c r="AC196" s="64"/>
    </row>
    <row r="197" spans="1:29" x14ac:dyDescent="0.25">
      <c r="A197" s="70">
        <v>196</v>
      </c>
      <c r="B197" s="5" t="s">
        <v>245</v>
      </c>
      <c r="C197" s="5" t="s">
        <v>229</v>
      </c>
      <c r="D197" s="71" t="s">
        <v>8</v>
      </c>
      <c r="E197" s="63">
        <v>302000</v>
      </c>
      <c r="F197" s="63">
        <v>295000</v>
      </c>
      <c r="G197" s="63">
        <v>388976</v>
      </c>
      <c r="H197" s="63">
        <v>354000</v>
      </c>
      <c r="I197" s="63">
        <v>307980</v>
      </c>
      <c r="J197" s="58">
        <f t="shared" si="43"/>
        <v>327684.20518704224</v>
      </c>
      <c r="K197" s="58">
        <f t="shared" si="44"/>
        <v>40457.426354131785</v>
      </c>
      <c r="L197" s="59">
        <f t="shared" si="45"/>
        <v>0.12346468250136949</v>
      </c>
      <c r="M197" s="58">
        <f t="shared" si="46"/>
        <v>368141.63154117402</v>
      </c>
      <c r="N197" s="58">
        <f t="shared" si="47"/>
        <v>287226.77883291047</v>
      </c>
      <c r="O197" s="60">
        <f t="shared" si="48"/>
        <v>302000</v>
      </c>
      <c r="P197" s="60">
        <f t="shared" si="49"/>
        <v>295000</v>
      </c>
      <c r="Q197" s="60" t="str">
        <f t="shared" si="50"/>
        <v/>
      </c>
      <c r="R197" s="60">
        <f t="shared" si="51"/>
        <v>354000</v>
      </c>
      <c r="S197" s="60">
        <f t="shared" si="52"/>
        <v>307980</v>
      </c>
      <c r="T197" s="96">
        <f t="shared" si="53"/>
        <v>313934.23872491403</v>
      </c>
      <c r="U197" s="96">
        <f t="shared" si="54"/>
        <v>26702.186552165847</v>
      </c>
      <c r="V197" s="59">
        <f t="shared" si="55"/>
        <v>8.5056624153581825E-2</v>
      </c>
      <c r="W197" s="61"/>
      <c r="X197" s="64"/>
      <c r="Y197" s="64"/>
      <c r="Z197" s="64"/>
      <c r="AA197" s="64"/>
      <c r="AB197" s="64"/>
      <c r="AC197" s="64"/>
    </row>
    <row r="198" spans="1:29" x14ac:dyDescent="0.25">
      <c r="A198" s="70">
        <v>197</v>
      </c>
      <c r="B198" s="11" t="s">
        <v>210</v>
      </c>
      <c r="C198" s="5" t="s">
        <v>229</v>
      </c>
      <c r="D198" s="71" t="s">
        <v>8</v>
      </c>
      <c r="E198" s="63">
        <v>1057000</v>
      </c>
      <c r="F198" s="63">
        <v>1215550</v>
      </c>
      <c r="G198" s="63">
        <v>1361416</v>
      </c>
      <c r="H198" s="63">
        <v>1458660</v>
      </c>
      <c r="I198" s="63">
        <v>1269034.2</v>
      </c>
      <c r="J198" s="58">
        <f t="shared" si="43"/>
        <v>1264891.3220936989</v>
      </c>
      <c r="K198" s="58">
        <f t="shared" si="44"/>
        <v>151869.20678072961</v>
      </c>
      <c r="L198" s="59">
        <f t="shared" si="45"/>
        <v>0.12006502387046944</v>
      </c>
      <c r="M198" s="58">
        <f t="shared" si="46"/>
        <v>1416760.5288744285</v>
      </c>
      <c r="N198" s="58">
        <f t="shared" si="47"/>
        <v>1113022.1153129693</v>
      </c>
      <c r="O198" s="60" t="str">
        <f t="shared" si="48"/>
        <v/>
      </c>
      <c r="P198" s="60">
        <f t="shared" si="49"/>
        <v>1215550</v>
      </c>
      <c r="Q198" s="60">
        <f t="shared" si="50"/>
        <v>1361416</v>
      </c>
      <c r="R198" s="60" t="str">
        <f t="shared" si="51"/>
        <v/>
      </c>
      <c r="S198" s="60">
        <f t="shared" si="52"/>
        <v>1269034.2</v>
      </c>
      <c r="T198" s="96">
        <f t="shared" si="53"/>
        <v>1280596.5715180403</v>
      </c>
      <c r="U198" s="96">
        <f t="shared" si="54"/>
        <v>73792.328617637031</v>
      </c>
      <c r="V198" s="59">
        <f t="shared" si="55"/>
        <v>5.7623400108093678E-2</v>
      </c>
      <c r="W198" s="61"/>
      <c r="X198" s="64"/>
      <c r="Y198" s="64"/>
      <c r="Z198" s="64"/>
      <c r="AA198" s="64"/>
      <c r="AB198" s="64"/>
      <c r="AC198" s="64"/>
    </row>
    <row r="199" spans="1:29" x14ac:dyDescent="0.25">
      <c r="A199" s="70">
        <v>198</v>
      </c>
      <c r="B199" s="11" t="s">
        <v>241</v>
      </c>
      <c r="C199" s="5" t="s">
        <v>229</v>
      </c>
      <c r="D199" s="71" t="s">
        <v>8</v>
      </c>
      <c r="E199" s="63">
        <v>377000</v>
      </c>
      <c r="F199" s="63">
        <v>433550</v>
      </c>
      <c r="G199" s="63">
        <v>485576</v>
      </c>
      <c r="H199" s="63">
        <v>520260</v>
      </c>
      <c r="I199" s="63">
        <v>452626.2</v>
      </c>
      <c r="J199" s="58">
        <f t="shared" si="43"/>
        <v>451148.56048185856</v>
      </c>
      <c r="K199" s="58">
        <f t="shared" si="44"/>
        <v>54167.162683381692</v>
      </c>
      <c r="L199" s="59">
        <f t="shared" si="45"/>
        <v>0.12006502387046815</v>
      </c>
      <c r="M199" s="58">
        <f t="shared" si="46"/>
        <v>505315.72316524026</v>
      </c>
      <c r="N199" s="58">
        <f t="shared" si="47"/>
        <v>396981.39779847686</v>
      </c>
      <c r="O199" s="60" t="str">
        <f t="shared" si="48"/>
        <v/>
      </c>
      <c r="P199" s="60">
        <f t="shared" si="49"/>
        <v>433550</v>
      </c>
      <c r="Q199" s="60">
        <f t="shared" si="50"/>
        <v>485576</v>
      </c>
      <c r="R199" s="60" t="str">
        <f t="shared" si="51"/>
        <v/>
      </c>
      <c r="S199" s="60">
        <f t="shared" si="52"/>
        <v>452626.2</v>
      </c>
      <c r="T199" s="96">
        <f t="shared" si="53"/>
        <v>456750.14897095668</v>
      </c>
      <c r="U199" s="96">
        <f t="shared" si="54"/>
        <v>26319.496583584827</v>
      </c>
      <c r="V199" s="59">
        <f t="shared" si="55"/>
        <v>5.7623400108093671E-2</v>
      </c>
      <c r="W199" s="61"/>
      <c r="X199" s="64"/>
      <c r="Y199" s="64"/>
      <c r="Z199" s="64"/>
      <c r="AA199" s="64"/>
      <c r="AB199" s="64"/>
      <c r="AC199" s="64"/>
    </row>
    <row r="200" spans="1:29" x14ac:dyDescent="0.25">
      <c r="A200" s="72">
        <v>199</v>
      </c>
      <c r="B200" s="11" t="s">
        <v>243</v>
      </c>
      <c r="C200" s="5" t="s">
        <v>229</v>
      </c>
      <c r="D200" s="71" t="s">
        <v>8</v>
      </c>
      <c r="E200" s="63">
        <v>377000</v>
      </c>
      <c r="F200" s="63">
        <v>561200</v>
      </c>
      <c r="G200" s="63">
        <v>628544</v>
      </c>
      <c r="H200" s="63">
        <v>673440</v>
      </c>
      <c r="I200" s="63">
        <v>585892.80000000005</v>
      </c>
      <c r="J200" s="58">
        <f t="shared" si="43"/>
        <v>554603.1774250028</v>
      </c>
      <c r="K200" s="58">
        <f t="shared" si="44"/>
        <v>113569.13173062491</v>
      </c>
      <c r="L200" s="59">
        <f t="shared" si="45"/>
        <v>0.20477547975458993</v>
      </c>
      <c r="M200" s="58">
        <f t="shared" si="46"/>
        <v>668172.30915562774</v>
      </c>
      <c r="N200" s="58">
        <f t="shared" si="47"/>
        <v>441034.04569437786</v>
      </c>
      <c r="O200" s="60" t="str">
        <f t="shared" si="48"/>
        <v/>
      </c>
      <c r="P200" s="60">
        <f t="shared" si="49"/>
        <v>561200</v>
      </c>
      <c r="Q200" s="60">
        <f t="shared" si="50"/>
        <v>628544</v>
      </c>
      <c r="R200" s="60" t="str">
        <f t="shared" si="51"/>
        <v/>
      </c>
      <c r="S200" s="60">
        <f t="shared" si="52"/>
        <v>585892.80000000005</v>
      </c>
      <c r="T200" s="96">
        <f t="shared" si="53"/>
        <v>591230.96206320124</v>
      </c>
      <c r="U200" s="96">
        <f t="shared" si="54"/>
        <v>34068.738283260987</v>
      </c>
      <c r="V200" s="59">
        <f t="shared" si="55"/>
        <v>5.7623400108093657E-2</v>
      </c>
      <c r="W200" s="61"/>
      <c r="X200" s="64"/>
      <c r="Y200" s="64"/>
      <c r="Z200" s="64"/>
      <c r="AA200" s="64"/>
      <c r="AB200" s="64"/>
      <c r="AC200" s="64"/>
    </row>
    <row r="201" spans="1:29" x14ac:dyDescent="0.25">
      <c r="A201" s="70">
        <v>200</v>
      </c>
      <c r="B201" s="6" t="s">
        <v>244</v>
      </c>
      <c r="C201" s="5" t="s">
        <v>229</v>
      </c>
      <c r="D201" s="71" t="s">
        <v>8</v>
      </c>
      <c r="E201" s="63">
        <v>377000</v>
      </c>
      <c r="F201" s="63">
        <v>433550</v>
      </c>
      <c r="G201" s="63">
        <v>485576</v>
      </c>
      <c r="H201" s="63">
        <v>520260</v>
      </c>
      <c r="I201" s="63">
        <v>452626.2</v>
      </c>
      <c r="J201" s="58">
        <f t="shared" si="43"/>
        <v>451148.56048185856</v>
      </c>
      <c r="K201" s="58">
        <f t="shared" si="44"/>
        <v>54167.162683381692</v>
      </c>
      <c r="L201" s="59">
        <f t="shared" si="45"/>
        <v>0.12006502387046815</v>
      </c>
      <c r="M201" s="58">
        <f t="shared" si="46"/>
        <v>505315.72316524026</v>
      </c>
      <c r="N201" s="58">
        <f t="shared" si="47"/>
        <v>396981.39779847686</v>
      </c>
      <c r="O201" s="60" t="str">
        <f t="shared" si="48"/>
        <v/>
      </c>
      <c r="P201" s="60">
        <f t="shared" si="49"/>
        <v>433550</v>
      </c>
      <c r="Q201" s="60">
        <f t="shared" si="50"/>
        <v>485576</v>
      </c>
      <c r="R201" s="60" t="str">
        <f t="shared" si="51"/>
        <v/>
      </c>
      <c r="S201" s="60">
        <f t="shared" si="52"/>
        <v>452626.2</v>
      </c>
      <c r="T201" s="96">
        <f t="shared" si="53"/>
        <v>456750.14897095668</v>
      </c>
      <c r="U201" s="96">
        <f t="shared" si="54"/>
        <v>26319.496583584827</v>
      </c>
      <c r="V201" s="59">
        <f t="shared" si="55"/>
        <v>5.7623400108093671E-2</v>
      </c>
      <c r="W201" s="61"/>
      <c r="X201" s="64"/>
      <c r="Y201" s="64"/>
      <c r="Z201" s="64"/>
      <c r="AA201" s="64"/>
      <c r="AB201" s="64"/>
      <c r="AC201" s="64"/>
    </row>
    <row r="202" spans="1:29" x14ac:dyDescent="0.25">
      <c r="A202" s="70">
        <v>201</v>
      </c>
      <c r="B202" s="11" t="s">
        <v>211</v>
      </c>
      <c r="C202" s="5" t="s">
        <v>229</v>
      </c>
      <c r="D202" s="71" t="s">
        <v>8</v>
      </c>
      <c r="E202" s="63">
        <v>226000</v>
      </c>
      <c r="F202" s="63">
        <v>259900</v>
      </c>
      <c r="G202" s="63">
        <v>291088</v>
      </c>
      <c r="H202" s="63">
        <v>311880</v>
      </c>
      <c r="I202" s="63">
        <v>271335.59999999998</v>
      </c>
      <c r="J202" s="58">
        <f t="shared" si="43"/>
        <v>270449.80018275871</v>
      </c>
      <c r="K202" s="58">
        <f t="shared" si="44"/>
        <v>32471.561714706393</v>
      </c>
      <c r="L202" s="59">
        <f t="shared" si="45"/>
        <v>0.12006502387046862</v>
      </c>
      <c r="M202" s="58">
        <f t="shared" si="46"/>
        <v>302921.36189746513</v>
      </c>
      <c r="N202" s="58">
        <f t="shared" si="47"/>
        <v>237978.23846805232</v>
      </c>
      <c r="O202" s="60" t="str">
        <f t="shared" si="48"/>
        <v/>
      </c>
      <c r="P202" s="60">
        <f t="shared" si="49"/>
        <v>259900</v>
      </c>
      <c r="Q202" s="60">
        <f t="shared" si="50"/>
        <v>291088</v>
      </c>
      <c r="R202" s="60" t="str">
        <f t="shared" si="51"/>
        <v/>
      </c>
      <c r="S202" s="60">
        <f t="shared" si="52"/>
        <v>271335.59999999998</v>
      </c>
      <c r="T202" s="96">
        <f t="shared" si="53"/>
        <v>273807.78161123663</v>
      </c>
      <c r="U202" s="96">
        <f t="shared" si="54"/>
        <v>15777.735352493824</v>
      </c>
      <c r="V202" s="59">
        <f t="shared" si="55"/>
        <v>5.7623400108093685E-2</v>
      </c>
      <c r="W202" s="61"/>
      <c r="X202" s="64"/>
      <c r="Y202" s="64"/>
      <c r="Z202" s="64"/>
      <c r="AA202" s="64"/>
      <c r="AB202" s="64"/>
      <c r="AC202" s="64"/>
    </row>
    <row r="203" spans="1:29" x14ac:dyDescent="0.25">
      <c r="A203" s="70">
        <v>202</v>
      </c>
      <c r="B203" s="6" t="s">
        <v>18</v>
      </c>
      <c r="C203" s="5" t="s">
        <v>229</v>
      </c>
      <c r="D203" s="71" t="s">
        <v>8</v>
      </c>
      <c r="E203" s="63">
        <v>75000</v>
      </c>
      <c r="F203" s="63">
        <v>86200</v>
      </c>
      <c r="G203" s="63">
        <v>96600</v>
      </c>
      <c r="H203" s="63">
        <v>78000</v>
      </c>
      <c r="I203" s="63">
        <v>67860</v>
      </c>
      <c r="J203" s="58">
        <f t="shared" si="43"/>
        <v>80140.273957938116</v>
      </c>
      <c r="K203" s="58">
        <f t="shared" si="44"/>
        <v>11041.970838577685</v>
      </c>
      <c r="L203" s="59">
        <f t="shared" si="45"/>
        <v>0.13778304332192698</v>
      </c>
      <c r="M203" s="58">
        <f t="shared" si="46"/>
        <v>91182.244796515806</v>
      </c>
      <c r="N203" s="58">
        <f t="shared" si="47"/>
        <v>69098.303119360426</v>
      </c>
      <c r="O203" s="60">
        <f t="shared" si="48"/>
        <v>75000</v>
      </c>
      <c r="P203" s="60">
        <f t="shared" si="49"/>
        <v>86200</v>
      </c>
      <c r="Q203" s="60" t="str">
        <f t="shared" si="50"/>
        <v/>
      </c>
      <c r="R203" s="60">
        <f t="shared" si="51"/>
        <v>78000</v>
      </c>
      <c r="S203" s="60" t="str">
        <f t="shared" si="52"/>
        <v/>
      </c>
      <c r="T203" s="96">
        <f t="shared" si="53"/>
        <v>79595.352539618412</v>
      </c>
      <c r="U203" s="96">
        <f t="shared" si="54"/>
        <v>5797.7006936658381</v>
      </c>
      <c r="V203" s="59">
        <f t="shared" si="55"/>
        <v>7.2839688608452927E-2</v>
      </c>
      <c r="W203" s="61"/>
      <c r="X203" s="64"/>
      <c r="Y203" s="64"/>
      <c r="Z203" s="64"/>
      <c r="AA203" s="64"/>
      <c r="AB203" s="64"/>
      <c r="AC203" s="64"/>
    </row>
    <row r="204" spans="1:29" x14ac:dyDescent="0.25">
      <c r="A204" s="72">
        <v>203</v>
      </c>
      <c r="B204" s="6" t="s">
        <v>226</v>
      </c>
      <c r="C204" s="5" t="s">
        <v>229</v>
      </c>
      <c r="D204" s="71" t="s">
        <v>223</v>
      </c>
      <c r="E204" s="63">
        <v>151000</v>
      </c>
      <c r="F204" s="63">
        <v>173650</v>
      </c>
      <c r="G204" s="63">
        <v>194488</v>
      </c>
      <c r="H204" s="63">
        <v>208380</v>
      </c>
      <c r="I204" s="63">
        <v>181290.6</v>
      </c>
      <c r="J204" s="58">
        <f t="shared" si="43"/>
        <v>180698.76029909984</v>
      </c>
      <c r="K204" s="58">
        <f t="shared" si="44"/>
        <v>21695.600968675615</v>
      </c>
      <c r="L204" s="59">
        <f t="shared" si="45"/>
        <v>0.1200650238704692</v>
      </c>
      <c r="M204" s="58">
        <f t="shared" si="46"/>
        <v>202394.36126777547</v>
      </c>
      <c r="N204" s="58">
        <f t="shared" si="47"/>
        <v>159003.15933042421</v>
      </c>
      <c r="O204" s="60" t="str">
        <f t="shared" si="48"/>
        <v/>
      </c>
      <c r="P204" s="60">
        <f t="shared" si="49"/>
        <v>173650</v>
      </c>
      <c r="Q204" s="60">
        <f t="shared" si="50"/>
        <v>194488</v>
      </c>
      <c r="R204" s="60" t="str">
        <f t="shared" si="51"/>
        <v/>
      </c>
      <c r="S204" s="60">
        <f t="shared" si="52"/>
        <v>181290.6</v>
      </c>
      <c r="T204" s="96">
        <f t="shared" si="53"/>
        <v>182942.36735972005</v>
      </c>
      <c r="U204" s="96">
        <f t="shared" si="54"/>
        <v>10541.761231091004</v>
      </c>
      <c r="V204" s="59">
        <f t="shared" si="55"/>
        <v>5.7623400108093671E-2</v>
      </c>
      <c r="W204" s="61"/>
      <c r="X204" s="64"/>
      <c r="Y204" s="64"/>
      <c r="Z204" s="64"/>
      <c r="AA204" s="64"/>
      <c r="AB204" s="64"/>
      <c r="AC204" s="64"/>
    </row>
    <row r="205" spans="1:29" x14ac:dyDescent="0.25">
      <c r="A205" s="70">
        <v>204</v>
      </c>
      <c r="B205" s="6" t="s">
        <v>266</v>
      </c>
      <c r="C205" s="5" t="s">
        <v>229</v>
      </c>
      <c r="D205" s="71" t="s">
        <v>8</v>
      </c>
      <c r="E205" s="63">
        <v>75000</v>
      </c>
      <c r="F205" s="63">
        <v>86250</v>
      </c>
      <c r="G205" s="63">
        <v>96600</v>
      </c>
      <c r="H205" s="63">
        <v>103500</v>
      </c>
      <c r="I205" s="63">
        <v>90045</v>
      </c>
      <c r="J205" s="58">
        <f t="shared" si="43"/>
        <v>89751.039883658872</v>
      </c>
      <c r="K205" s="58">
        <f t="shared" si="44"/>
        <v>10775.960746030954</v>
      </c>
      <c r="L205" s="59">
        <f t="shared" si="45"/>
        <v>0.12006502387046941</v>
      </c>
      <c r="M205" s="58">
        <f t="shared" si="46"/>
        <v>100527.00062968982</v>
      </c>
      <c r="N205" s="58">
        <f t="shared" si="47"/>
        <v>78975.079137627923</v>
      </c>
      <c r="O205" s="60" t="str">
        <f t="shared" si="48"/>
        <v/>
      </c>
      <c r="P205" s="60">
        <f t="shared" si="49"/>
        <v>86250</v>
      </c>
      <c r="Q205" s="60">
        <f t="shared" si="50"/>
        <v>96600</v>
      </c>
      <c r="R205" s="60" t="str">
        <f t="shared" si="51"/>
        <v/>
      </c>
      <c r="S205" s="60">
        <f t="shared" si="52"/>
        <v>90045</v>
      </c>
      <c r="T205" s="96">
        <f t="shared" si="53"/>
        <v>90865.414251516588</v>
      </c>
      <c r="U205" s="96">
        <f t="shared" si="54"/>
        <v>5235.9741214028172</v>
      </c>
      <c r="V205" s="59">
        <f t="shared" si="55"/>
        <v>5.7623400108093671E-2</v>
      </c>
      <c r="W205" s="61"/>
      <c r="X205" s="64"/>
      <c r="Y205" s="64"/>
      <c r="Z205" s="64"/>
      <c r="AA205" s="64"/>
      <c r="AB205" s="64"/>
      <c r="AC205" s="64"/>
    </row>
    <row r="206" spans="1:29" x14ac:dyDescent="0.25">
      <c r="A206" s="70">
        <v>205</v>
      </c>
      <c r="B206" s="11" t="s">
        <v>191</v>
      </c>
      <c r="C206" s="5" t="s">
        <v>229</v>
      </c>
      <c r="D206" s="71" t="s">
        <v>8</v>
      </c>
      <c r="E206" s="63">
        <v>604000</v>
      </c>
      <c r="F206" s="63">
        <v>694600</v>
      </c>
      <c r="G206" s="63">
        <v>777952</v>
      </c>
      <c r="H206" s="63">
        <v>833520</v>
      </c>
      <c r="I206" s="63">
        <v>725162.4</v>
      </c>
      <c r="J206" s="58">
        <f t="shared" si="43"/>
        <v>722795.04119639937</v>
      </c>
      <c r="K206" s="58">
        <f t="shared" si="44"/>
        <v>86782.403874702461</v>
      </c>
      <c r="L206" s="59">
        <f t="shared" si="45"/>
        <v>0.1200650238704692</v>
      </c>
      <c r="M206" s="58">
        <f t="shared" si="46"/>
        <v>809577.44507110189</v>
      </c>
      <c r="N206" s="58">
        <f t="shared" si="47"/>
        <v>636012.63732169685</v>
      </c>
      <c r="O206" s="60" t="str">
        <f t="shared" si="48"/>
        <v/>
      </c>
      <c r="P206" s="60">
        <f t="shared" si="49"/>
        <v>694600</v>
      </c>
      <c r="Q206" s="60">
        <f t="shared" si="50"/>
        <v>777952</v>
      </c>
      <c r="R206" s="60" t="str">
        <f t="shared" si="51"/>
        <v/>
      </c>
      <c r="S206" s="60">
        <f t="shared" si="52"/>
        <v>725162.4</v>
      </c>
      <c r="T206" s="96">
        <f t="shared" si="53"/>
        <v>731769.46943888022</v>
      </c>
      <c r="U206" s="96">
        <f t="shared" si="54"/>
        <v>42167.044924364018</v>
      </c>
      <c r="V206" s="59">
        <f t="shared" si="55"/>
        <v>5.7623400108093671E-2</v>
      </c>
      <c r="W206" s="61"/>
      <c r="X206" s="64"/>
      <c r="Y206" s="64"/>
      <c r="Z206" s="64"/>
      <c r="AA206" s="64"/>
      <c r="AB206" s="64"/>
      <c r="AC206" s="64"/>
    </row>
    <row r="207" spans="1:29" x14ac:dyDescent="0.25">
      <c r="A207" s="70">
        <v>206</v>
      </c>
      <c r="B207" s="11" t="s">
        <v>192</v>
      </c>
      <c r="C207" s="5" t="s">
        <v>229</v>
      </c>
      <c r="D207" s="71" t="s">
        <v>8</v>
      </c>
      <c r="E207" s="63">
        <v>906000</v>
      </c>
      <c r="F207" s="63">
        <v>1041900</v>
      </c>
      <c r="G207" s="63">
        <v>1166928</v>
      </c>
      <c r="H207" s="63">
        <v>1250280</v>
      </c>
      <c r="I207" s="63">
        <v>1087743.6000000001</v>
      </c>
      <c r="J207" s="58">
        <f t="shared" si="43"/>
        <v>1084192.5617945991</v>
      </c>
      <c r="K207" s="58">
        <f t="shared" si="44"/>
        <v>130173.6058120551</v>
      </c>
      <c r="L207" s="59">
        <f t="shared" si="45"/>
        <v>0.12006502387047051</v>
      </c>
      <c r="M207" s="58">
        <f t="shared" si="46"/>
        <v>1214366.1676066541</v>
      </c>
      <c r="N207" s="58">
        <f t="shared" si="47"/>
        <v>954018.95598254399</v>
      </c>
      <c r="O207" s="60" t="str">
        <f t="shared" si="48"/>
        <v/>
      </c>
      <c r="P207" s="60">
        <f t="shared" si="49"/>
        <v>1041900</v>
      </c>
      <c r="Q207" s="60">
        <f t="shared" si="50"/>
        <v>1166928</v>
      </c>
      <c r="R207" s="60" t="str">
        <f t="shared" si="51"/>
        <v/>
      </c>
      <c r="S207" s="60">
        <f t="shared" si="52"/>
        <v>1087743.6000000001</v>
      </c>
      <c r="T207" s="96">
        <f t="shared" si="53"/>
        <v>1097654.2041583203</v>
      </c>
      <c r="U207" s="96">
        <f t="shared" si="54"/>
        <v>63250.567386546019</v>
      </c>
      <c r="V207" s="59">
        <f t="shared" si="55"/>
        <v>5.7623400108093664E-2</v>
      </c>
      <c r="W207" s="61"/>
      <c r="X207" s="64"/>
      <c r="Y207" s="64"/>
      <c r="Z207" s="64"/>
      <c r="AA207" s="64"/>
      <c r="AB207" s="64"/>
      <c r="AC207" s="64"/>
    </row>
    <row r="208" spans="1:29" x14ac:dyDescent="0.25">
      <c r="A208" s="72">
        <v>207</v>
      </c>
      <c r="B208" s="11" t="s">
        <v>252</v>
      </c>
      <c r="C208" s="5" t="s">
        <v>229</v>
      </c>
      <c r="D208" s="71" t="s">
        <v>8</v>
      </c>
      <c r="E208" s="63">
        <v>377000</v>
      </c>
      <c r="F208" s="63">
        <v>433550</v>
      </c>
      <c r="G208" s="63">
        <v>485576</v>
      </c>
      <c r="H208" s="63">
        <v>520260</v>
      </c>
      <c r="I208" s="63">
        <v>452626.2</v>
      </c>
      <c r="J208" s="58">
        <f t="shared" si="43"/>
        <v>451148.56048185856</v>
      </c>
      <c r="K208" s="58">
        <f t="shared" si="44"/>
        <v>54167.162683381692</v>
      </c>
      <c r="L208" s="59">
        <f t="shared" si="45"/>
        <v>0.12006502387046815</v>
      </c>
      <c r="M208" s="58">
        <f t="shared" si="46"/>
        <v>505315.72316524026</v>
      </c>
      <c r="N208" s="58">
        <f t="shared" si="47"/>
        <v>396981.39779847686</v>
      </c>
      <c r="O208" s="60" t="str">
        <f t="shared" si="48"/>
        <v/>
      </c>
      <c r="P208" s="60">
        <f t="shared" si="49"/>
        <v>433550</v>
      </c>
      <c r="Q208" s="60">
        <f t="shared" si="50"/>
        <v>485576</v>
      </c>
      <c r="R208" s="60" t="str">
        <f t="shared" si="51"/>
        <v/>
      </c>
      <c r="S208" s="60">
        <f t="shared" si="52"/>
        <v>452626.2</v>
      </c>
      <c r="T208" s="96">
        <f t="shared" si="53"/>
        <v>456750.14897095668</v>
      </c>
      <c r="U208" s="96">
        <f t="shared" si="54"/>
        <v>26319.496583584827</v>
      </c>
      <c r="V208" s="59">
        <f t="shared" si="55"/>
        <v>5.7623400108093671E-2</v>
      </c>
      <c r="W208" s="61"/>
      <c r="X208" s="64"/>
      <c r="Y208" s="64"/>
      <c r="Z208" s="64"/>
      <c r="AA208" s="64"/>
      <c r="AB208" s="64"/>
      <c r="AC208" s="64"/>
    </row>
    <row r="209" spans="1:29" x14ac:dyDescent="0.25">
      <c r="A209" s="70">
        <v>208</v>
      </c>
      <c r="B209" s="11" t="s">
        <v>251</v>
      </c>
      <c r="C209" s="5" t="s">
        <v>229</v>
      </c>
      <c r="D209" s="71" t="s">
        <v>8</v>
      </c>
      <c r="E209" s="63">
        <v>377000</v>
      </c>
      <c r="F209" s="63">
        <v>433550</v>
      </c>
      <c r="G209" s="63">
        <v>485576</v>
      </c>
      <c r="H209" s="63">
        <v>520260</v>
      </c>
      <c r="I209" s="63">
        <v>452626.2</v>
      </c>
      <c r="J209" s="58">
        <f t="shared" si="43"/>
        <v>451148.56048185856</v>
      </c>
      <c r="K209" s="58">
        <f t="shared" si="44"/>
        <v>54167.162683381692</v>
      </c>
      <c r="L209" s="59">
        <f t="shared" si="45"/>
        <v>0.12006502387046815</v>
      </c>
      <c r="M209" s="58">
        <f t="shared" si="46"/>
        <v>505315.72316524026</v>
      </c>
      <c r="N209" s="58">
        <f t="shared" si="47"/>
        <v>396981.39779847686</v>
      </c>
      <c r="O209" s="60" t="str">
        <f t="shared" si="48"/>
        <v/>
      </c>
      <c r="P209" s="60">
        <f t="shared" si="49"/>
        <v>433550</v>
      </c>
      <c r="Q209" s="60">
        <f t="shared" si="50"/>
        <v>485576</v>
      </c>
      <c r="R209" s="60" t="str">
        <f t="shared" si="51"/>
        <v/>
      </c>
      <c r="S209" s="60">
        <f t="shared" si="52"/>
        <v>452626.2</v>
      </c>
      <c r="T209" s="96">
        <f t="shared" si="53"/>
        <v>456750.14897095668</v>
      </c>
      <c r="U209" s="96">
        <f t="shared" si="54"/>
        <v>26319.496583584827</v>
      </c>
      <c r="V209" s="59">
        <f t="shared" si="55"/>
        <v>5.7623400108093671E-2</v>
      </c>
      <c r="W209" s="61"/>
      <c r="X209" s="64"/>
      <c r="Y209" s="64"/>
      <c r="Z209" s="64"/>
      <c r="AA209" s="64"/>
      <c r="AB209" s="64"/>
      <c r="AC209" s="64"/>
    </row>
    <row r="210" spans="1:29" x14ac:dyDescent="0.25">
      <c r="A210" s="70">
        <v>209</v>
      </c>
      <c r="B210" s="11" t="s">
        <v>194</v>
      </c>
      <c r="C210" s="5" t="s">
        <v>229</v>
      </c>
      <c r="D210" s="71" t="s">
        <v>8</v>
      </c>
      <c r="E210" s="63">
        <v>1359000</v>
      </c>
      <c r="F210" s="63">
        <v>1562800</v>
      </c>
      <c r="G210" s="63">
        <v>1750392</v>
      </c>
      <c r="H210" s="63">
        <v>1875360</v>
      </c>
      <c r="I210" s="63">
        <v>1631563.2</v>
      </c>
      <c r="J210" s="58">
        <f t="shared" si="43"/>
        <v>1626257.6247391435</v>
      </c>
      <c r="K210" s="58">
        <f t="shared" si="44"/>
        <v>195246.96405068072</v>
      </c>
      <c r="L210" s="59">
        <f t="shared" si="45"/>
        <v>0.12005906141838929</v>
      </c>
      <c r="M210" s="58">
        <f t="shared" si="46"/>
        <v>1821504.5887898242</v>
      </c>
      <c r="N210" s="58">
        <f t="shared" si="47"/>
        <v>1431010.6606884629</v>
      </c>
      <c r="O210" s="60" t="str">
        <f t="shared" si="48"/>
        <v/>
      </c>
      <c r="P210" s="60">
        <f t="shared" si="49"/>
        <v>1562800</v>
      </c>
      <c r="Q210" s="60">
        <f t="shared" si="50"/>
        <v>1750392</v>
      </c>
      <c r="R210" s="60" t="str">
        <f t="shared" si="51"/>
        <v/>
      </c>
      <c r="S210" s="60">
        <f t="shared" si="52"/>
        <v>1631563.2</v>
      </c>
      <c r="T210" s="96">
        <f t="shared" si="53"/>
        <v>1646446.1889819189</v>
      </c>
      <c r="U210" s="96">
        <f t="shared" si="54"/>
        <v>94902.950294568465</v>
      </c>
      <c r="V210" s="59">
        <f t="shared" si="55"/>
        <v>5.7641088381547273E-2</v>
      </c>
      <c r="W210" s="61"/>
      <c r="X210" s="64"/>
      <c r="Y210" s="64"/>
      <c r="Z210" s="64"/>
      <c r="AA210" s="64"/>
      <c r="AB210" s="64"/>
      <c r="AC210" s="64"/>
    </row>
    <row r="211" spans="1:29" x14ac:dyDescent="0.25">
      <c r="A211" s="70">
        <v>210</v>
      </c>
      <c r="B211" s="11" t="s">
        <v>212</v>
      </c>
      <c r="C211" s="5" t="s">
        <v>229</v>
      </c>
      <c r="D211" s="71" t="s">
        <v>8</v>
      </c>
      <c r="E211" s="63">
        <v>1208000</v>
      </c>
      <c r="F211" s="63">
        <v>1130000</v>
      </c>
      <c r="G211" s="63">
        <v>1555904</v>
      </c>
      <c r="H211" s="63">
        <v>1356000</v>
      </c>
      <c r="I211" s="63">
        <v>1179720</v>
      </c>
      <c r="J211" s="58">
        <f t="shared" si="43"/>
        <v>1277124.8675589014</v>
      </c>
      <c r="K211" s="58">
        <f t="shared" si="44"/>
        <v>172817.51888972355</v>
      </c>
      <c r="L211" s="59">
        <f t="shared" si="45"/>
        <v>0.13531763673198788</v>
      </c>
      <c r="M211" s="58">
        <f t="shared" si="46"/>
        <v>1449942.386448625</v>
      </c>
      <c r="N211" s="58">
        <f t="shared" si="47"/>
        <v>1104307.3486691779</v>
      </c>
      <c r="O211" s="60">
        <f t="shared" si="48"/>
        <v>1208000</v>
      </c>
      <c r="P211" s="60">
        <f t="shared" si="49"/>
        <v>1130000</v>
      </c>
      <c r="Q211" s="60" t="str">
        <f t="shared" si="50"/>
        <v/>
      </c>
      <c r="R211" s="60">
        <f t="shared" si="51"/>
        <v>1356000</v>
      </c>
      <c r="S211" s="60">
        <f t="shared" si="52"/>
        <v>1179720</v>
      </c>
      <c r="T211" s="96">
        <f t="shared" si="53"/>
        <v>1215614.8655714467</v>
      </c>
      <c r="U211" s="96">
        <f t="shared" si="54"/>
        <v>97215.600257023223</v>
      </c>
      <c r="V211" s="59">
        <f t="shared" si="55"/>
        <v>7.9972368724960663E-2</v>
      </c>
      <c r="W211" s="61"/>
      <c r="X211" s="64"/>
      <c r="Y211" s="64"/>
      <c r="Z211" s="64"/>
      <c r="AA211" s="64"/>
      <c r="AB211" s="64"/>
      <c r="AC211" s="64"/>
    </row>
    <row r="212" spans="1:29" x14ac:dyDescent="0.25">
      <c r="A212" s="72">
        <v>211</v>
      </c>
      <c r="B212" s="11" t="s">
        <v>234</v>
      </c>
      <c r="C212" s="5" t="s">
        <v>229</v>
      </c>
      <c r="D212" s="71" t="s">
        <v>8</v>
      </c>
      <c r="E212" s="63">
        <v>226000</v>
      </c>
      <c r="F212" s="63">
        <v>220000</v>
      </c>
      <c r="G212" s="63">
        <v>291088</v>
      </c>
      <c r="H212" s="63">
        <v>264000</v>
      </c>
      <c r="I212" s="63">
        <v>229680</v>
      </c>
      <c r="J212" s="58">
        <f t="shared" si="43"/>
        <v>244712.6982673672</v>
      </c>
      <c r="K212" s="58">
        <f t="shared" si="44"/>
        <v>30410.327929833362</v>
      </c>
      <c r="L212" s="59">
        <f t="shared" si="45"/>
        <v>0.12426951337281145</v>
      </c>
      <c r="M212" s="58">
        <f t="shared" si="46"/>
        <v>275123.02619720058</v>
      </c>
      <c r="N212" s="58">
        <f t="shared" si="47"/>
        <v>214302.37033753385</v>
      </c>
      <c r="O212" s="60">
        <f t="shared" si="48"/>
        <v>226000</v>
      </c>
      <c r="P212" s="60">
        <f t="shared" si="49"/>
        <v>220000</v>
      </c>
      <c r="Q212" s="60" t="str">
        <f t="shared" si="50"/>
        <v/>
      </c>
      <c r="R212" s="60">
        <f t="shared" si="51"/>
        <v>264000</v>
      </c>
      <c r="S212" s="60">
        <f t="shared" si="52"/>
        <v>229680</v>
      </c>
      <c r="T212" s="96">
        <f t="shared" si="53"/>
        <v>234322.8045053363</v>
      </c>
      <c r="U212" s="96">
        <f t="shared" si="54"/>
        <v>19792.901084311346</v>
      </c>
      <c r="V212" s="59">
        <f t="shared" si="55"/>
        <v>8.4468522498673815E-2</v>
      </c>
      <c r="W212" s="61"/>
      <c r="X212" s="64"/>
      <c r="Y212" s="64"/>
      <c r="Z212" s="64"/>
      <c r="AA212" s="64"/>
      <c r="AB212" s="64"/>
      <c r="AC212" s="64"/>
    </row>
    <row r="213" spans="1:29" x14ac:dyDescent="0.25">
      <c r="A213" s="70">
        <v>212</v>
      </c>
      <c r="B213" s="11" t="s">
        <v>196</v>
      </c>
      <c r="C213" s="5" t="s">
        <v>229</v>
      </c>
      <c r="D213" s="71" t="s">
        <v>8</v>
      </c>
      <c r="E213" s="63">
        <v>755000</v>
      </c>
      <c r="F213" s="63">
        <v>700000</v>
      </c>
      <c r="G213" s="63">
        <v>972440</v>
      </c>
      <c r="H213" s="63">
        <v>840000</v>
      </c>
      <c r="I213" s="63">
        <v>730800</v>
      </c>
      <c r="J213" s="58">
        <f t="shared" si="43"/>
        <v>793957.26351724041</v>
      </c>
      <c r="K213" s="58">
        <f t="shared" si="44"/>
        <v>109713.91671068898</v>
      </c>
      <c r="L213" s="59">
        <f t="shared" si="45"/>
        <v>0.13818617418355111</v>
      </c>
      <c r="M213" s="58">
        <f t="shared" si="46"/>
        <v>903671.18022792938</v>
      </c>
      <c r="N213" s="58">
        <f t="shared" si="47"/>
        <v>684243.34680655145</v>
      </c>
      <c r="O213" s="60">
        <f t="shared" si="48"/>
        <v>755000</v>
      </c>
      <c r="P213" s="60">
        <f t="shared" si="49"/>
        <v>700000</v>
      </c>
      <c r="Q213" s="60" t="str">
        <f t="shared" si="50"/>
        <v/>
      </c>
      <c r="R213" s="60">
        <f t="shared" si="51"/>
        <v>840000</v>
      </c>
      <c r="S213" s="60">
        <f t="shared" si="52"/>
        <v>730800</v>
      </c>
      <c r="T213" s="96">
        <f t="shared" si="53"/>
        <v>754711.04199654493</v>
      </c>
      <c r="U213" s="96">
        <f t="shared" si="54"/>
        <v>60075.591271885678</v>
      </c>
      <c r="V213" s="59">
        <f t="shared" si="55"/>
        <v>7.9600784842049133E-2</v>
      </c>
      <c r="W213" s="61"/>
      <c r="X213" s="64"/>
      <c r="Y213" s="64"/>
      <c r="Z213" s="64"/>
      <c r="AA213" s="64"/>
      <c r="AB213" s="64"/>
      <c r="AC213" s="64"/>
    </row>
    <row r="214" spans="1:29" x14ac:dyDescent="0.25">
      <c r="A214" s="70">
        <v>213</v>
      </c>
      <c r="B214" s="11" t="s">
        <v>213</v>
      </c>
      <c r="C214" s="5" t="s">
        <v>229</v>
      </c>
      <c r="D214" s="71" t="s">
        <v>8</v>
      </c>
      <c r="E214" s="63">
        <v>1132000</v>
      </c>
      <c r="F214" s="63">
        <v>1110000</v>
      </c>
      <c r="G214" s="63">
        <v>1458016</v>
      </c>
      <c r="H214" s="63">
        <v>1332000</v>
      </c>
      <c r="I214" s="63">
        <v>1158840</v>
      </c>
      <c r="J214" s="58">
        <f t="shared" si="43"/>
        <v>1231095.8847138952</v>
      </c>
      <c r="K214" s="58">
        <f t="shared" si="44"/>
        <v>150938.06619670187</v>
      </c>
      <c r="L214" s="59">
        <f t="shared" si="45"/>
        <v>0.12260463873760706</v>
      </c>
      <c r="M214" s="58">
        <f t="shared" si="46"/>
        <v>1382033.9509105971</v>
      </c>
      <c r="N214" s="58">
        <f t="shared" si="47"/>
        <v>1080157.8185171932</v>
      </c>
      <c r="O214" s="60">
        <f t="shared" si="48"/>
        <v>1132000</v>
      </c>
      <c r="P214" s="60">
        <f t="shared" si="49"/>
        <v>1110000</v>
      </c>
      <c r="Q214" s="60" t="str">
        <f t="shared" si="50"/>
        <v/>
      </c>
      <c r="R214" s="60">
        <f t="shared" si="51"/>
        <v>1332000</v>
      </c>
      <c r="S214" s="60">
        <f t="shared" si="52"/>
        <v>1158840</v>
      </c>
      <c r="T214" s="96">
        <f t="shared" si="53"/>
        <v>1180114.8544281318</v>
      </c>
      <c r="U214" s="96">
        <f t="shared" si="54"/>
        <v>101183.87420928298</v>
      </c>
      <c r="V214" s="59">
        <f t="shared" si="55"/>
        <v>8.5740700432345079E-2</v>
      </c>
      <c r="W214" s="61"/>
      <c r="X214" s="64"/>
      <c r="Y214" s="64"/>
      <c r="Z214" s="64"/>
      <c r="AA214" s="64"/>
      <c r="AB214" s="64"/>
      <c r="AC214" s="64"/>
    </row>
    <row r="215" spans="1:29" x14ac:dyDescent="0.25">
      <c r="A215" s="70">
        <v>214</v>
      </c>
      <c r="B215" s="5" t="s">
        <v>193</v>
      </c>
      <c r="C215" s="5" t="s">
        <v>229</v>
      </c>
      <c r="D215" s="71" t="s">
        <v>8</v>
      </c>
      <c r="E215" s="63">
        <v>528000</v>
      </c>
      <c r="F215" s="63">
        <v>607200</v>
      </c>
      <c r="G215" s="63">
        <v>680064</v>
      </c>
      <c r="H215" s="63">
        <v>728640</v>
      </c>
      <c r="I215" s="63">
        <v>633916.80000000005</v>
      </c>
      <c r="J215" s="58">
        <f t="shared" si="43"/>
        <v>631847.3207809584</v>
      </c>
      <c r="K215" s="58">
        <f t="shared" si="44"/>
        <v>75862.763652058173</v>
      </c>
      <c r="L215" s="59">
        <f t="shared" si="45"/>
        <v>0.12006502387046983</v>
      </c>
      <c r="M215" s="58">
        <f t="shared" si="46"/>
        <v>707710.0844330166</v>
      </c>
      <c r="N215" s="58">
        <f t="shared" si="47"/>
        <v>555984.5571289002</v>
      </c>
      <c r="O215" s="60" t="str">
        <f t="shared" si="48"/>
        <v/>
      </c>
      <c r="P215" s="60">
        <f t="shared" si="49"/>
        <v>607200</v>
      </c>
      <c r="Q215" s="60">
        <f t="shared" si="50"/>
        <v>680064</v>
      </c>
      <c r="R215" s="60" t="str">
        <f t="shared" si="51"/>
        <v/>
      </c>
      <c r="S215" s="60">
        <f t="shared" si="52"/>
        <v>633916.80000000005</v>
      </c>
      <c r="T215" s="96">
        <f t="shared" si="53"/>
        <v>639692.51633067674</v>
      </c>
      <c r="U215" s="96">
        <f t="shared" si="54"/>
        <v>36861.257814675824</v>
      </c>
      <c r="V215" s="59">
        <f t="shared" si="55"/>
        <v>5.7623400108093664E-2</v>
      </c>
      <c r="W215" s="61"/>
      <c r="X215" s="64"/>
      <c r="Y215" s="64"/>
      <c r="Z215" s="64"/>
      <c r="AA215" s="64"/>
      <c r="AB215" s="64"/>
      <c r="AC215" s="64"/>
    </row>
    <row r="216" spans="1:29" x14ac:dyDescent="0.25">
      <c r="A216" s="72">
        <v>215</v>
      </c>
      <c r="B216" s="5" t="s">
        <v>198</v>
      </c>
      <c r="C216" s="5" t="s">
        <v>229</v>
      </c>
      <c r="D216" s="71" t="s">
        <v>8</v>
      </c>
      <c r="E216" s="63">
        <v>755000</v>
      </c>
      <c r="F216" s="63">
        <v>718500</v>
      </c>
      <c r="G216" s="63">
        <v>972440</v>
      </c>
      <c r="H216" s="63">
        <v>862200</v>
      </c>
      <c r="I216" s="63">
        <v>750114</v>
      </c>
      <c r="J216" s="58">
        <f t="shared" si="43"/>
        <v>806481.41864205652</v>
      </c>
      <c r="K216" s="58">
        <f t="shared" si="44"/>
        <v>104978.03447959936</v>
      </c>
      <c r="L216" s="59">
        <f t="shared" si="45"/>
        <v>0.1301679518622513</v>
      </c>
      <c r="M216" s="58">
        <f t="shared" si="46"/>
        <v>911459.45312165585</v>
      </c>
      <c r="N216" s="58">
        <f t="shared" si="47"/>
        <v>701503.38416245719</v>
      </c>
      <c r="O216" s="60">
        <f t="shared" si="48"/>
        <v>755000</v>
      </c>
      <c r="P216" s="60">
        <f t="shared" si="49"/>
        <v>718500</v>
      </c>
      <c r="Q216" s="60" t="str">
        <f t="shared" si="50"/>
        <v/>
      </c>
      <c r="R216" s="60">
        <f t="shared" si="51"/>
        <v>862200</v>
      </c>
      <c r="S216" s="60">
        <f t="shared" si="52"/>
        <v>750114</v>
      </c>
      <c r="T216" s="96">
        <f t="shared" si="53"/>
        <v>769621.6096429436</v>
      </c>
      <c r="U216" s="96">
        <f t="shared" si="54"/>
        <v>62623.457657654129</v>
      </c>
      <c r="V216" s="59">
        <f t="shared" si="55"/>
        <v>8.1369151896225345E-2</v>
      </c>
      <c r="W216" s="61"/>
      <c r="X216" s="64"/>
      <c r="Y216" s="64"/>
      <c r="Z216" s="64"/>
      <c r="AA216" s="64"/>
      <c r="AB216" s="64"/>
      <c r="AC216" s="64"/>
    </row>
    <row r="217" spans="1:29" x14ac:dyDescent="0.25">
      <c r="A217" s="70">
        <v>216</v>
      </c>
      <c r="B217" s="5" t="s">
        <v>199</v>
      </c>
      <c r="C217" s="5" t="s">
        <v>229</v>
      </c>
      <c r="D217" s="71" t="s">
        <v>8</v>
      </c>
      <c r="E217" s="63">
        <v>528000</v>
      </c>
      <c r="F217" s="63">
        <v>607200</v>
      </c>
      <c r="G217" s="63">
        <v>680064</v>
      </c>
      <c r="H217" s="63">
        <v>728640</v>
      </c>
      <c r="I217" s="63">
        <v>633916.80000000005</v>
      </c>
      <c r="J217" s="58">
        <f t="shared" si="43"/>
        <v>631847.3207809584</v>
      </c>
      <c r="K217" s="58">
        <f t="shared" si="44"/>
        <v>75862.763652058173</v>
      </c>
      <c r="L217" s="59">
        <f t="shared" si="45"/>
        <v>0.12006502387046983</v>
      </c>
      <c r="M217" s="58">
        <f t="shared" si="46"/>
        <v>707710.0844330166</v>
      </c>
      <c r="N217" s="58">
        <f t="shared" si="47"/>
        <v>555984.5571289002</v>
      </c>
      <c r="O217" s="60" t="str">
        <f t="shared" si="48"/>
        <v/>
      </c>
      <c r="P217" s="60">
        <f t="shared" si="49"/>
        <v>607200</v>
      </c>
      <c r="Q217" s="60">
        <f t="shared" si="50"/>
        <v>680064</v>
      </c>
      <c r="R217" s="60" t="str">
        <f t="shared" si="51"/>
        <v/>
      </c>
      <c r="S217" s="60">
        <f t="shared" si="52"/>
        <v>633916.80000000005</v>
      </c>
      <c r="T217" s="96">
        <f t="shared" si="53"/>
        <v>639692.51633067674</v>
      </c>
      <c r="U217" s="96">
        <f t="shared" si="54"/>
        <v>36861.257814675824</v>
      </c>
      <c r="V217" s="59">
        <f t="shared" si="55"/>
        <v>5.7623400108093664E-2</v>
      </c>
      <c r="W217" s="61"/>
      <c r="X217" s="64"/>
      <c r="Y217" s="64"/>
      <c r="Z217" s="64"/>
      <c r="AA217" s="64"/>
      <c r="AB217" s="64"/>
      <c r="AC217" s="64"/>
    </row>
    <row r="218" spans="1:29" x14ac:dyDescent="0.25">
      <c r="A218" s="70">
        <v>217</v>
      </c>
      <c r="B218" s="12" t="s">
        <v>204</v>
      </c>
      <c r="C218" s="5" t="s">
        <v>229</v>
      </c>
      <c r="D218" s="71" t="s">
        <v>8</v>
      </c>
      <c r="E218" s="63">
        <v>377000</v>
      </c>
      <c r="F218" s="63">
        <v>433500</v>
      </c>
      <c r="G218" s="63">
        <v>485576</v>
      </c>
      <c r="H218" s="63">
        <v>520200</v>
      </c>
      <c r="I218" s="63">
        <v>452574</v>
      </c>
      <c r="J218" s="58">
        <f t="shared" si="43"/>
        <v>451117.34200876713</v>
      </c>
      <c r="K218" s="58">
        <f t="shared" si="44"/>
        <v>54153.722752918846</v>
      </c>
      <c r="L218" s="59">
        <f t="shared" si="45"/>
        <v>0.12004354013920043</v>
      </c>
      <c r="M218" s="58">
        <f t="shared" si="46"/>
        <v>505271.06476168596</v>
      </c>
      <c r="N218" s="58">
        <f t="shared" si="47"/>
        <v>396963.61925584829</v>
      </c>
      <c r="O218" s="60" t="str">
        <f t="shared" si="48"/>
        <v/>
      </c>
      <c r="P218" s="60">
        <f t="shared" si="49"/>
        <v>433500</v>
      </c>
      <c r="Q218" s="60">
        <f t="shared" si="50"/>
        <v>485576</v>
      </c>
      <c r="R218" s="60" t="str">
        <f t="shared" si="51"/>
        <v/>
      </c>
      <c r="S218" s="60">
        <f t="shared" si="52"/>
        <v>452574</v>
      </c>
      <c r="T218" s="96">
        <f t="shared" si="53"/>
        <v>456715.0312276216</v>
      </c>
      <c r="U218" s="96">
        <f t="shared" si="54"/>
        <v>26346.59768040901</v>
      </c>
      <c r="V218" s="59">
        <f t="shared" si="55"/>
        <v>5.7687170070998085E-2</v>
      </c>
      <c r="W218" s="61"/>
      <c r="X218" s="64"/>
      <c r="Y218" s="64"/>
      <c r="Z218" s="64"/>
      <c r="AA218" s="64"/>
      <c r="AB218" s="64"/>
      <c r="AC218" s="64"/>
    </row>
    <row r="219" spans="1:29" x14ac:dyDescent="0.25">
      <c r="A219" s="70">
        <v>218</v>
      </c>
      <c r="B219" s="12" t="s">
        <v>197</v>
      </c>
      <c r="C219" s="5" t="s">
        <v>229</v>
      </c>
      <c r="D219" s="71" t="s">
        <v>8</v>
      </c>
      <c r="E219" s="63">
        <v>755000</v>
      </c>
      <c r="F219" s="63">
        <v>695500</v>
      </c>
      <c r="G219" s="63">
        <v>972440</v>
      </c>
      <c r="H219" s="63">
        <v>834600</v>
      </c>
      <c r="I219" s="63">
        <v>726102</v>
      </c>
      <c r="J219" s="58">
        <f t="shared" si="43"/>
        <v>790890.90769158851</v>
      </c>
      <c r="K219" s="58">
        <f t="shared" si="44"/>
        <v>111001.53283986689</v>
      </c>
      <c r="L219" s="59">
        <f t="shared" si="45"/>
        <v>0.1403499923445225</v>
      </c>
      <c r="M219" s="58">
        <f t="shared" si="46"/>
        <v>901892.44053145545</v>
      </c>
      <c r="N219" s="58">
        <f t="shared" si="47"/>
        <v>679889.37485172157</v>
      </c>
      <c r="O219" s="60">
        <f t="shared" si="48"/>
        <v>755000</v>
      </c>
      <c r="P219" s="60">
        <f t="shared" si="49"/>
        <v>695500</v>
      </c>
      <c r="Q219" s="60" t="str">
        <f t="shared" si="50"/>
        <v/>
      </c>
      <c r="R219" s="60">
        <f t="shared" si="51"/>
        <v>834600</v>
      </c>
      <c r="S219" s="60">
        <f t="shared" si="52"/>
        <v>726102</v>
      </c>
      <c r="T219" s="96">
        <f t="shared" si="53"/>
        <v>751069.32473087555</v>
      </c>
      <c r="U219" s="96">
        <f t="shared" si="54"/>
        <v>59699.673932666221</v>
      </c>
      <c r="V219" s="59">
        <f t="shared" si="55"/>
        <v>7.9486236445694164E-2</v>
      </c>
      <c r="W219" s="61"/>
      <c r="X219" s="64"/>
      <c r="Y219" s="64"/>
      <c r="Z219" s="64"/>
      <c r="AA219" s="64"/>
      <c r="AB219" s="64"/>
      <c r="AC219" s="64"/>
    </row>
    <row r="220" spans="1:29" x14ac:dyDescent="0.25">
      <c r="A220" s="72">
        <v>219</v>
      </c>
      <c r="B220" s="12" t="s">
        <v>16</v>
      </c>
      <c r="C220" s="5" t="s">
        <v>229</v>
      </c>
      <c r="D220" s="71" t="s">
        <v>8</v>
      </c>
      <c r="E220" s="63"/>
      <c r="F220" s="63">
        <v>347300</v>
      </c>
      <c r="G220" s="63">
        <v>388976</v>
      </c>
      <c r="H220" s="63">
        <v>389000</v>
      </c>
      <c r="I220" s="63">
        <v>338430</v>
      </c>
      <c r="J220" s="58">
        <f t="shared" si="43"/>
        <v>365183.80646225653</v>
      </c>
      <c r="K220" s="58">
        <f t="shared" si="44"/>
        <v>26874.212341945949</v>
      </c>
      <c r="L220" s="59">
        <f t="shared" si="45"/>
        <v>7.3590920151393749E-2</v>
      </c>
      <c r="M220" s="58">
        <f t="shared" si="46"/>
        <v>392058.0188042025</v>
      </c>
      <c r="N220" s="58">
        <f t="shared" si="47"/>
        <v>338309.59412031056</v>
      </c>
      <c r="O220" s="60" t="str">
        <f t="shared" si="48"/>
        <v/>
      </c>
      <c r="P220" s="60">
        <f t="shared" si="49"/>
        <v>347300</v>
      </c>
      <c r="Q220" s="60">
        <f t="shared" si="50"/>
        <v>388976</v>
      </c>
      <c r="R220" s="60">
        <f t="shared" si="51"/>
        <v>389000</v>
      </c>
      <c r="S220" s="60">
        <f t="shared" si="52"/>
        <v>338430</v>
      </c>
      <c r="T220" s="96">
        <f t="shared" si="53"/>
        <v>365183.80646225653</v>
      </c>
      <c r="U220" s="96">
        <f t="shared" si="54"/>
        <v>26874.212341945949</v>
      </c>
      <c r="V220" s="59">
        <f t="shared" si="55"/>
        <v>7.3590920151393749E-2</v>
      </c>
      <c r="W220" s="61"/>
      <c r="X220" s="64"/>
      <c r="Y220" s="64"/>
      <c r="Z220" s="64"/>
      <c r="AA220" s="64"/>
      <c r="AB220" s="64"/>
      <c r="AC220" s="64"/>
    </row>
    <row r="221" spans="1:29" x14ac:dyDescent="0.25">
      <c r="A221" s="70">
        <v>220</v>
      </c>
      <c r="B221" s="5" t="s">
        <v>240</v>
      </c>
      <c r="C221" s="5" t="s">
        <v>229</v>
      </c>
      <c r="D221" s="71" t="s">
        <v>8</v>
      </c>
      <c r="E221" s="63">
        <v>226000</v>
      </c>
      <c r="F221" s="63">
        <v>259900</v>
      </c>
      <c r="G221" s="63">
        <v>291088</v>
      </c>
      <c r="H221" s="63">
        <v>311880</v>
      </c>
      <c r="I221" s="63">
        <v>271335.59999999998</v>
      </c>
      <c r="J221" s="58">
        <f t="shared" si="43"/>
        <v>270449.80018275871</v>
      </c>
      <c r="K221" s="58">
        <f t="shared" si="44"/>
        <v>32471.561714706393</v>
      </c>
      <c r="L221" s="59">
        <f t="shared" si="45"/>
        <v>0.12006502387046862</v>
      </c>
      <c r="M221" s="58">
        <f t="shared" si="46"/>
        <v>302921.36189746513</v>
      </c>
      <c r="N221" s="58">
        <f t="shared" si="47"/>
        <v>237978.23846805232</v>
      </c>
      <c r="O221" s="60" t="str">
        <f t="shared" si="48"/>
        <v/>
      </c>
      <c r="P221" s="60">
        <f t="shared" si="49"/>
        <v>259900</v>
      </c>
      <c r="Q221" s="60">
        <f t="shared" si="50"/>
        <v>291088</v>
      </c>
      <c r="R221" s="60" t="str">
        <f t="shared" si="51"/>
        <v/>
      </c>
      <c r="S221" s="60">
        <f t="shared" si="52"/>
        <v>271335.59999999998</v>
      </c>
      <c r="T221" s="96">
        <f t="shared" si="53"/>
        <v>273807.78161123663</v>
      </c>
      <c r="U221" s="96">
        <f t="shared" si="54"/>
        <v>15777.735352493824</v>
      </c>
      <c r="V221" s="59">
        <f t="shared" si="55"/>
        <v>5.7623400108093685E-2</v>
      </c>
      <c r="W221" s="61"/>
      <c r="X221" s="64"/>
      <c r="Y221" s="64"/>
      <c r="Z221" s="64"/>
      <c r="AA221" s="64"/>
      <c r="AB221" s="64"/>
      <c r="AC221" s="64"/>
    </row>
    <row r="222" spans="1:29" x14ac:dyDescent="0.25">
      <c r="A222" s="70">
        <v>221</v>
      </c>
      <c r="B222" s="5" t="s">
        <v>15</v>
      </c>
      <c r="C222" s="5" t="s">
        <v>229</v>
      </c>
      <c r="D222" s="71" t="s">
        <v>8</v>
      </c>
      <c r="E222" s="63"/>
      <c r="F222" s="63">
        <v>173600</v>
      </c>
      <c r="G222" s="63">
        <v>194488</v>
      </c>
      <c r="H222" s="63">
        <v>198000</v>
      </c>
      <c r="I222" s="63">
        <v>172260</v>
      </c>
      <c r="J222" s="58">
        <f t="shared" si="43"/>
        <v>184214.17314624574</v>
      </c>
      <c r="K222" s="58">
        <f t="shared" si="44"/>
        <v>13547.539358373042</v>
      </c>
      <c r="L222" s="59">
        <f t="shared" si="45"/>
        <v>7.3542329164964906E-2</v>
      </c>
      <c r="M222" s="58">
        <f t="shared" si="46"/>
        <v>197761.71250461877</v>
      </c>
      <c r="N222" s="58">
        <f t="shared" si="47"/>
        <v>170666.63378787271</v>
      </c>
      <c r="O222" s="60" t="str">
        <f t="shared" si="48"/>
        <v/>
      </c>
      <c r="P222" s="60">
        <f t="shared" si="49"/>
        <v>173600</v>
      </c>
      <c r="Q222" s="60">
        <f t="shared" si="50"/>
        <v>194488</v>
      </c>
      <c r="R222" s="60" t="str">
        <f t="shared" si="51"/>
        <v/>
      </c>
      <c r="S222" s="60">
        <f t="shared" si="52"/>
        <v>172260</v>
      </c>
      <c r="T222" s="96">
        <f t="shared" si="53"/>
        <v>179835.5957704348</v>
      </c>
      <c r="U222" s="96">
        <f t="shared" si="54"/>
        <v>12464.537215637009</v>
      </c>
      <c r="V222" s="59">
        <f t="shared" si="55"/>
        <v>6.9310734408489075E-2</v>
      </c>
      <c r="W222" s="61"/>
      <c r="X222" s="64"/>
      <c r="Y222" s="64"/>
      <c r="Z222" s="64"/>
      <c r="AA222" s="64"/>
      <c r="AB222" s="64"/>
      <c r="AC222" s="64"/>
    </row>
    <row r="223" spans="1:29" x14ac:dyDescent="0.25">
      <c r="A223" s="70">
        <v>222</v>
      </c>
      <c r="B223" s="5" t="s">
        <v>246</v>
      </c>
      <c r="C223" s="5" t="s">
        <v>229</v>
      </c>
      <c r="D223" s="71" t="s">
        <v>8</v>
      </c>
      <c r="E223" s="63">
        <v>75000</v>
      </c>
      <c r="F223" s="63">
        <v>86250</v>
      </c>
      <c r="G223" s="63">
        <v>96600</v>
      </c>
      <c r="H223" s="63">
        <v>103500</v>
      </c>
      <c r="I223" s="63">
        <v>90045</v>
      </c>
      <c r="J223" s="58">
        <f t="shared" si="43"/>
        <v>89751.039883658872</v>
      </c>
      <c r="K223" s="58">
        <f t="shared" si="44"/>
        <v>10775.960746030954</v>
      </c>
      <c r="L223" s="59">
        <f t="shared" si="45"/>
        <v>0.12006502387046941</v>
      </c>
      <c r="M223" s="58">
        <f t="shared" si="46"/>
        <v>100527.00062968982</v>
      </c>
      <c r="N223" s="58">
        <f t="shared" si="47"/>
        <v>78975.079137627923</v>
      </c>
      <c r="O223" s="60" t="str">
        <f t="shared" si="48"/>
        <v/>
      </c>
      <c r="P223" s="60">
        <f t="shared" si="49"/>
        <v>86250</v>
      </c>
      <c r="Q223" s="60">
        <f t="shared" si="50"/>
        <v>96600</v>
      </c>
      <c r="R223" s="60" t="str">
        <f t="shared" si="51"/>
        <v/>
      </c>
      <c r="S223" s="60">
        <f t="shared" si="52"/>
        <v>90045</v>
      </c>
      <c r="T223" s="96">
        <f t="shared" si="53"/>
        <v>90865.414251516588</v>
      </c>
      <c r="U223" s="96">
        <f t="shared" si="54"/>
        <v>5235.9741214028172</v>
      </c>
      <c r="V223" s="59">
        <f t="shared" si="55"/>
        <v>5.7623400108093671E-2</v>
      </c>
      <c r="W223" s="61"/>
      <c r="X223" s="64"/>
      <c r="Y223" s="64"/>
      <c r="Z223" s="64"/>
      <c r="AA223" s="64"/>
      <c r="AB223" s="64"/>
      <c r="AC223" s="64"/>
    </row>
    <row r="224" spans="1:29" x14ac:dyDescent="0.25">
      <c r="A224" s="72">
        <v>223</v>
      </c>
      <c r="B224" s="12" t="s">
        <v>200</v>
      </c>
      <c r="C224" s="5" t="s">
        <v>229</v>
      </c>
      <c r="D224" s="71" t="s">
        <v>8</v>
      </c>
      <c r="E224" s="63">
        <v>906000</v>
      </c>
      <c r="F224" s="63">
        <v>950000</v>
      </c>
      <c r="G224" s="63">
        <v>1166928</v>
      </c>
      <c r="H224" s="63">
        <v>1140000</v>
      </c>
      <c r="I224" s="63">
        <v>991800</v>
      </c>
      <c r="J224" s="58">
        <f t="shared" si="43"/>
        <v>1025758.1205245578</v>
      </c>
      <c r="K224" s="58">
        <f t="shared" si="44"/>
        <v>116275.58469773458</v>
      </c>
      <c r="L224" s="59">
        <f t="shared" si="45"/>
        <v>0.11335575353600216</v>
      </c>
      <c r="M224" s="58">
        <f t="shared" si="46"/>
        <v>1142033.7052222923</v>
      </c>
      <c r="N224" s="58">
        <f t="shared" si="47"/>
        <v>909482.53582682321</v>
      </c>
      <c r="O224" s="60" t="str">
        <f t="shared" si="48"/>
        <v/>
      </c>
      <c r="P224" s="60">
        <f t="shared" si="49"/>
        <v>950000</v>
      </c>
      <c r="Q224" s="60" t="str">
        <f t="shared" si="50"/>
        <v/>
      </c>
      <c r="R224" s="60">
        <f t="shared" si="51"/>
        <v>1140000</v>
      </c>
      <c r="S224" s="60">
        <f t="shared" si="52"/>
        <v>991800</v>
      </c>
      <c r="T224" s="96">
        <f t="shared" si="53"/>
        <v>1024120.01411154</v>
      </c>
      <c r="U224" s="96">
        <f t="shared" si="54"/>
        <v>99841.941754622007</v>
      </c>
      <c r="V224" s="59">
        <f t="shared" si="55"/>
        <v>9.7490470236770432E-2</v>
      </c>
      <c r="W224" s="61"/>
      <c r="X224" s="64"/>
      <c r="Y224" s="64"/>
      <c r="Z224" s="64"/>
      <c r="AA224" s="64"/>
      <c r="AB224" s="64"/>
      <c r="AC224" s="64"/>
    </row>
    <row r="225" spans="1:29" x14ac:dyDescent="0.25">
      <c r="A225" s="70">
        <v>224</v>
      </c>
      <c r="B225" s="12" t="s">
        <v>201</v>
      </c>
      <c r="C225" s="5" t="s">
        <v>229</v>
      </c>
      <c r="D225" s="71" t="s">
        <v>8</v>
      </c>
      <c r="E225" s="63">
        <v>1057000</v>
      </c>
      <c r="F225" s="63">
        <v>960000</v>
      </c>
      <c r="G225" s="63">
        <v>1361416</v>
      </c>
      <c r="H225" s="63">
        <v>1152000</v>
      </c>
      <c r="I225" s="63">
        <v>1002240</v>
      </c>
      <c r="J225" s="58">
        <f t="shared" si="43"/>
        <v>1097873.3834628738</v>
      </c>
      <c r="K225" s="58">
        <f t="shared" si="44"/>
        <v>159558.03003045617</v>
      </c>
      <c r="L225" s="59">
        <f t="shared" si="45"/>
        <v>0.14533372648782486</v>
      </c>
      <c r="M225" s="58">
        <f t="shared" si="46"/>
        <v>1257431.4134933299</v>
      </c>
      <c r="N225" s="58">
        <f t="shared" si="47"/>
        <v>938315.35343241761</v>
      </c>
      <c r="O225" s="60">
        <f t="shared" si="48"/>
        <v>1057000</v>
      </c>
      <c r="P225" s="60">
        <f t="shared" si="49"/>
        <v>960000</v>
      </c>
      <c r="Q225" s="60" t="str">
        <f t="shared" si="50"/>
        <v/>
      </c>
      <c r="R225" s="60">
        <f t="shared" si="51"/>
        <v>1152000</v>
      </c>
      <c r="S225" s="60">
        <f t="shared" si="52"/>
        <v>1002240</v>
      </c>
      <c r="T225" s="96">
        <f t="shared" si="53"/>
        <v>1040381.4683553642</v>
      </c>
      <c r="U225" s="96">
        <f t="shared" si="54"/>
        <v>82920.108538279179</v>
      </c>
      <c r="V225" s="59">
        <f t="shared" si="55"/>
        <v>7.9701639312510397E-2</v>
      </c>
      <c r="W225" s="61"/>
      <c r="X225" s="64"/>
      <c r="Y225" s="64"/>
      <c r="Z225" s="64"/>
      <c r="AA225" s="64"/>
      <c r="AB225" s="64"/>
      <c r="AC225" s="64"/>
    </row>
    <row r="226" spans="1:29" x14ac:dyDescent="0.25">
      <c r="A226" s="70">
        <v>225</v>
      </c>
      <c r="B226" s="12" t="s">
        <v>214</v>
      </c>
      <c r="C226" s="5" t="s">
        <v>229</v>
      </c>
      <c r="D226" s="71" t="s">
        <v>8</v>
      </c>
      <c r="E226" s="63">
        <v>1208000</v>
      </c>
      <c r="F226" s="63">
        <v>1190000</v>
      </c>
      <c r="G226" s="63">
        <v>1555904</v>
      </c>
      <c r="H226" s="63">
        <v>1428000</v>
      </c>
      <c r="I226" s="63">
        <v>1242360</v>
      </c>
      <c r="J226" s="58">
        <f t="shared" si="43"/>
        <v>1317390.3324826022</v>
      </c>
      <c r="K226" s="58">
        <f t="shared" si="44"/>
        <v>160209.95480680952</v>
      </c>
      <c r="L226" s="59">
        <f t="shared" si="45"/>
        <v>0.1216116065653042</v>
      </c>
      <c r="M226" s="58">
        <f t="shared" si="46"/>
        <v>1477600.2872894118</v>
      </c>
      <c r="N226" s="58">
        <f t="shared" si="47"/>
        <v>1157180.3776757927</v>
      </c>
      <c r="O226" s="60">
        <f t="shared" si="48"/>
        <v>1208000</v>
      </c>
      <c r="P226" s="60">
        <f t="shared" si="49"/>
        <v>1190000</v>
      </c>
      <c r="Q226" s="60" t="str">
        <f t="shared" si="50"/>
        <v/>
      </c>
      <c r="R226" s="60">
        <f t="shared" si="51"/>
        <v>1428000</v>
      </c>
      <c r="S226" s="60">
        <f t="shared" si="52"/>
        <v>1242360</v>
      </c>
      <c r="T226" s="96">
        <f t="shared" si="53"/>
        <v>1263709.9087128681</v>
      </c>
      <c r="U226" s="96">
        <f t="shared" si="54"/>
        <v>109450.28886820415</v>
      </c>
      <c r="V226" s="59">
        <f t="shared" si="55"/>
        <v>8.6610295696488621E-2</v>
      </c>
      <c r="W226" s="61"/>
      <c r="X226" s="64"/>
      <c r="Y226" s="64"/>
      <c r="Z226" s="64"/>
      <c r="AA226" s="64"/>
      <c r="AB226" s="64"/>
      <c r="AC226" s="64"/>
    </row>
    <row r="227" spans="1:29" x14ac:dyDescent="0.25">
      <c r="A227" s="70">
        <v>226</v>
      </c>
      <c r="B227" s="5" t="s">
        <v>215</v>
      </c>
      <c r="C227" s="5" t="s">
        <v>229</v>
      </c>
      <c r="D227" s="71" t="s">
        <v>8</v>
      </c>
      <c r="E227" s="63">
        <v>1812000</v>
      </c>
      <c r="F227" s="63">
        <v>1756000</v>
      </c>
      <c r="G227" s="63">
        <v>2333856</v>
      </c>
      <c r="H227" s="63">
        <v>2107200</v>
      </c>
      <c r="I227" s="63">
        <v>1833264</v>
      </c>
      <c r="J227" s="58">
        <f t="shared" si="43"/>
        <v>1956759.7471059011</v>
      </c>
      <c r="K227" s="58">
        <f t="shared" si="44"/>
        <v>245285.53053125658</v>
      </c>
      <c r="L227" s="59">
        <f t="shared" si="45"/>
        <v>0.12535291105310209</v>
      </c>
      <c r="M227" s="58">
        <f t="shared" si="46"/>
        <v>2202045.2776371576</v>
      </c>
      <c r="N227" s="58">
        <f t="shared" si="47"/>
        <v>1711474.2165746447</v>
      </c>
      <c r="O227" s="60">
        <f t="shared" si="48"/>
        <v>1812000</v>
      </c>
      <c r="P227" s="60">
        <f t="shared" si="49"/>
        <v>1756000</v>
      </c>
      <c r="Q227" s="60" t="str">
        <f t="shared" si="50"/>
        <v/>
      </c>
      <c r="R227" s="60">
        <f t="shared" si="51"/>
        <v>2107200</v>
      </c>
      <c r="S227" s="60">
        <f t="shared" si="52"/>
        <v>1833264</v>
      </c>
      <c r="T227" s="96">
        <f t="shared" si="53"/>
        <v>1872420.4175748765</v>
      </c>
      <c r="U227" s="96">
        <f t="shared" si="54"/>
        <v>156812.86498243693</v>
      </c>
      <c r="V227" s="59">
        <f t="shared" si="55"/>
        <v>8.3748747615953689E-2</v>
      </c>
      <c r="W227" s="61"/>
      <c r="X227" s="64"/>
      <c r="Y227" s="64"/>
      <c r="Z227" s="64"/>
      <c r="AA227" s="64"/>
      <c r="AB227" s="64"/>
      <c r="AC227" s="64"/>
    </row>
    <row r="228" spans="1:29" x14ac:dyDescent="0.25">
      <c r="A228" s="72">
        <v>227</v>
      </c>
      <c r="B228" s="12" t="s">
        <v>250</v>
      </c>
      <c r="C228" s="5" t="s">
        <v>229</v>
      </c>
      <c r="D228" s="71" t="s">
        <v>8</v>
      </c>
      <c r="E228" s="63">
        <v>226000</v>
      </c>
      <c r="F228" s="63">
        <v>215000</v>
      </c>
      <c r="G228" s="63">
        <v>291088</v>
      </c>
      <c r="H228" s="63">
        <v>258000</v>
      </c>
      <c r="I228" s="63">
        <v>224460</v>
      </c>
      <c r="J228" s="58">
        <f t="shared" si="43"/>
        <v>241360.37568244693</v>
      </c>
      <c r="K228" s="58">
        <f t="shared" si="44"/>
        <v>31441.002223211701</v>
      </c>
      <c r="L228" s="59">
        <f t="shared" si="45"/>
        <v>0.13026579915743089</v>
      </c>
      <c r="M228" s="58">
        <f t="shared" si="46"/>
        <v>272801.37790565862</v>
      </c>
      <c r="N228" s="58">
        <f t="shared" si="47"/>
        <v>209919.37345923524</v>
      </c>
      <c r="O228" s="60">
        <f t="shared" si="48"/>
        <v>226000</v>
      </c>
      <c r="P228" s="60">
        <f t="shared" si="49"/>
        <v>215000</v>
      </c>
      <c r="Q228" s="60" t="str">
        <f t="shared" si="50"/>
        <v/>
      </c>
      <c r="R228" s="60">
        <f t="shared" si="51"/>
        <v>258000</v>
      </c>
      <c r="S228" s="60">
        <f t="shared" si="52"/>
        <v>224460</v>
      </c>
      <c r="T228" s="96">
        <f t="shared" si="53"/>
        <v>230317.20996037923</v>
      </c>
      <c r="U228" s="96">
        <f t="shared" si="54"/>
        <v>18732.3134360566</v>
      </c>
      <c r="V228" s="59">
        <f t="shared" si="55"/>
        <v>8.1332669144781072E-2</v>
      </c>
      <c r="W228" s="61"/>
      <c r="X228" s="64"/>
      <c r="Y228" s="64"/>
      <c r="Z228" s="64"/>
      <c r="AA228" s="64"/>
      <c r="AB228" s="64"/>
      <c r="AC228" s="64"/>
    </row>
    <row r="229" spans="1:29" x14ac:dyDescent="0.25">
      <c r="A229" s="70">
        <v>228</v>
      </c>
      <c r="B229" s="5" t="s">
        <v>247</v>
      </c>
      <c r="C229" s="5" t="s">
        <v>229</v>
      </c>
      <c r="D229" s="71" t="s">
        <v>8</v>
      </c>
      <c r="E229" s="63">
        <v>151000</v>
      </c>
      <c r="F229" s="63">
        <v>173650</v>
      </c>
      <c r="G229" s="63">
        <v>194488</v>
      </c>
      <c r="H229" s="63">
        <v>208380</v>
      </c>
      <c r="I229" s="63">
        <v>181290.6</v>
      </c>
      <c r="J229" s="58">
        <f t="shared" si="43"/>
        <v>180698.76029909984</v>
      </c>
      <c r="K229" s="58">
        <f t="shared" si="44"/>
        <v>21695.600968675615</v>
      </c>
      <c r="L229" s="59">
        <f t="shared" si="45"/>
        <v>0.1200650238704692</v>
      </c>
      <c r="M229" s="58">
        <f t="shared" si="46"/>
        <v>202394.36126777547</v>
      </c>
      <c r="N229" s="58">
        <f t="shared" si="47"/>
        <v>159003.15933042421</v>
      </c>
      <c r="O229" s="60" t="str">
        <f t="shared" si="48"/>
        <v/>
      </c>
      <c r="P229" s="60">
        <f t="shared" si="49"/>
        <v>173650</v>
      </c>
      <c r="Q229" s="60">
        <f t="shared" si="50"/>
        <v>194488</v>
      </c>
      <c r="R229" s="60" t="str">
        <f t="shared" si="51"/>
        <v/>
      </c>
      <c r="S229" s="60">
        <f t="shared" si="52"/>
        <v>181290.6</v>
      </c>
      <c r="T229" s="96">
        <f t="shared" si="53"/>
        <v>182942.36735972005</v>
      </c>
      <c r="U229" s="96">
        <f t="shared" si="54"/>
        <v>10541.761231091004</v>
      </c>
      <c r="V229" s="59">
        <f t="shared" si="55"/>
        <v>5.7623400108093671E-2</v>
      </c>
      <c r="W229" s="61"/>
      <c r="X229" s="64"/>
      <c r="Y229" s="64"/>
      <c r="Z229" s="64"/>
      <c r="AA229" s="64"/>
      <c r="AB229" s="64"/>
      <c r="AC229" s="64"/>
    </row>
    <row r="230" spans="1:29" x14ac:dyDescent="0.25">
      <c r="A230" s="70">
        <v>229</v>
      </c>
      <c r="B230" s="5" t="s">
        <v>249</v>
      </c>
      <c r="C230" s="5" t="s">
        <v>229</v>
      </c>
      <c r="D230" s="71" t="s">
        <v>8</v>
      </c>
      <c r="E230" s="63">
        <v>226000</v>
      </c>
      <c r="F230" s="63">
        <v>215000</v>
      </c>
      <c r="G230" s="63">
        <v>291088</v>
      </c>
      <c r="H230" s="63">
        <v>258000</v>
      </c>
      <c r="I230" s="63">
        <v>224460</v>
      </c>
      <c r="J230" s="58">
        <f t="shared" si="43"/>
        <v>241360.37568244693</v>
      </c>
      <c r="K230" s="58">
        <f t="shared" si="44"/>
        <v>31441.002223211701</v>
      </c>
      <c r="L230" s="59">
        <f t="shared" si="45"/>
        <v>0.13026579915743089</v>
      </c>
      <c r="M230" s="58">
        <f t="shared" si="46"/>
        <v>272801.37790565862</v>
      </c>
      <c r="N230" s="58">
        <f t="shared" si="47"/>
        <v>209919.37345923524</v>
      </c>
      <c r="O230" s="60">
        <f t="shared" si="48"/>
        <v>226000</v>
      </c>
      <c r="P230" s="60">
        <f t="shared" si="49"/>
        <v>215000</v>
      </c>
      <c r="Q230" s="60" t="str">
        <f t="shared" si="50"/>
        <v/>
      </c>
      <c r="R230" s="60">
        <f t="shared" si="51"/>
        <v>258000</v>
      </c>
      <c r="S230" s="60">
        <f t="shared" si="52"/>
        <v>224460</v>
      </c>
      <c r="T230" s="96">
        <f t="shared" si="53"/>
        <v>230317.20996037923</v>
      </c>
      <c r="U230" s="96">
        <f t="shared" si="54"/>
        <v>18732.3134360566</v>
      </c>
      <c r="V230" s="59">
        <f t="shared" si="55"/>
        <v>8.1332669144781072E-2</v>
      </c>
      <c r="W230" s="61"/>
      <c r="X230" s="64"/>
      <c r="Y230" s="64"/>
      <c r="Z230" s="64"/>
      <c r="AA230" s="64"/>
      <c r="AB230" s="64"/>
      <c r="AC230" s="64"/>
    </row>
    <row r="231" spans="1:29" x14ac:dyDescent="0.25">
      <c r="A231" s="70">
        <v>230</v>
      </c>
      <c r="B231" s="5" t="s">
        <v>248</v>
      </c>
      <c r="C231" s="5" t="s">
        <v>229</v>
      </c>
      <c r="D231" s="71" t="s">
        <v>8</v>
      </c>
      <c r="E231" s="63">
        <v>151000</v>
      </c>
      <c r="F231" s="63">
        <v>173650</v>
      </c>
      <c r="G231" s="63">
        <v>194488</v>
      </c>
      <c r="H231" s="63">
        <v>208380</v>
      </c>
      <c r="I231" s="63">
        <v>181290.6</v>
      </c>
      <c r="J231" s="58">
        <f t="shared" si="43"/>
        <v>180698.76029909984</v>
      </c>
      <c r="K231" s="58">
        <f t="shared" si="44"/>
        <v>21695.600968675615</v>
      </c>
      <c r="L231" s="59">
        <f t="shared" si="45"/>
        <v>0.1200650238704692</v>
      </c>
      <c r="M231" s="58">
        <f t="shared" si="46"/>
        <v>202394.36126777547</v>
      </c>
      <c r="N231" s="58">
        <f t="shared" si="47"/>
        <v>159003.15933042421</v>
      </c>
      <c r="O231" s="60" t="str">
        <f t="shared" si="48"/>
        <v/>
      </c>
      <c r="P231" s="60">
        <f t="shared" si="49"/>
        <v>173650</v>
      </c>
      <c r="Q231" s="60">
        <f t="shared" si="50"/>
        <v>194488</v>
      </c>
      <c r="R231" s="60" t="str">
        <f t="shared" si="51"/>
        <v/>
      </c>
      <c r="S231" s="60">
        <f t="shared" si="52"/>
        <v>181290.6</v>
      </c>
      <c r="T231" s="96">
        <f t="shared" si="53"/>
        <v>182942.36735972005</v>
      </c>
      <c r="U231" s="96">
        <f t="shared" si="54"/>
        <v>10541.761231091004</v>
      </c>
      <c r="V231" s="59">
        <f t="shared" si="55"/>
        <v>5.7623400108093671E-2</v>
      </c>
      <c r="W231" s="61"/>
      <c r="X231" s="64"/>
      <c r="Y231" s="64"/>
      <c r="Z231" s="64"/>
      <c r="AA231" s="64"/>
      <c r="AB231" s="64"/>
      <c r="AC231" s="64"/>
    </row>
    <row r="232" spans="1:29" x14ac:dyDescent="0.25">
      <c r="A232" s="72">
        <v>231</v>
      </c>
      <c r="B232" s="5" t="s">
        <v>222</v>
      </c>
      <c r="C232" s="5" t="s">
        <v>229</v>
      </c>
      <c r="D232" s="71" t="s">
        <v>8</v>
      </c>
      <c r="E232" s="63">
        <v>226000</v>
      </c>
      <c r="F232" s="63">
        <v>259900</v>
      </c>
      <c r="G232" s="63">
        <v>291088</v>
      </c>
      <c r="H232" s="63">
        <v>311880</v>
      </c>
      <c r="I232" s="63">
        <v>271335.59999999998</v>
      </c>
      <c r="J232" s="58">
        <f t="shared" si="43"/>
        <v>270449.80018275871</v>
      </c>
      <c r="K232" s="58">
        <f t="shared" si="44"/>
        <v>32471.561714706393</v>
      </c>
      <c r="L232" s="59">
        <f t="shared" si="45"/>
        <v>0.12006502387046862</v>
      </c>
      <c r="M232" s="58">
        <f t="shared" si="46"/>
        <v>302921.36189746513</v>
      </c>
      <c r="N232" s="58">
        <f t="shared" si="47"/>
        <v>237978.23846805232</v>
      </c>
      <c r="O232" s="60" t="str">
        <f t="shared" si="48"/>
        <v/>
      </c>
      <c r="P232" s="60">
        <f t="shared" si="49"/>
        <v>259900</v>
      </c>
      <c r="Q232" s="60">
        <f t="shared" si="50"/>
        <v>291088</v>
      </c>
      <c r="R232" s="60" t="str">
        <f t="shared" si="51"/>
        <v/>
      </c>
      <c r="S232" s="60">
        <f t="shared" si="52"/>
        <v>271335.59999999998</v>
      </c>
      <c r="T232" s="96">
        <f t="shared" si="53"/>
        <v>273807.78161123663</v>
      </c>
      <c r="U232" s="96">
        <f t="shared" si="54"/>
        <v>15777.735352493824</v>
      </c>
      <c r="V232" s="59">
        <f t="shared" si="55"/>
        <v>5.7623400108093685E-2</v>
      </c>
      <c r="W232" s="61"/>
      <c r="X232" s="64"/>
      <c r="Y232" s="64"/>
      <c r="Z232" s="64"/>
      <c r="AA232" s="64"/>
      <c r="AB232" s="64"/>
      <c r="AC232" s="64"/>
    </row>
    <row r="233" spans="1:29" x14ac:dyDescent="0.25">
      <c r="A233" s="70">
        <v>232</v>
      </c>
      <c r="B233" s="5" t="s">
        <v>202</v>
      </c>
      <c r="C233" s="5" t="s">
        <v>229</v>
      </c>
      <c r="D233" s="71" t="s">
        <v>8</v>
      </c>
      <c r="E233" s="63">
        <v>226000</v>
      </c>
      <c r="F233" s="63">
        <v>259900</v>
      </c>
      <c r="G233" s="63">
        <v>291088</v>
      </c>
      <c r="H233" s="63">
        <v>311880</v>
      </c>
      <c r="I233" s="63">
        <v>271335.59999999998</v>
      </c>
      <c r="J233" s="58">
        <f t="shared" si="43"/>
        <v>270449.80018275871</v>
      </c>
      <c r="K233" s="58">
        <f t="shared" si="44"/>
        <v>32471.561714706393</v>
      </c>
      <c r="L233" s="59">
        <f t="shared" si="45"/>
        <v>0.12006502387046862</v>
      </c>
      <c r="M233" s="58">
        <f t="shared" si="46"/>
        <v>302921.36189746513</v>
      </c>
      <c r="N233" s="58">
        <f t="shared" si="47"/>
        <v>237978.23846805232</v>
      </c>
      <c r="O233" s="60" t="str">
        <f t="shared" si="48"/>
        <v/>
      </c>
      <c r="P233" s="60">
        <f t="shared" si="49"/>
        <v>259900</v>
      </c>
      <c r="Q233" s="60">
        <f t="shared" si="50"/>
        <v>291088</v>
      </c>
      <c r="R233" s="60" t="str">
        <f t="shared" si="51"/>
        <v/>
      </c>
      <c r="S233" s="60">
        <f t="shared" si="52"/>
        <v>271335.59999999998</v>
      </c>
      <c r="T233" s="96">
        <f t="shared" si="53"/>
        <v>273807.78161123663</v>
      </c>
      <c r="U233" s="96">
        <f t="shared" si="54"/>
        <v>15777.735352493824</v>
      </c>
      <c r="V233" s="59">
        <f t="shared" si="55"/>
        <v>5.7623400108093685E-2</v>
      </c>
      <c r="W233" s="61"/>
      <c r="X233" s="64"/>
      <c r="Y233" s="64"/>
      <c r="Z233" s="64"/>
      <c r="AA233" s="64"/>
      <c r="AB233" s="64"/>
      <c r="AC233" s="64"/>
    </row>
    <row r="234" spans="1:29" x14ac:dyDescent="0.25">
      <c r="A234" s="70">
        <v>233</v>
      </c>
      <c r="B234" s="5" t="s">
        <v>239</v>
      </c>
      <c r="C234" s="5" t="s">
        <v>229</v>
      </c>
      <c r="D234" s="71" t="s">
        <v>8</v>
      </c>
      <c r="E234" s="63">
        <v>151000</v>
      </c>
      <c r="F234" s="63">
        <v>173650</v>
      </c>
      <c r="G234" s="63">
        <v>194488</v>
      </c>
      <c r="H234" s="63">
        <v>208380</v>
      </c>
      <c r="I234" s="63">
        <v>181290.6</v>
      </c>
      <c r="J234" s="58">
        <f t="shared" si="43"/>
        <v>180698.76029909984</v>
      </c>
      <c r="K234" s="58">
        <f t="shared" si="44"/>
        <v>21695.600968675615</v>
      </c>
      <c r="L234" s="59">
        <f t="shared" si="45"/>
        <v>0.1200650238704692</v>
      </c>
      <c r="M234" s="58">
        <f t="shared" si="46"/>
        <v>202394.36126777547</v>
      </c>
      <c r="N234" s="58">
        <f t="shared" si="47"/>
        <v>159003.15933042421</v>
      </c>
      <c r="O234" s="60" t="str">
        <f t="shared" si="48"/>
        <v/>
      </c>
      <c r="P234" s="60">
        <f t="shared" si="49"/>
        <v>173650</v>
      </c>
      <c r="Q234" s="60">
        <f t="shared" si="50"/>
        <v>194488</v>
      </c>
      <c r="R234" s="60" t="str">
        <f t="shared" si="51"/>
        <v/>
      </c>
      <c r="S234" s="60">
        <f t="shared" si="52"/>
        <v>181290.6</v>
      </c>
      <c r="T234" s="96">
        <f t="shared" si="53"/>
        <v>182942.36735972005</v>
      </c>
      <c r="U234" s="96">
        <f t="shared" si="54"/>
        <v>10541.761231091004</v>
      </c>
      <c r="V234" s="59">
        <f t="shared" si="55"/>
        <v>5.7623400108093671E-2</v>
      </c>
      <c r="W234" s="61"/>
      <c r="X234" s="64"/>
      <c r="Y234" s="64"/>
      <c r="Z234" s="64"/>
      <c r="AA234" s="64"/>
      <c r="AB234" s="64"/>
      <c r="AC234" s="64"/>
    </row>
    <row r="235" spans="1:29" x14ac:dyDescent="0.25">
      <c r="A235" s="70">
        <v>234</v>
      </c>
      <c r="B235" s="5" t="s">
        <v>203</v>
      </c>
      <c r="C235" s="5" t="s">
        <v>229</v>
      </c>
      <c r="D235" s="71" t="s">
        <v>8</v>
      </c>
      <c r="E235" s="63">
        <v>75000</v>
      </c>
      <c r="F235" s="63">
        <v>86200</v>
      </c>
      <c r="G235" s="63">
        <v>96600</v>
      </c>
      <c r="H235" s="63">
        <v>103440</v>
      </c>
      <c r="I235" s="63">
        <v>89992.8</v>
      </c>
      <c r="J235" s="58">
        <f t="shared" si="43"/>
        <v>89719.818510226716</v>
      </c>
      <c r="K235" s="58">
        <f t="shared" si="44"/>
        <v>10762.547243473511</v>
      </c>
      <c r="L235" s="59">
        <f t="shared" si="45"/>
        <v>0.11995730065199298</v>
      </c>
      <c r="M235" s="58">
        <f t="shared" si="46"/>
        <v>100482.36575370023</v>
      </c>
      <c r="N235" s="58">
        <f t="shared" si="47"/>
        <v>78957.271266753203</v>
      </c>
      <c r="O235" s="60" t="str">
        <f t="shared" si="48"/>
        <v/>
      </c>
      <c r="P235" s="60">
        <f t="shared" si="49"/>
        <v>86200</v>
      </c>
      <c r="Q235" s="60">
        <f t="shared" si="50"/>
        <v>96600</v>
      </c>
      <c r="R235" s="60" t="str">
        <f t="shared" si="51"/>
        <v/>
      </c>
      <c r="S235" s="60">
        <f t="shared" si="52"/>
        <v>89992.8</v>
      </c>
      <c r="T235" s="96">
        <f t="shared" si="53"/>
        <v>90830.293789378877</v>
      </c>
      <c r="U235" s="96">
        <f t="shared" si="54"/>
        <v>5263.0856551393244</v>
      </c>
      <c r="V235" s="59">
        <f t="shared" si="55"/>
        <v>5.7944166374090895E-2</v>
      </c>
      <c r="W235" s="61"/>
      <c r="X235" s="64"/>
      <c r="Y235" s="64"/>
      <c r="Z235" s="64"/>
      <c r="AA235" s="64"/>
      <c r="AB235" s="64"/>
      <c r="AC235" s="64"/>
    </row>
    <row r="236" spans="1:29" x14ac:dyDescent="0.25">
      <c r="A236" s="72">
        <v>235</v>
      </c>
      <c r="B236" s="6" t="s">
        <v>238</v>
      </c>
      <c r="C236" s="5" t="s">
        <v>229</v>
      </c>
      <c r="D236" s="71" t="s">
        <v>8</v>
      </c>
      <c r="E236" s="63">
        <v>377000</v>
      </c>
      <c r="F236" s="63">
        <v>433550</v>
      </c>
      <c r="G236" s="63">
        <v>485576</v>
      </c>
      <c r="H236" s="63">
        <v>520260</v>
      </c>
      <c r="I236" s="63">
        <v>452626.2</v>
      </c>
      <c r="J236" s="58">
        <f t="shared" si="43"/>
        <v>451148.56048185856</v>
      </c>
      <c r="K236" s="58">
        <f t="shared" si="44"/>
        <v>54167.162683381692</v>
      </c>
      <c r="L236" s="59">
        <f t="shared" si="45"/>
        <v>0.12006502387046815</v>
      </c>
      <c r="M236" s="58">
        <f t="shared" si="46"/>
        <v>505315.72316524026</v>
      </c>
      <c r="N236" s="58">
        <f t="shared" si="47"/>
        <v>396981.39779847686</v>
      </c>
      <c r="O236" s="60" t="str">
        <f t="shared" si="48"/>
        <v/>
      </c>
      <c r="P236" s="60">
        <f t="shared" si="49"/>
        <v>433550</v>
      </c>
      <c r="Q236" s="60">
        <f t="shared" si="50"/>
        <v>485576</v>
      </c>
      <c r="R236" s="60" t="str">
        <f t="shared" si="51"/>
        <v/>
      </c>
      <c r="S236" s="60">
        <f t="shared" si="52"/>
        <v>452626.2</v>
      </c>
      <c r="T236" s="96">
        <f t="shared" si="53"/>
        <v>456750.14897095668</v>
      </c>
      <c r="U236" s="96">
        <f t="shared" si="54"/>
        <v>26319.496583584827</v>
      </c>
      <c r="V236" s="59">
        <f t="shared" si="55"/>
        <v>5.7623400108093671E-2</v>
      </c>
      <c r="W236" s="61"/>
      <c r="X236" s="64"/>
      <c r="Y236" s="64"/>
      <c r="Z236" s="64"/>
      <c r="AA236" s="64"/>
      <c r="AB236" s="64"/>
      <c r="AC236" s="64"/>
    </row>
    <row r="237" spans="1:29" x14ac:dyDescent="0.25">
      <c r="A237" s="70">
        <v>236</v>
      </c>
      <c r="B237" s="5" t="s">
        <v>267</v>
      </c>
      <c r="C237" s="5" t="s">
        <v>229</v>
      </c>
      <c r="D237" s="71" t="s">
        <v>8</v>
      </c>
      <c r="E237" s="63">
        <v>906000</v>
      </c>
      <c r="F237" s="63">
        <v>1041900</v>
      </c>
      <c r="G237" s="63">
        <v>1166928</v>
      </c>
      <c r="H237" s="63">
        <v>1250280</v>
      </c>
      <c r="I237" s="63">
        <v>1087743.6000000001</v>
      </c>
      <c r="J237" s="58">
        <f t="shared" si="43"/>
        <v>1084192.5617945991</v>
      </c>
      <c r="K237" s="58">
        <f t="shared" si="44"/>
        <v>130173.6058120551</v>
      </c>
      <c r="L237" s="59">
        <f t="shared" si="45"/>
        <v>0.12006502387047051</v>
      </c>
      <c r="M237" s="58">
        <f t="shared" si="46"/>
        <v>1214366.1676066541</v>
      </c>
      <c r="N237" s="58">
        <f t="shared" si="47"/>
        <v>954018.95598254399</v>
      </c>
      <c r="O237" s="60" t="str">
        <f t="shared" si="48"/>
        <v/>
      </c>
      <c r="P237" s="60">
        <f t="shared" si="49"/>
        <v>1041900</v>
      </c>
      <c r="Q237" s="60">
        <f t="shared" si="50"/>
        <v>1166928</v>
      </c>
      <c r="R237" s="60" t="str">
        <f t="shared" si="51"/>
        <v/>
      </c>
      <c r="S237" s="60">
        <f t="shared" si="52"/>
        <v>1087743.6000000001</v>
      </c>
      <c r="T237" s="96">
        <f t="shared" si="53"/>
        <v>1097654.2041583203</v>
      </c>
      <c r="U237" s="96">
        <f t="shared" si="54"/>
        <v>63250.567386546019</v>
      </c>
      <c r="V237" s="59">
        <f t="shared" si="55"/>
        <v>5.7623400108093664E-2</v>
      </c>
      <c r="W237" s="61"/>
      <c r="X237" s="64"/>
      <c r="Y237" s="64"/>
      <c r="Z237" s="64"/>
      <c r="AA237" s="64"/>
      <c r="AB237" s="64"/>
      <c r="AC237" s="64"/>
    </row>
    <row r="238" spans="1:29" ht="24" x14ac:dyDescent="0.25">
      <c r="A238" s="70">
        <v>237</v>
      </c>
      <c r="B238" s="5" t="s">
        <v>268</v>
      </c>
      <c r="C238" s="5" t="s">
        <v>229</v>
      </c>
      <c r="D238" s="71" t="s">
        <v>8</v>
      </c>
      <c r="E238" s="63">
        <v>528000</v>
      </c>
      <c r="F238" s="63">
        <v>607200</v>
      </c>
      <c r="G238" s="63">
        <v>680064</v>
      </c>
      <c r="H238" s="63">
        <v>728640</v>
      </c>
      <c r="I238" s="63">
        <v>633916.80000000005</v>
      </c>
      <c r="J238" s="58">
        <f t="shared" si="43"/>
        <v>631847.3207809584</v>
      </c>
      <c r="K238" s="58">
        <f t="shared" si="44"/>
        <v>75862.763652058173</v>
      </c>
      <c r="L238" s="59">
        <f t="shared" si="45"/>
        <v>0.12006502387046983</v>
      </c>
      <c r="M238" s="58">
        <f t="shared" si="46"/>
        <v>707710.0844330166</v>
      </c>
      <c r="N238" s="58">
        <f t="shared" si="47"/>
        <v>555984.5571289002</v>
      </c>
      <c r="O238" s="60" t="str">
        <f t="shared" si="48"/>
        <v/>
      </c>
      <c r="P238" s="60">
        <f t="shared" si="49"/>
        <v>607200</v>
      </c>
      <c r="Q238" s="60">
        <f t="shared" si="50"/>
        <v>680064</v>
      </c>
      <c r="R238" s="60" t="str">
        <f t="shared" si="51"/>
        <v/>
      </c>
      <c r="S238" s="60">
        <f t="shared" si="52"/>
        <v>633916.80000000005</v>
      </c>
      <c r="T238" s="96">
        <f t="shared" si="53"/>
        <v>639692.51633067674</v>
      </c>
      <c r="U238" s="96">
        <f t="shared" si="54"/>
        <v>36861.257814675824</v>
      </c>
      <c r="V238" s="59">
        <f t="shared" si="55"/>
        <v>5.7623400108093664E-2</v>
      </c>
      <c r="W238" s="61"/>
      <c r="X238" s="64"/>
      <c r="Y238" s="64"/>
      <c r="Z238" s="64"/>
      <c r="AA238" s="64"/>
      <c r="AB238" s="64"/>
      <c r="AC238" s="64"/>
    </row>
    <row r="239" spans="1:29" x14ac:dyDescent="0.25">
      <c r="A239" s="70">
        <v>238</v>
      </c>
      <c r="B239" s="12" t="s">
        <v>269</v>
      </c>
      <c r="C239" s="5" t="s">
        <v>229</v>
      </c>
      <c r="D239" s="71" t="s">
        <v>8</v>
      </c>
      <c r="E239" s="63">
        <v>377000</v>
      </c>
      <c r="F239" s="63">
        <v>433550</v>
      </c>
      <c r="G239" s="63">
        <v>485576</v>
      </c>
      <c r="H239" s="63">
        <v>520260</v>
      </c>
      <c r="I239" s="63">
        <v>452626.2</v>
      </c>
      <c r="J239" s="58">
        <f t="shared" si="43"/>
        <v>451148.56048185856</v>
      </c>
      <c r="K239" s="58">
        <f t="shared" si="44"/>
        <v>54167.162683381692</v>
      </c>
      <c r="L239" s="59">
        <f t="shared" si="45"/>
        <v>0.12006502387046815</v>
      </c>
      <c r="M239" s="58">
        <f t="shared" si="46"/>
        <v>505315.72316524026</v>
      </c>
      <c r="N239" s="58">
        <f t="shared" si="47"/>
        <v>396981.39779847686</v>
      </c>
      <c r="O239" s="60" t="str">
        <f t="shared" si="48"/>
        <v/>
      </c>
      <c r="P239" s="60">
        <f t="shared" si="49"/>
        <v>433550</v>
      </c>
      <c r="Q239" s="60">
        <f t="shared" si="50"/>
        <v>485576</v>
      </c>
      <c r="R239" s="60" t="str">
        <f t="shared" si="51"/>
        <v/>
      </c>
      <c r="S239" s="60">
        <f t="shared" si="52"/>
        <v>452626.2</v>
      </c>
      <c r="T239" s="96">
        <f t="shared" si="53"/>
        <v>456750.14897095668</v>
      </c>
      <c r="U239" s="96">
        <f t="shared" si="54"/>
        <v>26319.496583584827</v>
      </c>
      <c r="V239" s="59">
        <f t="shared" si="55"/>
        <v>5.7623400108093671E-2</v>
      </c>
      <c r="W239" s="61"/>
      <c r="X239" s="64"/>
      <c r="Y239" s="64"/>
      <c r="Z239" s="64"/>
      <c r="AA239" s="64"/>
      <c r="AB239" s="64"/>
      <c r="AC239" s="64"/>
    </row>
    <row r="240" spans="1:29" x14ac:dyDescent="0.25">
      <c r="A240" s="72">
        <v>239</v>
      </c>
      <c r="B240" s="11" t="s">
        <v>231</v>
      </c>
      <c r="C240" s="5" t="s">
        <v>229</v>
      </c>
      <c r="D240" s="71" t="s">
        <v>8</v>
      </c>
      <c r="E240" s="63">
        <v>226000</v>
      </c>
      <c r="F240" s="63">
        <v>259900</v>
      </c>
      <c r="G240" s="63">
        <v>291088</v>
      </c>
      <c r="H240" s="63">
        <v>311880</v>
      </c>
      <c r="I240" s="63">
        <v>271335.59999999998</v>
      </c>
      <c r="J240" s="58">
        <f t="shared" si="43"/>
        <v>270449.80018275871</v>
      </c>
      <c r="K240" s="58">
        <f t="shared" si="44"/>
        <v>32471.561714706393</v>
      </c>
      <c r="L240" s="59">
        <f t="shared" si="45"/>
        <v>0.12006502387046862</v>
      </c>
      <c r="M240" s="58">
        <f t="shared" si="46"/>
        <v>302921.36189746513</v>
      </c>
      <c r="N240" s="58">
        <f t="shared" si="47"/>
        <v>237978.23846805232</v>
      </c>
      <c r="O240" s="60" t="str">
        <f t="shared" si="48"/>
        <v/>
      </c>
      <c r="P240" s="60">
        <f t="shared" si="49"/>
        <v>259900</v>
      </c>
      <c r="Q240" s="60">
        <f t="shared" si="50"/>
        <v>291088</v>
      </c>
      <c r="R240" s="60" t="str">
        <f t="shared" si="51"/>
        <v/>
      </c>
      <c r="S240" s="60">
        <f t="shared" si="52"/>
        <v>271335.59999999998</v>
      </c>
      <c r="T240" s="96">
        <f t="shared" si="53"/>
        <v>273807.78161123663</v>
      </c>
      <c r="U240" s="96">
        <f t="shared" si="54"/>
        <v>15777.735352493824</v>
      </c>
      <c r="V240" s="59">
        <f t="shared" si="55"/>
        <v>5.7623400108093685E-2</v>
      </c>
      <c r="W240" s="61"/>
      <c r="X240" s="64"/>
      <c r="Y240" s="64"/>
      <c r="Z240" s="64"/>
      <c r="AA240" s="64"/>
      <c r="AB240" s="64"/>
      <c r="AC240" s="64"/>
    </row>
    <row r="241" spans="1:29" x14ac:dyDescent="0.25">
      <c r="A241" s="70">
        <v>240</v>
      </c>
      <c r="B241" s="5" t="s">
        <v>270</v>
      </c>
      <c r="C241" s="5" t="s">
        <v>229</v>
      </c>
      <c r="D241" s="71" t="s">
        <v>8</v>
      </c>
      <c r="E241" s="63">
        <v>528000</v>
      </c>
      <c r="F241" s="63">
        <v>607200</v>
      </c>
      <c r="G241" s="63">
        <v>680064</v>
      </c>
      <c r="H241" s="63">
        <v>728640</v>
      </c>
      <c r="I241" s="63">
        <v>633916.80000000005</v>
      </c>
      <c r="J241" s="58">
        <f t="shared" si="43"/>
        <v>631847.3207809584</v>
      </c>
      <c r="K241" s="58">
        <f t="shared" si="44"/>
        <v>75862.763652058173</v>
      </c>
      <c r="L241" s="59">
        <f t="shared" si="45"/>
        <v>0.12006502387046983</v>
      </c>
      <c r="M241" s="58">
        <f t="shared" si="46"/>
        <v>707710.0844330166</v>
      </c>
      <c r="N241" s="58">
        <f t="shared" si="47"/>
        <v>555984.5571289002</v>
      </c>
      <c r="O241" s="60" t="str">
        <f t="shared" si="48"/>
        <v/>
      </c>
      <c r="P241" s="60">
        <f t="shared" si="49"/>
        <v>607200</v>
      </c>
      <c r="Q241" s="60">
        <f t="shared" si="50"/>
        <v>680064</v>
      </c>
      <c r="R241" s="60" t="str">
        <f t="shared" si="51"/>
        <v/>
      </c>
      <c r="S241" s="60">
        <f t="shared" si="52"/>
        <v>633916.80000000005</v>
      </c>
      <c r="T241" s="96">
        <f t="shared" si="53"/>
        <v>639692.51633067674</v>
      </c>
      <c r="U241" s="96">
        <f t="shared" si="54"/>
        <v>36861.257814675824</v>
      </c>
      <c r="V241" s="59">
        <f t="shared" si="55"/>
        <v>5.7623400108093664E-2</v>
      </c>
      <c r="W241" s="61"/>
      <c r="X241" s="64"/>
      <c r="Y241" s="64"/>
      <c r="Z241" s="64"/>
      <c r="AA241" s="64"/>
      <c r="AB241" s="64"/>
      <c r="AC241" s="64"/>
    </row>
    <row r="242" spans="1:29" x14ac:dyDescent="0.25">
      <c r="A242" s="70">
        <v>241</v>
      </c>
      <c r="B242" s="5" t="s">
        <v>271</v>
      </c>
      <c r="C242" s="5" t="s">
        <v>229</v>
      </c>
      <c r="D242" s="71" t="s">
        <v>8</v>
      </c>
      <c r="E242" s="63">
        <v>755000</v>
      </c>
      <c r="F242" s="63">
        <v>868250</v>
      </c>
      <c r="G242" s="63">
        <v>972440</v>
      </c>
      <c r="H242" s="63">
        <v>1041900</v>
      </c>
      <c r="I242" s="63">
        <v>906453</v>
      </c>
      <c r="J242" s="58">
        <f t="shared" si="43"/>
        <v>903493.80149549921</v>
      </c>
      <c r="K242" s="58">
        <f t="shared" si="44"/>
        <v>108478.0048433785</v>
      </c>
      <c r="L242" s="59">
        <f t="shared" si="45"/>
        <v>0.12006502387046968</v>
      </c>
      <c r="M242" s="58">
        <f t="shared" si="46"/>
        <v>1011971.8063388776</v>
      </c>
      <c r="N242" s="58">
        <f t="shared" si="47"/>
        <v>795015.79665212077</v>
      </c>
      <c r="O242" s="60" t="str">
        <f t="shared" si="48"/>
        <v/>
      </c>
      <c r="P242" s="60">
        <f t="shared" si="49"/>
        <v>868250</v>
      </c>
      <c r="Q242" s="60">
        <f t="shared" si="50"/>
        <v>972440</v>
      </c>
      <c r="R242" s="60" t="str">
        <f t="shared" si="51"/>
        <v/>
      </c>
      <c r="S242" s="60">
        <f t="shared" si="52"/>
        <v>906453</v>
      </c>
      <c r="T242" s="96">
        <f t="shared" si="53"/>
        <v>914711.83679860015</v>
      </c>
      <c r="U242" s="96">
        <f t="shared" si="54"/>
        <v>52708.806155455022</v>
      </c>
      <c r="V242" s="59">
        <f t="shared" si="55"/>
        <v>5.7623400108093678E-2</v>
      </c>
      <c r="W242" s="61"/>
      <c r="X242" s="64"/>
      <c r="Y242" s="64"/>
      <c r="Z242" s="64"/>
      <c r="AA242" s="64"/>
      <c r="AB242" s="64"/>
      <c r="AC242" s="64"/>
    </row>
    <row r="243" spans="1:29" x14ac:dyDescent="0.25">
      <c r="A243" s="70">
        <v>242</v>
      </c>
      <c r="B243" s="12" t="s">
        <v>272</v>
      </c>
      <c r="C243" s="5" t="s">
        <v>229</v>
      </c>
      <c r="D243" s="71" t="s">
        <v>8</v>
      </c>
      <c r="E243" s="63">
        <v>1208000</v>
      </c>
      <c r="F243" s="63">
        <v>1389200</v>
      </c>
      <c r="G243" s="63">
        <v>1555904</v>
      </c>
      <c r="H243" s="63">
        <v>1667040</v>
      </c>
      <c r="I243" s="63">
        <v>1450324.8</v>
      </c>
      <c r="J243" s="58">
        <f t="shared" si="43"/>
        <v>1445590.0823927987</v>
      </c>
      <c r="K243" s="58">
        <f t="shared" si="44"/>
        <v>173564.80774940492</v>
      </c>
      <c r="L243" s="59">
        <f t="shared" si="45"/>
        <v>0.1200650238704692</v>
      </c>
      <c r="M243" s="58">
        <f t="shared" si="46"/>
        <v>1619154.8901422038</v>
      </c>
      <c r="N243" s="58">
        <f t="shared" si="47"/>
        <v>1272025.2746433937</v>
      </c>
      <c r="O243" s="60" t="str">
        <f t="shared" si="48"/>
        <v/>
      </c>
      <c r="P243" s="60">
        <f t="shared" si="49"/>
        <v>1389200</v>
      </c>
      <c r="Q243" s="60">
        <f t="shared" si="50"/>
        <v>1555904</v>
      </c>
      <c r="R243" s="60" t="str">
        <f t="shared" si="51"/>
        <v/>
      </c>
      <c r="S243" s="60">
        <f t="shared" si="52"/>
        <v>1450324.8</v>
      </c>
      <c r="T243" s="96">
        <f t="shared" si="53"/>
        <v>1463538.9388777604</v>
      </c>
      <c r="U243" s="96">
        <f t="shared" si="54"/>
        <v>84334.089848728036</v>
      </c>
      <c r="V243" s="59">
        <f t="shared" si="55"/>
        <v>5.7623400108093671E-2</v>
      </c>
      <c r="W243" s="61"/>
      <c r="X243" s="64"/>
      <c r="Y243" s="64"/>
      <c r="Z243" s="64"/>
      <c r="AA243" s="64"/>
      <c r="AB243" s="64"/>
      <c r="AC243" s="64"/>
    </row>
    <row r="244" spans="1:29" x14ac:dyDescent="0.25">
      <c r="A244" s="72">
        <v>243</v>
      </c>
      <c r="B244" s="12" t="s">
        <v>273</v>
      </c>
      <c r="C244" s="5" t="s">
        <v>229</v>
      </c>
      <c r="D244" s="71" t="s">
        <v>8</v>
      </c>
      <c r="E244" s="63">
        <v>377000</v>
      </c>
      <c r="F244" s="63">
        <v>433550</v>
      </c>
      <c r="G244" s="63">
        <v>485576</v>
      </c>
      <c r="H244" s="63">
        <v>520260</v>
      </c>
      <c r="I244" s="63">
        <v>452626.2</v>
      </c>
      <c r="J244" s="58">
        <f t="shared" si="43"/>
        <v>451148.56048185856</v>
      </c>
      <c r="K244" s="58">
        <f t="shared" si="44"/>
        <v>54167.162683381692</v>
      </c>
      <c r="L244" s="59">
        <f t="shared" si="45"/>
        <v>0.12006502387046815</v>
      </c>
      <c r="M244" s="58">
        <f t="shared" si="46"/>
        <v>505315.72316524026</v>
      </c>
      <c r="N244" s="58">
        <f t="shared" si="47"/>
        <v>396981.39779847686</v>
      </c>
      <c r="O244" s="60" t="str">
        <f t="shared" si="48"/>
        <v/>
      </c>
      <c r="P244" s="60">
        <f t="shared" si="49"/>
        <v>433550</v>
      </c>
      <c r="Q244" s="60">
        <f t="shared" si="50"/>
        <v>485576</v>
      </c>
      <c r="R244" s="60" t="str">
        <f t="shared" si="51"/>
        <v/>
      </c>
      <c r="S244" s="60">
        <f t="shared" si="52"/>
        <v>452626.2</v>
      </c>
      <c r="T244" s="96">
        <f t="shared" si="53"/>
        <v>456750.14897095668</v>
      </c>
      <c r="U244" s="96">
        <f t="shared" si="54"/>
        <v>26319.496583584827</v>
      </c>
      <c r="V244" s="59">
        <f t="shared" si="55"/>
        <v>5.7623400108093671E-2</v>
      </c>
      <c r="W244" s="61"/>
      <c r="X244" s="64"/>
      <c r="Y244" s="64"/>
      <c r="Z244" s="64"/>
      <c r="AA244" s="64"/>
      <c r="AB244" s="64"/>
      <c r="AC244" s="64"/>
    </row>
    <row r="245" spans="1:29" x14ac:dyDescent="0.25">
      <c r="A245" s="70">
        <v>244</v>
      </c>
      <c r="B245" s="5" t="s">
        <v>274</v>
      </c>
      <c r="C245" s="5" t="s">
        <v>229</v>
      </c>
      <c r="D245" s="71" t="s">
        <v>8</v>
      </c>
      <c r="E245" s="63">
        <v>302000</v>
      </c>
      <c r="F245" s="63">
        <v>347300</v>
      </c>
      <c r="G245" s="63">
        <v>388976</v>
      </c>
      <c r="H245" s="63">
        <v>416760</v>
      </c>
      <c r="I245" s="63">
        <v>362581.2</v>
      </c>
      <c r="J245" s="58">
        <f t="shared" si="43"/>
        <v>361397.52059819968</v>
      </c>
      <c r="K245" s="58">
        <f t="shared" si="44"/>
        <v>43391.20193735123</v>
      </c>
      <c r="L245" s="59">
        <f t="shared" si="45"/>
        <v>0.1200650238704692</v>
      </c>
      <c r="M245" s="58">
        <f t="shared" si="46"/>
        <v>404788.72253555094</v>
      </c>
      <c r="N245" s="58">
        <f t="shared" si="47"/>
        <v>318006.31866084842</v>
      </c>
      <c r="O245" s="60" t="str">
        <f t="shared" si="48"/>
        <v/>
      </c>
      <c r="P245" s="60">
        <f t="shared" si="49"/>
        <v>347300</v>
      </c>
      <c r="Q245" s="60">
        <f t="shared" si="50"/>
        <v>388976</v>
      </c>
      <c r="R245" s="60" t="str">
        <f t="shared" si="51"/>
        <v/>
      </c>
      <c r="S245" s="60">
        <f t="shared" si="52"/>
        <v>362581.2</v>
      </c>
      <c r="T245" s="96">
        <f t="shared" si="53"/>
        <v>365884.73471944011</v>
      </c>
      <c r="U245" s="96">
        <f t="shared" si="54"/>
        <v>21083.522462182009</v>
      </c>
      <c r="V245" s="59">
        <f t="shared" si="55"/>
        <v>5.7623400108093671E-2</v>
      </c>
      <c r="W245" s="61"/>
      <c r="X245" s="64"/>
      <c r="Y245" s="64"/>
      <c r="Z245" s="64"/>
      <c r="AA245" s="64"/>
      <c r="AB245" s="64"/>
      <c r="AC245" s="64"/>
    </row>
    <row r="246" spans="1:29" x14ac:dyDescent="0.25">
      <c r="A246" s="70">
        <v>245</v>
      </c>
      <c r="B246" s="5" t="s">
        <v>225</v>
      </c>
      <c r="C246" s="5" t="s">
        <v>229</v>
      </c>
      <c r="D246" s="71" t="s">
        <v>8</v>
      </c>
      <c r="E246" s="63">
        <v>226000</v>
      </c>
      <c r="F246" s="63">
        <v>259900</v>
      </c>
      <c r="G246" s="63">
        <v>291088</v>
      </c>
      <c r="H246" s="63">
        <v>311880</v>
      </c>
      <c r="I246" s="63">
        <v>271335.59999999998</v>
      </c>
      <c r="J246" s="58">
        <f t="shared" si="43"/>
        <v>270449.80018275871</v>
      </c>
      <c r="K246" s="58">
        <f t="shared" si="44"/>
        <v>32471.561714706393</v>
      </c>
      <c r="L246" s="59">
        <f t="shared" si="45"/>
        <v>0.12006502387046862</v>
      </c>
      <c r="M246" s="58">
        <f t="shared" si="46"/>
        <v>302921.36189746513</v>
      </c>
      <c r="N246" s="58">
        <f t="shared" si="47"/>
        <v>237978.23846805232</v>
      </c>
      <c r="O246" s="60" t="str">
        <f t="shared" si="48"/>
        <v/>
      </c>
      <c r="P246" s="60">
        <f t="shared" si="49"/>
        <v>259900</v>
      </c>
      <c r="Q246" s="60">
        <f t="shared" si="50"/>
        <v>291088</v>
      </c>
      <c r="R246" s="60" t="str">
        <f t="shared" si="51"/>
        <v/>
      </c>
      <c r="S246" s="60">
        <f t="shared" si="52"/>
        <v>271335.59999999998</v>
      </c>
      <c r="T246" s="96">
        <f t="shared" si="53"/>
        <v>273807.78161123663</v>
      </c>
      <c r="U246" s="96">
        <f t="shared" si="54"/>
        <v>15777.735352493824</v>
      </c>
      <c r="V246" s="59">
        <f t="shared" si="55"/>
        <v>5.7623400108093685E-2</v>
      </c>
      <c r="W246" s="61"/>
      <c r="X246" s="64"/>
      <c r="Y246" s="64"/>
      <c r="Z246" s="64"/>
      <c r="AA246" s="64"/>
      <c r="AB246" s="64"/>
      <c r="AC246" s="64"/>
    </row>
    <row r="247" spans="1:29" x14ac:dyDescent="0.25">
      <c r="A247" s="70">
        <v>246</v>
      </c>
      <c r="B247" s="5" t="s">
        <v>275</v>
      </c>
      <c r="C247" s="5" t="s">
        <v>229</v>
      </c>
      <c r="D247" s="71" t="s">
        <v>223</v>
      </c>
      <c r="E247" s="63">
        <v>528000</v>
      </c>
      <c r="F247" s="63">
        <v>607200</v>
      </c>
      <c r="G247" s="63">
        <v>680064</v>
      </c>
      <c r="H247" s="63">
        <v>728640</v>
      </c>
      <c r="I247" s="63">
        <v>633916.80000000005</v>
      </c>
      <c r="J247" s="58">
        <f t="shared" si="43"/>
        <v>631847.3207809584</v>
      </c>
      <c r="K247" s="58">
        <f t="shared" si="44"/>
        <v>75862.763652058173</v>
      </c>
      <c r="L247" s="59">
        <f t="shared" si="45"/>
        <v>0.12006502387046983</v>
      </c>
      <c r="M247" s="58">
        <f t="shared" si="46"/>
        <v>707710.0844330166</v>
      </c>
      <c r="N247" s="58">
        <f t="shared" si="47"/>
        <v>555984.5571289002</v>
      </c>
      <c r="O247" s="60" t="str">
        <f t="shared" si="48"/>
        <v/>
      </c>
      <c r="P247" s="60">
        <f t="shared" si="49"/>
        <v>607200</v>
      </c>
      <c r="Q247" s="60">
        <f t="shared" si="50"/>
        <v>680064</v>
      </c>
      <c r="R247" s="60" t="str">
        <f t="shared" si="51"/>
        <v/>
      </c>
      <c r="S247" s="60">
        <f t="shared" si="52"/>
        <v>633916.80000000005</v>
      </c>
      <c r="T247" s="96">
        <f t="shared" si="53"/>
        <v>639692.51633067674</v>
      </c>
      <c r="U247" s="96">
        <f t="shared" si="54"/>
        <v>36861.257814675824</v>
      </c>
      <c r="V247" s="59">
        <f t="shared" si="55"/>
        <v>5.7623400108093664E-2</v>
      </c>
      <c r="W247" s="61"/>
      <c r="X247" s="64"/>
      <c r="Y247" s="64"/>
      <c r="Z247" s="64"/>
      <c r="AA247" s="64"/>
      <c r="AB247" s="64"/>
      <c r="AC247" s="64"/>
    </row>
    <row r="248" spans="1:29" x14ac:dyDescent="0.25">
      <c r="A248" s="72">
        <v>247</v>
      </c>
      <c r="B248" s="5" t="s">
        <v>276</v>
      </c>
      <c r="C248" s="5" t="s">
        <v>229</v>
      </c>
      <c r="D248" s="71" t="s">
        <v>8</v>
      </c>
      <c r="E248" s="63">
        <v>604000</v>
      </c>
      <c r="F248" s="63">
        <v>694600</v>
      </c>
      <c r="G248" s="63">
        <v>777952</v>
      </c>
      <c r="H248" s="63">
        <v>833520</v>
      </c>
      <c r="I248" s="63">
        <v>725162.4</v>
      </c>
      <c r="J248" s="58">
        <f t="shared" si="43"/>
        <v>722795.04119639937</v>
      </c>
      <c r="K248" s="58">
        <f t="shared" si="44"/>
        <v>86782.403874702461</v>
      </c>
      <c r="L248" s="59">
        <f t="shared" si="45"/>
        <v>0.1200650238704692</v>
      </c>
      <c r="M248" s="58">
        <f t="shared" si="46"/>
        <v>809577.44507110189</v>
      </c>
      <c r="N248" s="58">
        <f t="shared" si="47"/>
        <v>636012.63732169685</v>
      </c>
      <c r="O248" s="60" t="str">
        <f t="shared" si="48"/>
        <v/>
      </c>
      <c r="P248" s="60">
        <f t="shared" si="49"/>
        <v>694600</v>
      </c>
      <c r="Q248" s="60">
        <f t="shared" si="50"/>
        <v>777952</v>
      </c>
      <c r="R248" s="60" t="str">
        <f t="shared" si="51"/>
        <v/>
      </c>
      <c r="S248" s="60">
        <f t="shared" si="52"/>
        <v>725162.4</v>
      </c>
      <c r="T248" s="96">
        <f t="shared" si="53"/>
        <v>731769.46943888022</v>
      </c>
      <c r="U248" s="96">
        <f t="shared" si="54"/>
        <v>42167.044924364018</v>
      </c>
      <c r="V248" s="59">
        <f t="shared" si="55"/>
        <v>5.7623400108093671E-2</v>
      </c>
      <c r="W248" s="61"/>
      <c r="X248" s="64"/>
      <c r="Y248" s="64"/>
      <c r="Z248" s="64"/>
      <c r="AA248" s="64"/>
      <c r="AB248" s="64"/>
      <c r="AC248" s="64"/>
    </row>
    <row r="249" spans="1:29" x14ac:dyDescent="0.25">
      <c r="A249" s="70">
        <v>248</v>
      </c>
      <c r="B249" s="5" t="s">
        <v>277</v>
      </c>
      <c r="C249" s="5" t="s">
        <v>229</v>
      </c>
      <c r="D249" s="71" t="s">
        <v>223</v>
      </c>
      <c r="E249" s="63">
        <v>377000</v>
      </c>
      <c r="F249" s="63">
        <v>433500</v>
      </c>
      <c r="G249" s="63">
        <v>485576</v>
      </c>
      <c r="H249" s="63">
        <v>520200</v>
      </c>
      <c r="I249" s="63">
        <v>452574</v>
      </c>
      <c r="J249" s="58">
        <f t="shared" si="43"/>
        <v>451117.34200876713</v>
      </c>
      <c r="K249" s="58">
        <f t="shared" si="44"/>
        <v>54153.722752918846</v>
      </c>
      <c r="L249" s="59">
        <f t="shared" si="45"/>
        <v>0.12004354013920043</v>
      </c>
      <c r="M249" s="58">
        <f t="shared" si="46"/>
        <v>505271.06476168596</v>
      </c>
      <c r="N249" s="58">
        <f t="shared" si="47"/>
        <v>396963.61925584829</v>
      </c>
      <c r="O249" s="60" t="str">
        <f t="shared" si="48"/>
        <v/>
      </c>
      <c r="P249" s="60">
        <f t="shared" si="49"/>
        <v>433500</v>
      </c>
      <c r="Q249" s="60">
        <f t="shared" si="50"/>
        <v>485576</v>
      </c>
      <c r="R249" s="60" t="str">
        <f t="shared" si="51"/>
        <v/>
      </c>
      <c r="S249" s="60">
        <f t="shared" si="52"/>
        <v>452574</v>
      </c>
      <c r="T249" s="96">
        <f t="shared" si="53"/>
        <v>456715.0312276216</v>
      </c>
      <c r="U249" s="96">
        <f t="shared" si="54"/>
        <v>26346.59768040901</v>
      </c>
      <c r="V249" s="59">
        <f t="shared" si="55"/>
        <v>5.7687170070998085E-2</v>
      </c>
      <c r="W249" s="61"/>
      <c r="X249" s="64"/>
      <c r="Y249" s="64"/>
      <c r="Z249" s="64"/>
      <c r="AA249" s="64"/>
      <c r="AB249" s="64"/>
      <c r="AC249" s="64"/>
    </row>
    <row r="250" spans="1:29" x14ac:dyDescent="0.25">
      <c r="A250" s="70">
        <v>249</v>
      </c>
      <c r="B250" s="5" t="s">
        <v>278</v>
      </c>
      <c r="C250" s="5" t="s">
        <v>229</v>
      </c>
      <c r="D250" s="71" t="s">
        <v>8</v>
      </c>
      <c r="E250" s="63">
        <v>604000</v>
      </c>
      <c r="F250" s="63">
        <v>594600</v>
      </c>
      <c r="G250" s="63">
        <v>777952</v>
      </c>
      <c r="H250" s="63">
        <v>713520</v>
      </c>
      <c r="I250" s="63">
        <v>620762.4</v>
      </c>
      <c r="J250" s="58">
        <f t="shared" si="43"/>
        <v>658429.43833887693</v>
      </c>
      <c r="K250" s="58">
        <f t="shared" si="44"/>
        <v>80165.97955661724</v>
      </c>
      <c r="L250" s="59">
        <f t="shared" si="45"/>
        <v>0.12175333435707934</v>
      </c>
      <c r="M250" s="58">
        <f t="shared" si="46"/>
        <v>738595.41789549415</v>
      </c>
      <c r="N250" s="58">
        <f t="shared" si="47"/>
        <v>578263.45878225972</v>
      </c>
      <c r="O250" s="60">
        <f t="shared" si="48"/>
        <v>604000</v>
      </c>
      <c r="P250" s="60">
        <f t="shared" si="49"/>
        <v>594600</v>
      </c>
      <c r="Q250" s="60" t="str">
        <f t="shared" si="50"/>
        <v/>
      </c>
      <c r="R250" s="60">
        <f t="shared" si="51"/>
        <v>713520</v>
      </c>
      <c r="S250" s="60">
        <f t="shared" si="52"/>
        <v>620762.4</v>
      </c>
      <c r="T250" s="96">
        <f t="shared" si="53"/>
        <v>631536.3452473802</v>
      </c>
      <c r="U250" s="96">
        <f t="shared" si="54"/>
        <v>54615.610089424066</v>
      </c>
      <c r="V250" s="59">
        <f t="shared" si="55"/>
        <v>8.6480549378405908E-2</v>
      </c>
      <c r="W250" s="61"/>
      <c r="X250" s="64"/>
      <c r="Y250" s="64"/>
      <c r="Z250" s="64"/>
      <c r="AA250" s="64"/>
      <c r="AB250" s="64"/>
      <c r="AC250" s="64"/>
    </row>
    <row r="251" spans="1:29" x14ac:dyDescent="0.25">
      <c r="A251" s="70">
        <v>250</v>
      </c>
      <c r="B251" s="5" t="s">
        <v>242</v>
      </c>
      <c r="C251" s="5" t="s">
        <v>229</v>
      </c>
      <c r="D251" s="71" t="s">
        <v>8</v>
      </c>
      <c r="E251" s="63">
        <v>226000</v>
      </c>
      <c r="F251" s="63">
        <v>259900</v>
      </c>
      <c r="G251" s="63">
        <v>291088</v>
      </c>
      <c r="H251" s="63">
        <v>311880</v>
      </c>
      <c r="I251" s="63">
        <v>271335.59999999998</v>
      </c>
      <c r="J251" s="58">
        <f t="shared" si="43"/>
        <v>270449.80018275871</v>
      </c>
      <c r="K251" s="58">
        <f t="shared" si="44"/>
        <v>32471.561714706393</v>
      </c>
      <c r="L251" s="59">
        <f t="shared" si="45"/>
        <v>0.12006502387046862</v>
      </c>
      <c r="M251" s="58">
        <f t="shared" si="46"/>
        <v>302921.36189746513</v>
      </c>
      <c r="N251" s="58">
        <f t="shared" si="47"/>
        <v>237978.23846805232</v>
      </c>
      <c r="O251" s="60" t="str">
        <f t="shared" si="48"/>
        <v/>
      </c>
      <c r="P251" s="60">
        <f t="shared" si="49"/>
        <v>259900</v>
      </c>
      <c r="Q251" s="60">
        <f t="shared" si="50"/>
        <v>291088</v>
      </c>
      <c r="R251" s="60" t="str">
        <f t="shared" si="51"/>
        <v/>
      </c>
      <c r="S251" s="60">
        <f t="shared" si="52"/>
        <v>271335.59999999998</v>
      </c>
      <c r="T251" s="96">
        <f t="shared" si="53"/>
        <v>273807.78161123663</v>
      </c>
      <c r="U251" s="96">
        <f t="shared" si="54"/>
        <v>15777.735352493824</v>
      </c>
      <c r="V251" s="59">
        <f t="shared" si="55"/>
        <v>5.7623400108093685E-2</v>
      </c>
      <c r="W251" s="61"/>
      <c r="X251" s="64"/>
      <c r="Y251" s="64"/>
      <c r="Z251" s="64"/>
      <c r="AA251" s="64"/>
      <c r="AB251" s="64"/>
      <c r="AC251" s="64"/>
    </row>
    <row r="252" spans="1:29" x14ac:dyDescent="0.25">
      <c r="A252" s="72">
        <v>251</v>
      </c>
      <c r="B252" s="5" t="s">
        <v>35</v>
      </c>
      <c r="C252" s="5" t="s">
        <v>229</v>
      </c>
      <c r="D252" s="71" t="s">
        <v>8</v>
      </c>
      <c r="E252" s="63">
        <v>302490</v>
      </c>
      <c r="F252" s="63">
        <v>347000</v>
      </c>
      <c r="G252" s="63">
        <v>389607.12</v>
      </c>
      <c r="H252" s="63">
        <v>330000</v>
      </c>
      <c r="I252" s="63">
        <v>287100</v>
      </c>
      <c r="J252" s="58">
        <f t="shared" si="43"/>
        <v>329338.80307613307</v>
      </c>
      <c r="K252" s="58">
        <f t="shared" si="44"/>
        <v>40098.435117331464</v>
      </c>
      <c r="L252" s="59">
        <f t="shared" si="45"/>
        <v>0.1217543597741865</v>
      </c>
      <c r="M252" s="58">
        <f t="shared" si="46"/>
        <v>369437.23819346452</v>
      </c>
      <c r="N252" s="58">
        <f t="shared" si="47"/>
        <v>289240.36795880162</v>
      </c>
      <c r="O252" s="60">
        <f t="shared" si="48"/>
        <v>302490</v>
      </c>
      <c r="P252" s="60">
        <f t="shared" si="49"/>
        <v>347000</v>
      </c>
      <c r="Q252" s="60" t="str">
        <f t="shared" si="50"/>
        <v/>
      </c>
      <c r="R252" s="60">
        <f t="shared" si="51"/>
        <v>330000</v>
      </c>
      <c r="S252" s="60" t="str">
        <f t="shared" si="52"/>
        <v/>
      </c>
      <c r="T252" s="96">
        <f t="shared" si="53"/>
        <v>325975.38894838764</v>
      </c>
      <c r="U252" s="96">
        <f t="shared" si="54"/>
        <v>22460.855578836112</v>
      </c>
      <c r="V252" s="59">
        <f t="shared" si="55"/>
        <v>6.8903531801268542E-2</v>
      </c>
      <c r="W252" s="61"/>
      <c r="X252" s="64"/>
      <c r="Y252" s="64"/>
      <c r="Z252" s="64"/>
      <c r="AA252" s="64"/>
      <c r="AB252" s="64"/>
      <c r="AC252" s="64"/>
    </row>
    <row r="253" spans="1:29" x14ac:dyDescent="0.25">
      <c r="A253" s="70">
        <v>252</v>
      </c>
      <c r="B253" s="5" t="s">
        <v>34</v>
      </c>
      <c r="C253" s="5" t="s">
        <v>229</v>
      </c>
      <c r="D253" s="71" t="s">
        <v>8</v>
      </c>
      <c r="E253" s="63">
        <v>302320</v>
      </c>
      <c r="F253" s="63">
        <v>347600</v>
      </c>
      <c r="G253" s="63">
        <v>389388.16</v>
      </c>
      <c r="H253" s="63">
        <v>330000</v>
      </c>
      <c r="I253" s="63">
        <v>287100</v>
      </c>
      <c r="J253" s="58">
        <f t="shared" si="43"/>
        <v>329378.54305753112</v>
      </c>
      <c r="K253" s="58">
        <f t="shared" si="44"/>
        <v>40109.515844960137</v>
      </c>
      <c r="L253" s="59">
        <f t="shared" si="45"/>
        <v>0.12177331125650884</v>
      </c>
      <c r="M253" s="58">
        <f t="shared" si="46"/>
        <v>369488.05890249123</v>
      </c>
      <c r="N253" s="58">
        <f t="shared" si="47"/>
        <v>289269.027212571</v>
      </c>
      <c r="O253" s="60">
        <f t="shared" si="48"/>
        <v>302320</v>
      </c>
      <c r="P253" s="60">
        <f t="shared" si="49"/>
        <v>347600</v>
      </c>
      <c r="Q253" s="60" t="str">
        <f t="shared" si="50"/>
        <v/>
      </c>
      <c r="R253" s="60">
        <f t="shared" si="51"/>
        <v>330000</v>
      </c>
      <c r="S253" s="60" t="str">
        <f t="shared" si="52"/>
        <v/>
      </c>
      <c r="T253" s="96">
        <f t="shared" si="53"/>
        <v>326102.04992617312</v>
      </c>
      <c r="U253" s="96">
        <f t="shared" si="54"/>
        <v>22826.230525428415</v>
      </c>
      <c r="V253" s="59">
        <f t="shared" si="55"/>
        <v>6.9997200356747502E-2</v>
      </c>
      <c r="W253" s="61"/>
      <c r="X253" s="64"/>
      <c r="Y253" s="64"/>
      <c r="Z253" s="64"/>
      <c r="AA253" s="64"/>
      <c r="AB253" s="64"/>
      <c r="AC253" s="64"/>
    </row>
    <row r="254" spans="1:29" x14ac:dyDescent="0.25">
      <c r="A254" s="70">
        <v>253</v>
      </c>
      <c r="B254" s="5" t="s">
        <v>33</v>
      </c>
      <c r="C254" s="5" t="s">
        <v>229</v>
      </c>
      <c r="D254" s="71" t="s">
        <v>8</v>
      </c>
      <c r="E254" s="63">
        <v>302580</v>
      </c>
      <c r="F254" s="63">
        <v>348172.27</v>
      </c>
      <c r="G254" s="63">
        <v>389723.04</v>
      </c>
      <c r="H254" s="63">
        <v>330000</v>
      </c>
      <c r="I254" s="63">
        <v>287100</v>
      </c>
      <c r="J254" s="58">
        <f t="shared" si="43"/>
        <v>329600.24230554909</v>
      </c>
      <c r="K254" s="58">
        <f t="shared" si="44"/>
        <v>40242.583911433976</v>
      </c>
      <c r="L254" s="59">
        <f t="shared" si="45"/>
        <v>0.12209512841962028</v>
      </c>
      <c r="M254" s="58">
        <f t="shared" si="46"/>
        <v>369842.82621698309</v>
      </c>
      <c r="N254" s="58">
        <f t="shared" si="47"/>
        <v>289357.6583941151</v>
      </c>
      <c r="O254" s="60">
        <f t="shared" si="48"/>
        <v>302580</v>
      </c>
      <c r="P254" s="60">
        <f t="shared" si="49"/>
        <v>348172.27</v>
      </c>
      <c r="Q254" s="60" t="str">
        <f t="shared" si="50"/>
        <v/>
      </c>
      <c r="R254" s="60">
        <f t="shared" si="51"/>
        <v>330000</v>
      </c>
      <c r="S254" s="60" t="str">
        <f t="shared" si="52"/>
        <v/>
      </c>
      <c r="T254" s="96">
        <f t="shared" si="53"/>
        <v>326374.41956903017</v>
      </c>
      <c r="U254" s="96">
        <f t="shared" si="54"/>
        <v>22951.916698124227</v>
      </c>
      <c r="V254" s="59">
        <f t="shared" si="55"/>
        <v>7.0323883619407737E-2</v>
      </c>
      <c r="W254" s="61"/>
      <c r="X254" s="64"/>
      <c r="Y254" s="64"/>
      <c r="Z254" s="64"/>
      <c r="AA254" s="64"/>
      <c r="AB254" s="64"/>
      <c r="AC254" s="64"/>
    </row>
    <row r="255" spans="1:29" x14ac:dyDescent="0.25">
      <c r="A255" s="70">
        <v>254</v>
      </c>
      <c r="B255" s="5" t="s">
        <v>32</v>
      </c>
      <c r="C255" s="5" t="s">
        <v>229</v>
      </c>
      <c r="D255" s="71" t="s">
        <v>8</v>
      </c>
      <c r="E255" s="63">
        <v>302759</v>
      </c>
      <c r="F255" s="63">
        <v>348172.27</v>
      </c>
      <c r="G255" s="63">
        <v>389953.592</v>
      </c>
      <c r="H255" s="63">
        <v>330000</v>
      </c>
      <c r="I255" s="63">
        <v>287100</v>
      </c>
      <c r="J255" s="58">
        <f t="shared" si="43"/>
        <v>329678.22231216083</v>
      </c>
      <c r="K255" s="58">
        <f t="shared" si="44"/>
        <v>40293.90483504827</v>
      </c>
      <c r="L255" s="59">
        <f t="shared" si="45"/>
        <v>0.12222191854970443</v>
      </c>
      <c r="M255" s="58">
        <f t="shared" si="46"/>
        <v>369972.12714720907</v>
      </c>
      <c r="N255" s="58">
        <f t="shared" si="47"/>
        <v>289384.31747711258</v>
      </c>
      <c r="O255" s="60">
        <f t="shared" si="48"/>
        <v>302759</v>
      </c>
      <c r="P255" s="60">
        <f t="shared" si="49"/>
        <v>348172.27</v>
      </c>
      <c r="Q255" s="60" t="str">
        <f t="shared" si="50"/>
        <v/>
      </c>
      <c r="R255" s="60">
        <f t="shared" si="51"/>
        <v>330000</v>
      </c>
      <c r="S255" s="60" t="str">
        <f t="shared" si="52"/>
        <v/>
      </c>
      <c r="T255" s="96">
        <f t="shared" si="53"/>
        <v>326438.76564243162</v>
      </c>
      <c r="U255" s="96">
        <f t="shared" si="54"/>
        <v>22857.050590010524</v>
      </c>
      <c r="V255" s="59">
        <f t="shared" si="55"/>
        <v>7.0019412507665371E-2</v>
      </c>
      <c r="W255" s="61"/>
      <c r="X255" s="64"/>
      <c r="Y255" s="64"/>
      <c r="Z255" s="64"/>
      <c r="AA255" s="64"/>
      <c r="AB255" s="64"/>
      <c r="AC255" s="64"/>
    </row>
    <row r="256" spans="1:29" x14ac:dyDescent="0.25">
      <c r="A256" s="72">
        <v>255</v>
      </c>
      <c r="B256" s="5" t="s">
        <v>279</v>
      </c>
      <c r="C256" s="5" t="s">
        <v>229</v>
      </c>
      <c r="D256" s="71" t="s">
        <v>8</v>
      </c>
      <c r="E256" s="63">
        <v>75000</v>
      </c>
      <c r="F256" s="63">
        <v>86250</v>
      </c>
      <c r="G256" s="63">
        <v>96600</v>
      </c>
      <c r="H256" s="63">
        <v>103500</v>
      </c>
      <c r="I256" s="63">
        <v>90045</v>
      </c>
      <c r="J256" s="58">
        <f t="shared" si="43"/>
        <v>89751.039883658872</v>
      </c>
      <c r="K256" s="58">
        <f t="shared" si="44"/>
        <v>10775.960746030954</v>
      </c>
      <c r="L256" s="59">
        <f t="shared" si="45"/>
        <v>0.12006502387046941</v>
      </c>
      <c r="M256" s="58">
        <f t="shared" si="46"/>
        <v>100527.00062968982</v>
      </c>
      <c r="N256" s="58">
        <f t="shared" si="47"/>
        <v>78975.079137627923</v>
      </c>
      <c r="O256" s="60" t="str">
        <f t="shared" si="48"/>
        <v/>
      </c>
      <c r="P256" s="60">
        <f t="shared" si="49"/>
        <v>86250</v>
      </c>
      <c r="Q256" s="60">
        <f t="shared" si="50"/>
        <v>96600</v>
      </c>
      <c r="R256" s="60" t="str">
        <f t="shared" si="51"/>
        <v/>
      </c>
      <c r="S256" s="60">
        <f t="shared" si="52"/>
        <v>90045</v>
      </c>
      <c r="T256" s="96">
        <f t="shared" si="53"/>
        <v>90865.414251516588</v>
      </c>
      <c r="U256" s="96">
        <f t="shared" si="54"/>
        <v>5235.9741214028172</v>
      </c>
      <c r="V256" s="59">
        <f t="shared" si="55"/>
        <v>5.7623400108093671E-2</v>
      </c>
      <c r="W256" s="61"/>
      <c r="X256" s="64"/>
      <c r="Y256" s="64"/>
      <c r="Z256" s="64"/>
      <c r="AA256" s="64"/>
      <c r="AB256" s="64"/>
      <c r="AC256" s="64"/>
    </row>
    <row r="257" spans="1:29" x14ac:dyDescent="0.25">
      <c r="A257" s="70">
        <v>256</v>
      </c>
      <c r="B257" s="5" t="s">
        <v>224</v>
      </c>
      <c r="C257" s="5" t="s">
        <v>229</v>
      </c>
      <c r="D257" s="71" t="s">
        <v>8</v>
      </c>
      <c r="E257" s="63">
        <v>906000</v>
      </c>
      <c r="F257" s="63">
        <v>856000</v>
      </c>
      <c r="G257" s="63">
        <v>1166928</v>
      </c>
      <c r="H257" s="63">
        <v>1027200</v>
      </c>
      <c r="I257" s="63">
        <v>893664</v>
      </c>
      <c r="J257" s="58">
        <f t="shared" si="43"/>
        <v>963596.15731427795</v>
      </c>
      <c r="K257" s="58">
        <f t="shared" si="44"/>
        <v>127447.68870717134</v>
      </c>
      <c r="L257" s="59">
        <f t="shared" si="45"/>
        <v>0.13226255391303324</v>
      </c>
      <c r="M257" s="58">
        <f t="shared" si="46"/>
        <v>1091043.8460214492</v>
      </c>
      <c r="N257" s="58">
        <f t="shared" si="47"/>
        <v>836148.4686071066</v>
      </c>
      <c r="O257" s="60">
        <f t="shared" si="48"/>
        <v>906000</v>
      </c>
      <c r="P257" s="60">
        <f t="shared" si="49"/>
        <v>856000</v>
      </c>
      <c r="Q257" s="60" t="str">
        <f t="shared" si="50"/>
        <v/>
      </c>
      <c r="R257" s="60">
        <f t="shared" si="51"/>
        <v>1027200</v>
      </c>
      <c r="S257" s="60">
        <f t="shared" si="52"/>
        <v>893664</v>
      </c>
      <c r="T257" s="96">
        <f t="shared" si="53"/>
        <v>918560.59133359313</v>
      </c>
      <c r="U257" s="96">
        <f t="shared" si="54"/>
        <v>74106.621998307281</v>
      </c>
      <c r="V257" s="59">
        <f t="shared" si="55"/>
        <v>8.0676901118430441E-2</v>
      </c>
      <c r="W257" s="61"/>
      <c r="X257" s="64"/>
      <c r="Y257" s="64"/>
      <c r="Z257" s="64"/>
      <c r="AA257" s="64"/>
      <c r="AB257" s="64"/>
      <c r="AC257" s="64"/>
    </row>
    <row r="258" spans="1:29" x14ac:dyDescent="0.25">
      <c r="A258" s="70">
        <v>257</v>
      </c>
      <c r="B258" s="5" t="s">
        <v>280</v>
      </c>
      <c r="C258" s="5" t="s">
        <v>229</v>
      </c>
      <c r="D258" s="71" t="s">
        <v>8</v>
      </c>
      <c r="E258" s="63">
        <v>151000</v>
      </c>
      <c r="F258" s="63">
        <v>173650</v>
      </c>
      <c r="G258" s="63">
        <v>194488</v>
      </c>
      <c r="H258" s="63">
        <v>208380</v>
      </c>
      <c r="I258" s="63">
        <v>181290.6</v>
      </c>
      <c r="J258" s="58">
        <f t="shared" si="43"/>
        <v>180698.76029909984</v>
      </c>
      <c r="K258" s="58">
        <f t="shared" si="44"/>
        <v>21695.600968675615</v>
      </c>
      <c r="L258" s="59">
        <f t="shared" si="45"/>
        <v>0.1200650238704692</v>
      </c>
      <c r="M258" s="58">
        <f t="shared" si="46"/>
        <v>202394.36126777547</v>
      </c>
      <c r="N258" s="58">
        <f t="shared" si="47"/>
        <v>159003.15933042421</v>
      </c>
      <c r="O258" s="60" t="str">
        <f t="shared" si="48"/>
        <v/>
      </c>
      <c r="P258" s="60">
        <f t="shared" si="49"/>
        <v>173650</v>
      </c>
      <c r="Q258" s="60">
        <f t="shared" si="50"/>
        <v>194488</v>
      </c>
      <c r="R258" s="60" t="str">
        <f t="shared" si="51"/>
        <v/>
      </c>
      <c r="S258" s="60">
        <f t="shared" si="52"/>
        <v>181290.6</v>
      </c>
      <c r="T258" s="96">
        <f t="shared" si="53"/>
        <v>182942.36735972005</v>
      </c>
      <c r="U258" s="96">
        <f t="shared" si="54"/>
        <v>10541.761231091004</v>
      </c>
      <c r="V258" s="59">
        <f t="shared" si="55"/>
        <v>5.7623400108093671E-2</v>
      </c>
      <c r="W258" s="61"/>
      <c r="X258" s="64"/>
      <c r="Y258" s="64"/>
      <c r="Z258" s="64"/>
      <c r="AA258" s="64"/>
      <c r="AB258" s="64"/>
      <c r="AC258" s="64"/>
    </row>
    <row r="259" spans="1:29" x14ac:dyDescent="0.25">
      <c r="A259" s="70">
        <v>258</v>
      </c>
      <c r="B259" s="5" t="s">
        <v>281</v>
      </c>
      <c r="C259" s="5" t="s">
        <v>229</v>
      </c>
      <c r="D259" s="71" t="s">
        <v>8</v>
      </c>
      <c r="E259" s="63">
        <v>453000</v>
      </c>
      <c r="F259" s="63">
        <v>520950</v>
      </c>
      <c r="G259" s="63">
        <v>583464</v>
      </c>
      <c r="H259" s="63">
        <v>625140</v>
      </c>
      <c r="I259" s="63">
        <v>543871.80000000005</v>
      </c>
      <c r="J259" s="58">
        <f t="shared" ref="J259:J262" si="56">GEOMEAN(E259:I259)</f>
        <v>542096.28089729953</v>
      </c>
      <c r="K259" s="58">
        <f t="shared" ref="K259:K262" si="57">+STDEV(E259:I259)</f>
        <v>65086.802906027551</v>
      </c>
      <c r="L259" s="59">
        <f t="shared" ref="L259:L262" si="58">K259/J259</f>
        <v>0.12006502387047051</v>
      </c>
      <c r="M259" s="58">
        <f t="shared" ref="M259:M262" si="59">+J259+K259</f>
        <v>607183.08380332706</v>
      </c>
      <c r="N259" s="58">
        <f t="shared" ref="N259:N262" si="60">J259-K259</f>
        <v>477009.477991272</v>
      </c>
      <c r="O259" s="60" t="str">
        <f t="shared" ref="O259:O262" si="61">IF(((IF(AND(E259&lt;=$M259,E259&gt;=$N259),E259,""))&lt;=0),"",(IF(AND(E259&lt;=$M259,E259&gt;=$N259),E259,"")))</f>
        <v/>
      </c>
      <c r="P259" s="60">
        <f t="shared" ref="P259:P262" si="62">IF(((IF(AND(F259&lt;=$M259,F259&gt;=$N259),F259,""))&lt;=0),"",(IF(AND(F259&lt;=$M259,F259&gt;=$N259),F259,"")))</f>
        <v>520950</v>
      </c>
      <c r="Q259" s="60">
        <f t="shared" ref="Q259:Q262" si="63">IF(((IF(AND(G259&lt;=$M259,G259&gt;=$N259),G259,""))&lt;=0),"",(IF(AND(G259&lt;=$M259,G259&gt;=$N259),G259,"")))</f>
        <v>583464</v>
      </c>
      <c r="R259" s="60" t="str">
        <f t="shared" ref="R259:R262" si="64">IF(((IF(AND(H259&lt;=$M259,H259&gt;=$N259),H259,""))&lt;=0),"",(IF(AND(H259&lt;=$M259,H259&gt;=$N259),H259,"")))</f>
        <v/>
      </c>
      <c r="S259" s="60">
        <f t="shared" ref="S259:S262" si="65">IF(((IF(AND(I259&lt;=$M259,I259&gt;=$N259),I259,""))&lt;=0),"",(IF(AND(I259&lt;=$M259,I259&gt;=$N259),I259,"")))</f>
        <v>543871.80000000005</v>
      </c>
      <c r="T259" s="96">
        <f t="shared" ref="T259:T262" si="66">GEOMEAN(O259:S259)</f>
        <v>548827.10207916016</v>
      </c>
      <c r="U259" s="96">
        <f t="shared" ref="U259:U262" si="67">+STDEV(O259:S259)</f>
        <v>31625.28369327301</v>
      </c>
      <c r="V259" s="59">
        <f t="shared" ref="V259:V262" si="68">U259/T259</f>
        <v>5.7623400108093664E-2</v>
      </c>
      <c r="W259" s="61"/>
      <c r="X259" s="64"/>
      <c r="Y259" s="64"/>
      <c r="Z259" s="64"/>
      <c r="AA259" s="64"/>
      <c r="AB259" s="64"/>
      <c r="AC259" s="64"/>
    </row>
    <row r="260" spans="1:29" x14ac:dyDescent="0.25">
      <c r="A260" s="72">
        <v>259</v>
      </c>
      <c r="B260" s="5" t="s">
        <v>228</v>
      </c>
      <c r="C260" s="5" t="s">
        <v>229</v>
      </c>
      <c r="D260" s="71" t="s">
        <v>8</v>
      </c>
      <c r="E260" s="63">
        <v>302000</v>
      </c>
      <c r="F260" s="63">
        <v>347300</v>
      </c>
      <c r="G260" s="63">
        <v>388976</v>
      </c>
      <c r="H260" s="63">
        <v>416760</v>
      </c>
      <c r="I260" s="63">
        <v>362581.2</v>
      </c>
      <c r="J260" s="58">
        <f t="shared" si="56"/>
        <v>361397.52059819968</v>
      </c>
      <c r="K260" s="58">
        <f t="shared" si="57"/>
        <v>43391.20193735123</v>
      </c>
      <c r="L260" s="59">
        <f t="shared" si="58"/>
        <v>0.1200650238704692</v>
      </c>
      <c r="M260" s="58">
        <f t="shared" si="59"/>
        <v>404788.72253555094</v>
      </c>
      <c r="N260" s="58">
        <f t="shared" si="60"/>
        <v>318006.31866084842</v>
      </c>
      <c r="O260" s="60" t="str">
        <f t="shared" si="61"/>
        <v/>
      </c>
      <c r="P260" s="60">
        <f t="shared" si="62"/>
        <v>347300</v>
      </c>
      <c r="Q260" s="60">
        <f t="shared" si="63"/>
        <v>388976</v>
      </c>
      <c r="R260" s="60" t="str">
        <f t="shared" si="64"/>
        <v/>
      </c>
      <c r="S260" s="60">
        <f t="shared" si="65"/>
        <v>362581.2</v>
      </c>
      <c r="T260" s="96">
        <f t="shared" si="66"/>
        <v>365884.73471944011</v>
      </c>
      <c r="U260" s="96">
        <f t="shared" si="67"/>
        <v>21083.522462182009</v>
      </c>
      <c r="V260" s="59">
        <f t="shared" si="68"/>
        <v>5.7623400108093671E-2</v>
      </c>
      <c r="W260" s="61"/>
      <c r="X260" s="64"/>
      <c r="Y260" s="64"/>
      <c r="Z260" s="64"/>
      <c r="AA260" s="64"/>
      <c r="AB260" s="64"/>
      <c r="AC260" s="64"/>
    </row>
    <row r="261" spans="1:29" x14ac:dyDescent="0.25">
      <c r="A261" s="70">
        <v>260</v>
      </c>
      <c r="B261" s="5" t="s">
        <v>227</v>
      </c>
      <c r="C261" s="5" t="s">
        <v>229</v>
      </c>
      <c r="D261" s="71" t="s">
        <v>8</v>
      </c>
      <c r="E261" s="63">
        <v>226000</v>
      </c>
      <c r="F261" s="63">
        <v>259900</v>
      </c>
      <c r="G261" s="63">
        <v>291088</v>
      </c>
      <c r="H261" s="63">
        <v>311880</v>
      </c>
      <c r="I261" s="63">
        <v>271335.59999999998</v>
      </c>
      <c r="J261" s="58">
        <f t="shared" si="56"/>
        <v>270449.80018275871</v>
      </c>
      <c r="K261" s="58">
        <f t="shared" si="57"/>
        <v>32471.561714706393</v>
      </c>
      <c r="L261" s="59">
        <f t="shared" si="58"/>
        <v>0.12006502387046862</v>
      </c>
      <c r="M261" s="58">
        <f t="shared" si="59"/>
        <v>302921.36189746513</v>
      </c>
      <c r="N261" s="58">
        <f t="shared" si="60"/>
        <v>237978.23846805232</v>
      </c>
      <c r="O261" s="60" t="str">
        <f t="shared" si="61"/>
        <v/>
      </c>
      <c r="P261" s="60">
        <f t="shared" si="62"/>
        <v>259900</v>
      </c>
      <c r="Q261" s="60">
        <f t="shared" si="63"/>
        <v>291088</v>
      </c>
      <c r="R261" s="60" t="str">
        <f t="shared" si="64"/>
        <v/>
      </c>
      <c r="S261" s="60">
        <f t="shared" si="65"/>
        <v>271335.59999999998</v>
      </c>
      <c r="T261" s="96">
        <f t="shared" si="66"/>
        <v>273807.78161123663</v>
      </c>
      <c r="U261" s="96">
        <f t="shared" si="67"/>
        <v>15777.735352493824</v>
      </c>
      <c r="V261" s="59">
        <f t="shared" si="68"/>
        <v>5.7623400108093685E-2</v>
      </c>
      <c r="W261" s="61"/>
      <c r="X261" s="64"/>
      <c r="Y261" s="64"/>
      <c r="Z261" s="64"/>
      <c r="AA261" s="64"/>
      <c r="AB261" s="64"/>
      <c r="AC261" s="64"/>
    </row>
    <row r="262" spans="1:29" x14ac:dyDescent="0.25">
      <c r="A262" s="70">
        <v>261</v>
      </c>
      <c r="B262" s="5" t="s">
        <v>205</v>
      </c>
      <c r="C262" s="5" t="s">
        <v>229</v>
      </c>
      <c r="D262" s="71" t="s">
        <v>8</v>
      </c>
      <c r="E262" s="63">
        <v>400000</v>
      </c>
      <c r="F262" s="63">
        <v>460000</v>
      </c>
      <c r="G262" s="63">
        <v>515200</v>
      </c>
      <c r="H262" s="63">
        <v>552000</v>
      </c>
      <c r="I262" s="63">
        <v>480240</v>
      </c>
      <c r="J262" s="58">
        <f t="shared" si="56"/>
        <v>478672.21271284728</v>
      </c>
      <c r="K262" s="58">
        <f t="shared" si="57"/>
        <v>57471.790645498426</v>
      </c>
      <c r="L262" s="59">
        <f t="shared" si="58"/>
        <v>0.12006502387046943</v>
      </c>
      <c r="M262" s="58">
        <f t="shared" si="59"/>
        <v>536144.00335834571</v>
      </c>
      <c r="N262" s="58">
        <f t="shared" si="60"/>
        <v>421200.42206734885</v>
      </c>
      <c r="O262" s="60" t="str">
        <f t="shared" si="61"/>
        <v/>
      </c>
      <c r="P262" s="60">
        <f t="shared" si="62"/>
        <v>460000</v>
      </c>
      <c r="Q262" s="60">
        <f t="shared" si="63"/>
        <v>515200</v>
      </c>
      <c r="R262" s="60" t="str">
        <f t="shared" si="64"/>
        <v/>
      </c>
      <c r="S262" s="60">
        <f t="shared" si="65"/>
        <v>480240</v>
      </c>
      <c r="T262" s="96">
        <f t="shared" si="66"/>
        <v>484615.5426747551</v>
      </c>
      <c r="U262" s="96">
        <f t="shared" si="67"/>
        <v>27925.195314148354</v>
      </c>
      <c r="V262" s="59">
        <f t="shared" si="68"/>
        <v>5.7623400108093664E-2</v>
      </c>
      <c r="W262" s="61"/>
      <c r="X262" s="64"/>
      <c r="Y262" s="64"/>
      <c r="Z262" s="64"/>
      <c r="AA262" s="64"/>
      <c r="AB262" s="64"/>
      <c r="AC262" s="64"/>
    </row>
    <row r="263" spans="1:29" x14ac:dyDescent="0.25">
      <c r="A263" s="64"/>
      <c r="B263" s="65"/>
      <c r="C263" s="64"/>
      <c r="D263" s="66"/>
      <c r="E263" s="62"/>
      <c r="F263" s="62"/>
      <c r="G263" s="62"/>
      <c r="H263" s="62"/>
      <c r="I263" s="62"/>
      <c r="J263" s="62"/>
      <c r="K263" s="62"/>
      <c r="L263" s="67"/>
      <c r="M263" s="67"/>
      <c r="N263" s="67"/>
      <c r="O263" s="67"/>
      <c r="P263" s="67"/>
      <c r="Q263" s="67"/>
      <c r="R263" s="67"/>
      <c r="S263" s="67"/>
      <c r="T263" s="99">
        <f t="shared" ref="T263" si="69">SUM(T2:T262)</f>
        <v>96645939.069327235</v>
      </c>
      <c r="U263" s="100"/>
      <c r="V263" s="100"/>
      <c r="W263" s="64"/>
      <c r="X263" s="64"/>
      <c r="Y263" s="64"/>
      <c r="Z263" s="64"/>
      <c r="AA263" s="64"/>
      <c r="AB263" s="64"/>
      <c r="AC263" s="64"/>
    </row>
    <row r="264" spans="1:29" x14ac:dyDescent="0.25">
      <c r="A264" s="64"/>
      <c r="B264" s="65"/>
      <c r="C264" s="64"/>
      <c r="D264" s="66"/>
      <c r="E264" s="62"/>
      <c r="F264" s="62"/>
      <c r="G264" s="62"/>
      <c r="H264" s="62"/>
      <c r="I264" s="62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103"/>
      <c r="U264" s="100"/>
      <c r="V264" s="100"/>
      <c r="W264" s="64"/>
      <c r="X264" s="64"/>
      <c r="Y264" s="64"/>
      <c r="Z264" s="64"/>
      <c r="AA264" s="64"/>
      <c r="AB264" s="64"/>
      <c r="AC264" s="64"/>
    </row>
  </sheetData>
  <autoFilter ref="A1:AC264" xr:uid="{14D9B516-25E2-4508-85E2-186535C9EEE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ED750-D1DA-4EE7-9BAD-830672AE400C}">
  <dimension ref="A1:AA265"/>
  <sheetViews>
    <sheetView zoomScale="96" zoomScaleNormal="96" workbookViewId="0">
      <pane xSplit="9" ySplit="1" topLeftCell="S114" activePane="bottomRight" state="frozen"/>
      <selection pane="topRight" activeCell="J1" sqref="J1"/>
      <selection pane="bottomLeft" activeCell="A2" sqref="A2"/>
      <selection pane="bottomRight" activeCell="T144" sqref="T144"/>
    </sheetView>
  </sheetViews>
  <sheetFormatPr baseColWidth="10" defaultRowHeight="15" x14ac:dyDescent="0.25"/>
  <cols>
    <col min="1" max="1" width="6.140625" style="95" customWidth="1"/>
    <col min="2" max="2" width="58.5703125" style="95" customWidth="1"/>
    <col min="3" max="3" width="19" style="104" customWidth="1"/>
    <col min="4" max="4" width="9.28515625" style="95" customWidth="1"/>
    <col min="5" max="7" width="12.28515625" style="95" customWidth="1"/>
    <col min="8" max="8" width="12.5703125" style="95" customWidth="1"/>
    <col min="9" max="9" width="12.85546875" style="95" customWidth="1"/>
    <col min="10" max="10" width="10.7109375" style="95" customWidth="1"/>
    <col min="11" max="11" width="10.28515625" style="95" customWidth="1"/>
    <col min="12" max="12" width="12.140625" style="95" customWidth="1"/>
    <col min="13" max="13" width="12.28515625" style="95" bestFit="1" customWidth="1"/>
    <col min="14" max="14" width="10.7109375" style="95" bestFit="1" customWidth="1"/>
    <col min="15" max="19" width="12.85546875" style="95" customWidth="1"/>
    <col min="20" max="20" width="11.5703125" style="95"/>
    <col min="21" max="21" width="10.5703125" style="95" customWidth="1"/>
    <col min="22" max="22" width="12.7109375" style="95" customWidth="1"/>
    <col min="23" max="23" width="7.28515625" style="95" customWidth="1"/>
    <col min="24" max="16384" width="11.42578125" style="95"/>
  </cols>
  <sheetData>
    <row r="1" spans="1:27" ht="60" x14ac:dyDescent="0.25">
      <c r="A1" s="89" t="s">
        <v>282</v>
      </c>
      <c r="B1" s="90" t="s">
        <v>283</v>
      </c>
      <c r="C1" s="69" t="s">
        <v>3</v>
      </c>
      <c r="D1" s="89" t="s">
        <v>284</v>
      </c>
      <c r="E1" s="91" t="s">
        <v>285</v>
      </c>
      <c r="F1" s="92" t="s">
        <v>286</v>
      </c>
      <c r="G1" s="54" t="s">
        <v>287</v>
      </c>
      <c r="H1" s="55" t="s">
        <v>288</v>
      </c>
      <c r="I1" s="68" t="s">
        <v>294</v>
      </c>
      <c r="J1" s="93" t="s">
        <v>295</v>
      </c>
      <c r="K1" s="93" t="s">
        <v>290</v>
      </c>
      <c r="L1" s="93" t="s">
        <v>291</v>
      </c>
      <c r="M1" s="93" t="s">
        <v>292</v>
      </c>
      <c r="N1" s="93" t="s">
        <v>293</v>
      </c>
      <c r="O1" s="91" t="s">
        <v>285</v>
      </c>
      <c r="P1" s="92" t="s">
        <v>286</v>
      </c>
      <c r="Q1" s="54" t="s">
        <v>287</v>
      </c>
      <c r="R1" s="55" t="s">
        <v>288</v>
      </c>
      <c r="S1" s="68" t="s">
        <v>294</v>
      </c>
      <c r="T1" s="93" t="s">
        <v>295</v>
      </c>
      <c r="U1" s="93" t="s">
        <v>290</v>
      </c>
      <c r="V1" s="93" t="s">
        <v>291</v>
      </c>
      <c r="W1" s="94"/>
      <c r="X1" s="94"/>
      <c r="Y1" s="94"/>
      <c r="Z1" s="94"/>
      <c r="AA1" s="94"/>
    </row>
    <row r="2" spans="1:27" ht="36" x14ac:dyDescent="0.25">
      <c r="A2" s="70">
        <v>1</v>
      </c>
      <c r="B2" s="5" t="s">
        <v>6</v>
      </c>
      <c r="C2" s="5" t="s">
        <v>7</v>
      </c>
      <c r="D2" s="71" t="s">
        <v>8</v>
      </c>
      <c r="E2" s="63"/>
      <c r="F2" s="63">
        <v>404558.82</v>
      </c>
      <c r="G2" s="63">
        <v>453105.52</v>
      </c>
      <c r="H2" s="63">
        <v>456000</v>
      </c>
      <c r="I2" s="63">
        <v>396720</v>
      </c>
      <c r="J2" s="96">
        <f>MEDIAN(E2:I2)</f>
        <v>428832.17000000004</v>
      </c>
      <c r="K2" s="96">
        <f>+STDEV(E2:I2)</f>
        <v>31313.26590522458</v>
      </c>
      <c r="L2" s="59">
        <f>K2/J2</f>
        <v>7.3019862071505917E-2</v>
      </c>
      <c r="M2" s="96">
        <f>+J2+K2</f>
        <v>460145.43590522464</v>
      </c>
      <c r="N2" s="96">
        <f>J2-K2</f>
        <v>397518.90409477544</v>
      </c>
      <c r="O2" s="97" t="str">
        <f>IF(((IF(AND(E2&lt;=$M2,E2&gt;=$N2),E2,""))&lt;=0),"",(IF(AND(E2&lt;=$M2,E2&gt;=$N2),E2,"")))</f>
        <v/>
      </c>
      <c r="P2" s="97">
        <f t="shared" ref="P2:S2" si="0">IF(((IF(AND(F2&lt;=$M2,F2&gt;=$N2),F2,""))&lt;=0),"",(IF(AND(F2&lt;=$M2,F2&gt;=$N2),F2,"")))</f>
        <v>404558.82</v>
      </c>
      <c r="Q2" s="97">
        <f t="shared" si="0"/>
        <v>453105.52</v>
      </c>
      <c r="R2" s="97">
        <f t="shared" si="0"/>
        <v>456000</v>
      </c>
      <c r="S2" s="97" t="str">
        <f t="shared" si="0"/>
        <v/>
      </c>
      <c r="T2" s="96">
        <f>MEDIAN(O2:S2)</f>
        <v>453105.52</v>
      </c>
      <c r="U2" s="96">
        <f>+STDEV(O2:S2)</f>
        <v>28900.274206175509</v>
      </c>
      <c r="V2" s="59">
        <f t="shared" ref="V2" si="1">U2/T2</f>
        <v>6.3782657527931927E-2</v>
      </c>
      <c r="W2" s="98"/>
      <c r="X2" s="99"/>
      <c r="Y2" s="99"/>
      <c r="Z2" s="99"/>
      <c r="AA2" s="99"/>
    </row>
    <row r="3" spans="1:27" ht="36" x14ac:dyDescent="0.25">
      <c r="A3" s="72">
        <v>2</v>
      </c>
      <c r="B3" s="5" t="s">
        <v>9</v>
      </c>
      <c r="C3" s="6" t="s">
        <v>7</v>
      </c>
      <c r="D3" s="73" t="s">
        <v>8</v>
      </c>
      <c r="E3" s="63">
        <v>455690</v>
      </c>
      <c r="F3" s="63">
        <v>524043.7</v>
      </c>
      <c r="G3" s="63">
        <v>586928.72</v>
      </c>
      <c r="H3" s="63">
        <v>570000</v>
      </c>
      <c r="I3" s="63">
        <v>495900</v>
      </c>
      <c r="J3" s="96">
        <f t="shared" ref="J3:J66" si="2">MEDIAN(E3:I3)</f>
        <v>524043.7</v>
      </c>
      <c r="K3" s="96">
        <f t="shared" ref="K3:K66" si="3">+STDEV(E3:I3)</f>
        <v>53619.793293328526</v>
      </c>
      <c r="L3" s="59">
        <f t="shared" ref="L3:L66" si="4">K3/J3</f>
        <v>0.10231931667784294</v>
      </c>
      <c r="M3" s="96">
        <f t="shared" ref="M3:M66" si="5">+J3+K3</f>
        <v>577663.49329332856</v>
      </c>
      <c r="N3" s="96">
        <f t="shared" ref="N3:N66" si="6">J3-K3</f>
        <v>470423.90670667146</v>
      </c>
      <c r="O3" s="97" t="str">
        <f t="shared" ref="O3:S53" si="7">IF(((IF(AND(E3&lt;=$M3,E3&gt;=$N3),E3,""))&lt;=0),"",(IF(AND(E3&lt;=$M3,E3&gt;=$N3),E3,"")))</f>
        <v/>
      </c>
      <c r="P3" s="97">
        <f t="shared" si="7"/>
        <v>524043.7</v>
      </c>
      <c r="Q3" s="97" t="str">
        <f t="shared" si="7"/>
        <v/>
      </c>
      <c r="R3" s="97">
        <f t="shared" si="7"/>
        <v>570000</v>
      </c>
      <c r="S3" s="97">
        <f t="shared" si="7"/>
        <v>495900</v>
      </c>
      <c r="T3" s="96">
        <f t="shared" ref="T3:T66" si="8">MEDIAN(O3:S3)</f>
        <v>524043.7</v>
      </c>
      <c r="U3" s="96">
        <f t="shared" ref="U3:U66" si="9">+STDEV(O3:S3)</f>
        <v>37405.122998906627</v>
      </c>
      <c r="V3" s="59">
        <f t="shared" ref="V3:V66" si="10">U3/T3</f>
        <v>7.1377869820602027E-2</v>
      </c>
      <c r="W3" s="98"/>
      <c r="X3" s="99"/>
      <c r="Y3" s="99"/>
      <c r="Z3" s="99"/>
      <c r="AA3" s="99"/>
    </row>
    <row r="4" spans="1:27" x14ac:dyDescent="0.25">
      <c r="A4" s="70">
        <v>3</v>
      </c>
      <c r="B4" s="5" t="s">
        <v>30</v>
      </c>
      <c r="C4" s="5" t="s">
        <v>11</v>
      </c>
      <c r="D4" s="71" t="s">
        <v>8</v>
      </c>
      <c r="E4" s="63">
        <v>302000</v>
      </c>
      <c r="F4" s="63">
        <v>347300</v>
      </c>
      <c r="G4" s="63">
        <v>388976</v>
      </c>
      <c r="H4" s="63">
        <v>425000</v>
      </c>
      <c r="I4" s="63">
        <v>369750</v>
      </c>
      <c r="J4" s="96">
        <f t="shared" si="2"/>
        <v>369750</v>
      </c>
      <c r="K4" s="96">
        <f t="shared" si="3"/>
        <v>46007.656267191138</v>
      </c>
      <c r="L4" s="59">
        <f t="shared" si="4"/>
        <v>0.12442909064825189</v>
      </c>
      <c r="M4" s="96">
        <f t="shared" si="5"/>
        <v>415757.65626719117</v>
      </c>
      <c r="N4" s="96">
        <f t="shared" si="6"/>
        <v>323742.34373280883</v>
      </c>
      <c r="O4" s="97" t="str">
        <f t="shared" si="7"/>
        <v/>
      </c>
      <c r="P4" s="97">
        <f t="shared" si="7"/>
        <v>347300</v>
      </c>
      <c r="Q4" s="97">
        <f t="shared" si="7"/>
        <v>388976</v>
      </c>
      <c r="R4" s="97" t="str">
        <f t="shared" si="7"/>
        <v/>
      </c>
      <c r="S4" s="97">
        <f t="shared" si="7"/>
        <v>369750</v>
      </c>
      <c r="T4" s="96">
        <f t="shared" si="8"/>
        <v>369750</v>
      </c>
      <c r="U4" s="96">
        <f t="shared" si="9"/>
        <v>20858.77334200967</v>
      </c>
      <c r="V4" s="59">
        <f t="shared" si="10"/>
        <v>5.6413180100093767E-2</v>
      </c>
      <c r="W4" s="98"/>
      <c r="X4" s="99"/>
      <c r="Y4" s="99"/>
      <c r="Z4" s="99"/>
      <c r="AA4" s="99"/>
    </row>
    <row r="5" spans="1:27" x14ac:dyDescent="0.25">
      <c r="A5" s="70">
        <v>4</v>
      </c>
      <c r="B5" s="5" t="s">
        <v>14</v>
      </c>
      <c r="C5" s="5" t="s">
        <v>11</v>
      </c>
      <c r="D5" s="71" t="s">
        <v>8</v>
      </c>
      <c r="E5" s="63">
        <v>130900</v>
      </c>
      <c r="F5" s="63">
        <v>150647.9</v>
      </c>
      <c r="G5" s="63">
        <v>168599.2</v>
      </c>
      <c r="H5" s="63">
        <v>179000</v>
      </c>
      <c r="I5" s="63">
        <v>155730</v>
      </c>
      <c r="J5" s="96">
        <f t="shared" si="2"/>
        <v>155730</v>
      </c>
      <c r="K5" s="96">
        <f t="shared" si="3"/>
        <v>18314.68327714111</v>
      </c>
      <c r="L5" s="59">
        <f t="shared" si="4"/>
        <v>0.11760536362384326</v>
      </c>
      <c r="M5" s="96">
        <f t="shared" si="5"/>
        <v>174044.6832771411</v>
      </c>
      <c r="N5" s="96">
        <f t="shared" si="6"/>
        <v>137415.3167228589</v>
      </c>
      <c r="O5" s="97" t="str">
        <f t="shared" si="7"/>
        <v/>
      </c>
      <c r="P5" s="97">
        <f t="shared" si="7"/>
        <v>150647.9</v>
      </c>
      <c r="Q5" s="97">
        <f t="shared" si="7"/>
        <v>168599.2</v>
      </c>
      <c r="R5" s="97" t="str">
        <f t="shared" si="7"/>
        <v/>
      </c>
      <c r="S5" s="97">
        <f t="shared" si="7"/>
        <v>155730</v>
      </c>
      <c r="T5" s="96">
        <f t="shared" si="8"/>
        <v>155730</v>
      </c>
      <c r="U5" s="96">
        <f t="shared" si="9"/>
        <v>9252.8664093890475</v>
      </c>
      <c r="V5" s="59">
        <f t="shared" si="10"/>
        <v>5.9416081740121029E-2</v>
      </c>
      <c r="W5" s="98"/>
      <c r="X5" s="99"/>
      <c r="Y5" s="99"/>
      <c r="Z5" s="99"/>
      <c r="AA5" s="99"/>
    </row>
    <row r="6" spans="1:27" x14ac:dyDescent="0.25">
      <c r="A6" s="70">
        <v>5</v>
      </c>
      <c r="B6" s="5" t="s">
        <v>31</v>
      </c>
      <c r="C6" s="5" t="s">
        <v>11</v>
      </c>
      <c r="D6" s="71" t="s">
        <v>8</v>
      </c>
      <c r="E6" s="63">
        <v>302580</v>
      </c>
      <c r="F6" s="63">
        <v>347967.23</v>
      </c>
      <c r="G6" s="63">
        <v>389723.04</v>
      </c>
      <c r="H6" s="63">
        <v>326000</v>
      </c>
      <c r="I6" s="63">
        <v>283620</v>
      </c>
      <c r="J6" s="96">
        <f t="shared" si="2"/>
        <v>326000</v>
      </c>
      <c r="K6" s="96">
        <f t="shared" si="3"/>
        <v>41257.184988132358</v>
      </c>
      <c r="L6" s="59">
        <f t="shared" si="4"/>
        <v>0.12655578217218516</v>
      </c>
      <c r="M6" s="96">
        <f t="shared" si="5"/>
        <v>367257.18498813233</v>
      </c>
      <c r="N6" s="96">
        <f t="shared" si="6"/>
        <v>284742.81501186767</v>
      </c>
      <c r="O6" s="97">
        <f t="shared" si="7"/>
        <v>302580</v>
      </c>
      <c r="P6" s="97">
        <f t="shared" si="7"/>
        <v>347967.23</v>
      </c>
      <c r="Q6" s="97" t="str">
        <f t="shared" si="7"/>
        <v/>
      </c>
      <c r="R6" s="97">
        <f t="shared" si="7"/>
        <v>326000</v>
      </c>
      <c r="S6" s="97" t="str">
        <f t="shared" si="7"/>
        <v/>
      </c>
      <c r="T6" s="96">
        <f t="shared" si="8"/>
        <v>326000</v>
      </c>
      <c r="U6" s="96">
        <f t="shared" si="9"/>
        <v>22697.489732515198</v>
      </c>
      <c r="V6" s="59">
        <f t="shared" si="10"/>
        <v>6.9624201633482208E-2</v>
      </c>
      <c r="W6" s="98"/>
      <c r="X6" s="99"/>
      <c r="Y6" s="99"/>
      <c r="Z6" s="99"/>
      <c r="AA6" s="99"/>
    </row>
    <row r="7" spans="1:27" x14ac:dyDescent="0.25">
      <c r="A7" s="72">
        <v>6</v>
      </c>
      <c r="B7" s="5" t="s">
        <v>10</v>
      </c>
      <c r="C7" s="5" t="s">
        <v>11</v>
      </c>
      <c r="D7" s="71" t="s">
        <v>8</v>
      </c>
      <c r="E7" s="63">
        <v>151000</v>
      </c>
      <c r="F7" s="63">
        <v>173600</v>
      </c>
      <c r="G7" s="63">
        <v>194488</v>
      </c>
      <c r="H7" s="63">
        <v>163000</v>
      </c>
      <c r="I7" s="63">
        <v>141810</v>
      </c>
      <c r="J7" s="96">
        <f t="shared" si="2"/>
        <v>163000</v>
      </c>
      <c r="K7" s="96">
        <f t="shared" si="3"/>
        <v>20500.215628134236</v>
      </c>
      <c r="L7" s="59">
        <f t="shared" si="4"/>
        <v>0.12576819403763334</v>
      </c>
      <c r="M7" s="96">
        <f t="shared" si="5"/>
        <v>183500.21562813423</v>
      </c>
      <c r="N7" s="96">
        <f t="shared" si="6"/>
        <v>142499.78437186577</v>
      </c>
      <c r="O7" s="97">
        <f t="shared" si="7"/>
        <v>151000</v>
      </c>
      <c r="P7" s="97">
        <f t="shared" si="7"/>
        <v>173600</v>
      </c>
      <c r="Q7" s="97" t="str">
        <f t="shared" si="7"/>
        <v/>
      </c>
      <c r="R7" s="97">
        <f t="shared" si="7"/>
        <v>163000</v>
      </c>
      <c r="S7" s="97" t="str">
        <f t="shared" si="7"/>
        <v/>
      </c>
      <c r="T7" s="96">
        <f t="shared" si="8"/>
        <v>163000</v>
      </c>
      <c r="U7" s="96">
        <f t="shared" si="9"/>
        <v>11307.224828990238</v>
      </c>
      <c r="V7" s="59">
        <f t="shared" si="10"/>
        <v>6.9369477478467723E-2</v>
      </c>
      <c r="W7" s="98"/>
      <c r="X7" s="99"/>
      <c r="Y7" s="99"/>
      <c r="Z7" s="99"/>
      <c r="AA7" s="99"/>
    </row>
    <row r="8" spans="1:27" x14ac:dyDescent="0.25">
      <c r="A8" s="70">
        <v>7</v>
      </c>
      <c r="B8" s="5" t="s">
        <v>19</v>
      </c>
      <c r="C8" s="5" t="s">
        <v>11</v>
      </c>
      <c r="D8" s="71" t="s">
        <v>8</v>
      </c>
      <c r="E8" s="63">
        <v>369000</v>
      </c>
      <c r="F8" s="63">
        <v>424300</v>
      </c>
      <c r="G8" s="63">
        <v>475272</v>
      </c>
      <c r="H8" s="63"/>
      <c r="I8" s="63">
        <v>368010</v>
      </c>
      <c r="J8" s="96">
        <f t="shared" si="2"/>
        <v>396650</v>
      </c>
      <c r="K8" s="96">
        <f t="shared" si="3"/>
        <v>51336.028293976931</v>
      </c>
      <c r="L8" s="59">
        <f t="shared" si="4"/>
        <v>0.12942399670736651</v>
      </c>
      <c r="M8" s="96">
        <f t="shared" si="5"/>
        <v>447986.02829397691</v>
      </c>
      <c r="N8" s="96">
        <f t="shared" si="6"/>
        <v>345313.97170602309</v>
      </c>
      <c r="O8" s="97">
        <f t="shared" si="7"/>
        <v>369000</v>
      </c>
      <c r="P8" s="97">
        <f t="shared" si="7"/>
        <v>424300</v>
      </c>
      <c r="Q8" s="97" t="str">
        <f t="shared" si="7"/>
        <v/>
      </c>
      <c r="R8" s="97" t="str">
        <f t="shared" si="7"/>
        <v/>
      </c>
      <c r="S8" s="97">
        <f t="shared" si="7"/>
        <v>368010</v>
      </c>
      <c r="T8" s="96">
        <f t="shared" si="8"/>
        <v>369000</v>
      </c>
      <c r="U8" s="96">
        <f t="shared" si="9"/>
        <v>32217.061215035323</v>
      </c>
      <c r="V8" s="59">
        <f t="shared" si="10"/>
        <v>8.7309108983835565E-2</v>
      </c>
      <c r="W8" s="98"/>
      <c r="X8" s="99"/>
      <c r="Y8" s="99"/>
      <c r="Z8" s="99"/>
      <c r="AA8" s="99"/>
    </row>
    <row r="9" spans="1:27" x14ac:dyDescent="0.25">
      <c r="A9" s="70">
        <v>8</v>
      </c>
      <c r="B9" s="5" t="s">
        <v>17</v>
      </c>
      <c r="C9" s="5" t="s">
        <v>11</v>
      </c>
      <c r="D9" s="71" t="s">
        <v>8</v>
      </c>
      <c r="E9" s="63">
        <v>35000</v>
      </c>
      <c r="F9" s="63">
        <v>40200</v>
      </c>
      <c r="G9" s="63">
        <v>45080</v>
      </c>
      <c r="H9" s="63">
        <v>65000</v>
      </c>
      <c r="I9" s="63"/>
      <c r="J9" s="96">
        <f t="shared" si="2"/>
        <v>42640</v>
      </c>
      <c r="K9" s="96">
        <f t="shared" si="3"/>
        <v>13115.853003140894</v>
      </c>
      <c r="L9" s="59">
        <f t="shared" si="4"/>
        <v>0.30759505166840745</v>
      </c>
      <c r="M9" s="96">
        <f t="shared" si="5"/>
        <v>55755.853003140895</v>
      </c>
      <c r="N9" s="96">
        <f t="shared" si="6"/>
        <v>29524.146996859105</v>
      </c>
      <c r="O9" s="97">
        <f t="shared" si="7"/>
        <v>35000</v>
      </c>
      <c r="P9" s="97">
        <f t="shared" si="7"/>
        <v>40200</v>
      </c>
      <c r="Q9" s="97">
        <f t="shared" si="7"/>
        <v>45080</v>
      </c>
      <c r="R9" s="97" t="str">
        <f t="shared" si="7"/>
        <v/>
      </c>
      <c r="S9" s="97" t="str">
        <f t="shared" si="7"/>
        <v/>
      </c>
      <c r="T9" s="96">
        <f t="shared" si="8"/>
        <v>40200</v>
      </c>
      <c r="U9" s="96">
        <f t="shared" si="9"/>
        <v>5040.8464897607719</v>
      </c>
      <c r="V9" s="59">
        <f t="shared" si="10"/>
        <v>0.12539419128758139</v>
      </c>
      <c r="W9" s="98"/>
      <c r="X9" s="99"/>
      <c r="Y9" s="99"/>
      <c r="Z9" s="99"/>
      <c r="AA9" s="99"/>
    </row>
    <row r="10" spans="1:27" x14ac:dyDescent="0.25">
      <c r="A10" s="70">
        <v>9</v>
      </c>
      <c r="B10" s="6" t="s">
        <v>230</v>
      </c>
      <c r="C10" s="5" t="s">
        <v>11</v>
      </c>
      <c r="D10" s="71" t="s">
        <v>8</v>
      </c>
      <c r="E10" s="63">
        <v>151000</v>
      </c>
      <c r="F10" s="63">
        <v>173650</v>
      </c>
      <c r="G10" s="63">
        <v>194488</v>
      </c>
      <c r="H10" s="63">
        <v>208380</v>
      </c>
      <c r="I10" s="63">
        <v>181290.6</v>
      </c>
      <c r="J10" s="96">
        <f t="shared" si="2"/>
        <v>181290.6</v>
      </c>
      <c r="K10" s="96">
        <f t="shared" si="3"/>
        <v>21695.600968675615</v>
      </c>
      <c r="L10" s="59">
        <f t="shared" si="4"/>
        <v>0.11967306064779759</v>
      </c>
      <c r="M10" s="96">
        <f t="shared" si="5"/>
        <v>202986.20096867561</v>
      </c>
      <c r="N10" s="96">
        <f t="shared" si="6"/>
        <v>159594.99903132441</v>
      </c>
      <c r="O10" s="97" t="str">
        <f t="shared" si="7"/>
        <v/>
      </c>
      <c r="P10" s="97">
        <f t="shared" si="7"/>
        <v>173650</v>
      </c>
      <c r="Q10" s="97">
        <f t="shared" si="7"/>
        <v>194488</v>
      </c>
      <c r="R10" s="97" t="str">
        <f t="shared" si="7"/>
        <v/>
      </c>
      <c r="S10" s="97">
        <f t="shared" si="7"/>
        <v>181290.6</v>
      </c>
      <c r="T10" s="96">
        <f t="shared" si="8"/>
        <v>181290.6</v>
      </c>
      <c r="U10" s="96">
        <f t="shared" si="9"/>
        <v>10541.761231091004</v>
      </c>
      <c r="V10" s="59">
        <f t="shared" si="10"/>
        <v>5.8148416029794175E-2</v>
      </c>
      <c r="W10" s="98"/>
      <c r="X10" s="99"/>
      <c r="Y10" s="99"/>
      <c r="Z10" s="99"/>
      <c r="AA10" s="99"/>
    </row>
    <row r="11" spans="1:27" x14ac:dyDescent="0.25">
      <c r="A11" s="72">
        <v>10</v>
      </c>
      <c r="B11" s="5" t="s">
        <v>23</v>
      </c>
      <c r="C11" s="5" t="s">
        <v>11</v>
      </c>
      <c r="D11" s="71" t="s">
        <v>8</v>
      </c>
      <c r="E11" s="63">
        <v>75000</v>
      </c>
      <c r="F11" s="63">
        <v>86200</v>
      </c>
      <c r="G11" s="63">
        <v>96600</v>
      </c>
      <c r="H11" s="63">
        <v>90000</v>
      </c>
      <c r="I11" s="63">
        <v>78300</v>
      </c>
      <c r="J11" s="96">
        <f t="shared" si="2"/>
        <v>86200</v>
      </c>
      <c r="K11" s="96">
        <f t="shared" si="3"/>
        <v>8741.3957695553399</v>
      </c>
      <c r="L11" s="59">
        <f t="shared" si="4"/>
        <v>0.10140830359112923</v>
      </c>
      <c r="M11" s="96">
        <f t="shared" si="5"/>
        <v>94941.39576955534</v>
      </c>
      <c r="N11" s="96">
        <f t="shared" si="6"/>
        <v>77458.60423044466</v>
      </c>
      <c r="O11" s="97" t="str">
        <f t="shared" si="7"/>
        <v/>
      </c>
      <c r="P11" s="97">
        <f t="shared" si="7"/>
        <v>86200</v>
      </c>
      <c r="Q11" s="97" t="str">
        <f t="shared" si="7"/>
        <v/>
      </c>
      <c r="R11" s="97">
        <f t="shared" si="7"/>
        <v>90000</v>
      </c>
      <c r="S11" s="97">
        <f t="shared" si="7"/>
        <v>78300</v>
      </c>
      <c r="T11" s="96">
        <f t="shared" si="8"/>
        <v>86200</v>
      </c>
      <c r="U11" s="96">
        <f t="shared" si="9"/>
        <v>5968.5285735542338</v>
      </c>
      <c r="V11" s="59">
        <f t="shared" si="10"/>
        <v>6.924047069088439E-2</v>
      </c>
      <c r="W11" s="98"/>
      <c r="X11" s="99"/>
      <c r="Y11" s="99"/>
      <c r="Z11" s="99"/>
      <c r="AA11" s="99"/>
    </row>
    <row r="12" spans="1:27" x14ac:dyDescent="0.25">
      <c r="A12" s="70">
        <v>11</v>
      </c>
      <c r="B12" s="6" t="s">
        <v>12</v>
      </c>
      <c r="C12" s="6" t="s">
        <v>11</v>
      </c>
      <c r="D12" s="73" t="s">
        <v>8</v>
      </c>
      <c r="E12" s="63">
        <v>42000</v>
      </c>
      <c r="F12" s="63">
        <v>48300</v>
      </c>
      <c r="G12" s="63">
        <v>54096</v>
      </c>
      <c r="H12" s="63">
        <v>65000</v>
      </c>
      <c r="I12" s="63">
        <v>56550</v>
      </c>
      <c r="J12" s="96">
        <f t="shared" si="2"/>
        <v>54096</v>
      </c>
      <c r="K12" s="96">
        <f t="shared" si="3"/>
        <v>8670.5641800288759</v>
      </c>
      <c r="L12" s="59">
        <f t="shared" si="4"/>
        <v>0.16028105922857283</v>
      </c>
      <c r="M12" s="96">
        <f t="shared" si="5"/>
        <v>62766.564180028872</v>
      </c>
      <c r="N12" s="96">
        <f t="shared" si="6"/>
        <v>45425.435819971128</v>
      </c>
      <c r="O12" s="97" t="str">
        <f t="shared" si="7"/>
        <v/>
      </c>
      <c r="P12" s="97">
        <f t="shared" si="7"/>
        <v>48300</v>
      </c>
      <c r="Q12" s="97">
        <f t="shared" si="7"/>
        <v>54096</v>
      </c>
      <c r="R12" s="97" t="str">
        <f t="shared" si="7"/>
        <v/>
      </c>
      <c r="S12" s="97">
        <f t="shared" si="7"/>
        <v>56550</v>
      </c>
      <c r="T12" s="96">
        <f t="shared" si="8"/>
        <v>54096</v>
      </c>
      <c r="U12" s="96">
        <f t="shared" si="9"/>
        <v>4236.3158522470912</v>
      </c>
      <c r="V12" s="59">
        <f t="shared" si="10"/>
        <v>7.8311073873245554E-2</v>
      </c>
      <c r="W12" s="98"/>
      <c r="X12" s="99"/>
      <c r="Y12" s="99"/>
      <c r="Z12" s="99"/>
      <c r="AA12" s="99"/>
    </row>
    <row r="13" spans="1:27" x14ac:dyDescent="0.25">
      <c r="A13" s="70">
        <v>12</v>
      </c>
      <c r="B13" s="5" t="s">
        <v>13</v>
      </c>
      <c r="C13" s="5" t="s">
        <v>11</v>
      </c>
      <c r="D13" s="71" t="s">
        <v>8</v>
      </c>
      <c r="E13" s="63">
        <v>80000</v>
      </c>
      <c r="F13" s="63">
        <v>92000</v>
      </c>
      <c r="G13" s="63">
        <v>103040</v>
      </c>
      <c r="H13" s="63">
        <v>99000</v>
      </c>
      <c r="I13" s="63">
        <v>86130</v>
      </c>
      <c r="J13" s="96">
        <f t="shared" si="2"/>
        <v>92000</v>
      </c>
      <c r="K13" s="96">
        <f t="shared" si="3"/>
        <v>9345.2223087522107</v>
      </c>
      <c r="L13" s="59">
        <f t="shared" si="4"/>
        <v>0.10157850335600228</v>
      </c>
      <c r="M13" s="96">
        <f t="shared" si="5"/>
        <v>101345.22230875221</v>
      </c>
      <c r="N13" s="96">
        <f t="shared" si="6"/>
        <v>82654.777691247786</v>
      </c>
      <c r="O13" s="97" t="str">
        <f t="shared" si="7"/>
        <v/>
      </c>
      <c r="P13" s="97">
        <f t="shared" si="7"/>
        <v>92000</v>
      </c>
      <c r="Q13" s="97" t="str">
        <f t="shared" si="7"/>
        <v/>
      </c>
      <c r="R13" s="97">
        <f t="shared" si="7"/>
        <v>99000</v>
      </c>
      <c r="S13" s="97">
        <f t="shared" si="7"/>
        <v>86130</v>
      </c>
      <c r="T13" s="96">
        <f t="shared" si="8"/>
        <v>92000</v>
      </c>
      <c r="U13" s="96">
        <f t="shared" si="9"/>
        <v>6443.2626311002823</v>
      </c>
      <c r="V13" s="59">
        <f t="shared" si="10"/>
        <v>7.0035463381524804E-2</v>
      </c>
      <c r="W13" s="98"/>
      <c r="X13" s="99"/>
      <c r="Y13" s="99"/>
      <c r="Z13" s="99"/>
      <c r="AA13" s="99"/>
    </row>
    <row r="14" spans="1:27" x14ac:dyDescent="0.25">
      <c r="A14" s="70">
        <v>13</v>
      </c>
      <c r="B14" s="5" t="s">
        <v>38</v>
      </c>
      <c r="C14" s="5" t="s">
        <v>11</v>
      </c>
      <c r="D14" s="71" t="s">
        <v>8</v>
      </c>
      <c r="E14" s="63">
        <v>354290</v>
      </c>
      <c r="F14" s="63">
        <v>407400</v>
      </c>
      <c r="G14" s="63">
        <v>456325.52</v>
      </c>
      <c r="H14" s="63">
        <v>500000</v>
      </c>
      <c r="I14" s="63">
        <v>435000</v>
      </c>
      <c r="J14" s="96">
        <f t="shared" si="2"/>
        <v>435000</v>
      </c>
      <c r="K14" s="96">
        <f t="shared" si="3"/>
        <v>54449.468388351401</v>
      </c>
      <c r="L14" s="59">
        <f t="shared" si="4"/>
        <v>0.12517119169735955</v>
      </c>
      <c r="M14" s="96">
        <f t="shared" si="5"/>
        <v>489449.46838835138</v>
      </c>
      <c r="N14" s="96">
        <f t="shared" si="6"/>
        <v>380550.53161164862</v>
      </c>
      <c r="O14" s="97" t="str">
        <f t="shared" si="7"/>
        <v/>
      </c>
      <c r="P14" s="97">
        <f t="shared" si="7"/>
        <v>407400</v>
      </c>
      <c r="Q14" s="97">
        <f t="shared" si="7"/>
        <v>456325.52</v>
      </c>
      <c r="R14" s="97" t="str">
        <f t="shared" si="7"/>
        <v/>
      </c>
      <c r="S14" s="97">
        <f t="shared" si="7"/>
        <v>435000</v>
      </c>
      <c r="T14" s="96">
        <f t="shared" si="8"/>
        <v>435000</v>
      </c>
      <c r="U14" s="96">
        <f t="shared" si="9"/>
        <v>24529.724521285065</v>
      </c>
      <c r="V14" s="59">
        <f t="shared" si="10"/>
        <v>5.6390171313299001E-2</v>
      </c>
      <c r="W14" s="98"/>
      <c r="X14" s="99"/>
      <c r="Y14" s="99"/>
      <c r="Z14" s="99"/>
      <c r="AA14" s="99"/>
    </row>
    <row r="15" spans="1:27" x14ac:dyDescent="0.25">
      <c r="A15" s="72">
        <v>14</v>
      </c>
      <c r="B15" s="5" t="s">
        <v>39</v>
      </c>
      <c r="C15" s="5" t="s">
        <v>11</v>
      </c>
      <c r="D15" s="71" t="s">
        <v>8</v>
      </c>
      <c r="E15" s="63">
        <v>454470</v>
      </c>
      <c r="F15" s="63">
        <v>412600</v>
      </c>
      <c r="G15" s="63">
        <v>585357.36</v>
      </c>
      <c r="H15" s="63">
        <v>380000</v>
      </c>
      <c r="I15" s="63">
        <v>330600</v>
      </c>
      <c r="J15" s="96">
        <f t="shared" si="2"/>
        <v>412600</v>
      </c>
      <c r="K15" s="96">
        <f t="shared" si="3"/>
        <v>96674.541354556844</v>
      </c>
      <c r="L15" s="59">
        <f t="shared" si="4"/>
        <v>0.23430572310847514</v>
      </c>
      <c r="M15" s="96">
        <f t="shared" si="5"/>
        <v>509274.54135455686</v>
      </c>
      <c r="N15" s="96">
        <f t="shared" si="6"/>
        <v>315925.45864544314</v>
      </c>
      <c r="O15" s="97">
        <f t="shared" si="7"/>
        <v>454470</v>
      </c>
      <c r="P15" s="97">
        <f t="shared" si="7"/>
        <v>412600</v>
      </c>
      <c r="Q15" s="97" t="str">
        <f t="shared" si="7"/>
        <v/>
      </c>
      <c r="R15" s="97">
        <f t="shared" si="7"/>
        <v>380000</v>
      </c>
      <c r="S15" s="97">
        <f t="shared" si="7"/>
        <v>330600</v>
      </c>
      <c r="T15" s="96">
        <f t="shared" si="8"/>
        <v>396300</v>
      </c>
      <c r="U15" s="96">
        <f t="shared" si="9"/>
        <v>52336.86933383259</v>
      </c>
      <c r="V15" s="59">
        <f t="shared" si="10"/>
        <v>0.13206376314366033</v>
      </c>
      <c r="W15" s="98"/>
      <c r="X15" s="99"/>
      <c r="Y15" s="99"/>
      <c r="Z15" s="99"/>
      <c r="AA15" s="99"/>
    </row>
    <row r="16" spans="1:27" x14ac:dyDescent="0.25">
      <c r="A16" s="70">
        <v>15</v>
      </c>
      <c r="B16" s="5" t="s">
        <v>27</v>
      </c>
      <c r="C16" s="5" t="s">
        <v>11</v>
      </c>
      <c r="D16" s="71" t="s">
        <v>8</v>
      </c>
      <c r="E16" s="63">
        <v>151000</v>
      </c>
      <c r="F16" s="63">
        <v>173652.1</v>
      </c>
      <c r="G16" s="63">
        <v>194488</v>
      </c>
      <c r="H16" s="63">
        <v>190000</v>
      </c>
      <c r="I16" s="63">
        <v>165300</v>
      </c>
      <c r="J16" s="96">
        <f t="shared" si="2"/>
        <v>173652.1</v>
      </c>
      <c r="K16" s="96">
        <f t="shared" si="3"/>
        <v>17864.953685974113</v>
      </c>
      <c r="L16" s="59">
        <f t="shared" si="4"/>
        <v>0.10287784418371049</v>
      </c>
      <c r="M16" s="96">
        <f t="shared" si="5"/>
        <v>191517.05368597413</v>
      </c>
      <c r="N16" s="96">
        <f t="shared" si="6"/>
        <v>155787.14631402589</v>
      </c>
      <c r="O16" s="97" t="str">
        <f t="shared" si="7"/>
        <v/>
      </c>
      <c r="P16" s="97">
        <f t="shared" si="7"/>
        <v>173652.1</v>
      </c>
      <c r="Q16" s="97" t="str">
        <f t="shared" si="7"/>
        <v/>
      </c>
      <c r="R16" s="97">
        <f t="shared" si="7"/>
        <v>190000</v>
      </c>
      <c r="S16" s="97">
        <f t="shared" si="7"/>
        <v>165300</v>
      </c>
      <c r="T16" s="96">
        <f t="shared" si="8"/>
        <v>173652.1</v>
      </c>
      <c r="U16" s="96">
        <f t="shared" si="9"/>
        <v>12563.846337938605</v>
      </c>
      <c r="V16" s="59">
        <f t="shared" si="10"/>
        <v>7.2350673201986071E-2</v>
      </c>
      <c r="W16" s="98"/>
      <c r="X16" s="99"/>
      <c r="Y16" s="99"/>
      <c r="Z16" s="99"/>
      <c r="AA16" s="99"/>
    </row>
    <row r="17" spans="1:27" ht="24" x14ac:dyDescent="0.25">
      <c r="A17" s="70">
        <v>16</v>
      </c>
      <c r="B17" s="5" t="s">
        <v>28</v>
      </c>
      <c r="C17" s="5" t="s">
        <v>11</v>
      </c>
      <c r="D17" s="71" t="s">
        <v>8</v>
      </c>
      <c r="E17" s="63">
        <v>151000</v>
      </c>
      <c r="F17" s="63">
        <v>173600</v>
      </c>
      <c r="G17" s="63">
        <v>194488</v>
      </c>
      <c r="H17" s="63">
        <v>190000</v>
      </c>
      <c r="I17" s="63">
        <v>165300</v>
      </c>
      <c r="J17" s="96">
        <f t="shared" si="2"/>
        <v>173600</v>
      </c>
      <c r="K17" s="96">
        <f t="shared" si="3"/>
        <v>17865.869942434932</v>
      </c>
      <c r="L17" s="59">
        <f t="shared" si="4"/>
        <v>0.10291399736425652</v>
      </c>
      <c r="M17" s="96">
        <f t="shared" si="5"/>
        <v>191465.86994243495</v>
      </c>
      <c r="N17" s="96">
        <f t="shared" si="6"/>
        <v>155734.13005756505</v>
      </c>
      <c r="O17" s="97" t="str">
        <f t="shared" si="7"/>
        <v/>
      </c>
      <c r="P17" s="97">
        <f t="shared" si="7"/>
        <v>173600</v>
      </c>
      <c r="Q17" s="97" t="str">
        <f t="shared" si="7"/>
        <v/>
      </c>
      <c r="R17" s="97">
        <f t="shared" si="7"/>
        <v>190000</v>
      </c>
      <c r="S17" s="97">
        <f t="shared" si="7"/>
        <v>165300</v>
      </c>
      <c r="T17" s="96">
        <f t="shared" si="8"/>
        <v>173600</v>
      </c>
      <c r="U17" s="96">
        <f t="shared" si="9"/>
        <v>12569.407305040282</v>
      </c>
      <c r="V17" s="59">
        <f t="shared" si="10"/>
        <v>7.2404419959909455E-2</v>
      </c>
      <c r="W17" s="98"/>
      <c r="X17" s="99"/>
      <c r="Y17" s="99"/>
      <c r="Z17" s="99"/>
      <c r="AA17" s="99"/>
    </row>
    <row r="18" spans="1:27" x14ac:dyDescent="0.25">
      <c r="A18" s="70">
        <v>17</v>
      </c>
      <c r="B18" s="5" t="s">
        <v>36</v>
      </c>
      <c r="C18" s="5" t="s">
        <v>11</v>
      </c>
      <c r="D18" s="71" t="s">
        <v>8</v>
      </c>
      <c r="E18" s="63">
        <v>650700</v>
      </c>
      <c r="F18" s="63">
        <v>748300</v>
      </c>
      <c r="G18" s="63">
        <v>838101.6</v>
      </c>
      <c r="H18" s="63"/>
      <c r="I18" s="63">
        <v>1092720</v>
      </c>
      <c r="J18" s="96">
        <f t="shared" si="2"/>
        <v>793200.8</v>
      </c>
      <c r="K18" s="96">
        <f t="shared" si="3"/>
        <v>189637.10815301939</v>
      </c>
      <c r="L18" s="59">
        <f t="shared" si="4"/>
        <v>0.23907831176294753</v>
      </c>
      <c r="M18" s="96">
        <f t="shared" si="5"/>
        <v>982837.90815301938</v>
      </c>
      <c r="N18" s="96">
        <f t="shared" si="6"/>
        <v>603563.69184698071</v>
      </c>
      <c r="O18" s="97">
        <f t="shared" si="7"/>
        <v>650700</v>
      </c>
      <c r="P18" s="97">
        <f t="shared" si="7"/>
        <v>748300</v>
      </c>
      <c r="Q18" s="97">
        <f t="shared" si="7"/>
        <v>838101.6</v>
      </c>
      <c r="R18" s="97" t="str">
        <f t="shared" si="7"/>
        <v/>
      </c>
      <c r="S18" s="97" t="str">
        <f t="shared" si="7"/>
        <v/>
      </c>
      <c r="T18" s="96">
        <f t="shared" si="8"/>
        <v>748300</v>
      </c>
      <c r="U18" s="96">
        <f t="shared" si="9"/>
        <v>93727.839198678164</v>
      </c>
      <c r="V18" s="59">
        <f t="shared" si="10"/>
        <v>0.12525436215244978</v>
      </c>
      <c r="W18" s="98"/>
      <c r="X18" s="100"/>
      <c r="Y18" s="100"/>
      <c r="Z18" s="100"/>
      <c r="AA18" s="100"/>
    </row>
    <row r="19" spans="1:27" x14ac:dyDescent="0.25">
      <c r="A19" s="72">
        <v>18</v>
      </c>
      <c r="B19" s="6" t="s">
        <v>37</v>
      </c>
      <c r="C19" s="6" t="s">
        <v>11</v>
      </c>
      <c r="D19" s="73" t="s">
        <v>8</v>
      </c>
      <c r="E19" s="63">
        <v>800000</v>
      </c>
      <c r="F19" s="63">
        <v>750000</v>
      </c>
      <c r="G19" s="63">
        <v>1030400</v>
      </c>
      <c r="H19" s="63">
        <v>1306000</v>
      </c>
      <c r="I19" s="63">
        <v>1136220</v>
      </c>
      <c r="J19" s="96">
        <f t="shared" si="2"/>
        <v>1030400</v>
      </c>
      <c r="K19" s="96">
        <f t="shared" si="3"/>
        <v>232117.27398020166</v>
      </c>
      <c r="L19" s="59">
        <f t="shared" si="4"/>
        <v>0.22526909353668639</v>
      </c>
      <c r="M19" s="96">
        <f t="shared" si="5"/>
        <v>1262517.2739802017</v>
      </c>
      <c r="N19" s="96">
        <f t="shared" si="6"/>
        <v>798282.72601979831</v>
      </c>
      <c r="O19" s="97">
        <f t="shared" si="7"/>
        <v>800000</v>
      </c>
      <c r="P19" s="97" t="str">
        <f t="shared" si="7"/>
        <v/>
      </c>
      <c r="Q19" s="97">
        <f t="shared" si="7"/>
        <v>1030400</v>
      </c>
      <c r="R19" s="97" t="str">
        <f t="shared" si="7"/>
        <v/>
      </c>
      <c r="S19" s="97">
        <f t="shared" si="7"/>
        <v>1136220</v>
      </c>
      <c r="T19" s="96">
        <f t="shared" si="8"/>
        <v>1030400</v>
      </c>
      <c r="U19" s="96">
        <f t="shared" si="9"/>
        <v>171913.69966740071</v>
      </c>
      <c r="V19" s="59">
        <f t="shared" si="10"/>
        <v>0.16684171163373515</v>
      </c>
      <c r="W19" s="98"/>
      <c r="X19" s="100"/>
      <c r="Y19" s="100"/>
      <c r="Z19" s="100"/>
      <c r="AA19" s="100"/>
    </row>
    <row r="20" spans="1:27" x14ac:dyDescent="0.25">
      <c r="A20" s="70">
        <v>19</v>
      </c>
      <c r="B20" s="5" t="s">
        <v>22</v>
      </c>
      <c r="C20" s="6" t="s">
        <v>11</v>
      </c>
      <c r="D20" s="73" t="s">
        <v>8</v>
      </c>
      <c r="E20" s="63">
        <v>137900</v>
      </c>
      <c r="F20" s="63">
        <v>158590.76</v>
      </c>
      <c r="G20" s="63">
        <v>177615.2</v>
      </c>
      <c r="H20" s="63">
        <v>236000</v>
      </c>
      <c r="I20" s="63">
        <v>205320</v>
      </c>
      <c r="J20" s="96">
        <f t="shared" si="2"/>
        <v>177615.2</v>
      </c>
      <c r="K20" s="96">
        <f t="shared" si="3"/>
        <v>38619.823860400029</v>
      </c>
      <c r="L20" s="59">
        <f t="shared" si="4"/>
        <v>0.21743535384584217</v>
      </c>
      <c r="M20" s="96">
        <f t="shared" si="5"/>
        <v>216235.02386040005</v>
      </c>
      <c r="N20" s="96">
        <f t="shared" si="6"/>
        <v>138995.37613959998</v>
      </c>
      <c r="O20" s="97" t="str">
        <f t="shared" si="7"/>
        <v/>
      </c>
      <c r="P20" s="97">
        <f t="shared" si="7"/>
        <v>158590.76</v>
      </c>
      <c r="Q20" s="97">
        <f t="shared" si="7"/>
        <v>177615.2</v>
      </c>
      <c r="R20" s="97" t="str">
        <f t="shared" si="7"/>
        <v/>
      </c>
      <c r="S20" s="97">
        <f t="shared" si="7"/>
        <v>205320</v>
      </c>
      <c r="T20" s="96">
        <f t="shared" si="8"/>
        <v>177615.2</v>
      </c>
      <c r="U20" s="96">
        <f t="shared" si="9"/>
        <v>23498.606807394819</v>
      </c>
      <c r="V20" s="59">
        <f t="shared" si="10"/>
        <v>0.13230065223806756</v>
      </c>
      <c r="W20" s="98"/>
      <c r="X20" s="99"/>
      <c r="Y20" s="100"/>
      <c r="Z20" s="100"/>
      <c r="AA20" s="100"/>
    </row>
    <row r="21" spans="1:27" x14ac:dyDescent="0.25">
      <c r="A21" s="70">
        <v>20</v>
      </c>
      <c r="B21" s="5" t="s">
        <v>21</v>
      </c>
      <c r="C21" s="6" t="s">
        <v>11</v>
      </c>
      <c r="D21" s="73" t="s">
        <v>8</v>
      </c>
      <c r="E21" s="63">
        <v>100000</v>
      </c>
      <c r="F21" s="63">
        <v>115000</v>
      </c>
      <c r="G21" s="63">
        <v>128800</v>
      </c>
      <c r="H21" s="63"/>
      <c r="I21" s="63">
        <v>187050</v>
      </c>
      <c r="J21" s="96">
        <f t="shared" si="2"/>
        <v>121900</v>
      </c>
      <c r="K21" s="96">
        <f t="shared" si="3"/>
        <v>38086.357465633278</v>
      </c>
      <c r="L21" s="59">
        <f t="shared" si="4"/>
        <v>0.31243935574760689</v>
      </c>
      <c r="M21" s="96">
        <f t="shared" si="5"/>
        <v>159986.35746563328</v>
      </c>
      <c r="N21" s="96">
        <f t="shared" si="6"/>
        <v>83813.642534366722</v>
      </c>
      <c r="O21" s="97">
        <f t="shared" si="7"/>
        <v>100000</v>
      </c>
      <c r="P21" s="97">
        <f t="shared" si="7"/>
        <v>115000</v>
      </c>
      <c r="Q21" s="97">
        <f t="shared" si="7"/>
        <v>128800</v>
      </c>
      <c r="R21" s="97" t="str">
        <f t="shared" si="7"/>
        <v/>
      </c>
      <c r="S21" s="97" t="str">
        <f t="shared" si="7"/>
        <v/>
      </c>
      <c r="T21" s="96">
        <f t="shared" si="8"/>
        <v>115000</v>
      </c>
      <c r="U21" s="96">
        <f t="shared" si="9"/>
        <v>14404.166064024672</v>
      </c>
      <c r="V21" s="59">
        <f t="shared" si="10"/>
        <v>0.12525361794804063</v>
      </c>
      <c r="W21" s="98"/>
      <c r="X21" s="99"/>
      <c r="Y21" s="100"/>
      <c r="Z21" s="100"/>
      <c r="AA21" s="100"/>
    </row>
    <row r="22" spans="1:27" x14ac:dyDescent="0.25">
      <c r="A22" s="70">
        <v>21</v>
      </c>
      <c r="B22" s="6" t="s">
        <v>20</v>
      </c>
      <c r="C22" s="6" t="s">
        <v>11</v>
      </c>
      <c r="D22" s="73" t="s">
        <v>8</v>
      </c>
      <c r="E22" s="63">
        <v>100000</v>
      </c>
      <c r="F22" s="63">
        <v>115000</v>
      </c>
      <c r="G22" s="63">
        <v>128800</v>
      </c>
      <c r="H22" s="63"/>
      <c r="I22" s="63">
        <v>187050</v>
      </c>
      <c r="J22" s="96">
        <f t="shared" si="2"/>
        <v>121900</v>
      </c>
      <c r="K22" s="96">
        <f t="shared" si="3"/>
        <v>38086.357465633278</v>
      </c>
      <c r="L22" s="59">
        <f t="shared" si="4"/>
        <v>0.31243935574760689</v>
      </c>
      <c r="M22" s="96">
        <f t="shared" si="5"/>
        <v>159986.35746563328</v>
      </c>
      <c r="N22" s="96">
        <f t="shared" si="6"/>
        <v>83813.642534366722</v>
      </c>
      <c r="O22" s="97">
        <f t="shared" si="7"/>
        <v>100000</v>
      </c>
      <c r="P22" s="97">
        <f t="shared" si="7"/>
        <v>115000</v>
      </c>
      <c r="Q22" s="97">
        <f t="shared" si="7"/>
        <v>128800</v>
      </c>
      <c r="R22" s="97" t="str">
        <f t="shared" si="7"/>
        <v/>
      </c>
      <c r="S22" s="97" t="str">
        <f t="shared" si="7"/>
        <v/>
      </c>
      <c r="T22" s="96">
        <f t="shared" si="8"/>
        <v>115000</v>
      </c>
      <c r="U22" s="96">
        <f t="shared" si="9"/>
        <v>14404.166064024672</v>
      </c>
      <c r="V22" s="59">
        <f t="shared" si="10"/>
        <v>0.12525361794804063</v>
      </c>
      <c r="W22" s="98"/>
      <c r="X22" s="99"/>
      <c r="Y22" s="100"/>
      <c r="Z22" s="100"/>
      <c r="AA22" s="100"/>
    </row>
    <row r="23" spans="1:27" x14ac:dyDescent="0.25">
      <c r="A23" s="72">
        <v>22</v>
      </c>
      <c r="B23" s="11" t="s">
        <v>29</v>
      </c>
      <c r="C23" s="6" t="s">
        <v>11</v>
      </c>
      <c r="D23" s="71" t="s">
        <v>8</v>
      </c>
      <c r="E23" s="63"/>
      <c r="F23" s="63">
        <v>347300</v>
      </c>
      <c r="G23" s="63">
        <v>388976</v>
      </c>
      <c r="H23" s="63">
        <v>398000</v>
      </c>
      <c r="I23" s="63">
        <v>346260</v>
      </c>
      <c r="J23" s="96">
        <f t="shared" si="2"/>
        <v>368138</v>
      </c>
      <c r="K23" s="96">
        <f t="shared" si="3"/>
        <v>27220.668323904174</v>
      </c>
      <c r="L23" s="59">
        <f t="shared" si="4"/>
        <v>7.3941479347158334E-2</v>
      </c>
      <c r="M23" s="96">
        <f t="shared" si="5"/>
        <v>395358.66832390416</v>
      </c>
      <c r="N23" s="96">
        <f t="shared" si="6"/>
        <v>340917.33167609584</v>
      </c>
      <c r="O23" s="97" t="str">
        <f t="shared" si="7"/>
        <v/>
      </c>
      <c r="P23" s="97">
        <f t="shared" si="7"/>
        <v>347300</v>
      </c>
      <c r="Q23" s="97">
        <f t="shared" si="7"/>
        <v>388976</v>
      </c>
      <c r="R23" s="97" t="str">
        <f t="shared" si="7"/>
        <v/>
      </c>
      <c r="S23" s="97">
        <f t="shared" si="7"/>
        <v>346260</v>
      </c>
      <c r="T23" s="96">
        <f t="shared" si="8"/>
        <v>347300</v>
      </c>
      <c r="U23" s="96">
        <f t="shared" si="9"/>
        <v>24367.420982396423</v>
      </c>
      <c r="V23" s="59">
        <f t="shared" si="10"/>
        <v>7.0162456039148932E-2</v>
      </c>
      <c r="W23" s="98"/>
      <c r="X23" s="99"/>
      <c r="Y23" s="100"/>
      <c r="Z23" s="100"/>
      <c r="AA23" s="100"/>
    </row>
    <row r="24" spans="1:27" x14ac:dyDescent="0.25">
      <c r="A24" s="70">
        <v>23</v>
      </c>
      <c r="B24" s="11" t="s">
        <v>26</v>
      </c>
      <c r="C24" s="6" t="s">
        <v>11</v>
      </c>
      <c r="D24" s="71" t="s">
        <v>8</v>
      </c>
      <c r="E24" s="63">
        <v>302000</v>
      </c>
      <c r="F24" s="63">
        <v>347300</v>
      </c>
      <c r="G24" s="63">
        <v>388976</v>
      </c>
      <c r="H24" s="63">
        <v>335000</v>
      </c>
      <c r="I24" s="63">
        <v>291450</v>
      </c>
      <c r="J24" s="96">
        <f t="shared" si="2"/>
        <v>335000</v>
      </c>
      <c r="K24" s="96">
        <f t="shared" si="3"/>
        <v>38823.929672304068</v>
      </c>
      <c r="L24" s="59">
        <f t="shared" si="4"/>
        <v>0.11589232738001214</v>
      </c>
      <c r="M24" s="96">
        <f t="shared" si="5"/>
        <v>373823.92967230408</v>
      </c>
      <c r="N24" s="96">
        <f t="shared" si="6"/>
        <v>296176.07032769592</v>
      </c>
      <c r="O24" s="97">
        <f t="shared" si="7"/>
        <v>302000</v>
      </c>
      <c r="P24" s="97">
        <f t="shared" si="7"/>
        <v>347300</v>
      </c>
      <c r="Q24" s="97" t="str">
        <f t="shared" si="7"/>
        <v/>
      </c>
      <c r="R24" s="97">
        <f t="shared" si="7"/>
        <v>335000</v>
      </c>
      <c r="S24" s="97" t="str">
        <f t="shared" si="7"/>
        <v/>
      </c>
      <c r="T24" s="96">
        <f t="shared" si="8"/>
        <v>335000</v>
      </c>
      <c r="U24" s="96">
        <f t="shared" si="9"/>
        <v>23424.986659547962</v>
      </c>
      <c r="V24" s="59">
        <f t="shared" si="10"/>
        <v>6.9925333312083462E-2</v>
      </c>
      <c r="W24" s="98"/>
      <c r="X24" s="99"/>
      <c r="Y24" s="100"/>
      <c r="Z24" s="100"/>
      <c r="AA24" s="100"/>
    </row>
    <row r="25" spans="1:27" x14ac:dyDescent="0.25">
      <c r="A25" s="70">
        <v>24</v>
      </c>
      <c r="B25" s="5" t="s">
        <v>25</v>
      </c>
      <c r="C25" s="6" t="s">
        <v>11</v>
      </c>
      <c r="D25" s="73" t="s">
        <v>8</v>
      </c>
      <c r="E25" s="63">
        <v>151000</v>
      </c>
      <c r="F25" s="63">
        <v>173600</v>
      </c>
      <c r="G25" s="63"/>
      <c r="H25" s="63">
        <v>178000</v>
      </c>
      <c r="I25" s="63">
        <v>154860</v>
      </c>
      <c r="J25" s="96">
        <f t="shared" si="2"/>
        <v>164230</v>
      </c>
      <c r="K25" s="96">
        <f t="shared" si="3"/>
        <v>13418.478552602999</v>
      </c>
      <c r="L25" s="59">
        <f t="shared" si="4"/>
        <v>8.1705404326876938E-2</v>
      </c>
      <c r="M25" s="96">
        <f t="shared" si="5"/>
        <v>177648.47855260299</v>
      </c>
      <c r="N25" s="96">
        <f t="shared" si="6"/>
        <v>150811.52144739701</v>
      </c>
      <c r="O25" s="97">
        <f t="shared" si="7"/>
        <v>151000</v>
      </c>
      <c r="P25" s="97">
        <f t="shared" si="7"/>
        <v>173600</v>
      </c>
      <c r="Q25" s="97" t="str">
        <f t="shared" si="7"/>
        <v/>
      </c>
      <c r="R25" s="97" t="str">
        <f t="shared" si="7"/>
        <v/>
      </c>
      <c r="S25" s="97">
        <f t="shared" si="7"/>
        <v>154860</v>
      </c>
      <c r="T25" s="96">
        <f t="shared" si="8"/>
        <v>154860</v>
      </c>
      <c r="U25" s="96">
        <f t="shared" si="9"/>
        <v>12088.887459150243</v>
      </c>
      <c r="V25" s="59">
        <f t="shared" si="10"/>
        <v>7.8063331132314617E-2</v>
      </c>
      <c r="W25" s="98"/>
      <c r="X25" s="99"/>
      <c r="Y25" s="100"/>
      <c r="Z25" s="100"/>
      <c r="AA25" s="100"/>
    </row>
    <row r="26" spans="1:27" x14ac:dyDescent="0.25">
      <c r="A26" s="70">
        <v>25</v>
      </c>
      <c r="B26" s="5" t="s">
        <v>24</v>
      </c>
      <c r="C26" s="6" t="s">
        <v>11</v>
      </c>
      <c r="D26" s="73" t="s">
        <v>8</v>
      </c>
      <c r="E26" s="63">
        <v>120000</v>
      </c>
      <c r="F26" s="63">
        <v>138000</v>
      </c>
      <c r="G26" s="63">
        <v>154560</v>
      </c>
      <c r="H26" s="63"/>
      <c r="I26" s="63">
        <v>121800</v>
      </c>
      <c r="J26" s="96">
        <f t="shared" si="2"/>
        <v>129900</v>
      </c>
      <c r="K26" s="96">
        <f t="shared" si="3"/>
        <v>16154.268785680149</v>
      </c>
      <c r="L26" s="59">
        <f t="shared" si="4"/>
        <v>0.12435926701832294</v>
      </c>
      <c r="M26" s="96">
        <f t="shared" si="5"/>
        <v>146054.26878568015</v>
      </c>
      <c r="N26" s="96">
        <f t="shared" si="6"/>
        <v>113745.73121431985</v>
      </c>
      <c r="O26" s="97">
        <f t="shared" si="7"/>
        <v>120000</v>
      </c>
      <c r="P26" s="97">
        <f t="shared" si="7"/>
        <v>138000</v>
      </c>
      <c r="Q26" s="97" t="str">
        <f t="shared" si="7"/>
        <v/>
      </c>
      <c r="R26" s="97" t="str">
        <f t="shared" si="7"/>
        <v/>
      </c>
      <c r="S26" s="97">
        <f t="shared" si="7"/>
        <v>121800</v>
      </c>
      <c r="T26" s="96">
        <f t="shared" si="8"/>
        <v>121800</v>
      </c>
      <c r="U26" s="96">
        <f t="shared" si="9"/>
        <v>9913.6269851149827</v>
      </c>
      <c r="V26" s="59">
        <f t="shared" si="10"/>
        <v>8.1392668186494113E-2</v>
      </c>
      <c r="W26" s="98"/>
      <c r="X26" s="99"/>
      <c r="Y26" s="100"/>
      <c r="Z26" s="100"/>
      <c r="AA26" s="100"/>
    </row>
    <row r="27" spans="1:27" x14ac:dyDescent="0.25">
      <c r="A27" s="72">
        <v>26</v>
      </c>
      <c r="B27" s="5" t="s">
        <v>176</v>
      </c>
      <c r="C27" s="6" t="s">
        <v>11</v>
      </c>
      <c r="D27" s="73" t="s">
        <v>8</v>
      </c>
      <c r="E27" s="63">
        <v>329900</v>
      </c>
      <c r="F27" s="63">
        <v>379300</v>
      </c>
      <c r="G27" s="63">
        <v>424911.2</v>
      </c>
      <c r="H27" s="63">
        <v>455160</v>
      </c>
      <c r="I27" s="63">
        <v>395989.2</v>
      </c>
      <c r="J27" s="96">
        <f t="shared" si="2"/>
        <v>395989.2</v>
      </c>
      <c r="K27" s="96">
        <f t="shared" si="3"/>
        <v>47377.021963310435</v>
      </c>
      <c r="L27" s="59">
        <f t="shared" si="4"/>
        <v>0.1196422073210846</v>
      </c>
      <c r="M27" s="96">
        <f t="shared" si="5"/>
        <v>443366.22196331044</v>
      </c>
      <c r="N27" s="96">
        <f t="shared" si="6"/>
        <v>348612.17803668958</v>
      </c>
      <c r="O27" s="97" t="str">
        <f t="shared" si="7"/>
        <v/>
      </c>
      <c r="P27" s="97">
        <f t="shared" si="7"/>
        <v>379300</v>
      </c>
      <c r="Q27" s="97">
        <f t="shared" si="7"/>
        <v>424911.2</v>
      </c>
      <c r="R27" s="97" t="str">
        <f t="shared" si="7"/>
        <v/>
      </c>
      <c r="S27" s="97">
        <f t="shared" si="7"/>
        <v>395989.2</v>
      </c>
      <c r="T27" s="96">
        <f t="shared" si="8"/>
        <v>395989.2</v>
      </c>
      <c r="U27" s="96">
        <f t="shared" si="9"/>
        <v>23077.380866987489</v>
      </c>
      <c r="V27" s="59">
        <f t="shared" si="10"/>
        <v>5.8277803705220968E-2</v>
      </c>
      <c r="W27" s="98"/>
      <c r="X27" s="99"/>
      <c r="Y27" s="100"/>
      <c r="Z27" s="100"/>
      <c r="AA27" s="100"/>
    </row>
    <row r="28" spans="1:27" x14ac:dyDescent="0.25">
      <c r="A28" s="70">
        <v>27</v>
      </c>
      <c r="B28" s="5" t="s">
        <v>83</v>
      </c>
      <c r="C28" s="6" t="s">
        <v>47</v>
      </c>
      <c r="D28" s="73" t="s">
        <v>8</v>
      </c>
      <c r="E28" s="63">
        <v>32491</v>
      </c>
      <c r="F28" s="63">
        <v>37360</v>
      </c>
      <c r="G28" s="63">
        <v>41848.408000000003</v>
      </c>
      <c r="H28" s="63"/>
      <c r="I28" s="63">
        <v>56550</v>
      </c>
      <c r="J28" s="96">
        <f t="shared" si="2"/>
        <v>39604.203999999998</v>
      </c>
      <c r="K28" s="96">
        <f t="shared" si="3"/>
        <v>10386.860450377491</v>
      </c>
      <c r="L28" s="59">
        <f t="shared" si="4"/>
        <v>0.26226661317009409</v>
      </c>
      <c r="M28" s="96">
        <f t="shared" si="5"/>
        <v>49991.064450377489</v>
      </c>
      <c r="N28" s="96">
        <f t="shared" si="6"/>
        <v>29217.343549622507</v>
      </c>
      <c r="O28" s="97">
        <f t="shared" si="7"/>
        <v>32491</v>
      </c>
      <c r="P28" s="97">
        <f t="shared" si="7"/>
        <v>37360</v>
      </c>
      <c r="Q28" s="97">
        <f t="shared" si="7"/>
        <v>41848.408000000003</v>
      </c>
      <c r="R28" s="97" t="str">
        <f t="shared" si="7"/>
        <v/>
      </c>
      <c r="S28" s="97" t="str">
        <f t="shared" si="7"/>
        <v/>
      </c>
      <c r="T28" s="96">
        <f t="shared" si="8"/>
        <v>37360</v>
      </c>
      <c r="U28" s="96">
        <f t="shared" si="9"/>
        <v>4679.9938007959399</v>
      </c>
      <c r="V28" s="59">
        <f t="shared" si="10"/>
        <v>0.1252675000213046</v>
      </c>
      <c r="W28" s="98"/>
      <c r="X28" s="99"/>
      <c r="Y28" s="100"/>
      <c r="Z28" s="100"/>
      <c r="AA28" s="100"/>
    </row>
    <row r="29" spans="1:27" x14ac:dyDescent="0.25">
      <c r="A29" s="70">
        <v>28</v>
      </c>
      <c r="B29" s="6" t="s">
        <v>84</v>
      </c>
      <c r="C29" s="6" t="s">
        <v>47</v>
      </c>
      <c r="D29" s="73" t="s">
        <v>8</v>
      </c>
      <c r="E29" s="63">
        <v>56851</v>
      </c>
      <c r="F29" s="63">
        <v>65300</v>
      </c>
      <c r="G29" s="63">
        <v>73224.088000000003</v>
      </c>
      <c r="H29" s="63">
        <v>62000</v>
      </c>
      <c r="I29" s="63">
        <v>53940</v>
      </c>
      <c r="J29" s="96">
        <f t="shared" si="2"/>
        <v>62000</v>
      </c>
      <c r="K29" s="96">
        <f t="shared" si="3"/>
        <v>7549.8354475809047</v>
      </c>
      <c r="L29" s="59">
        <f t="shared" si="4"/>
        <v>0.12177153947711136</v>
      </c>
      <c r="M29" s="96">
        <f t="shared" si="5"/>
        <v>69549.835447580903</v>
      </c>
      <c r="N29" s="96">
        <f t="shared" si="6"/>
        <v>54450.164552419097</v>
      </c>
      <c r="O29" s="97">
        <f t="shared" si="7"/>
        <v>56851</v>
      </c>
      <c r="P29" s="97">
        <f t="shared" si="7"/>
        <v>65300</v>
      </c>
      <c r="Q29" s="97" t="str">
        <f t="shared" si="7"/>
        <v/>
      </c>
      <c r="R29" s="97">
        <f t="shared" si="7"/>
        <v>62000</v>
      </c>
      <c r="S29" s="97" t="str">
        <f t="shared" si="7"/>
        <v/>
      </c>
      <c r="T29" s="96">
        <f t="shared" si="8"/>
        <v>62000</v>
      </c>
      <c r="U29" s="96">
        <f t="shared" si="9"/>
        <v>4258.0864638160338</v>
      </c>
      <c r="V29" s="59">
        <f t="shared" si="10"/>
        <v>6.867881393251668E-2</v>
      </c>
      <c r="W29" s="98"/>
      <c r="X29" s="99"/>
      <c r="Y29" s="100"/>
      <c r="Z29" s="100"/>
      <c r="AA29" s="100"/>
    </row>
    <row r="30" spans="1:27" x14ac:dyDescent="0.25">
      <c r="A30" s="70">
        <v>29</v>
      </c>
      <c r="B30" s="6" t="s">
        <v>85</v>
      </c>
      <c r="C30" s="6" t="s">
        <v>47</v>
      </c>
      <c r="D30" s="73" t="s">
        <v>8</v>
      </c>
      <c r="E30" s="63">
        <v>25000</v>
      </c>
      <c r="F30" s="63">
        <v>28750</v>
      </c>
      <c r="G30" s="63">
        <v>32200</v>
      </c>
      <c r="H30" s="63">
        <v>36000</v>
      </c>
      <c r="I30" s="63">
        <v>31320</v>
      </c>
      <c r="J30" s="96">
        <f t="shared" si="2"/>
        <v>31320</v>
      </c>
      <c r="K30" s="96">
        <f t="shared" si="3"/>
        <v>4092.8694091065254</v>
      </c>
      <c r="L30" s="59">
        <f t="shared" si="4"/>
        <v>0.13067909990761575</v>
      </c>
      <c r="M30" s="96">
        <f t="shared" si="5"/>
        <v>35412.869409106526</v>
      </c>
      <c r="N30" s="96">
        <f t="shared" si="6"/>
        <v>27227.130590893474</v>
      </c>
      <c r="O30" s="97" t="str">
        <f t="shared" si="7"/>
        <v/>
      </c>
      <c r="P30" s="97">
        <f t="shared" si="7"/>
        <v>28750</v>
      </c>
      <c r="Q30" s="97">
        <f t="shared" si="7"/>
        <v>32200</v>
      </c>
      <c r="R30" s="97" t="str">
        <f t="shared" si="7"/>
        <v/>
      </c>
      <c r="S30" s="97">
        <f t="shared" si="7"/>
        <v>31320</v>
      </c>
      <c r="T30" s="96">
        <f t="shared" si="8"/>
        <v>31320</v>
      </c>
      <c r="U30" s="96">
        <f t="shared" si="9"/>
        <v>1792.6609644138887</v>
      </c>
      <c r="V30" s="59">
        <f t="shared" si="10"/>
        <v>5.7236940115385972E-2</v>
      </c>
      <c r="W30" s="98"/>
      <c r="X30" s="99"/>
      <c r="Y30" s="100"/>
      <c r="Z30" s="100"/>
      <c r="AA30" s="100"/>
    </row>
    <row r="31" spans="1:27" x14ac:dyDescent="0.25">
      <c r="A31" s="72">
        <v>30</v>
      </c>
      <c r="B31" s="5" t="s">
        <v>149</v>
      </c>
      <c r="C31" s="5" t="s">
        <v>47</v>
      </c>
      <c r="D31" s="71" t="s">
        <v>8</v>
      </c>
      <c r="E31" s="63">
        <v>1200780</v>
      </c>
      <c r="F31" s="63">
        <v>1072000</v>
      </c>
      <c r="G31" s="63">
        <v>1546604.64</v>
      </c>
      <c r="H31" s="63">
        <v>1286400</v>
      </c>
      <c r="I31" s="63">
        <v>1119168</v>
      </c>
      <c r="J31" s="96">
        <f t="shared" si="2"/>
        <v>1200780</v>
      </c>
      <c r="K31" s="96">
        <f t="shared" si="3"/>
        <v>187348.21792916497</v>
      </c>
      <c r="L31" s="59">
        <f t="shared" si="4"/>
        <v>0.15602210057559668</v>
      </c>
      <c r="M31" s="96">
        <f t="shared" si="5"/>
        <v>1388128.2179291649</v>
      </c>
      <c r="N31" s="96">
        <f t="shared" si="6"/>
        <v>1013431.782070835</v>
      </c>
      <c r="O31" s="97">
        <f t="shared" si="7"/>
        <v>1200780</v>
      </c>
      <c r="P31" s="97">
        <f t="shared" si="7"/>
        <v>1072000</v>
      </c>
      <c r="Q31" s="97" t="str">
        <f t="shared" si="7"/>
        <v/>
      </c>
      <c r="R31" s="97">
        <f t="shared" si="7"/>
        <v>1286400</v>
      </c>
      <c r="S31" s="97">
        <f t="shared" si="7"/>
        <v>1119168</v>
      </c>
      <c r="T31" s="96">
        <f t="shared" si="8"/>
        <v>1159974</v>
      </c>
      <c r="U31" s="96">
        <f t="shared" si="9"/>
        <v>94310.795331181464</v>
      </c>
      <c r="V31" s="59">
        <f t="shared" si="10"/>
        <v>8.1304232104496707E-2</v>
      </c>
      <c r="W31" s="98"/>
      <c r="X31" s="100"/>
      <c r="Y31" s="100"/>
      <c r="Z31" s="100"/>
      <c r="AA31" s="100"/>
    </row>
    <row r="32" spans="1:27" x14ac:dyDescent="0.25">
      <c r="A32" s="70">
        <v>31</v>
      </c>
      <c r="B32" s="5" t="s">
        <v>92</v>
      </c>
      <c r="C32" s="5" t="s">
        <v>47</v>
      </c>
      <c r="D32" s="71" t="s">
        <v>8</v>
      </c>
      <c r="E32" s="63">
        <v>789950</v>
      </c>
      <c r="F32" s="63">
        <v>425000</v>
      </c>
      <c r="G32" s="63">
        <v>1017455.6</v>
      </c>
      <c r="H32" s="63">
        <v>825000</v>
      </c>
      <c r="I32" s="63">
        <v>717750</v>
      </c>
      <c r="J32" s="96">
        <f t="shared" si="2"/>
        <v>789950</v>
      </c>
      <c r="K32" s="96">
        <f t="shared" si="3"/>
        <v>215227.78754675674</v>
      </c>
      <c r="L32" s="59">
        <f t="shared" si="4"/>
        <v>0.27245748154535948</v>
      </c>
      <c r="M32" s="96">
        <f t="shared" si="5"/>
        <v>1005177.7875467567</v>
      </c>
      <c r="N32" s="96">
        <f t="shared" si="6"/>
        <v>574722.21245324332</v>
      </c>
      <c r="O32" s="97">
        <f t="shared" si="7"/>
        <v>789950</v>
      </c>
      <c r="P32" s="97" t="str">
        <f t="shared" si="7"/>
        <v/>
      </c>
      <c r="Q32" s="97" t="str">
        <f t="shared" si="7"/>
        <v/>
      </c>
      <c r="R32" s="97">
        <f t="shared" si="7"/>
        <v>825000</v>
      </c>
      <c r="S32" s="97">
        <f t="shared" si="7"/>
        <v>717750</v>
      </c>
      <c r="T32" s="96">
        <f t="shared" si="8"/>
        <v>789950</v>
      </c>
      <c r="U32" s="96">
        <f t="shared" si="9"/>
        <v>54686.843329390787</v>
      </c>
      <c r="V32" s="59">
        <f t="shared" si="10"/>
        <v>6.9228233849472479E-2</v>
      </c>
      <c r="W32" s="98"/>
      <c r="X32" s="100"/>
      <c r="Y32" s="100"/>
      <c r="Z32" s="100"/>
      <c r="AA32" s="100"/>
    </row>
    <row r="33" spans="1:27" x14ac:dyDescent="0.25">
      <c r="A33" s="70">
        <v>32</v>
      </c>
      <c r="B33" s="5" t="s">
        <v>93</v>
      </c>
      <c r="C33" s="5" t="s">
        <v>47</v>
      </c>
      <c r="D33" s="71" t="s">
        <v>8</v>
      </c>
      <c r="E33" s="63">
        <v>396850</v>
      </c>
      <c r="F33" s="63">
        <v>245000</v>
      </c>
      <c r="G33" s="63">
        <v>511142.8</v>
      </c>
      <c r="H33" s="63">
        <v>826000</v>
      </c>
      <c r="I33" s="63">
        <v>718620</v>
      </c>
      <c r="J33" s="96">
        <f t="shared" si="2"/>
        <v>511142.8</v>
      </c>
      <c r="K33" s="96">
        <f t="shared" si="3"/>
        <v>235610.70919372066</v>
      </c>
      <c r="L33" s="59">
        <f t="shared" si="4"/>
        <v>0.46094889567792141</v>
      </c>
      <c r="M33" s="96">
        <f t="shared" si="5"/>
        <v>746753.50919372065</v>
      </c>
      <c r="N33" s="96">
        <f t="shared" si="6"/>
        <v>275532.09080627933</v>
      </c>
      <c r="O33" s="97">
        <f t="shared" si="7"/>
        <v>396850</v>
      </c>
      <c r="P33" s="97" t="str">
        <f t="shared" si="7"/>
        <v/>
      </c>
      <c r="Q33" s="97">
        <f t="shared" si="7"/>
        <v>511142.8</v>
      </c>
      <c r="R33" s="97" t="str">
        <f t="shared" si="7"/>
        <v/>
      </c>
      <c r="S33" s="97">
        <f t="shared" si="7"/>
        <v>718620</v>
      </c>
      <c r="T33" s="96">
        <f t="shared" si="8"/>
        <v>511142.8</v>
      </c>
      <c r="U33" s="96">
        <f t="shared" si="9"/>
        <v>163118.34433506639</v>
      </c>
      <c r="V33" s="59">
        <f t="shared" si="10"/>
        <v>0.3191248010048589</v>
      </c>
      <c r="W33" s="98"/>
      <c r="X33" s="100"/>
      <c r="Y33" s="100"/>
      <c r="Z33" s="100"/>
      <c r="AA33" s="100"/>
    </row>
    <row r="34" spans="1:27" x14ac:dyDescent="0.25">
      <c r="A34" s="70">
        <v>33</v>
      </c>
      <c r="B34" s="5" t="s">
        <v>82</v>
      </c>
      <c r="C34" s="5" t="s">
        <v>47</v>
      </c>
      <c r="D34" s="71" t="s">
        <v>8</v>
      </c>
      <c r="E34" s="63">
        <v>15000</v>
      </c>
      <c r="F34" s="63">
        <v>17250</v>
      </c>
      <c r="G34" s="63">
        <v>19320</v>
      </c>
      <c r="H34" s="63"/>
      <c r="I34" s="63">
        <v>39150</v>
      </c>
      <c r="J34" s="96">
        <f t="shared" si="2"/>
        <v>18285</v>
      </c>
      <c r="K34" s="96">
        <f t="shared" si="3"/>
        <v>11120.818315214039</v>
      </c>
      <c r="L34" s="59">
        <f t="shared" si="4"/>
        <v>0.60819350917221982</v>
      </c>
      <c r="M34" s="96">
        <f t="shared" si="5"/>
        <v>29405.818315214041</v>
      </c>
      <c r="N34" s="96">
        <f t="shared" si="6"/>
        <v>7164.1816847859609</v>
      </c>
      <c r="O34" s="97">
        <f t="shared" si="7"/>
        <v>15000</v>
      </c>
      <c r="P34" s="97">
        <f t="shared" si="7"/>
        <v>17250</v>
      </c>
      <c r="Q34" s="97">
        <f t="shared" si="7"/>
        <v>19320</v>
      </c>
      <c r="R34" s="97" t="str">
        <f t="shared" si="7"/>
        <v/>
      </c>
      <c r="S34" s="97" t="str">
        <f t="shared" si="7"/>
        <v/>
      </c>
      <c r="T34" s="96">
        <f t="shared" si="8"/>
        <v>17250</v>
      </c>
      <c r="U34" s="96">
        <f t="shared" si="9"/>
        <v>2160.6249096037009</v>
      </c>
      <c r="V34" s="59">
        <f t="shared" si="10"/>
        <v>0.12525361794804063</v>
      </c>
      <c r="W34" s="98"/>
      <c r="X34" s="100"/>
      <c r="Y34" s="100"/>
      <c r="Z34" s="100"/>
      <c r="AA34" s="100"/>
    </row>
    <row r="35" spans="1:27" x14ac:dyDescent="0.25">
      <c r="A35" s="72">
        <v>34</v>
      </c>
      <c r="B35" s="5" t="s">
        <v>113</v>
      </c>
      <c r="C35" s="5" t="s">
        <v>47</v>
      </c>
      <c r="D35" s="71" t="s">
        <v>8</v>
      </c>
      <c r="E35" s="63">
        <v>137999</v>
      </c>
      <c r="F35" s="63">
        <v>158600</v>
      </c>
      <c r="G35" s="63">
        <v>177742.712</v>
      </c>
      <c r="H35" s="63">
        <v>190320</v>
      </c>
      <c r="I35" s="63">
        <v>165578.4</v>
      </c>
      <c r="J35" s="96">
        <f t="shared" si="2"/>
        <v>165578.4</v>
      </c>
      <c r="K35" s="96">
        <f t="shared" si="3"/>
        <v>19801.110460782114</v>
      </c>
      <c r="L35" s="59">
        <f t="shared" si="4"/>
        <v>0.11958752144471813</v>
      </c>
      <c r="M35" s="96">
        <f t="shared" si="5"/>
        <v>185379.5104607821</v>
      </c>
      <c r="N35" s="96">
        <f t="shared" si="6"/>
        <v>145777.28953921789</v>
      </c>
      <c r="O35" s="97" t="str">
        <f t="shared" si="7"/>
        <v/>
      </c>
      <c r="P35" s="97">
        <f t="shared" si="7"/>
        <v>158600</v>
      </c>
      <c r="Q35" s="97">
        <f t="shared" si="7"/>
        <v>177742.712</v>
      </c>
      <c r="R35" s="97" t="str">
        <f t="shared" si="7"/>
        <v/>
      </c>
      <c r="S35" s="97">
        <f t="shared" si="7"/>
        <v>165578.4</v>
      </c>
      <c r="T35" s="96">
        <f t="shared" si="8"/>
        <v>165578.4</v>
      </c>
      <c r="U35" s="96">
        <f t="shared" si="9"/>
        <v>9687.7239819981114</v>
      </c>
      <c r="V35" s="59">
        <f t="shared" si="10"/>
        <v>5.8508380211417139E-2</v>
      </c>
      <c r="W35" s="98"/>
      <c r="X35" s="100"/>
      <c r="Y35" s="100"/>
      <c r="Z35" s="100"/>
      <c r="AA35" s="100"/>
    </row>
    <row r="36" spans="1:27" x14ac:dyDescent="0.25">
      <c r="A36" s="70">
        <v>35</v>
      </c>
      <c r="B36" s="5" t="s">
        <v>125</v>
      </c>
      <c r="C36" s="5" t="s">
        <v>47</v>
      </c>
      <c r="D36" s="71" t="s">
        <v>8</v>
      </c>
      <c r="E36" s="63">
        <v>117369</v>
      </c>
      <c r="F36" s="63">
        <v>134900</v>
      </c>
      <c r="G36" s="63">
        <v>151171.272</v>
      </c>
      <c r="H36" s="63">
        <v>161880</v>
      </c>
      <c r="I36" s="63">
        <v>140835.6</v>
      </c>
      <c r="J36" s="96">
        <f t="shared" si="2"/>
        <v>140835.6</v>
      </c>
      <c r="K36" s="96">
        <f t="shared" si="3"/>
        <v>16843.568167418722</v>
      </c>
      <c r="L36" s="59">
        <f t="shared" si="4"/>
        <v>0.11959737571621608</v>
      </c>
      <c r="M36" s="96">
        <f t="shared" si="5"/>
        <v>157679.16816741874</v>
      </c>
      <c r="N36" s="96">
        <f t="shared" si="6"/>
        <v>123992.03183258128</v>
      </c>
      <c r="O36" s="97" t="str">
        <f t="shared" si="7"/>
        <v/>
      </c>
      <c r="P36" s="97">
        <f t="shared" si="7"/>
        <v>134900</v>
      </c>
      <c r="Q36" s="97">
        <f t="shared" si="7"/>
        <v>151171.272</v>
      </c>
      <c r="R36" s="97" t="str">
        <f t="shared" si="7"/>
        <v/>
      </c>
      <c r="S36" s="97">
        <f t="shared" si="7"/>
        <v>140835.6</v>
      </c>
      <c r="T36" s="96">
        <f t="shared" si="8"/>
        <v>140835.6</v>
      </c>
      <c r="U36" s="96">
        <f t="shared" si="9"/>
        <v>8234.1945118063177</v>
      </c>
      <c r="V36" s="59">
        <f t="shared" si="10"/>
        <v>5.8466712335562297E-2</v>
      </c>
      <c r="W36" s="98"/>
      <c r="X36" s="100"/>
      <c r="Y36" s="100"/>
      <c r="Z36" s="100"/>
      <c r="AA36" s="100"/>
    </row>
    <row r="37" spans="1:27" x14ac:dyDescent="0.25">
      <c r="A37" s="70">
        <v>36</v>
      </c>
      <c r="B37" s="5" t="s">
        <v>182</v>
      </c>
      <c r="C37" s="5" t="s">
        <v>47</v>
      </c>
      <c r="D37" s="71" t="s">
        <v>8</v>
      </c>
      <c r="E37" s="63">
        <v>76500</v>
      </c>
      <c r="F37" s="63">
        <v>87900</v>
      </c>
      <c r="G37" s="63">
        <v>98532</v>
      </c>
      <c r="H37" s="63">
        <v>105480</v>
      </c>
      <c r="I37" s="63">
        <v>91767.6</v>
      </c>
      <c r="J37" s="96">
        <f t="shared" si="2"/>
        <v>91767.6</v>
      </c>
      <c r="K37" s="96">
        <f t="shared" si="3"/>
        <v>10971.38303186986</v>
      </c>
      <c r="L37" s="59">
        <f t="shared" si="4"/>
        <v>0.119556172678264</v>
      </c>
      <c r="M37" s="96">
        <f t="shared" si="5"/>
        <v>102738.98303186987</v>
      </c>
      <c r="N37" s="96">
        <f t="shared" si="6"/>
        <v>80796.216968130146</v>
      </c>
      <c r="O37" s="97" t="str">
        <f t="shared" si="7"/>
        <v/>
      </c>
      <c r="P37" s="97">
        <f t="shared" si="7"/>
        <v>87900</v>
      </c>
      <c r="Q37" s="97">
        <f t="shared" si="7"/>
        <v>98532</v>
      </c>
      <c r="R37" s="97" t="str">
        <f t="shared" si="7"/>
        <v/>
      </c>
      <c r="S37" s="97">
        <f t="shared" si="7"/>
        <v>91767.6</v>
      </c>
      <c r="T37" s="96">
        <f t="shared" si="8"/>
        <v>91767.6</v>
      </c>
      <c r="U37" s="96">
        <f t="shared" si="9"/>
        <v>5381.3700411698128</v>
      </c>
      <c r="V37" s="59">
        <f t="shared" si="10"/>
        <v>5.8641285608099288E-2</v>
      </c>
      <c r="W37" s="98"/>
      <c r="X37" s="100"/>
      <c r="Y37" s="100"/>
      <c r="Z37" s="100"/>
      <c r="AA37" s="100"/>
    </row>
    <row r="38" spans="1:27" x14ac:dyDescent="0.25">
      <c r="A38" s="70">
        <v>37</v>
      </c>
      <c r="B38" s="5" t="s">
        <v>117</v>
      </c>
      <c r="C38" s="5" t="s">
        <v>47</v>
      </c>
      <c r="D38" s="71" t="s">
        <v>8</v>
      </c>
      <c r="E38" s="63">
        <v>250900</v>
      </c>
      <c r="F38" s="63">
        <v>218530</v>
      </c>
      <c r="G38" s="63">
        <v>323159.2</v>
      </c>
      <c r="H38" s="63">
        <v>262236</v>
      </c>
      <c r="I38" s="63">
        <v>228145.32</v>
      </c>
      <c r="J38" s="96">
        <f t="shared" si="2"/>
        <v>250900</v>
      </c>
      <c r="K38" s="96">
        <f t="shared" si="3"/>
        <v>41089.460755552427</v>
      </c>
      <c r="L38" s="59">
        <f t="shared" si="4"/>
        <v>0.16376827722420259</v>
      </c>
      <c r="M38" s="96">
        <f t="shared" si="5"/>
        <v>291989.4607555524</v>
      </c>
      <c r="N38" s="96">
        <f t="shared" si="6"/>
        <v>209810.53924444757</v>
      </c>
      <c r="O38" s="97">
        <f t="shared" si="7"/>
        <v>250900</v>
      </c>
      <c r="P38" s="97">
        <f t="shared" si="7"/>
        <v>218530</v>
      </c>
      <c r="Q38" s="97" t="str">
        <f t="shared" si="7"/>
        <v/>
      </c>
      <c r="R38" s="97">
        <f t="shared" si="7"/>
        <v>262236</v>
      </c>
      <c r="S38" s="97">
        <f t="shared" si="7"/>
        <v>228145.32</v>
      </c>
      <c r="T38" s="96">
        <f t="shared" si="8"/>
        <v>239522.66</v>
      </c>
      <c r="U38" s="96">
        <f t="shared" si="9"/>
        <v>20122.418127276185</v>
      </c>
      <c r="V38" s="59">
        <f t="shared" si="10"/>
        <v>8.4010498744779241E-2</v>
      </c>
      <c r="W38" s="98"/>
      <c r="X38" s="100"/>
      <c r="Y38" s="100"/>
      <c r="Z38" s="100"/>
      <c r="AA38" s="100"/>
    </row>
    <row r="39" spans="1:27" x14ac:dyDescent="0.25">
      <c r="A39" s="72">
        <v>38</v>
      </c>
      <c r="B39" s="5" t="s">
        <v>131</v>
      </c>
      <c r="C39" s="5" t="s">
        <v>47</v>
      </c>
      <c r="D39" s="71" t="s">
        <v>8</v>
      </c>
      <c r="E39" s="63">
        <v>695978</v>
      </c>
      <c r="F39" s="63">
        <v>510000</v>
      </c>
      <c r="G39" s="63">
        <v>896419.66399999999</v>
      </c>
      <c r="H39" s="63">
        <v>612000</v>
      </c>
      <c r="I39" s="63">
        <v>532440</v>
      </c>
      <c r="J39" s="96">
        <f t="shared" si="2"/>
        <v>612000</v>
      </c>
      <c r="K39" s="96">
        <f t="shared" si="3"/>
        <v>156284.18091419045</v>
      </c>
      <c r="L39" s="59">
        <f t="shared" si="4"/>
        <v>0.25536630868331772</v>
      </c>
      <c r="M39" s="96">
        <f t="shared" si="5"/>
        <v>768284.18091419048</v>
      </c>
      <c r="N39" s="96">
        <f t="shared" si="6"/>
        <v>455715.81908580952</v>
      </c>
      <c r="O39" s="97">
        <f t="shared" si="7"/>
        <v>695978</v>
      </c>
      <c r="P39" s="97">
        <f t="shared" si="7"/>
        <v>510000</v>
      </c>
      <c r="Q39" s="97" t="str">
        <f t="shared" si="7"/>
        <v/>
      </c>
      <c r="R39" s="97">
        <f t="shared" si="7"/>
        <v>612000</v>
      </c>
      <c r="S39" s="97">
        <f t="shared" si="7"/>
        <v>532440</v>
      </c>
      <c r="T39" s="96">
        <f t="shared" si="8"/>
        <v>572220</v>
      </c>
      <c r="U39" s="96">
        <f t="shared" si="9"/>
        <v>84469.98757546967</v>
      </c>
      <c r="V39" s="59">
        <f t="shared" si="10"/>
        <v>0.14761802728927628</v>
      </c>
      <c r="W39" s="98"/>
      <c r="X39" s="100"/>
      <c r="Y39" s="100"/>
      <c r="Z39" s="100"/>
      <c r="AA39" s="100"/>
    </row>
    <row r="40" spans="1:27" x14ac:dyDescent="0.25">
      <c r="A40" s="70">
        <v>39</v>
      </c>
      <c r="B40" s="5" t="s">
        <v>165</v>
      </c>
      <c r="C40" s="5" t="s">
        <v>47</v>
      </c>
      <c r="D40" s="71" t="s">
        <v>8</v>
      </c>
      <c r="E40" s="63">
        <v>183800</v>
      </c>
      <c r="F40" s="63">
        <v>211300</v>
      </c>
      <c r="G40" s="63">
        <v>236734.4</v>
      </c>
      <c r="H40" s="63">
        <v>253560</v>
      </c>
      <c r="I40" s="63">
        <v>220597.2</v>
      </c>
      <c r="J40" s="96">
        <f t="shared" si="2"/>
        <v>220597.2</v>
      </c>
      <c r="K40" s="96">
        <f t="shared" si="3"/>
        <v>26389.489086982725</v>
      </c>
      <c r="L40" s="59">
        <f t="shared" si="4"/>
        <v>0.11962748886650748</v>
      </c>
      <c r="M40" s="96">
        <f t="shared" si="5"/>
        <v>246986.68908698275</v>
      </c>
      <c r="N40" s="96">
        <f t="shared" si="6"/>
        <v>194207.71091301728</v>
      </c>
      <c r="O40" s="97" t="str">
        <f t="shared" si="7"/>
        <v/>
      </c>
      <c r="P40" s="97">
        <f t="shared" si="7"/>
        <v>211300</v>
      </c>
      <c r="Q40" s="97">
        <f t="shared" si="7"/>
        <v>236734.4</v>
      </c>
      <c r="R40" s="97" t="str">
        <f t="shared" si="7"/>
        <v/>
      </c>
      <c r="S40" s="97">
        <f t="shared" si="7"/>
        <v>220597.2</v>
      </c>
      <c r="T40" s="96">
        <f t="shared" si="8"/>
        <v>220597.2</v>
      </c>
      <c r="U40" s="96">
        <f t="shared" si="9"/>
        <v>12869.575588961739</v>
      </c>
      <c r="V40" s="59">
        <f t="shared" si="10"/>
        <v>5.8339705077678862E-2</v>
      </c>
      <c r="W40" s="98"/>
      <c r="X40" s="100"/>
      <c r="Y40" s="100"/>
      <c r="Z40" s="100"/>
      <c r="AA40" s="100"/>
    </row>
    <row r="41" spans="1:27" x14ac:dyDescent="0.25">
      <c r="A41" s="70">
        <v>40</v>
      </c>
      <c r="B41" s="5" t="s">
        <v>126</v>
      </c>
      <c r="C41" s="5" t="s">
        <v>47</v>
      </c>
      <c r="D41" s="71" t="s">
        <v>8</v>
      </c>
      <c r="E41" s="63">
        <v>137600</v>
      </c>
      <c r="F41" s="63">
        <v>158200</v>
      </c>
      <c r="G41" s="63">
        <v>177228.79999999999</v>
      </c>
      <c r="H41" s="63">
        <v>189840</v>
      </c>
      <c r="I41" s="63">
        <v>165160.79999999999</v>
      </c>
      <c r="J41" s="96">
        <f t="shared" si="2"/>
        <v>165160.79999999999</v>
      </c>
      <c r="K41" s="96">
        <f t="shared" si="3"/>
        <v>19759.550291238673</v>
      </c>
      <c r="L41" s="59">
        <f t="shared" si="4"/>
        <v>0.11963825733006062</v>
      </c>
      <c r="M41" s="96">
        <f t="shared" si="5"/>
        <v>184920.35029123866</v>
      </c>
      <c r="N41" s="96">
        <f t="shared" si="6"/>
        <v>145401.24970876132</v>
      </c>
      <c r="O41" s="97" t="str">
        <f t="shared" si="7"/>
        <v/>
      </c>
      <c r="P41" s="97">
        <f t="shared" si="7"/>
        <v>158200</v>
      </c>
      <c r="Q41" s="97">
        <f t="shared" si="7"/>
        <v>177228.79999999999</v>
      </c>
      <c r="R41" s="97" t="str">
        <f t="shared" si="7"/>
        <v/>
      </c>
      <c r="S41" s="97">
        <f t="shared" si="7"/>
        <v>165160.79999999999</v>
      </c>
      <c r="T41" s="96">
        <f t="shared" si="8"/>
        <v>165160.79999999999</v>
      </c>
      <c r="U41" s="96">
        <f t="shared" si="9"/>
        <v>9627.9505441189249</v>
      </c>
      <c r="V41" s="59">
        <f t="shared" si="10"/>
        <v>5.8294404871609522E-2</v>
      </c>
      <c r="W41" s="98"/>
      <c r="X41" s="100"/>
      <c r="Y41" s="100"/>
      <c r="Z41" s="100"/>
      <c r="AA41" s="100"/>
    </row>
    <row r="42" spans="1:27" x14ac:dyDescent="0.25">
      <c r="A42" s="70">
        <v>41</v>
      </c>
      <c r="B42" s="5" t="s">
        <v>180</v>
      </c>
      <c r="C42" s="5" t="s">
        <v>47</v>
      </c>
      <c r="D42" s="71" t="s">
        <v>8</v>
      </c>
      <c r="E42" s="63">
        <v>265000</v>
      </c>
      <c r="F42" s="63">
        <v>304700</v>
      </c>
      <c r="G42" s="63">
        <v>341320</v>
      </c>
      <c r="H42" s="63">
        <v>365640</v>
      </c>
      <c r="I42" s="63">
        <v>318106.8</v>
      </c>
      <c r="J42" s="96">
        <f t="shared" si="2"/>
        <v>318106.8</v>
      </c>
      <c r="K42" s="96">
        <f t="shared" si="3"/>
        <v>38061.624143590911</v>
      </c>
      <c r="L42" s="59">
        <f t="shared" si="4"/>
        <v>0.11965045746771497</v>
      </c>
      <c r="M42" s="96">
        <f t="shared" si="5"/>
        <v>356168.42414359091</v>
      </c>
      <c r="N42" s="96">
        <f t="shared" si="6"/>
        <v>280045.17585640907</v>
      </c>
      <c r="O42" s="97" t="str">
        <f t="shared" si="7"/>
        <v/>
      </c>
      <c r="P42" s="97">
        <f t="shared" si="7"/>
        <v>304700</v>
      </c>
      <c r="Q42" s="97">
        <f t="shared" si="7"/>
        <v>341320</v>
      </c>
      <c r="R42" s="97" t="str">
        <f t="shared" si="7"/>
        <v/>
      </c>
      <c r="S42" s="97">
        <f t="shared" si="7"/>
        <v>318106.8</v>
      </c>
      <c r="T42" s="96">
        <f t="shared" si="8"/>
        <v>318106.8</v>
      </c>
      <c r="U42" s="96">
        <f t="shared" si="9"/>
        <v>18527.544091972904</v>
      </c>
      <c r="V42" s="59">
        <f t="shared" si="10"/>
        <v>5.8243156361237503E-2</v>
      </c>
      <c r="W42" s="98"/>
      <c r="X42" s="100"/>
      <c r="Y42" s="100"/>
      <c r="Z42" s="100"/>
      <c r="AA42" s="100"/>
    </row>
    <row r="43" spans="1:27" x14ac:dyDescent="0.25">
      <c r="A43" s="72">
        <v>42</v>
      </c>
      <c r="B43" s="5" t="s">
        <v>127</v>
      </c>
      <c r="C43" s="5" t="s">
        <v>47</v>
      </c>
      <c r="D43" s="71" t="s">
        <v>8</v>
      </c>
      <c r="E43" s="63">
        <v>600978</v>
      </c>
      <c r="F43" s="63">
        <v>691100</v>
      </c>
      <c r="G43" s="63">
        <v>774059.66399999999</v>
      </c>
      <c r="H43" s="63">
        <v>829320</v>
      </c>
      <c r="I43" s="63">
        <v>721508.4</v>
      </c>
      <c r="J43" s="96">
        <f t="shared" si="2"/>
        <v>721508.4</v>
      </c>
      <c r="K43" s="96">
        <f t="shared" si="3"/>
        <v>86341.56293585198</v>
      </c>
      <c r="L43" s="59">
        <f t="shared" si="4"/>
        <v>0.11966813267295569</v>
      </c>
      <c r="M43" s="96">
        <f t="shared" si="5"/>
        <v>807849.962935852</v>
      </c>
      <c r="N43" s="96">
        <f t="shared" si="6"/>
        <v>635166.83706414804</v>
      </c>
      <c r="O43" s="97" t="str">
        <f t="shared" si="7"/>
        <v/>
      </c>
      <c r="P43" s="97">
        <f t="shared" si="7"/>
        <v>691100</v>
      </c>
      <c r="Q43" s="97">
        <f t="shared" si="7"/>
        <v>774059.66399999999</v>
      </c>
      <c r="R43" s="97" t="str">
        <f t="shared" si="7"/>
        <v/>
      </c>
      <c r="S43" s="97">
        <f t="shared" si="7"/>
        <v>721508.4</v>
      </c>
      <c r="T43" s="96">
        <f t="shared" si="8"/>
        <v>721508.4</v>
      </c>
      <c r="U43" s="96">
        <f t="shared" si="9"/>
        <v>41969.457127675174</v>
      </c>
      <c r="V43" s="59">
        <f t="shared" si="10"/>
        <v>5.8169048520675816E-2</v>
      </c>
      <c r="W43" s="98"/>
      <c r="X43" s="100"/>
      <c r="Y43" s="100"/>
      <c r="Z43" s="100"/>
      <c r="AA43" s="100"/>
    </row>
    <row r="44" spans="1:27" x14ac:dyDescent="0.25">
      <c r="A44" s="70">
        <v>43</v>
      </c>
      <c r="B44" s="5" t="s">
        <v>133</v>
      </c>
      <c r="C44" s="5" t="s">
        <v>47</v>
      </c>
      <c r="D44" s="71" t="s">
        <v>8</v>
      </c>
      <c r="E44" s="63">
        <v>171090</v>
      </c>
      <c r="F44" s="63">
        <v>132000</v>
      </c>
      <c r="G44" s="63">
        <v>220363.92</v>
      </c>
      <c r="H44" s="63">
        <v>158400</v>
      </c>
      <c r="I44" s="63">
        <v>137808</v>
      </c>
      <c r="J44" s="96">
        <f t="shared" si="2"/>
        <v>158400</v>
      </c>
      <c r="K44" s="96">
        <f t="shared" si="3"/>
        <v>35243.856138868869</v>
      </c>
      <c r="L44" s="59">
        <f t="shared" si="4"/>
        <v>0.22249909178578831</v>
      </c>
      <c r="M44" s="96">
        <f t="shared" si="5"/>
        <v>193643.85613886887</v>
      </c>
      <c r="N44" s="96">
        <f t="shared" si="6"/>
        <v>123156.14386113113</v>
      </c>
      <c r="O44" s="97">
        <f t="shared" si="7"/>
        <v>171090</v>
      </c>
      <c r="P44" s="97">
        <f t="shared" si="7"/>
        <v>132000</v>
      </c>
      <c r="Q44" s="97" t="str">
        <f t="shared" si="7"/>
        <v/>
      </c>
      <c r="R44" s="97">
        <f t="shared" si="7"/>
        <v>158400</v>
      </c>
      <c r="S44" s="97">
        <f t="shared" si="7"/>
        <v>137808</v>
      </c>
      <c r="T44" s="96">
        <f t="shared" si="8"/>
        <v>148104</v>
      </c>
      <c r="U44" s="96">
        <f t="shared" si="9"/>
        <v>18146.347318399919</v>
      </c>
      <c r="V44" s="59">
        <f t="shared" si="10"/>
        <v>0.12252435665748339</v>
      </c>
      <c r="W44" s="98"/>
      <c r="X44" s="100"/>
      <c r="Y44" s="100"/>
      <c r="Z44" s="100"/>
      <c r="AA44" s="100"/>
    </row>
    <row r="45" spans="1:27" x14ac:dyDescent="0.25">
      <c r="A45" s="70">
        <v>44</v>
      </c>
      <c r="B45" s="5" t="s">
        <v>136</v>
      </c>
      <c r="C45" s="5" t="s">
        <v>47</v>
      </c>
      <c r="D45" s="71" t="s">
        <v>8</v>
      </c>
      <c r="E45" s="63">
        <v>61527</v>
      </c>
      <c r="F45" s="63">
        <v>58500</v>
      </c>
      <c r="G45" s="63">
        <v>79246.775999999998</v>
      </c>
      <c r="H45" s="63">
        <v>70200</v>
      </c>
      <c r="I45" s="63">
        <v>61074</v>
      </c>
      <c r="J45" s="96">
        <f t="shared" si="2"/>
        <v>61527</v>
      </c>
      <c r="K45" s="96">
        <f t="shared" si="3"/>
        <v>8567.0920924917737</v>
      </c>
      <c r="L45" s="59">
        <f t="shared" si="4"/>
        <v>0.13924118017279852</v>
      </c>
      <c r="M45" s="96">
        <f t="shared" si="5"/>
        <v>70094.092092491774</v>
      </c>
      <c r="N45" s="96">
        <f t="shared" si="6"/>
        <v>52959.907907508226</v>
      </c>
      <c r="O45" s="97">
        <f t="shared" si="7"/>
        <v>61527</v>
      </c>
      <c r="P45" s="97">
        <f t="shared" si="7"/>
        <v>58500</v>
      </c>
      <c r="Q45" s="97" t="str">
        <f t="shared" si="7"/>
        <v/>
      </c>
      <c r="R45" s="97" t="str">
        <f t="shared" si="7"/>
        <v/>
      </c>
      <c r="S45" s="97">
        <f t="shared" si="7"/>
        <v>61074</v>
      </c>
      <c r="T45" s="96">
        <f t="shared" si="8"/>
        <v>61074</v>
      </c>
      <c r="U45" s="96">
        <f t="shared" si="9"/>
        <v>1632.6570368574044</v>
      </c>
      <c r="V45" s="59">
        <f t="shared" si="10"/>
        <v>2.6732439939375255E-2</v>
      </c>
      <c r="W45" s="98"/>
      <c r="X45" s="100"/>
      <c r="Y45" s="100"/>
      <c r="Z45" s="100"/>
      <c r="AA45" s="100"/>
    </row>
    <row r="46" spans="1:27" x14ac:dyDescent="0.25">
      <c r="A46" s="70">
        <v>45</v>
      </c>
      <c r="B46" s="5" t="s">
        <v>134</v>
      </c>
      <c r="C46" s="5" t="s">
        <v>47</v>
      </c>
      <c r="D46" s="71" t="s">
        <v>8</v>
      </c>
      <c r="E46" s="63">
        <v>211320</v>
      </c>
      <c r="F46" s="63">
        <v>121500</v>
      </c>
      <c r="G46" s="63"/>
      <c r="H46" s="63">
        <v>145800</v>
      </c>
      <c r="I46" s="63">
        <v>126846</v>
      </c>
      <c r="J46" s="96">
        <f t="shared" si="2"/>
        <v>136323</v>
      </c>
      <c r="K46" s="96">
        <f t="shared" si="3"/>
        <v>41306.459652214202</v>
      </c>
      <c r="L46" s="59">
        <f t="shared" si="4"/>
        <v>0.30300433274072758</v>
      </c>
      <c r="M46" s="96">
        <f t="shared" si="5"/>
        <v>177629.45965221419</v>
      </c>
      <c r="N46" s="96">
        <f t="shared" si="6"/>
        <v>95016.540347785805</v>
      </c>
      <c r="O46" s="97" t="str">
        <f t="shared" si="7"/>
        <v/>
      </c>
      <c r="P46" s="97">
        <f t="shared" si="7"/>
        <v>121500</v>
      </c>
      <c r="Q46" s="97" t="str">
        <f t="shared" si="7"/>
        <v/>
      </c>
      <c r="R46" s="97">
        <f t="shared" si="7"/>
        <v>145800</v>
      </c>
      <c r="S46" s="97">
        <f t="shared" si="7"/>
        <v>126846</v>
      </c>
      <c r="T46" s="96">
        <f t="shared" si="8"/>
        <v>126846</v>
      </c>
      <c r="U46" s="96">
        <f t="shared" si="9"/>
        <v>12769.258866512184</v>
      </c>
      <c r="V46" s="59">
        <f t="shared" si="10"/>
        <v>0.10066741455396452</v>
      </c>
      <c r="W46" s="98"/>
      <c r="X46" s="100"/>
      <c r="Y46" s="100"/>
      <c r="Z46" s="100"/>
      <c r="AA46" s="100"/>
    </row>
    <row r="47" spans="1:27" x14ac:dyDescent="0.25">
      <c r="A47" s="72">
        <v>46</v>
      </c>
      <c r="B47" s="5" t="s">
        <v>135</v>
      </c>
      <c r="C47" s="5" t="s">
        <v>47</v>
      </c>
      <c r="D47" s="71" t="s">
        <v>8</v>
      </c>
      <c r="E47" s="63">
        <v>185000</v>
      </c>
      <c r="F47" s="63">
        <v>136000</v>
      </c>
      <c r="G47" s="63">
        <v>238280</v>
      </c>
      <c r="H47" s="63">
        <v>163200</v>
      </c>
      <c r="I47" s="63">
        <v>141984</v>
      </c>
      <c r="J47" s="96">
        <f t="shared" si="2"/>
        <v>163200</v>
      </c>
      <c r="K47" s="96">
        <f t="shared" si="3"/>
        <v>41329.327349958126</v>
      </c>
      <c r="L47" s="59">
        <f t="shared" si="4"/>
        <v>0.25324342738944933</v>
      </c>
      <c r="M47" s="96">
        <f t="shared" si="5"/>
        <v>204529.32734995813</v>
      </c>
      <c r="N47" s="96">
        <f t="shared" si="6"/>
        <v>121870.67265004187</v>
      </c>
      <c r="O47" s="97">
        <f t="shared" si="7"/>
        <v>185000</v>
      </c>
      <c r="P47" s="97">
        <f t="shared" si="7"/>
        <v>136000</v>
      </c>
      <c r="Q47" s="97" t="str">
        <f t="shared" si="7"/>
        <v/>
      </c>
      <c r="R47" s="97">
        <f t="shared" si="7"/>
        <v>163200</v>
      </c>
      <c r="S47" s="97">
        <f t="shared" si="7"/>
        <v>141984</v>
      </c>
      <c r="T47" s="96">
        <f t="shared" si="8"/>
        <v>152592</v>
      </c>
      <c r="U47" s="96">
        <f t="shared" si="9"/>
        <v>22271.774304412</v>
      </c>
      <c r="V47" s="59">
        <f t="shared" si="10"/>
        <v>0.14595636930122155</v>
      </c>
      <c r="W47" s="98"/>
      <c r="X47" s="100"/>
      <c r="Y47" s="100"/>
      <c r="Z47" s="100"/>
      <c r="AA47" s="100"/>
    </row>
    <row r="48" spans="1:27" x14ac:dyDescent="0.25">
      <c r="A48" s="70">
        <v>47</v>
      </c>
      <c r="B48" s="5" t="s">
        <v>132</v>
      </c>
      <c r="C48" s="5" t="s">
        <v>47</v>
      </c>
      <c r="D48" s="71" t="s">
        <v>8</v>
      </c>
      <c r="E48" s="63">
        <v>207901</v>
      </c>
      <c r="F48" s="63">
        <v>155000</v>
      </c>
      <c r="G48" s="63">
        <v>267776.48800000001</v>
      </c>
      <c r="H48" s="63">
        <v>186000</v>
      </c>
      <c r="I48" s="63">
        <v>161820</v>
      </c>
      <c r="J48" s="96">
        <f t="shared" si="2"/>
        <v>186000</v>
      </c>
      <c r="K48" s="96">
        <f t="shared" si="3"/>
        <v>45393.608917313737</v>
      </c>
      <c r="L48" s="59">
        <f t="shared" si="4"/>
        <v>0.24405166084577279</v>
      </c>
      <c r="M48" s="96">
        <f t="shared" si="5"/>
        <v>231393.60891731374</v>
      </c>
      <c r="N48" s="96">
        <f t="shared" si="6"/>
        <v>140606.39108268626</v>
      </c>
      <c r="O48" s="97">
        <f t="shared" si="7"/>
        <v>207901</v>
      </c>
      <c r="P48" s="97">
        <f t="shared" si="7"/>
        <v>155000</v>
      </c>
      <c r="Q48" s="97" t="str">
        <f t="shared" si="7"/>
        <v/>
      </c>
      <c r="R48" s="97">
        <f t="shared" si="7"/>
        <v>186000</v>
      </c>
      <c r="S48" s="97">
        <f t="shared" si="7"/>
        <v>161820</v>
      </c>
      <c r="T48" s="96">
        <f t="shared" si="8"/>
        <v>173910</v>
      </c>
      <c r="U48" s="96">
        <f t="shared" si="9"/>
        <v>24141.618564559143</v>
      </c>
      <c r="V48" s="59">
        <f t="shared" si="10"/>
        <v>0.13881673603909575</v>
      </c>
      <c r="W48" s="98"/>
      <c r="X48" s="100"/>
      <c r="Y48" s="100"/>
      <c r="Z48" s="100"/>
      <c r="AA48" s="100"/>
    </row>
    <row r="49" spans="1:27" x14ac:dyDescent="0.25">
      <c r="A49" s="70">
        <v>48</v>
      </c>
      <c r="B49" s="5" t="s">
        <v>137</v>
      </c>
      <c r="C49" s="5" t="s">
        <v>47</v>
      </c>
      <c r="D49" s="71" t="s">
        <v>138</v>
      </c>
      <c r="E49" s="63">
        <v>35990</v>
      </c>
      <c r="F49" s="63">
        <v>41300</v>
      </c>
      <c r="G49" s="63">
        <v>46355.12</v>
      </c>
      <c r="H49" s="63">
        <v>49560</v>
      </c>
      <c r="I49" s="63">
        <v>43117.2</v>
      </c>
      <c r="J49" s="96">
        <f t="shared" si="2"/>
        <v>43117.2</v>
      </c>
      <c r="K49" s="96">
        <f t="shared" si="3"/>
        <v>5147.4401409321781</v>
      </c>
      <c r="L49" s="59">
        <f t="shared" si="4"/>
        <v>0.11938252346933888</v>
      </c>
      <c r="M49" s="96">
        <f t="shared" si="5"/>
        <v>48264.640140932177</v>
      </c>
      <c r="N49" s="96">
        <f t="shared" si="6"/>
        <v>37969.759859067817</v>
      </c>
      <c r="O49" s="97" t="str">
        <f t="shared" si="7"/>
        <v/>
      </c>
      <c r="P49" s="97">
        <f t="shared" si="7"/>
        <v>41300</v>
      </c>
      <c r="Q49" s="97">
        <f t="shared" si="7"/>
        <v>46355.12</v>
      </c>
      <c r="R49" s="97" t="str">
        <f t="shared" si="7"/>
        <v/>
      </c>
      <c r="S49" s="97">
        <f t="shared" si="7"/>
        <v>43117.2</v>
      </c>
      <c r="T49" s="96">
        <f t="shared" si="8"/>
        <v>43117.2</v>
      </c>
      <c r="U49" s="96">
        <f t="shared" si="9"/>
        <v>2560.6177633792481</v>
      </c>
      <c r="V49" s="59">
        <f t="shared" si="10"/>
        <v>5.9387385159037423E-2</v>
      </c>
      <c r="W49" s="98"/>
      <c r="X49" s="100"/>
      <c r="Y49" s="100"/>
      <c r="Z49" s="100"/>
      <c r="AA49" s="100"/>
    </row>
    <row r="50" spans="1:27" x14ac:dyDescent="0.25">
      <c r="A50" s="70">
        <v>49</v>
      </c>
      <c r="B50" s="5" t="s">
        <v>105</v>
      </c>
      <c r="C50" s="5" t="s">
        <v>47</v>
      </c>
      <c r="D50" s="71" t="s">
        <v>8</v>
      </c>
      <c r="E50" s="63">
        <v>167635</v>
      </c>
      <c r="F50" s="63">
        <v>192700</v>
      </c>
      <c r="G50" s="63">
        <v>215913.88</v>
      </c>
      <c r="H50" s="63">
        <v>231240</v>
      </c>
      <c r="I50" s="63">
        <v>201178.8</v>
      </c>
      <c r="J50" s="96">
        <f t="shared" si="2"/>
        <v>201178.8</v>
      </c>
      <c r="K50" s="96">
        <f t="shared" si="3"/>
        <v>24064.165452898807</v>
      </c>
      <c r="L50" s="59">
        <f t="shared" si="4"/>
        <v>0.11961581167050807</v>
      </c>
      <c r="M50" s="96">
        <f t="shared" si="5"/>
        <v>225242.96545289879</v>
      </c>
      <c r="N50" s="96">
        <f t="shared" si="6"/>
        <v>177114.63454710119</v>
      </c>
      <c r="O50" s="97" t="str">
        <f t="shared" si="7"/>
        <v/>
      </c>
      <c r="P50" s="97">
        <f t="shared" si="7"/>
        <v>192700</v>
      </c>
      <c r="Q50" s="97">
        <f t="shared" si="7"/>
        <v>215913.88</v>
      </c>
      <c r="R50" s="97" t="str">
        <f t="shared" si="7"/>
        <v/>
      </c>
      <c r="S50" s="97">
        <f t="shared" si="7"/>
        <v>201178.8</v>
      </c>
      <c r="T50" s="96">
        <f t="shared" si="8"/>
        <v>201178.8</v>
      </c>
      <c r="U50" s="96">
        <f t="shared" si="9"/>
        <v>11746.6084232911</v>
      </c>
      <c r="V50" s="59">
        <f t="shared" si="10"/>
        <v>5.8388897951926845E-2</v>
      </c>
      <c r="W50" s="98"/>
      <c r="X50" s="100"/>
      <c r="Y50" s="100"/>
      <c r="Z50" s="100"/>
      <c r="AA50" s="100"/>
    </row>
    <row r="51" spans="1:27" x14ac:dyDescent="0.25">
      <c r="A51" s="72">
        <v>50</v>
      </c>
      <c r="B51" s="5" t="s">
        <v>110</v>
      </c>
      <c r="C51" s="5" t="s">
        <v>47</v>
      </c>
      <c r="D51" s="71" t="s">
        <v>8</v>
      </c>
      <c r="E51" s="63">
        <v>50376</v>
      </c>
      <c r="F51" s="63">
        <v>57900</v>
      </c>
      <c r="G51" s="63">
        <v>64884.288</v>
      </c>
      <c r="H51" s="63">
        <v>69480</v>
      </c>
      <c r="I51" s="63">
        <v>60447.6</v>
      </c>
      <c r="J51" s="96">
        <f t="shared" si="2"/>
        <v>60447.6</v>
      </c>
      <c r="K51" s="96">
        <f t="shared" si="3"/>
        <v>7229.3046098300028</v>
      </c>
      <c r="L51" s="59">
        <f t="shared" si="4"/>
        <v>0.11959622234513866</v>
      </c>
      <c r="M51" s="96">
        <f t="shared" si="5"/>
        <v>67676.904609830002</v>
      </c>
      <c r="N51" s="96">
        <f t="shared" si="6"/>
        <v>53218.295390169995</v>
      </c>
      <c r="O51" s="97" t="str">
        <f t="shared" si="7"/>
        <v/>
      </c>
      <c r="P51" s="97">
        <f t="shared" si="7"/>
        <v>57900</v>
      </c>
      <c r="Q51" s="97">
        <f t="shared" si="7"/>
        <v>64884.288</v>
      </c>
      <c r="R51" s="97" t="str">
        <f t="shared" si="7"/>
        <v/>
      </c>
      <c r="S51" s="97">
        <f t="shared" si="7"/>
        <v>60447.6</v>
      </c>
      <c r="T51" s="96">
        <f t="shared" si="8"/>
        <v>60447.6</v>
      </c>
      <c r="U51" s="96">
        <f t="shared" si="9"/>
        <v>3534.4670752530715</v>
      </c>
      <c r="V51" s="59">
        <f t="shared" si="10"/>
        <v>5.8471586551874212E-2</v>
      </c>
      <c r="W51" s="98"/>
      <c r="X51" s="100"/>
      <c r="Y51" s="100"/>
      <c r="Z51" s="100"/>
      <c r="AA51" s="100"/>
    </row>
    <row r="52" spans="1:27" x14ac:dyDescent="0.25">
      <c r="A52" s="70">
        <v>51</v>
      </c>
      <c r="B52" s="5" t="s">
        <v>172</v>
      </c>
      <c r="C52" s="5" t="s">
        <v>47</v>
      </c>
      <c r="D52" s="71" t="s">
        <v>8</v>
      </c>
      <c r="E52" s="63">
        <v>27939</v>
      </c>
      <c r="F52" s="63">
        <v>32100</v>
      </c>
      <c r="G52" s="63">
        <v>35985.432000000001</v>
      </c>
      <c r="H52" s="63">
        <v>38520</v>
      </c>
      <c r="I52" s="63">
        <v>33512.400000000001</v>
      </c>
      <c r="J52" s="96">
        <f t="shared" si="2"/>
        <v>33512.400000000001</v>
      </c>
      <c r="K52" s="96">
        <f t="shared" si="3"/>
        <v>4006.2649254442604</v>
      </c>
      <c r="L52" s="59">
        <f t="shared" si="4"/>
        <v>0.11954574800504471</v>
      </c>
      <c r="M52" s="96">
        <f t="shared" si="5"/>
        <v>37518.66492544426</v>
      </c>
      <c r="N52" s="96">
        <f t="shared" si="6"/>
        <v>29506.135074555743</v>
      </c>
      <c r="O52" s="97" t="str">
        <f t="shared" si="7"/>
        <v/>
      </c>
      <c r="P52" s="97">
        <f t="shared" si="7"/>
        <v>32100</v>
      </c>
      <c r="Q52" s="97">
        <f t="shared" si="7"/>
        <v>35985.432000000001</v>
      </c>
      <c r="R52" s="97" t="str">
        <f t="shared" si="7"/>
        <v/>
      </c>
      <c r="S52" s="97">
        <f t="shared" si="7"/>
        <v>33512.400000000001</v>
      </c>
      <c r="T52" s="96">
        <f t="shared" si="8"/>
        <v>33512.400000000001</v>
      </c>
      <c r="U52" s="96">
        <f t="shared" si="9"/>
        <v>1966.6953187029253</v>
      </c>
      <c r="V52" s="59">
        <f t="shared" si="10"/>
        <v>5.8685600515120527E-2</v>
      </c>
      <c r="W52" s="98"/>
      <c r="X52" s="100"/>
      <c r="Y52" s="100"/>
      <c r="Z52" s="100"/>
      <c r="AA52" s="100"/>
    </row>
    <row r="53" spans="1:27" x14ac:dyDescent="0.25">
      <c r="A53" s="70">
        <v>52</v>
      </c>
      <c r="B53" s="5" t="s">
        <v>96</v>
      </c>
      <c r="C53" s="5" t="s">
        <v>47</v>
      </c>
      <c r="D53" s="71" t="s">
        <v>8</v>
      </c>
      <c r="E53" s="63">
        <v>60000</v>
      </c>
      <c r="F53" s="63">
        <v>54000</v>
      </c>
      <c r="G53" s="63">
        <v>77280</v>
      </c>
      <c r="H53" s="63">
        <v>79000</v>
      </c>
      <c r="I53" s="63">
        <v>68730</v>
      </c>
      <c r="J53" s="96">
        <f t="shared" si="2"/>
        <v>68730</v>
      </c>
      <c r="K53" s="96">
        <f t="shared" si="3"/>
        <v>10810.35707088346</v>
      </c>
      <c r="L53" s="59">
        <f t="shared" si="4"/>
        <v>0.1572873137041097</v>
      </c>
      <c r="M53" s="96">
        <f t="shared" si="5"/>
        <v>79540.35707088346</v>
      </c>
      <c r="N53" s="96">
        <f t="shared" si="6"/>
        <v>57919.64292911654</v>
      </c>
      <c r="O53" s="97">
        <f t="shared" si="7"/>
        <v>60000</v>
      </c>
      <c r="P53" s="97" t="str">
        <f t="shared" si="7"/>
        <v/>
      </c>
      <c r="Q53" s="97">
        <f t="shared" si="7"/>
        <v>77280</v>
      </c>
      <c r="R53" s="97">
        <f t="shared" si="7"/>
        <v>79000</v>
      </c>
      <c r="S53" s="97">
        <f t="shared" si="7"/>
        <v>68730</v>
      </c>
      <c r="T53" s="96">
        <f t="shared" si="8"/>
        <v>73005</v>
      </c>
      <c r="U53" s="96">
        <f t="shared" si="9"/>
        <v>8743.3074405513162</v>
      </c>
      <c r="V53" s="59">
        <f t="shared" si="10"/>
        <v>0.11976313184783667</v>
      </c>
      <c r="W53" s="98"/>
      <c r="X53" s="100"/>
      <c r="Y53" s="100"/>
      <c r="Z53" s="100"/>
      <c r="AA53" s="100"/>
    </row>
    <row r="54" spans="1:27" x14ac:dyDescent="0.25">
      <c r="A54" s="70">
        <v>53</v>
      </c>
      <c r="B54" s="5" t="s">
        <v>114</v>
      </c>
      <c r="C54" s="5" t="s">
        <v>47</v>
      </c>
      <c r="D54" s="71" t="s">
        <v>8</v>
      </c>
      <c r="E54" s="63">
        <v>110000</v>
      </c>
      <c r="F54" s="63">
        <v>126500</v>
      </c>
      <c r="G54" s="63">
        <v>141680</v>
      </c>
      <c r="H54" s="63">
        <v>151800</v>
      </c>
      <c r="I54" s="63">
        <v>132066</v>
      </c>
      <c r="J54" s="96">
        <f t="shared" si="2"/>
        <v>132066</v>
      </c>
      <c r="K54" s="96">
        <f t="shared" si="3"/>
        <v>15804.74242751209</v>
      </c>
      <c r="L54" s="59">
        <f t="shared" si="4"/>
        <v>0.11967306064779799</v>
      </c>
      <c r="M54" s="96">
        <f t="shared" si="5"/>
        <v>147870.7424275121</v>
      </c>
      <c r="N54" s="96">
        <f t="shared" si="6"/>
        <v>116261.25757248791</v>
      </c>
      <c r="O54" s="97" t="str">
        <f t="shared" ref="O54:S104" si="11">IF(((IF(AND(E54&lt;=$M54,E54&gt;=$N54),E54,""))&lt;=0),"",(IF(AND(E54&lt;=$M54,E54&gt;=$N54),E54,"")))</f>
        <v/>
      </c>
      <c r="P54" s="97">
        <f t="shared" si="11"/>
        <v>126500</v>
      </c>
      <c r="Q54" s="97">
        <f t="shared" si="11"/>
        <v>141680</v>
      </c>
      <c r="R54" s="97" t="str">
        <f t="shared" si="11"/>
        <v/>
      </c>
      <c r="S54" s="97">
        <f t="shared" si="11"/>
        <v>132066</v>
      </c>
      <c r="T54" s="96">
        <f t="shared" si="8"/>
        <v>132066</v>
      </c>
      <c r="U54" s="96">
        <f t="shared" si="9"/>
        <v>7679.4287113907985</v>
      </c>
      <c r="V54" s="59">
        <f t="shared" si="10"/>
        <v>5.8148416029794182E-2</v>
      </c>
      <c r="W54" s="98"/>
      <c r="X54" s="100"/>
      <c r="Y54" s="100"/>
      <c r="Z54" s="100"/>
      <c r="AA54" s="100"/>
    </row>
    <row r="55" spans="1:27" x14ac:dyDescent="0.25">
      <c r="A55" s="72">
        <v>54</v>
      </c>
      <c r="B55" s="5" t="s">
        <v>97</v>
      </c>
      <c r="C55" s="5" t="s">
        <v>47</v>
      </c>
      <c r="D55" s="71" t="s">
        <v>8</v>
      </c>
      <c r="E55" s="63">
        <v>138560</v>
      </c>
      <c r="F55" s="63">
        <v>159300</v>
      </c>
      <c r="G55" s="63">
        <v>178465.28</v>
      </c>
      <c r="H55" s="63">
        <v>215000</v>
      </c>
      <c r="I55" s="63">
        <v>187050</v>
      </c>
      <c r="J55" s="96">
        <f t="shared" si="2"/>
        <v>178465.28</v>
      </c>
      <c r="K55" s="96">
        <f t="shared" si="3"/>
        <v>28850.024967331949</v>
      </c>
      <c r="L55" s="59">
        <f t="shared" si="4"/>
        <v>0.16165623345522417</v>
      </c>
      <c r="M55" s="96">
        <f t="shared" si="5"/>
        <v>207315.30496733193</v>
      </c>
      <c r="N55" s="96">
        <f t="shared" si="6"/>
        <v>149615.25503266806</v>
      </c>
      <c r="O55" s="97" t="str">
        <f t="shared" si="11"/>
        <v/>
      </c>
      <c r="P55" s="97">
        <f t="shared" si="11"/>
        <v>159300</v>
      </c>
      <c r="Q55" s="97">
        <f t="shared" si="11"/>
        <v>178465.28</v>
      </c>
      <c r="R55" s="97" t="str">
        <f t="shared" si="11"/>
        <v/>
      </c>
      <c r="S55" s="97">
        <f t="shared" si="11"/>
        <v>187050</v>
      </c>
      <c r="T55" s="96">
        <f t="shared" si="8"/>
        <v>178465.28</v>
      </c>
      <c r="U55" s="96">
        <f t="shared" si="9"/>
        <v>14207.204011561646</v>
      </c>
      <c r="V55" s="59">
        <f t="shared" si="10"/>
        <v>7.9607663807557669E-2</v>
      </c>
      <c r="W55" s="98"/>
      <c r="X55" s="100"/>
      <c r="Y55" s="100"/>
      <c r="Z55" s="100"/>
      <c r="AA55" s="100"/>
    </row>
    <row r="56" spans="1:27" x14ac:dyDescent="0.25">
      <c r="A56" s="70">
        <v>55</v>
      </c>
      <c r="B56" s="5" t="s">
        <v>98</v>
      </c>
      <c r="C56" s="5" t="s">
        <v>47</v>
      </c>
      <c r="D56" s="71" t="s">
        <v>8</v>
      </c>
      <c r="E56" s="63">
        <v>37720</v>
      </c>
      <c r="F56" s="63">
        <v>43300</v>
      </c>
      <c r="G56" s="63">
        <v>48583.360000000001</v>
      </c>
      <c r="H56" s="63">
        <v>65000</v>
      </c>
      <c r="I56" s="63">
        <v>56550</v>
      </c>
      <c r="J56" s="96">
        <f t="shared" si="2"/>
        <v>48583.360000000001</v>
      </c>
      <c r="K56" s="96">
        <f t="shared" si="3"/>
        <v>10785.774439414179</v>
      </c>
      <c r="L56" s="59">
        <f t="shared" si="4"/>
        <v>0.22200552698319298</v>
      </c>
      <c r="M56" s="96">
        <f t="shared" si="5"/>
        <v>59369.134439414178</v>
      </c>
      <c r="N56" s="96">
        <f t="shared" si="6"/>
        <v>37797.585560585823</v>
      </c>
      <c r="O56" s="97" t="str">
        <f t="shared" si="11"/>
        <v/>
      </c>
      <c r="P56" s="97">
        <f t="shared" si="11"/>
        <v>43300</v>
      </c>
      <c r="Q56" s="97">
        <f t="shared" si="11"/>
        <v>48583.360000000001</v>
      </c>
      <c r="R56" s="97" t="str">
        <f t="shared" si="11"/>
        <v/>
      </c>
      <c r="S56" s="97">
        <f t="shared" si="11"/>
        <v>56550</v>
      </c>
      <c r="T56" s="96">
        <f t="shared" si="8"/>
        <v>48583.360000000001</v>
      </c>
      <c r="U56" s="96">
        <f t="shared" si="9"/>
        <v>6670.1292563588704</v>
      </c>
      <c r="V56" s="59">
        <f t="shared" si="10"/>
        <v>0.13729246508184839</v>
      </c>
      <c r="W56" s="98"/>
      <c r="X56" s="100"/>
      <c r="Y56" s="100"/>
      <c r="Z56" s="100"/>
      <c r="AA56" s="100"/>
    </row>
    <row r="57" spans="1:27" x14ac:dyDescent="0.25">
      <c r="A57" s="70">
        <v>56</v>
      </c>
      <c r="B57" s="5" t="s">
        <v>80</v>
      </c>
      <c r="C57" s="5" t="s">
        <v>47</v>
      </c>
      <c r="D57" s="71" t="s">
        <v>8</v>
      </c>
      <c r="E57" s="63">
        <v>160490</v>
      </c>
      <c r="F57" s="63">
        <v>100000</v>
      </c>
      <c r="G57" s="63">
        <v>126855.12</v>
      </c>
      <c r="H57" s="63">
        <v>128000</v>
      </c>
      <c r="I57" s="63">
        <v>111360</v>
      </c>
      <c r="J57" s="96">
        <f t="shared" si="2"/>
        <v>126855.12</v>
      </c>
      <c r="K57" s="96">
        <f t="shared" si="3"/>
        <v>22816.932765884205</v>
      </c>
      <c r="L57" s="59">
        <f t="shared" si="4"/>
        <v>0.17986607687481757</v>
      </c>
      <c r="M57" s="96">
        <f t="shared" si="5"/>
        <v>149672.0527658842</v>
      </c>
      <c r="N57" s="96">
        <f t="shared" si="6"/>
        <v>104038.18723411579</v>
      </c>
      <c r="O57" s="97" t="str">
        <f t="shared" si="11"/>
        <v/>
      </c>
      <c r="P57" s="97" t="str">
        <f t="shared" si="11"/>
        <v/>
      </c>
      <c r="Q57" s="97">
        <f t="shared" si="11"/>
        <v>126855.12</v>
      </c>
      <c r="R57" s="97">
        <f t="shared" si="11"/>
        <v>128000</v>
      </c>
      <c r="S57" s="97">
        <f t="shared" si="11"/>
        <v>111360</v>
      </c>
      <c r="T57" s="96">
        <f t="shared" si="8"/>
        <v>126855.12</v>
      </c>
      <c r="U57" s="96">
        <f t="shared" si="9"/>
        <v>9294.2553407001524</v>
      </c>
      <c r="V57" s="59">
        <f t="shared" si="10"/>
        <v>7.326669464110043E-2</v>
      </c>
      <c r="W57" s="98"/>
      <c r="X57" s="100"/>
      <c r="Y57" s="100"/>
      <c r="Z57" s="100"/>
      <c r="AA57" s="100"/>
    </row>
    <row r="58" spans="1:27" x14ac:dyDescent="0.25">
      <c r="A58" s="70">
        <v>57</v>
      </c>
      <c r="B58" s="5" t="s">
        <v>104</v>
      </c>
      <c r="C58" s="5" t="s">
        <v>47</v>
      </c>
      <c r="D58" s="71" t="s">
        <v>8</v>
      </c>
      <c r="E58" s="63">
        <v>7287600</v>
      </c>
      <c r="F58" s="63">
        <v>6124500</v>
      </c>
      <c r="G58" s="63">
        <v>9386428.8000000007</v>
      </c>
      <c r="H58" s="63">
        <v>7349400</v>
      </c>
      <c r="I58" s="63">
        <v>6393978</v>
      </c>
      <c r="J58" s="96">
        <f t="shared" si="2"/>
        <v>7287600</v>
      </c>
      <c r="K58" s="96">
        <f t="shared" si="3"/>
        <v>1280439.7814790285</v>
      </c>
      <c r="L58" s="59">
        <f t="shared" si="4"/>
        <v>0.17570116107895994</v>
      </c>
      <c r="M58" s="96">
        <f t="shared" si="5"/>
        <v>8568039.781479029</v>
      </c>
      <c r="N58" s="96">
        <f t="shared" si="6"/>
        <v>6007160.218520971</v>
      </c>
      <c r="O58" s="97">
        <f t="shared" si="11"/>
        <v>7287600</v>
      </c>
      <c r="P58" s="97">
        <f t="shared" si="11"/>
        <v>6124500</v>
      </c>
      <c r="Q58" s="97" t="str">
        <f t="shared" si="11"/>
        <v/>
      </c>
      <c r="R58" s="97">
        <f t="shared" si="11"/>
        <v>7349400</v>
      </c>
      <c r="S58" s="97">
        <f t="shared" si="11"/>
        <v>6393978</v>
      </c>
      <c r="T58" s="96">
        <f t="shared" si="8"/>
        <v>6840789</v>
      </c>
      <c r="U58" s="96">
        <f t="shared" si="9"/>
        <v>621892.99250031752</v>
      </c>
      <c r="V58" s="59">
        <f t="shared" si="10"/>
        <v>9.090954164794697E-2</v>
      </c>
      <c r="W58" s="98"/>
      <c r="X58" s="100"/>
      <c r="Y58" s="100"/>
      <c r="Z58" s="100"/>
      <c r="AA58" s="100"/>
    </row>
    <row r="59" spans="1:27" x14ac:dyDescent="0.25">
      <c r="A59" s="72">
        <v>58</v>
      </c>
      <c r="B59" s="5" t="s">
        <v>167</v>
      </c>
      <c r="C59" s="5" t="s">
        <v>47</v>
      </c>
      <c r="D59" s="71" t="s">
        <v>8</v>
      </c>
      <c r="E59" s="63">
        <v>170977</v>
      </c>
      <c r="F59" s="63">
        <v>196600</v>
      </c>
      <c r="G59" s="63">
        <v>220218.37599999999</v>
      </c>
      <c r="H59" s="63">
        <v>235920</v>
      </c>
      <c r="I59" s="63">
        <v>205250.4</v>
      </c>
      <c r="J59" s="96">
        <f t="shared" si="2"/>
        <v>205250.4</v>
      </c>
      <c r="K59" s="96">
        <f t="shared" si="3"/>
        <v>24559.555784770168</v>
      </c>
      <c r="L59" s="59">
        <f t="shared" si="4"/>
        <v>0.1196565550409167</v>
      </c>
      <c r="M59" s="96">
        <f t="shared" si="5"/>
        <v>229809.95578477017</v>
      </c>
      <c r="N59" s="96">
        <f t="shared" si="6"/>
        <v>180690.84421522982</v>
      </c>
      <c r="O59" s="97" t="str">
        <f t="shared" si="11"/>
        <v/>
      </c>
      <c r="P59" s="97">
        <f t="shared" si="11"/>
        <v>196600</v>
      </c>
      <c r="Q59" s="97">
        <f t="shared" si="11"/>
        <v>220218.37599999999</v>
      </c>
      <c r="R59" s="97" t="str">
        <f t="shared" si="11"/>
        <v/>
      </c>
      <c r="S59" s="97">
        <f t="shared" si="11"/>
        <v>205250.4</v>
      </c>
      <c r="T59" s="96">
        <f t="shared" si="8"/>
        <v>205250.4</v>
      </c>
      <c r="U59" s="96">
        <f t="shared" si="9"/>
        <v>11949.179961918944</v>
      </c>
      <c r="V59" s="59">
        <f t="shared" si="10"/>
        <v>5.8217572106650919E-2</v>
      </c>
      <c r="W59" s="98"/>
      <c r="X59" s="100"/>
      <c r="Y59" s="100"/>
      <c r="Z59" s="100"/>
      <c r="AA59" s="100"/>
    </row>
    <row r="60" spans="1:27" x14ac:dyDescent="0.25">
      <c r="A60" s="70">
        <v>59</v>
      </c>
      <c r="B60" s="5" t="s">
        <v>258</v>
      </c>
      <c r="C60" s="5" t="s">
        <v>47</v>
      </c>
      <c r="D60" s="71" t="s">
        <v>8</v>
      </c>
      <c r="E60" s="63">
        <v>352035</v>
      </c>
      <c r="F60" s="63">
        <v>404840.25</v>
      </c>
      <c r="G60" s="63">
        <v>453421.08</v>
      </c>
      <c r="H60" s="63">
        <v>485808.3</v>
      </c>
      <c r="I60" s="63">
        <v>422653.22099999996</v>
      </c>
      <c r="J60" s="96">
        <f t="shared" si="2"/>
        <v>422653.22099999996</v>
      </c>
      <c r="K60" s="96">
        <f t="shared" si="3"/>
        <v>50580.20454971958</v>
      </c>
      <c r="L60" s="59">
        <f t="shared" si="4"/>
        <v>0.11967306064779661</v>
      </c>
      <c r="M60" s="96">
        <f t="shared" si="5"/>
        <v>473233.42554971954</v>
      </c>
      <c r="N60" s="96">
        <f t="shared" si="6"/>
        <v>372073.01645028038</v>
      </c>
      <c r="O60" s="97" t="str">
        <f t="shared" si="11"/>
        <v/>
      </c>
      <c r="P60" s="97">
        <f t="shared" si="11"/>
        <v>404840.25</v>
      </c>
      <c r="Q60" s="97">
        <f t="shared" si="11"/>
        <v>453421.08</v>
      </c>
      <c r="R60" s="97" t="str">
        <f t="shared" si="11"/>
        <v/>
      </c>
      <c r="S60" s="97">
        <f t="shared" si="11"/>
        <v>422653.22099999996</v>
      </c>
      <c r="T60" s="96">
        <f t="shared" si="8"/>
        <v>422653.22099999996</v>
      </c>
      <c r="U60" s="96">
        <f t="shared" si="9"/>
        <v>24576.615331040553</v>
      </c>
      <c r="V60" s="59">
        <f t="shared" si="10"/>
        <v>5.814841602979421E-2</v>
      </c>
      <c r="W60" s="98"/>
      <c r="X60" s="100"/>
      <c r="Y60" s="100"/>
      <c r="Z60" s="100"/>
      <c r="AA60" s="100"/>
    </row>
    <row r="61" spans="1:27" x14ac:dyDescent="0.25">
      <c r="A61" s="70">
        <v>60</v>
      </c>
      <c r="B61" s="5" t="s">
        <v>189</v>
      </c>
      <c r="C61" s="5" t="s">
        <v>47</v>
      </c>
      <c r="D61" s="71" t="s">
        <v>8</v>
      </c>
      <c r="E61" s="63">
        <v>466278</v>
      </c>
      <c r="F61" s="63">
        <v>536200</v>
      </c>
      <c r="G61" s="63">
        <v>600566.06400000001</v>
      </c>
      <c r="H61" s="63">
        <v>643440</v>
      </c>
      <c r="I61" s="63">
        <v>559792.80000000005</v>
      </c>
      <c r="J61" s="96">
        <f t="shared" si="2"/>
        <v>559792.80000000005</v>
      </c>
      <c r="K61" s="96">
        <f t="shared" si="3"/>
        <v>66989.281903818905</v>
      </c>
      <c r="L61" s="59">
        <f t="shared" si="4"/>
        <v>0.11966799484348298</v>
      </c>
      <c r="M61" s="96">
        <f t="shared" si="5"/>
        <v>626782.08190381899</v>
      </c>
      <c r="N61" s="96">
        <f t="shared" si="6"/>
        <v>492803.51809618116</v>
      </c>
      <c r="O61" s="97" t="str">
        <f t="shared" si="11"/>
        <v/>
      </c>
      <c r="P61" s="97">
        <f t="shared" si="11"/>
        <v>536200</v>
      </c>
      <c r="Q61" s="97">
        <f t="shared" si="11"/>
        <v>600566.06400000001</v>
      </c>
      <c r="R61" s="97" t="str">
        <f t="shared" si="11"/>
        <v/>
      </c>
      <c r="S61" s="97">
        <f t="shared" si="11"/>
        <v>559792.80000000005</v>
      </c>
      <c r="T61" s="96">
        <f t="shared" si="8"/>
        <v>559792.80000000005</v>
      </c>
      <c r="U61" s="96">
        <f t="shared" si="9"/>
        <v>32562.937684597277</v>
      </c>
      <c r="V61" s="59">
        <f t="shared" si="10"/>
        <v>5.8169625769744222E-2</v>
      </c>
      <c r="W61" s="98"/>
      <c r="X61" s="100"/>
      <c r="Y61" s="100"/>
      <c r="Z61" s="100"/>
      <c r="AA61" s="100"/>
    </row>
    <row r="62" spans="1:27" x14ac:dyDescent="0.25">
      <c r="A62" s="70">
        <v>61</v>
      </c>
      <c r="B62" s="5" t="s">
        <v>187</v>
      </c>
      <c r="C62" s="5" t="s">
        <v>47</v>
      </c>
      <c r="D62" s="71" t="s">
        <v>8</v>
      </c>
      <c r="E62" s="63">
        <v>352035</v>
      </c>
      <c r="F62" s="63">
        <v>404800</v>
      </c>
      <c r="G62" s="63">
        <v>453421.08</v>
      </c>
      <c r="H62" s="63">
        <v>485760</v>
      </c>
      <c r="I62" s="63">
        <v>422611.20000000001</v>
      </c>
      <c r="J62" s="96">
        <f t="shared" si="2"/>
        <v>422611.20000000001</v>
      </c>
      <c r="K62" s="96">
        <f t="shared" si="3"/>
        <v>50569.384677803333</v>
      </c>
      <c r="L62" s="59">
        <f t="shared" si="4"/>
        <v>0.11965935753194268</v>
      </c>
      <c r="M62" s="96">
        <f t="shared" si="5"/>
        <v>473180.58467780333</v>
      </c>
      <c r="N62" s="96">
        <f t="shared" si="6"/>
        <v>372041.81532219669</v>
      </c>
      <c r="O62" s="97" t="str">
        <f t="shared" si="11"/>
        <v/>
      </c>
      <c r="P62" s="97">
        <f t="shared" si="11"/>
        <v>404800</v>
      </c>
      <c r="Q62" s="97">
        <f t="shared" si="11"/>
        <v>453421.08</v>
      </c>
      <c r="R62" s="97" t="str">
        <f t="shared" si="11"/>
        <v/>
      </c>
      <c r="S62" s="97">
        <f t="shared" si="11"/>
        <v>422611.20000000001</v>
      </c>
      <c r="T62" s="96">
        <f t="shared" si="8"/>
        <v>422611.20000000001</v>
      </c>
      <c r="U62" s="96">
        <f t="shared" si="9"/>
        <v>24598.431424994029</v>
      </c>
      <c r="V62" s="59">
        <f t="shared" si="10"/>
        <v>5.8205819971155585E-2</v>
      </c>
      <c r="W62" s="98"/>
      <c r="X62" s="100"/>
      <c r="Y62" s="100"/>
      <c r="Z62" s="100"/>
      <c r="AA62" s="100"/>
    </row>
    <row r="63" spans="1:27" x14ac:dyDescent="0.25">
      <c r="A63" s="72">
        <v>62</v>
      </c>
      <c r="B63" s="5" t="s">
        <v>188</v>
      </c>
      <c r="C63" s="5" t="s">
        <v>47</v>
      </c>
      <c r="D63" s="71" t="s">
        <v>8</v>
      </c>
      <c r="E63" s="63">
        <v>566278</v>
      </c>
      <c r="F63" s="63">
        <v>651200</v>
      </c>
      <c r="G63" s="63">
        <v>729366.06400000001</v>
      </c>
      <c r="H63" s="63">
        <v>781440</v>
      </c>
      <c r="I63" s="63">
        <v>679852.8</v>
      </c>
      <c r="J63" s="96">
        <f t="shared" si="2"/>
        <v>679852.8</v>
      </c>
      <c r="K63" s="96">
        <f t="shared" si="3"/>
        <v>81357.229419918513</v>
      </c>
      <c r="L63" s="59">
        <f t="shared" si="4"/>
        <v>0.11966888923590299</v>
      </c>
      <c r="M63" s="96">
        <f t="shared" si="5"/>
        <v>761210.02941991854</v>
      </c>
      <c r="N63" s="96">
        <f t="shared" si="6"/>
        <v>598495.57058008155</v>
      </c>
      <c r="O63" s="97" t="str">
        <f t="shared" si="11"/>
        <v/>
      </c>
      <c r="P63" s="97">
        <f t="shared" si="11"/>
        <v>651200</v>
      </c>
      <c r="Q63" s="97">
        <f t="shared" si="11"/>
        <v>729366.06400000001</v>
      </c>
      <c r="R63" s="97" t="str">
        <f t="shared" si="11"/>
        <v/>
      </c>
      <c r="S63" s="97">
        <f t="shared" si="11"/>
        <v>679852.8</v>
      </c>
      <c r="T63" s="96">
        <f t="shared" si="8"/>
        <v>679852.8</v>
      </c>
      <c r="U63" s="96">
        <f t="shared" si="9"/>
        <v>39544.236455362647</v>
      </c>
      <c r="V63" s="59">
        <f t="shared" si="10"/>
        <v>5.8165880107227098E-2</v>
      </c>
      <c r="W63" s="98"/>
      <c r="X63" s="100"/>
      <c r="Y63" s="100"/>
      <c r="Z63" s="100"/>
      <c r="AA63" s="100"/>
    </row>
    <row r="64" spans="1:27" x14ac:dyDescent="0.25">
      <c r="A64" s="70">
        <v>63</v>
      </c>
      <c r="B64" s="5" t="s">
        <v>163</v>
      </c>
      <c r="C64" s="5" t="s">
        <v>47</v>
      </c>
      <c r="D64" s="71" t="s">
        <v>8</v>
      </c>
      <c r="E64" s="63">
        <v>1472140</v>
      </c>
      <c r="F64" s="63">
        <v>1370000</v>
      </c>
      <c r="G64" s="63">
        <v>1896116.32</v>
      </c>
      <c r="H64" s="63">
        <v>1644000</v>
      </c>
      <c r="I64" s="63">
        <v>1430280</v>
      </c>
      <c r="J64" s="96">
        <f t="shared" si="2"/>
        <v>1472140</v>
      </c>
      <c r="K64" s="96">
        <f t="shared" si="3"/>
        <v>212512.00360598086</v>
      </c>
      <c r="L64" s="59">
        <f t="shared" si="4"/>
        <v>0.14435583817162828</v>
      </c>
      <c r="M64" s="96">
        <f t="shared" si="5"/>
        <v>1684652.0036059809</v>
      </c>
      <c r="N64" s="96">
        <f t="shared" si="6"/>
        <v>1259627.9963940191</v>
      </c>
      <c r="O64" s="97">
        <f t="shared" si="11"/>
        <v>1472140</v>
      </c>
      <c r="P64" s="97">
        <f t="shared" si="11"/>
        <v>1370000</v>
      </c>
      <c r="Q64" s="97" t="str">
        <f t="shared" si="11"/>
        <v/>
      </c>
      <c r="R64" s="97">
        <f t="shared" si="11"/>
        <v>1644000</v>
      </c>
      <c r="S64" s="97">
        <f t="shared" si="11"/>
        <v>1430280</v>
      </c>
      <c r="T64" s="96">
        <f t="shared" si="8"/>
        <v>1451210</v>
      </c>
      <c r="U64" s="96">
        <f t="shared" si="9"/>
        <v>117652.95562231603</v>
      </c>
      <c r="V64" s="59">
        <f t="shared" si="10"/>
        <v>8.1072315944843293E-2</v>
      </c>
      <c r="W64" s="98"/>
      <c r="X64" s="100"/>
      <c r="Y64" s="100"/>
      <c r="Z64" s="100"/>
      <c r="AA64" s="100"/>
    </row>
    <row r="65" spans="1:27" x14ac:dyDescent="0.25">
      <c r="A65" s="70">
        <v>64</v>
      </c>
      <c r="B65" s="5" t="s">
        <v>118</v>
      </c>
      <c r="C65" s="5" t="s">
        <v>47</v>
      </c>
      <c r="D65" s="71" t="s">
        <v>8</v>
      </c>
      <c r="E65" s="63">
        <v>92901</v>
      </c>
      <c r="F65" s="63">
        <v>106800</v>
      </c>
      <c r="G65" s="63">
        <v>119656.488</v>
      </c>
      <c r="H65" s="63">
        <v>128160</v>
      </c>
      <c r="I65" s="63">
        <v>111499.2</v>
      </c>
      <c r="J65" s="96">
        <f t="shared" si="2"/>
        <v>111499.2</v>
      </c>
      <c r="K65" s="96">
        <f t="shared" si="3"/>
        <v>13338.259159615585</v>
      </c>
      <c r="L65" s="59">
        <f t="shared" si="4"/>
        <v>0.11962650099386889</v>
      </c>
      <c r="M65" s="96">
        <f t="shared" si="5"/>
        <v>124837.45915961558</v>
      </c>
      <c r="N65" s="96">
        <f t="shared" si="6"/>
        <v>98160.940840384414</v>
      </c>
      <c r="O65" s="97" t="str">
        <f t="shared" si="11"/>
        <v/>
      </c>
      <c r="P65" s="97">
        <f t="shared" si="11"/>
        <v>106800</v>
      </c>
      <c r="Q65" s="97">
        <f t="shared" si="11"/>
        <v>119656.488</v>
      </c>
      <c r="R65" s="97" t="str">
        <f t="shared" si="11"/>
        <v/>
      </c>
      <c r="S65" s="97">
        <f t="shared" si="11"/>
        <v>111499.2</v>
      </c>
      <c r="T65" s="96">
        <f t="shared" si="8"/>
        <v>111499.2</v>
      </c>
      <c r="U65" s="96">
        <f t="shared" si="9"/>
        <v>6505.2941497558731</v>
      </c>
      <c r="V65" s="59">
        <f t="shared" si="10"/>
        <v>5.8343863899973036E-2</v>
      </c>
      <c r="W65" s="98"/>
      <c r="X65" s="100"/>
      <c r="Y65" s="100"/>
      <c r="Z65" s="100"/>
      <c r="AA65" s="100"/>
    </row>
    <row r="66" spans="1:27" x14ac:dyDescent="0.25">
      <c r="A66" s="70">
        <v>65</v>
      </c>
      <c r="B66" s="5" t="s">
        <v>119</v>
      </c>
      <c r="C66" s="5" t="s">
        <v>47</v>
      </c>
      <c r="D66" s="71" t="s">
        <v>8</v>
      </c>
      <c r="E66" s="63">
        <v>82946</v>
      </c>
      <c r="F66" s="63">
        <v>95387.9</v>
      </c>
      <c r="G66" s="63">
        <v>106834.448</v>
      </c>
      <c r="H66" s="63">
        <v>114465.48</v>
      </c>
      <c r="I66" s="63">
        <v>99584.967599999989</v>
      </c>
      <c r="J66" s="96">
        <f t="shared" si="2"/>
        <v>99584.967599999989</v>
      </c>
      <c r="K66" s="96">
        <f t="shared" si="3"/>
        <v>11917.637867203757</v>
      </c>
      <c r="L66" s="59">
        <f t="shared" si="4"/>
        <v>0.11967306064779759</v>
      </c>
      <c r="M66" s="96">
        <f t="shared" si="5"/>
        <v>111502.60546720374</v>
      </c>
      <c r="N66" s="96">
        <f t="shared" si="6"/>
        <v>87667.329732796235</v>
      </c>
      <c r="O66" s="97" t="str">
        <f t="shared" si="11"/>
        <v/>
      </c>
      <c r="P66" s="97">
        <f t="shared" si="11"/>
        <v>95387.9</v>
      </c>
      <c r="Q66" s="97">
        <f t="shared" si="11"/>
        <v>106834.448</v>
      </c>
      <c r="R66" s="97" t="str">
        <f t="shared" si="11"/>
        <v/>
      </c>
      <c r="S66" s="97">
        <f t="shared" si="11"/>
        <v>99584.967599999989</v>
      </c>
      <c r="T66" s="96">
        <f t="shared" si="8"/>
        <v>99584.967599999989</v>
      </c>
      <c r="U66" s="96">
        <f t="shared" si="9"/>
        <v>5790.7081263183791</v>
      </c>
      <c r="V66" s="59">
        <f t="shared" si="10"/>
        <v>5.8148416029794238E-2</v>
      </c>
      <c r="W66" s="98"/>
      <c r="X66" s="100"/>
      <c r="Y66" s="100"/>
      <c r="Z66" s="100"/>
      <c r="AA66" s="100"/>
    </row>
    <row r="67" spans="1:27" x14ac:dyDescent="0.25">
      <c r="A67" s="72">
        <v>66</v>
      </c>
      <c r="B67" s="5" t="s">
        <v>162</v>
      </c>
      <c r="C67" s="5" t="s">
        <v>47</v>
      </c>
      <c r="D67" s="71" t="s">
        <v>8</v>
      </c>
      <c r="E67" s="63">
        <v>454400</v>
      </c>
      <c r="F67" s="63">
        <v>522560</v>
      </c>
      <c r="G67" s="63">
        <v>585267.19999999995</v>
      </c>
      <c r="H67" s="63">
        <v>627072</v>
      </c>
      <c r="I67" s="63">
        <v>545552.64000000001</v>
      </c>
      <c r="J67" s="96">
        <f t="shared" ref="J67:J130" si="12">MEDIAN(E67:I67)</f>
        <v>545552.64000000001</v>
      </c>
      <c r="K67" s="96">
        <f t="shared" ref="K67:K130" si="13">+STDEV(E67:I67)</f>
        <v>65287.954173285252</v>
      </c>
      <c r="L67" s="59">
        <f t="shared" ref="L67:L130" si="14">K67/J67</f>
        <v>0.11967306064779606</v>
      </c>
      <c r="M67" s="96">
        <f t="shared" ref="M67:M130" si="15">+J67+K67</f>
        <v>610840.5941732853</v>
      </c>
      <c r="N67" s="96">
        <f t="shared" ref="N67:N130" si="16">J67-K67</f>
        <v>480264.68582671473</v>
      </c>
      <c r="O67" s="97" t="str">
        <f t="shared" si="11"/>
        <v/>
      </c>
      <c r="P67" s="97">
        <f t="shared" si="11"/>
        <v>522560</v>
      </c>
      <c r="Q67" s="97">
        <f t="shared" si="11"/>
        <v>585267.19999999995</v>
      </c>
      <c r="R67" s="97" t="str">
        <f t="shared" si="11"/>
        <v/>
      </c>
      <c r="S67" s="97">
        <f t="shared" si="11"/>
        <v>545552.64000000001</v>
      </c>
      <c r="T67" s="96">
        <f t="shared" ref="T67:T130" si="17">MEDIAN(O67:S67)</f>
        <v>545552.64000000001</v>
      </c>
      <c r="U67" s="96">
        <f t="shared" ref="U67:U130" si="18">+STDEV(O67:S67)</f>
        <v>31723.02187687251</v>
      </c>
      <c r="V67" s="59">
        <f t="shared" ref="V67:V130" si="19">U67/T67</f>
        <v>5.8148416029794134E-2</v>
      </c>
      <c r="W67" s="98"/>
      <c r="X67" s="100"/>
      <c r="Y67" s="100"/>
      <c r="Z67" s="100"/>
      <c r="AA67" s="100"/>
    </row>
    <row r="68" spans="1:27" x14ac:dyDescent="0.25">
      <c r="A68" s="70">
        <v>67</v>
      </c>
      <c r="B68" s="5" t="s">
        <v>107</v>
      </c>
      <c r="C68" s="5" t="s">
        <v>47</v>
      </c>
      <c r="D68" s="71" t="s">
        <v>8</v>
      </c>
      <c r="E68" s="63">
        <v>138900</v>
      </c>
      <c r="F68" s="63">
        <v>159700</v>
      </c>
      <c r="G68" s="63">
        <v>178903.2</v>
      </c>
      <c r="H68" s="63">
        <v>191640</v>
      </c>
      <c r="I68" s="63">
        <v>166726.79999999999</v>
      </c>
      <c r="J68" s="96">
        <f t="shared" si="12"/>
        <v>166726.79999999999</v>
      </c>
      <c r="K68" s="96">
        <f t="shared" si="13"/>
        <v>19947.675481619473</v>
      </c>
      <c r="L68" s="59">
        <f t="shared" si="14"/>
        <v>0.11964288573654311</v>
      </c>
      <c r="M68" s="96">
        <f t="shared" si="15"/>
        <v>186674.47548161948</v>
      </c>
      <c r="N68" s="96">
        <f t="shared" si="16"/>
        <v>146779.1245183805</v>
      </c>
      <c r="O68" s="97" t="str">
        <f t="shared" si="11"/>
        <v/>
      </c>
      <c r="P68" s="97">
        <f t="shared" si="11"/>
        <v>159700</v>
      </c>
      <c r="Q68" s="97">
        <f t="shared" si="11"/>
        <v>178903.2</v>
      </c>
      <c r="R68" s="97" t="str">
        <f t="shared" si="11"/>
        <v/>
      </c>
      <c r="S68" s="97">
        <f t="shared" si="11"/>
        <v>166726.79999999999</v>
      </c>
      <c r="T68" s="96">
        <f t="shared" si="17"/>
        <v>166726.79999999999</v>
      </c>
      <c r="U68" s="96">
        <f t="shared" si="18"/>
        <v>9715.9964786599976</v>
      </c>
      <c r="V68" s="59">
        <f t="shared" si="19"/>
        <v>5.8274953268820602E-2</v>
      </c>
      <c r="W68" s="98"/>
      <c r="X68" s="100"/>
      <c r="Y68" s="100"/>
      <c r="Z68" s="100"/>
      <c r="AA68" s="100"/>
    </row>
    <row r="69" spans="1:27" x14ac:dyDescent="0.25">
      <c r="A69" s="70">
        <v>68</v>
      </c>
      <c r="B69" s="5" t="s">
        <v>145</v>
      </c>
      <c r="C69" s="5" t="s">
        <v>47</v>
      </c>
      <c r="D69" s="71" t="s">
        <v>8</v>
      </c>
      <c r="E69" s="63">
        <v>47500</v>
      </c>
      <c r="F69" s="63">
        <v>54600</v>
      </c>
      <c r="G69" s="63">
        <v>61180</v>
      </c>
      <c r="H69" s="63">
        <v>65520</v>
      </c>
      <c r="I69" s="63">
        <v>57002.400000000001</v>
      </c>
      <c r="J69" s="96">
        <f t="shared" si="12"/>
        <v>57002.400000000001</v>
      </c>
      <c r="K69" s="96">
        <f t="shared" si="13"/>
        <v>6818.0649125686296</v>
      </c>
      <c r="L69" s="59">
        <f t="shared" si="14"/>
        <v>0.11961013768838907</v>
      </c>
      <c r="M69" s="96">
        <f t="shared" si="15"/>
        <v>63820.464912568634</v>
      </c>
      <c r="N69" s="96">
        <f t="shared" si="16"/>
        <v>50184.335087431369</v>
      </c>
      <c r="O69" s="97" t="str">
        <f t="shared" si="11"/>
        <v/>
      </c>
      <c r="P69" s="97">
        <f t="shared" si="11"/>
        <v>54600</v>
      </c>
      <c r="Q69" s="97">
        <f t="shared" si="11"/>
        <v>61180</v>
      </c>
      <c r="R69" s="97" t="str">
        <f t="shared" si="11"/>
        <v/>
      </c>
      <c r="S69" s="97">
        <f t="shared" si="11"/>
        <v>57002.400000000001</v>
      </c>
      <c r="T69" s="96">
        <f t="shared" si="17"/>
        <v>57002.400000000001</v>
      </c>
      <c r="U69" s="96">
        <f t="shared" si="18"/>
        <v>3329.6713431408411</v>
      </c>
      <c r="V69" s="59">
        <f t="shared" si="19"/>
        <v>5.8412827234306644E-2</v>
      </c>
      <c r="W69" s="98"/>
      <c r="X69" s="100"/>
      <c r="Y69" s="100"/>
      <c r="Z69" s="100"/>
      <c r="AA69" s="100"/>
    </row>
    <row r="70" spans="1:27" x14ac:dyDescent="0.25">
      <c r="A70" s="70">
        <v>69</v>
      </c>
      <c r="B70" s="5" t="s">
        <v>50</v>
      </c>
      <c r="C70" s="5" t="s">
        <v>47</v>
      </c>
      <c r="D70" s="71" t="s">
        <v>8</v>
      </c>
      <c r="E70" s="63">
        <v>125000</v>
      </c>
      <c r="F70" s="63">
        <v>143700</v>
      </c>
      <c r="G70" s="63">
        <v>161000</v>
      </c>
      <c r="H70" s="63"/>
      <c r="I70" s="63">
        <v>126150</v>
      </c>
      <c r="J70" s="96">
        <f t="shared" si="12"/>
        <v>134925</v>
      </c>
      <c r="K70" s="96">
        <f t="shared" si="13"/>
        <v>17002.028065302482</v>
      </c>
      <c r="L70" s="59">
        <f t="shared" si="14"/>
        <v>0.12601095471782459</v>
      </c>
      <c r="M70" s="96">
        <f t="shared" si="15"/>
        <v>151927.02806530247</v>
      </c>
      <c r="N70" s="96">
        <f t="shared" si="16"/>
        <v>117922.97193469752</v>
      </c>
      <c r="O70" s="97">
        <f t="shared" si="11"/>
        <v>125000</v>
      </c>
      <c r="P70" s="97">
        <f t="shared" si="11"/>
        <v>143700</v>
      </c>
      <c r="Q70" s="97" t="str">
        <f t="shared" si="11"/>
        <v/>
      </c>
      <c r="R70" s="97" t="str">
        <f t="shared" si="11"/>
        <v/>
      </c>
      <c r="S70" s="97">
        <f t="shared" si="11"/>
        <v>126150</v>
      </c>
      <c r="T70" s="96">
        <f t="shared" si="17"/>
        <v>126150</v>
      </c>
      <c r="U70" s="96">
        <f t="shared" si="18"/>
        <v>10480.259220712689</v>
      </c>
      <c r="V70" s="59">
        <f t="shared" si="19"/>
        <v>8.3077758388527059E-2</v>
      </c>
      <c r="W70" s="98"/>
      <c r="X70" s="100"/>
      <c r="Y70" s="100"/>
      <c r="Z70" s="100"/>
      <c r="AA70" s="100"/>
    </row>
    <row r="71" spans="1:27" x14ac:dyDescent="0.25">
      <c r="A71" s="72">
        <v>70</v>
      </c>
      <c r="B71" s="5" t="s">
        <v>51</v>
      </c>
      <c r="C71" s="5" t="s">
        <v>47</v>
      </c>
      <c r="D71" s="71" t="s">
        <v>8</v>
      </c>
      <c r="E71" s="63">
        <v>90000</v>
      </c>
      <c r="F71" s="63"/>
      <c r="G71" s="63">
        <v>115920</v>
      </c>
      <c r="H71" s="63">
        <v>102000</v>
      </c>
      <c r="I71" s="63">
        <v>88740</v>
      </c>
      <c r="J71" s="96">
        <f t="shared" si="12"/>
        <v>96000</v>
      </c>
      <c r="K71" s="96">
        <f t="shared" si="13"/>
        <v>12668.137195341706</v>
      </c>
      <c r="L71" s="59">
        <f t="shared" si="14"/>
        <v>0.13195976245147609</v>
      </c>
      <c r="M71" s="96">
        <f t="shared" si="15"/>
        <v>108668.13719534171</v>
      </c>
      <c r="N71" s="96">
        <f t="shared" si="16"/>
        <v>83331.862804658289</v>
      </c>
      <c r="O71" s="97">
        <f t="shared" si="11"/>
        <v>90000</v>
      </c>
      <c r="P71" s="97" t="str">
        <f t="shared" si="11"/>
        <v/>
      </c>
      <c r="Q71" s="97" t="str">
        <f t="shared" si="11"/>
        <v/>
      </c>
      <c r="R71" s="97">
        <f t="shared" si="11"/>
        <v>102000</v>
      </c>
      <c r="S71" s="97">
        <f t="shared" si="11"/>
        <v>88740</v>
      </c>
      <c r="T71" s="96">
        <f t="shared" si="17"/>
        <v>90000</v>
      </c>
      <c r="U71" s="96">
        <f t="shared" si="18"/>
        <v>7319.0983051192852</v>
      </c>
      <c r="V71" s="59">
        <f t="shared" si="19"/>
        <v>8.1323314501325392E-2</v>
      </c>
      <c r="W71" s="98"/>
      <c r="X71" s="100"/>
      <c r="Y71" s="100"/>
      <c r="Z71" s="100"/>
      <c r="AA71" s="100"/>
    </row>
    <row r="72" spans="1:27" x14ac:dyDescent="0.25">
      <c r="A72" s="70">
        <v>71</v>
      </c>
      <c r="B72" s="5" t="s">
        <v>52</v>
      </c>
      <c r="C72" s="5" t="s">
        <v>47</v>
      </c>
      <c r="D72" s="71" t="s">
        <v>8</v>
      </c>
      <c r="E72" s="63">
        <v>110000</v>
      </c>
      <c r="F72" s="63"/>
      <c r="G72" s="63">
        <v>141680</v>
      </c>
      <c r="H72" s="63">
        <v>126000</v>
      </c>
      <c r="I72" s="63">
        <v>109620</v>
      </c>
      <c r="J72" s="96">
        <f t="shared" si="12"/>
        <v>118000</v>
      </c>
      <c r="K72" s="96">
        <f t="shared" si="13"/>
        <v>15280.099257967317</v>
      </c>
      <c r="L72" s="59">
        <f t="shared" si="14"/>
        <v>0.12949236659294336</v>
      </c>
      <c r="M72" s="96">
        <f t="shared" si="15"/>
        <v>133280.09925796732</v>
      </c>
      <c r="N72" s="96">
        <f t="shared" si="16"/>
        <v>102719.90074203268</v>
      </c>
      <c r="O72" s="97">
        <f t="shared" si="11"/>
        <v>110000</v>
      </c>
      <c r="P72" s="97" t="str">
        <f t="shared" si="11"/>
        <v/>
      </c>
      <c r="Q72" s="97" t="str">
        <f t="shared" si="11"/>
        <v/>
      </c>
      <c r="R72" s="97">
        <f t="shared" si="11"/>
        <v>126000</v>
      </c>
      <c r="S72" s="97">
        <f t="shared" si="11"/>
        <v>109620</v>
      </c>
      <c r="T72" s="96">
        <f t="shared" si="17"/>
        <v>110000</v>
      </c>
      <c r="U72" s="96">
        <f t="shared" si="18"/>
        <v>9349.2316974890164</v>
      </c>
      <c r="V72" s="59">
        <f t="shared" si="19"/>
        <v>8.4993015431718333E-2</v>
      </c>
      <c r="W72" s="98"/>
      <c r="X72" s="100"/>
      <c r="Y72" s="100"/>
      <c r="Z72" s="100"/>
      <c r="AA72" s="100"/>
    </row>
    <row r="73" spans="1:27" x14ac:dyDescent="0.25">
      <c r="A73" s="70">
        <v>72</v>
      </c>
      <c r="B73" s="5" t="s">
        <v>157</v>
      </c>
      <c r="C73" s="5" t="s">
        <v>47</v>
      </c>
      <c r="D73" s="71" t="s">
        <v>8</v>
      </c>
      <c r="E73" s="63">
        <v>143100</v>
      </c>
      <c r="F73" s="63">
        <v>164500</v>
      </c>
      <c r="G73" s="63">
        <v>184312.8</v>
      </c>
      <c r="H73" s="63">
        <v>197400</v>
      </c>
      <c r="I73" s="63">
        <v>171738</v>
      </c>
      <c r="J73" s="96">
        <f t="shared" si="12"/>
        <v>171738</v>
      </c>
      <c r="K73" s="96">
        <f t="shared" si="13"/>
        <v>20543.081875122676</v>
      </c>
      <c r="L73" s="59">
        <f t="shared" si="14"/>
        <v>0.11961873245945961</v>
      </c>
      <c r="M73" s="96">
        <f t="shared" si="15"/>
        <v>192281.08187512268</v>
      </c>
      <c r="N73" s="96">
        <f t="shared" si="16"/>
        <v>151194.91812487732</v>
      </c>
      <c r="O73" s="97" t="str">
        <f t="shared" si="11"/>
        <v/>
      </c>
      <c r="P73" s="97">
        <f t="shared" si="11"/>
        <v>164500</v>
      </c>
      <c r="Q73" s="97">
        <f t="shared" si="11"/>
        <v>184312.8</v>
      </c>
      <c r="R73" s="97" t="str">
        <f t="shared" si="11"/>
        <v/>
      </c>
      <c r="S73" s="97">
        <f t="shared" si="11"/>
        <v>171738</v>
      </c>
      <c r="T73" s="96">
        <f t="shared" si="17"/>
        <v>171738</v>
      </c>
      <c r="U73" s="96">
        <f t="shared" si="18"/>
        <v>10025.478233647171</v>
      </c>
      <c r="V73" s="59">
        <f t="shared" si="19"/>
        <v>5.8376586624085354E-2</v>
      </c>
      <c r="W73" s="98"/>
      <c r="X73" s="100"/>
      <c r="Y73" s="100"/>
      <c r="Z73" s="100"/>
      <c r="AA73" s="100"/>
    </row>
    <row r="74" spans="1:27" x14ac:dyDescent="0.25">
      <c r="A74" s="70">
        <v>73</v>
      </c>
      <c r="B74" s="5" t="s">
        <v>128</v>
      </c>
      <c r="C74" s="5" t="s">
        <v>47</v>
      </c>
      <c r="D74" s="71" t="s">
        <v>8</v>
      </c>
      <c r="E74" s="63">
        <v>257389</v>
      </c>
      <c r="F74" s="63">
        <v>579500</v>
      </c>
      <c r="G74" s="63">
        <v>649047.67200000002</v>
      </c>
      <c r="H74" s="63">
        <v>695400</v>
      </c>
      <c r="I74" s="63">
        <v>604998</v>
      </c>
      <c r="J74" s="96">
        <f t="shared" si="12"/>
        <v>604998</v>
      </c>
      <c r="K74" s="96">
        <f t="shared" si="13"/>
        <v>173352.08895175593</v>
      </c>
      <c r="L74" s="59">
        <f t="shared" si="14"/>
        <v>0.28653332565025985</v>
      </c>
      <c r="M74" s="96">
        <f t="shared" si="15"/>
        <v>778350.0889517559</v>
      </c>
      <c r="N74" s="96">
        <f t="shared" si="16"/>
        <v>431645.9110482441</v>
      </c>
      <c r="O74" s="97" t="str">
        <f t="shared" si="11"/>
        <v/>
      </c>
      <c r="P74" s="97">
        <f t="shared" si="11"/>
        <v>579500</v>
      </c>
      <c r="Q74" s="97">
        <f t="shared" si="11"/>
        <v>649047.67200000002</v>
      </c>
      <c r="R74" s="97">
        <f t="shared" si="11"/>
        <v>695400</v>
      </c>
      <c r="S74" s="97">
        <f t="shared" si="11"/>
        <v>604998</v>
      </c>
      <c r="T74" s="96">
        <f t="shared" si="17"/>
        <v>627022.83600000001</v>
      </c>
      <c r="U74" s="96">
        <f t="shared" si="18"/>
        <v>50974.88777406868</v>
      </c>
      <c r="V74" s="59">
        <f t="shared" si="19"/>
        <v>8.1296700610228936E-2</v>
      </c>
      <c r="W74" s="98"/>
      <c r="X74" s="100"/>
      <c r="Y74" s="100"/>
      <c r="Z74" s="100"/>
      <c r="AA74" s="100"/>
    </row>
    <row r="75" spans="1:27" x14ac:dyDescent="0.25">
      <c r="A75" s="72">
        <v>74</v>
      </c>
      <c r="B75" s="5" t="s">
        <v>259</v>
      </c>
      <c r="C75" s="5" t="s">
        <v>47</v>
      </c>
      <c r="D75" s="71" t="s">
        <v>8</v>
      </c>
      <c r="E75" s="63">
        <v>882320</v>
      </c>
      <c r="F75" s="63">
        <v>810000</v>
      </c>
      <c r="G75" s="63">
        <v>1136428.1599999999</v>
      </c>
      <c r="H75" s="63">
        <v>972000</v>
      </c>
      <c r="I75" s="63">
        <v>845640</v>
      </c>
      <c r="J75" s="96">
        <f t="shared" si="12"/>
        <v>882320</v>
      </c>
      <c r="K75" s="96">
        <f t="shared" si="13"/>
        <v>130541.15075652166</v>
      </c>
      <c r="L75" s="59">
        <f t="shared" si="14"/>
        <v>0.14795216107140455</v>
      </c>
      <c r="M75" s="96">
        <f t="shared" si="15"/>
        <v>1012861.1507565216</v>
      </c>
      <c r="N75" s="96">
        <f t="shared" si="16"/>
        <v>751778.84924347838</v>
      </c>
      <c r="O75" s="97">
        <f t="shared" si="11"/>
        <v>882320</v>
      </c>
      <c r="P75" s="97">
        <f t="shared" si="11"/>
        <v>810000</v>
      </c>
      <c r="Q75" s="97" t="str">
        <f t="shared" si="11"/>
        <v/>
      </c>
      <c r="R75" s="97">
        <f t="shared" si="11"/>
        <v>972000</v>
      </c>
      <c r="S75" s="97">
        <f t="shared" si="11"/>
        <v>845640</v>
      </c>
      <c r="T75" s="96">
        <f t="shared" si="17"/>
        <v>863980</v>
      </c>
      <c r="U75" s="96">
        <f t="shared" si="18"/>
        <v>69581.586644743875</v>
      </c>
      <c r="V75" s="59">
        <f t="shared" si="19"/>
        <v>8.0536108063547621E-2</v>
      </c>
      <c r="W75" s="98"/>
      <c r="X75" s="100"/>
      <c r="Y75" s="100"/>
      <c r="Z75" s="100"/>
      <c r="AA75" s="100"/>
    </row>
    <row r="76" spans="1:27" x14ac:dyDescent="0.25">
      <c r="A76" s="70">
        <v>75</v>
      </c>
      <c r="B76" s="5" t="s">
        <v>186</v>
      </c>
      <c r="C76" s="5" t="s">
        <v>47</v>
      </c>
      <c r="D76" s="71" t="s">
        <v>8</v>
      </c>
      <c r="E76" s="63">
        <v>218297</v>
      </c>
      <c r="F76" s="63">
        <v>251000</v>
      </c>
      <c r="G76" s="63">
        <v>281166.53600000002</v>
      </c>
      <c r="H76" s="63">
        <v>301200</v>
      </c>
      <c r="I76" s="63">
        <v>262044</v>
      </c>
      <c r="J76" s="96">
        <f t="shared" si="12"/>
        <v>262044</v>
      </c>
      <c r="K76" s="96">
        <f t="shared" si="13"/>
        <v>31353.632495298742</v>
      </c>
      <c r="L76" s="59">
        <f t="shared" si="14"/>
        <v>0.11965025909884883</v>
      </c>
      <c r="M76" s="96">
        <f t="shared" si="15"/>
        <v>293397.63249529875</v>
      </c>
      <c r="N76" s="96">
        <f t="shared" si="16"/>
        <v>230690.36750470125</v>
      </c>
      <c r="O76" s="97" t="str">
        <f t="shared" si="11"/>
        <v/>
      </c>
      <c r="P76" s="97">
        <f t="shared" si="11"/>
        <v>251000</v>
      </c>
      <c r="Q76" s="97">
        <f t="shared" si="11"/>
        <v>281166.53600000002</v>
      </c>
      <c r="R76" s="97" t="str">
        <f t="shared" si="11"/>
        <v/>
      </c>
      <c r="S76" s="97">
        <f t="shared" si="11"/>
        <v>262044</v>
      </c>
      <c r="T76" s="96">
        <f t="shared" si="17"/>
        <v>262044</v>
      </c>
      <c r="U76" s="96">
        <f t="shared" si="18"/>
        <v>15262.487855908868</v>
      </c>
      <c r="V76" s="59">
        <f t="shared" si="19"/>
        <v>5.8243989009131553E-2</v>
      </c>
      <c r="W76" s="98"/>
      <c r="X76" s="100"/>
      <c r="Y76" s="100"/>
      <c r="Z76" s="100"/>
      <c r="AA76" s="100"/>
    </row>
    <row r="77" spans="1:27" x14ac:dyDescent="0.25">
      <c r="A77" s="70">
        <v>76</v>
      </c>
      <c r="B77" s="5" t="s">
        <v>164</v>
      </c>
      <c r="C77" s="5" t="s">
        <v>47</v>
      </c>
      <c r="D77" s="71" t="s">
        <v>8</v>
      </c>
      <c r="E77" s="63">
        <v>114784</v>
      </c>
      <c r="F77" s="63">
        <v>132000</v>
      </c>
      <c r="G77" s="63">
        <v>147841.79199999999</v>
      </c>
      <c r="H77" s="63">
        <v>158400</v>
      </c>
      <c r="I77" s="63">
        <v>137808</v>
      </c>
      <c r="J77" s="96">
        <f t="shared" si="12"/>
        <v>137808</v>
      </c>
      <c r="K77" s="96">
        <f t="shared" si="13"/>
        <v>16491.674778137305</v>
      </c>
      <c r="L77" s="59">
        <f t="shared" si="14"/>
        <v>0.11967138902050176</v>
      </c>
      <c r="M77" s="96">
        <f t="shared" si="15"/>
        <v>154299.6747781373</v>
      </c>
      <c r="N77" s="96">
        <f t="shared" si="16"/>
        <v>121316.3252218627</v>
      </c>
      <c r="O77" s="97" t="str">
        <f t="shared" si="11"/>
        <v/>
      </c>
      <c r="P77" s="97">
        <f t="shared" si="11"/>
        <v>132000</v>
      </c>
      <c r="Q77" s="97">
        <f t="shared" si="11"/>
        <v>147841.79199999999</v>
      </c>
      <c r="R77" s="97" t="str">
        <f t="shared" si="11"/>
        <v/>
      </c>
      <c r="S77" s="97">
        <f t="shared" si="11"/>
        <v>137808</v>
      </c>
      <c r="T77" s="96">
        <f t="shared" si="17"/>
        <v>137808</v>
      </c>
      <c r="U77" s="96">
        <f t="shared" si="18"/>
        <v>8014.2812078452307</v>
      </c>
      <c r="V77" s="59">
        <f t="shared" si="19"/>
        <v>5.8155413385617895E-2</v>
      </c>
      <c r="W77" s="98"/>
      <c r="X77" s="100"/>
      <c r="Y77" s="100"/>
      <c r="Z77" s="100"/>
      <c r="AA77" s="100"/>
    </row>
    <row r="78" spans="1:27" x14ac:dyDescent="0.25">
      <c r="A78" s="70">
        <v>77</v>
      </c>
      <c r="B78" s="5" t="s">
        <v>181</v>
      </c>
      <c r="C78" s="5" t="s">
        <v>47</v>
      </c>
      <c r="D78" s="71" t="s">
        <v>8</v>
      </c>
      <c r="E78" s="63">
        <v>127700</v>
      </c>
      <c r="F78" s="63">
        <v>146800</v>
      </c>
      <c r="G78" s="63">
        <v>164477.6</v>
      </c>
      <c r="H78" s="63">
        <v>176160</v>
      </c>
      <c r="I78" s="63">
        <v>153259.20000000001</v>
      </c>
      <c r="J78" s="96">
        <f t="shared" si="12"/>
        <v>153259.20000000001</v>
      </c>
      <c r="K78" s="96">
        <f t="shared" si="13"/>
        <v>18333.101458509344</v>
      </c>
      <c r="L78" s="59">
        <f t="shared" si="14"/>
        <v>0.11962153957810913</v>
      </c>
      <c r="M78" s="96">
        <f t="shared" si="15"/>
        <v>171592.30145850935</v>
      </c>
      <c r="N78" s="96">
        <f t="shared" si="16"/>
        <v>134926.09854149068</v>
      </c>
      <c r="O78" s="97" t="str">
        <f t="shared" si="11"/>
        <v/>
      </c>
      <c r="P78" s="97">
        <f t="shared" si="11"/>
        <v>146800</v>
      </c>
      <c r="Q78" s="97">
        <f t="shared" si="11"/>
        <v>164477.6</v>
      </c>
      <c r="R78" s="97" t="str">
        <f t="shared" si="11"/>
        <v/>
      </c>
      <c r="S78" s="97">
        <f t="shared" si="11"/>
        <v>153259.20000000001</v>
      </c>
      <c r="T78" s="96">
        <f t="shared" si="17"/>
        <v>153259.20000000001</v>
      </c>
      <c r="U78" s="96">
        <f t="shared" si="18"/>
        <v>8944.9362300689463</v>
      </c>
      <c r="V78" s="59">
        <f t="shared" si="19"/>
        <v>5.8364758722927859E-2</v>
      </c>
      <c r="W78" s="98"/>
      <c r="X78" s="100"/>
      <c r="Y78" s="100"/>
      <c r="Z78" s="100"/>
      <c r="AA78" s="100"/>
    </row>
    <row r="79" spans="1:27" x14ac:dyDescent="0.25">
      <c r="A79" s="72">
        <v>78</v>
      </c>
      <c r="B79" s="5" t="s">
        <v>166</v>
      </c>
      <c r="C79" s="5" t="s">
        <v>47</v>
      </c>
      <c r="D79" s="71" t="s">
        <v>8</v>
      </c>
      <c r="E79" s="63">
        <v>166754</v>
      </c>
      <c r="F79" s="63">
        <v>191700</v>
      </c>
      <c r="G79" s="63">
        <v>214779.152</v>
      </c>
      <c r="H79" s="63">
        <v>230040</v>
      </c>
      <c r="I79" s="63">
        <v>200134.8</v>
      </c>
      <c r="J79" s="96">
        <f t="shared" si="12"/>
        <v>200134.8</v>
      </c>
      <c r="K79" s="96">
        <f t="shared" si="13"/>
        <v>23941.108962996092</v>
      </c>
      <c r="L79" s="59">
        <f t="shared" si="14"/>
        <v>0.11962491762050424</v>
      </c>
      <c r="M79" s="96">
        <f t="shared" si="15"/>
        <v>224075.90896299609</v>
      </c>
      <c r="N79" s="96">
        <f t="shared" si="16"/>
        <v>176193.69103700388</v>
      </c>
      <c r="O79" s="97" t="str">
        <f t="shared" si="11"/>
        <v/>
      </c>
      <c r="P79" s="97">
        <f t="shared" si="11"/>
        <v>191700</v>
      </c>
      <c r="Q79" s="97">
        <f t="shared" si="11"/>
        <v>214779.152</v>
      </c>
      <c r="R79" s="97" t="str">
        <f t="shared" si="11"/>
        <v/>
      </c>
      <c r="S79" s="97">
        <f t="shared" si="11"/>
        <v>200134.8</v>
      </c>
      <c r="T79" s="96">
        <f t="shared" si="17"/>
        <v>200134.8</v>
      </c>
      <c r="U79" s="96">
        <f t="shared" si="18"/>
        <v>11677.971810057659</v>
      </c>
      <c r="V79" s="59">
        <f t="shared" si="19"/>
        <v>5.8350530792534133E-2</v>
      </c>
      <c r="W79" s="98"/>
      <c r="X79" s="100"/>
      <c r="Y79" s="100"/>
      <c r="Z79" s="100"/>
      <c r="AA79" s="100"/>
    </row>
    <row r="80" spans="1:27" x14ac:dyDescent="0.25">
      <c r="A80" s="70">
        <v>79</v>
      </c>
      <c r="B80" s="5" t="s">
        <v>53</v>
      </c>
      <c r="C80" s="5" t="s">
        <v>47</v>
      </c>
      <c r="D80" s="71" t="s">
        <v>8</v>
      </c>
      <c r="E80" s="63">
        <v>110000</v>
      </c>
      <c r="F80" s="63"/>
      <c r="G80" s="63">
        <v>141680</v>
      </c>
      <c r="H80" s="63">
        <v>124000</v>
      </c>
      <c r="I80" s="63">
        <v>107880</v>
      </c>
      <c r="J80" s="96">
        <f t="shared" si="12"/>
        <v>117000</v>
      </c>
      <c r="K80" s="96">
        <f t="shared" si="13"/>
        <v>15596.456862591152</v>
      </c>
      <c r="L80" s="59">
        <f t="shared" si="14"/>
        <v>0.1333030501076167</v>
      </c>
      <c r="M80" s="96">
        <f t="shared" si="15"/>
        <v>132596.45686259115</v>
      </c>
      <c r="N80" s="96">
        <f t="shared" si="16"/>
        <v>101403.54313740885</v>
      </c>
      <c r="O80" s="97">
        <f t="shared" si="11"/>
        <v>110000</v>
      </c>
      <c r="P80" s="97" t="str">
        <f t="shared" si="11"/>
        <v/>
      </c>
      <c r="Q80" s="97" t="str">
        <f t="shared" si="11"/>
        <v/>
      </c>
      <c r="R80" s="97">
        <f t="shared" si="11"/>
        <v>124000</v>
      </c>
      <c r="S80" s="97">
        <f t="shared" si="11"/>
        <v>107880</v>
      </c>
      <c r="T80" s="96">
        <f t="shared" si="17"/>
        <v>110000</v>
      </c>
      <c r="U80" s="96">
        <f t="shared" si="18"/>
        <v>8759.2693759239992</v>
      </c>
      <c r="V80" s="59">
        <f t="shared" si="19"/>
        <v>7.9629721599309089E-2</v>
      </c>
      <c r="W80" s="98"/>
      <c r="X80" s="100"/>
      <c r="Y80" s="100"/>
      <c r="Z80" s="100"/>
      <c r="AA80" s="100"/>
    </row>
    <row r="81" spans="1:27" x14ac:dyDescent="0.25">
      <c r="A81" s="70">
        <v>80</v>
      </c>
      <c r="B81" s="5" t="s">
        <v>54</v>
      </c>
      <c r="C81" s="5" t="s">
        <v>47</v>
      </c>
      <c r="D81" s="71" t="s">
        <v>8</v>
      </c>
      <c r="E81" s="63">
        <v>750000</v>
      </c>
      <c r="F81" s="63">
        <v>710000</v>
      </c>
      <c r="G81" s="63">
        <v>966000</v>
      </c>
      <c r="H81" s="63">
        <v>780000</v>
      </c>
      <c r="I81" s="63">
        <v>678600</v>
      </c>
      <c r="J81" s="96">
        <f t="shared" si="12"/>
        <v>750000</v>
      </c>
      <c r="K81" s="96">
        <f t="shared" si="13"/>
        <v>112506.14205455629</v>
      </c>
      <c r="L81" s="59">
        <f t="shared" si="14"/>
        <v>0.15000818940607505</v>
      </c>
      <c r="M81" s="96">
        <f t="shared" si="15"/>
        <v>862506.14205455629</v>
      </c>
      <c r="N81" s="96">
        <f t="shared" si="16"/>
        <v>637493.85794544371</v>
      </c>
      <c r="O81" s="97">
        <f t="shared" si="11"/>
        <v>750000</v>
      </c>
      <c r="P81" s="97">
        <f t="shared" si="11"/>
        <v>710000</v>
      </c>
      <c r="Q81" s="97" t="str">
        <f t="shared" si="11"/>
        <v/>
      </c>
      <c r="R81" s="97">
        <f t="shared" si="11"/>
        <v>780000</v>
      </c>
      <c r="S81" s="97">
        <f t="shared" si="11"/>
        <v>678600</v>
      </c>
      <c r="T81" s="96">
        <f t="shared" si="17"/>
        <v>730000</v>
      </c>
      <c r="U81" s="96">
        <f t="shared" si="18"/>
        <v>44502.696547512714</v>
      </c>
      <c r="V81" s="59">
        <f t="shared" si="19"/>
        <v>6.0962598010291393E-2</v>
      </c>
      <c r="W81" s="98"/>
      <c r="X81" s="100"/>
      <c r="Y81" s="100"/>
      <c r="Z81" s="100"/>
      <c r="AA81" s="100"/>
    </row>
    <row r="82" spans="1:27" x14ac:dyDescent="0.25">
      <c r="A82" s="70">
        <v>81</v>
      </c>
      <c r="B82" s="5" t="s">
        <v>55</v>
      </c>
      <c r="C82" s="5" t="s">
        <v>47</v>
      </c>
      <c r="D82" s="71" t="s">
        <v>8</v>
      </c>
      <c r="E82" s="63">
        <v>40000</v>
      </c>
      <c r="F82" s="63">
        <v>46000</v>
      </c>
      <c r="G82" s="63">
        <v>51520</v>
      </c>
      <c r="H82" s="63">
        <v>42000</v>
      </c>
      <c r="I82" s="63">
        <v>36540</v>
      </c>
      <c r="J82" s="96">
        <f t="shared" si="12"/>
        <v>42000</v>
      </c>
      <c r="K82" s="96">
        <f t="shared" si="13"/>
        <v>5768.3897233110038</v>
      </c>
      <c r="L82" s="59">
        <f t="shared" si="14"/>
        <v>0.1373426124597858</v>
      </c>
      <c r="M82" s="96">
        <f t="shared" si="15"/>
        <v>47768.389723311004</v>
      </c>
      <c r="N82" s="96">
        <f t="shared" si="16"/>
        <v>36231.610276688996</v>
      </c>
      <c r="O82" s="97">
        <f t="shared" si="11"/>
        <v>40000</v>
      </c>
      <c r="P82" s="97">
        <f t="shared" si="11"/>
        <v>46000</v>
      </c>
      <c r="Q82" s="97" t="str">
        <f t="shared" si="11"/>
        <v/>
      </c>
      <c r="R82" s="97">
        <f t="shared" si="11"/>
        <v>42000</v>
      </c>
      <c r="S82" s="97">
        <f t="shared" si="11"/>
        <v>36540</v>
      </c>
      <c r="T82" s="96">
        <f t="shared" si="17"/>
        <v>41000</v>
      </c>
      <c r="U82" s="96">
        <f t="shared" si="18"/>
        <v>3950.4725455739258</v>
      </c>
      <c r="V82" s="59">
        <f t="shared" si="19"/>
        <v>9.6352988916437218E-2</v>
      </c>
      <c r="W82" s="98"/>
      <c r="X82" s="100"/>
      <c r="Y82" s="100"/>
      <c r="Z82" s="100"/>
      <c r="AA82" s="100"/>
    </row>
    <row r="83" spans="1:27" x14ac:dyDescent="0.25">
      <c r="A83" s="72">
        <v>82</v>
      </c>
      <c r="B83" s="5" t="s">
        <v>58</v>
      </c>
      <c r="C83" s="5" t="s">
        <v>47</v>
      </c>
      <c r="D83" s="71" t="s">
        <v>8</v>
      </c>
      <c r="E83" s="63"/>
      <c r="F83" s="63">
        <v>51700</v>
      </c>
      <c r="G83" s="63">
        <v>57960</v>
      </c>
      <c r="H83" s="63">
        <v>58000</v>
      </c>
      <c r="I83" s="63">
        <v>50460</v>
      </c>
      <c r="J83" s="96">
        <f t="shared" si="12"/>
        <v>54830</v>
      </c>
      <c r="K83" s="96">
        <f t="shared" si="13"/>
        <v>4015.7855188410317</v>
      </c>
      <c r="L83" s="59">
        <f t="shared" si="14"/>
        <v>7.3240662389951333E-2</v>
      </c>
      <c r="M83" s="96">
        <f t="shared" si="15"/>
        <v>58845.785518841032</v>
      </c>
      <c r="N83" s="96">
        <f t="shared" si="16"/>
        <v>50814.214481158968</v>
      </c>
      <c r="O83" s="97" t="str">
        <f t="shared" si="11"/>
        <v/>
      </c>
      <c r="P83" s="97">
        <f t="shared" si="11"/>
        <v>51700</v>
      </c>
      <c r="Q83" s="97">
        <f t="shared" si="11"/>
        <v>57960</v>
      </c>
      <c r="R83" s="97">
        <f t="shared" si="11"/>
        <v>58000</v>
      </c>
      <c r="S83" s="97" t="str">
        <f t="shared" si="11"/>
        <v/>
      </c>
      <c r="T83" s="96">
        <f t="shared" si="17"/>
        <v>57960</v>
      </c>
      <c r="U83" s="96">
        <f t="shared" si="18"/>
        <v>3625.8148509450029</v>
      </c>
      <c r="V83" s="59">
        <f t="shared" si="19"/>
        <v>6.2557192045289908E-2</v>
      </c>
      <c r="W83" s="98"/>
      <c r="X83" s="100"/>
      <c r="Y83" s="100"/>
      <c r="Z83" s="100"/>
      <c r="AA83" s="100"/>
    </row>
    <row r="84" spans="1:27" x14ac:dyDescent="0.25">
      <c r="A84" s="70">
        <v>83</v>
      </c>
      <c r="B84" s="5" t="s">
        <v>56</v>
      </c>
      <c r="C84" s="5" t="s">
        <v>47</v>
      </c>
      <c r="D84" s="71" t="s">
        <v>8</v>
      </c>
      <c r="E84" s="63">
        <v>50000</v>
      </c>
      <c r="F84" s="63">
        <v>57500</v>
      </c>
      <c r="G84" s="63">
        <v>64400</v>
      </c>
      <c r="H84" s="63">
        <v>55200</v>
      </c>
      <c r="I84" s="63">
        <v>48024</v>
      </c>
      <c r="J84" s="96">
        <f t="shared" si="12"/>
        <v>55200</v>
      </c>
      <c r="K84" s="96">
        <f t="shared" si="13"/>
        <v>6486.7461180471528</v>
      </c>
      <c r="L84" s="59">
        <f t="shared" si="14"/>
        <v>0.11751351663128901</v>
      </c>
      <c r="M84" s="96">
        <f t="shared" si="15"/>
        <v>61686.746118047151</v>
      </c>
      <c r="N84" s="96">
        <f t="shared" si="16"/>
        <v>48713.253881952849</v>
      </c>
      <c r="O84" s="97">
        <f t="shared" si="11"/>
        <v>50000</v>
      </c>
      <c r="P84" s="97">
        <f t="shared" si="11"/>
        <v>57500</v>
      </c>
      <c r="Q84" s="97" t="str">
        <f t="shared" si="11"/>
        <v/>
      </c>
      <c r="R84" s="97">
        <f t="shared" si="11"/>
        <v>55200</v>
      </c>
      <c r="S84" s="97" t="str">
        <f t="shared" si="11"/>
        <v/>
      </c>
      <c r="T84" s="96">
        <f t="shared" si="17"/>
        <v>55200</v>
      </c>
      <c r="U84" s="96">
        <f t="shared" si="18"/>
        <v>3842.3083339749469</v>
      </c>
      <c r="V84" s="59">
        <f t="shared" si="19"/>
        <v>6.9607035035778017E-2</v>
      </c>
      <c r="W84" s="98"/>
      <c r="X84" s="100"/>
      <c r="Y84" s="100"/>
      <c r="Z84" s="100"/>
      <c r="AA84" s="100"/>
    </row>
    <row r="85" spans="1:27" x14ac:dyDescent="0.25">
      <c r="A85" s="70">
        <v>84</v>
      </c>
      <c r="B85" s="5" t="s">
        <v>57</v>
      </c>
      <c r="C85" s="5" t="s">
        <v>47</v>
      </c>
      <c r="D85" s="71" t="s">
        <v>8</v>
      </c>
      <c r="E85" s="63">
        <v>120000</v>
      </c>
      <c r="F85" s="63">
        <v>138000</v>
      </c>
      <c r="G85" s="63">
        <v>154560</v>
      </c>
      <c r="H85" s="63"/>
      <c r="I85" s="63">
        <v>120930</v>
      </c>
      <c r="J85" s="96">
        <f t="shared" si="12"/>
        <v>129465</v>
      </c>
      <c r="K85" s="96">
        <f t="shared" si="13"/>
        <v>16370.333686275304</v>
      </c>
      <c r="L85" s="59">
        <f t="shared" si="14"/>
        <v>0.12644601773664932</v>
      </c>
      <c r="M85" s="96">
        <f t="shared" si="15"/>
        <v>145835.33368627529</v>
      </c>
      <c r="N85" s="96">
        <f t="shared" si="16"/>
        <v>113094.66631372469</v>
      </c>
      <c r="O85" s="97">
        <f t="shared" si="11"/>
        <v>120000</v>
      </c>
      <c r="P85" s="97">
        <f t="shared" si="11"/>
        <v>138000</v>
      </c>
      <c r="Q85" s="97" t="str">
        <f t="shared" si="11"/>
        <v/>
      </c>
      <c r="R85" s="97" t="str">
        <f t="shared" si="11"/>
        <v/>
      </c>
      <c r="S85" s="97">
        <f t="shared" si="11"/>
        <v>120930</v>
      </c>
      <c r="T85" s="96">
        <f t="shared" si="17"/>
        <v>120930</v>
      </c>
      <c r="U85" s="96">
        <f t="shared" si="18"/>
        <v>10134.510348309877</v>
      </c>
      <c r="V85" s="59">
        <f t="shared" si="19"/>
        <v>8.3804765966343148E-2</v>
      </c>
      <c r="W85" s="98"/>
      <c r="X85" s="100"/>
      <c r="Y85" s="100"/>
      <c r="Z85" s="100"/>
      <c r="AA85" s="100"/>
    </row>
    <row r="86" spans="1:27" x14ac:dyDescent="0.25">
      <c r="A86" s="70">
        <v>85</v>
      </c>
      <c r="B86" s="5" t="s">
        <v>144</v>
      </c>
      <c r="C86" s="5" t="s">
        <v>47</v>
      </c>
      <c r="D86" s="71" t="s">
        <v>8</v>
      </c>
      <c r="E86" s="63">
        <v>131939</v>
      </c>
      <c r="F86" s="63">
        <v>151700</v>
      </c>
      <c r="G86" s="63">
        <v>169937.432</v>
      </c>
      <c r="H86" s="63">
        <v>182040</v>
      </c>
      <c r="I86" s="63">
        <v>158374.79999999999</v>
      </c>
      <c r="J86" s="96">
        <f t="shared" si="12"/>
        <v>158374.79999999999</v>
      </c>
      <c r="K86" s="96">
        <f t="shared" si="13"/>
        <v>18948.905589895057</v>
      </c>
      <c r="L86" s="59">
        <f t="shared" si="14"/>
        <v>0.11964596381428774</v>
      </c>
      <c r="M86" s="96">
        <f t="shared" si="15"/>
        <v>177323.70558989505</v>
      </c>
      <c r="N86" s="96">
        <f t="shared" si="16"/>
        <v>139425.89441010493</v>
      </c>
      <c r="O86" s="97" t="str">
        <f t="shared" si="11"/>
        <v/>
      </c>
      <c r="P86" s="97">
        <f t="shared" si="11"/>
        <v>151700</v>
      </c>
      <c r="Q86" s="97">
        <f t="shared" si="11"/>
        <v>169937.432</v>
      </c>
      <c r="R86" s="97" t="str">
        <f t="shared" si="11"/>
        <v/>
      </c>
      <c r="S86" s="97">
        <f t="shared" si="11"/>
        <v>158374.79999999999</v>
      </c>
      <c r="T86" s="96">
        <f t="shared" si="17"/>
        <v>158374.79999999999</v>
      </c>
      <c r="U86" s="96">
        <f t="shared" si="18"/>
        <v>9227.2363121544349</v>
      </c>
      <c r="V86" s="59">
        <f t="shared" si="19"/>
        <v>5.826202345420127E-2</v>
      </c>
      <c r="W86" s="98"/>
      <c r="X86" s="100"/>
      <c r="Y86" s="100"/>
      <c r="Z86" s="100"/>
      <c r="AA86" s="100"/>
    </row>
    <row r="87" spans="1:27" x14ac:dyDescent="0.25">
      <c r="A87" s="72">
        <v>86</v>
      </c>
      <c r="B87" s="5" t="s">
        <v>59</v>
      </c>
      <c r="C87" s="5" t="s">
        <v>47</v>
      </c>
      <c r="D87" s="71" t="s">
        <v>8</v>
      </c>
      <c r="E87" s="63">
        <v>350000</v>
      </c>
      <c r="F87" s="63"/>
      <c r="G87" s="63">
        <v>450800</v>
      </c>
      <c r="H87" s="63">
        <v>450000</v>
      </c>
      <c r="I87" s="63">
        <v>391500</v>
      </c>
      <c r="J87" s="96">
        <f t="shared" si="12"/>
        <v>420750</v>
      </c>
      <c r="K87" s="96">
        <f t="shared" si="13"/>
        <v>49008.732215119926</v>
      </c>
      <c r="L87" s="59">
        <f t="shared" si="14"/>
        <v>0.11647945862179424</v>
      </c>
      <c r="M87" s="96">
        <f t="shared" si="15"/>
        <v>469758.73221511993</v>
      </c>
      <c r="N87" s="96">
        <f t="shared" si="16"/>
        <v>371741.26778488007</v>
      </c>
      <c r="O87" s="97" t="str">
        <f t="shared" si="11"/>
        <v/>
      </c>
      <c r="P87" s="97" t="str">
        <f t="shared" si="11"/>
        <v/>
      </c>
      <c r="Q87" s="97">
        <f t="shared" si="11"/>
        <v>450800</v>
      </c>
      <c r="R87" s="97">
        <f t="shared" si="11"/>
        <v>450000</v>
      </c>
      <c r="S87" s="97">
        <f t="shared" si="11"/>
        <v>391500</v>
      </c>
      <c r="T87" s="96">
        <f t="shared" si="17"/>
        <v>450000</v>
      </c>
      <c r="U87" s="96">
        <f t="shared" si="18"/>
        <v>34008.28330470877</v>
      </c>
      <c r="V87" s="59">
        <f t="shared" si="19"/>
        <v>7.5573962899352823E-2</v>
      </c>
      <c r="W87" s="98"/>
      <c r="X87" s="100"/>
      <c r="Y87" s="100"/>
      <c r="Z87" s="100"/>
      <c r="AA87" s="100"/>
    </row>
    <row r="88" spans="1:27" x14ac:dyDescent="0.25">
      <c r="A88" s="70">
        <v>87</v>
      </c>
      <c r="B88" s="5" t="s">
        <v>150</v>
      </c>
      <c r="C88" s="5" t="s">
        <v>47</v>
      </c>
      <c r="D88" s="71" t="s">
        <v>8</v>
      </c>
      <c r="E88" s="63">
        <v>3654</v>
      </c>
      <c r="F88" s="63">
        <v>4200</v>
      </c>
      <c r="G88" s="63">
        <v>4706.3519999999999</v>
      </c>
      <c r="H88" s="63">
        <v>5040</v>
      </c>
      <c r="I88" s="63">
        <v>4384.8</v>
      </c>
      <c r="J88" s="96">
        <f t="shared" si="12"/>
        <v>4384.8</v>
      </c>
      <c r="K88" s="96">
        <f t="shared" si="13"/>
        <v>524.44124916028875</v>
      </c>
      <c r="L88" s="59">
        <f t="shared" si="14"/>
        <v>0.11960437172967724</v>
      </c>
      <c r="M88" s="96">
        <f t="shared" si="15"/>
        <v>4909.241249160289</v>
      </c>
      <c r="N88" s="96">
        <f t="shared" si="16"/>
        <v>3860.3587508397113</v>
      </c>
      <c r="O88" s="97" t="str">
        <f t="shared" si="11"/>
        <v/>
      </c>
      <c r="P88" s="97">
        <f t="shared" si="11"/>
        <v>4200</v>
      </c>
      <c r="Q88" s="97">
        <f t="shared" si="11"/>
        <v>4706.3519999999999</v>
      </c>
      <c r="R88" s="97" t="str">
        <f t="shared" si="11"/>
        <v/>
      </c>
      <c r="S88" s="97">
        <f t="shared" si="11"/>
        <v>4384.8</v>
      </c>
      <c r="T88" s="96">
        <f t="shared" si="17"/>
        <v>4384.8</v>
      </c>
      <c r="U88" s="96">
        <f t="shared" si="18"/>
        <v>256.23526839215549</v>
      </c>
      <c r="V88" s="59">
        <f t="shared" si="19"/>
        <v>5.8437162103666181E-2</v>
      </c>
      <c r="W88" s="98"/>
      <c r="X88" s="100"/>
      <c r="Y88" s="100"/>
      <c r="Z88" s="100"/>
      <c r="AA88" s="100"/>
    </row>
    <row r="89" spans="1:27" x14ac:dyDescent="0.25">
      <c r="A89" s="70">
        <v>88</v>
      </c>
      <c r="B89" s="5" t="s">
        <v>115</v>
      </c>
      <c r="C89" s="5" t="s">
        <v>47</v>
      </c>
      <c r="D89" s="71" t="s">
        <v>8</v>
      </c>
      <c r="E89" s="63">
        <v>142505</v>
      </c>
      <c r="F89" s="63">
        <v>163800</v>
      </c>
      <c r="G89" s="63">
        <v>183546.44</v>
      </c>
      <c r="H89" s="63">
        <v>196560</v>
      </c>
      <c r="I89" s="63">
        <v>171007.2</v>
      </c>
      <c r="J89" s="96">
        <f t="shared" si="12"/>
        <v>171007.2</v>
      </c>
      <c r="K89" s="96">
        <f t="shared" si="13"/>
        <v>20453.373008037808</v>
      </c>
      <c r="L89" s="59">
        <f t="shared" si="14"/>
        <v>0.11960533245405928</v>
      </c>
      <c r="M89" s="96">
        <f t="shared" si="15"/>
        <v>191460.57300803781</v>
      </c>
      <c r="N89" s="96">
        <f t="shared" si="16"/>
        <v>150553.82699196221</v>
      </c>
      <c r="O89" s="97" t="str">
        <f t="shared" si="11"/>
        <v/>
      </c>
      <c r="P89" s="97">
        <f t="shared" si="11"/>
        <v>163800</v>
      </c>
      <c r="Q89" s="97">
        <f t="shared" si="11"/>
        <v>183546.44</v>
      </c>
      <c r="R89" s="97" t="str">
        <f t="shared" si="11"/>
        <v/>
      </c>
      <c r="S89" s="97">
        <f t="shared" si="11"/>
        <v>171007.2</v>
      </c>
      <c r="T89" s="96">
        <f t="shared" si="17"/>
        <v>171007.2</v>
      </c>
      <c r="U89" s="96">
        <f t="shared" si="18"/>
        <v>9992.4818763174808</v>
      </c>
      <c r="V89" s="59">
        <f t="shared" si="19"/>
        <v>5.843310618685927E-2</v>
      </c>
      <c r="W89" s="98"/>
      <c r="X89" s="100"/>
      <c r="Y89" s="100"/>
      <c r="Z89" s="100"/>
      <c r="AA89" s="100"/>
    </row>
    <row r="90" spans="1:27" x14ac:dyDescent="0.25">
      <c r="A90" s="70">
        <v>89</v>
      </c>
      <c r="B90" s="5" t="s">
        <v>116</v>
      </c>
      <c r="C90" s="5" t="s">
        <v>47</v>
      </c>
      <c r="D90" s="71" t="s">
        <v>8</v>
      </c>
      <c r="E90" s="63">
        <v>195257</v>
      </c>
      <c r="F90" s="63">
        <v>184200</v>
      </c>
      <c r="G90" s="63">
        <v>251491.016</v>
      </c>
      <c r="H90" s="63">
        <v>221040</v>
      </c>
      <c r="I90" s="63">
        <v>192304.8</v>
      </c>
      <c r="J90" s="96">
        <f t="shared" si="12"/>
        <v>195257</v>
      </c>
      <c r="K90" s="96">
        <f t="shared" si="13"/>
        <v>27536.284112558867</v>
      </c>
      <c r="L90" s="59">
        <f t="shared" si="14"/>
        <v>0.14102584856142861</v>
      </c>
      <c r="M90" s="96">
        <f t="shared" si="15"/>
        <v>222793.28411255887</v>
      </c>
      <c r="N90" s="96">
        <f t="shared" si="16"/>
        <v>167720.71588744113</v>
      </c>
      <c r="O90" s="97">
        <f t="shared" si="11"/>
        <v>195257</v>
      </c>
      <c r="P90" s="97">
        <f t="shared" si="11"/>
        <v>184200</v>
      </c>
      <c r="Q90" s="97" t="str">
        <f t="shared" si="11"/>
        <v/>
      </c>
      <c r="R90" s="97">
        <f t="shared" si="11"/>
        <v>221040</v>
      </c>
      <c r="S90" s="97">
        <f t="shared" si="11"/>
        <v>192304.8</v>
      </c>
      <c r="T90" s="96">
        <f t="shared" si="17"/>
        <v>193780.9</v>
      </c>
      <c r="U90" s="96">
        <f t="shared" si="18"/>
        <v>15927.755975340659</v>
      </c>
      <c r="V90" s="59">
        <f t="shared" si="19"/>
        <v>8.2194664052755759E-2</v>
      </c>
      <c r="W90" s="98"/>
      <c r="X90" s="100"/>
      <c r="Y90" s="100"/>
      <c r="Z90" s="100"/>
      <c r="AA90" s="100"/>
    </row>
    <row r="91" spans="1:27" x14ac:dyDescent="0.25">
      <c r="A91" s="72">
        <v>90</v>
      </c>
      <c r="B91" s="5" t="s">
        <v>60</v>
      </c>
      <c r="C91" s="5" t="s">
        <v>47</v>
      </c>
      <c r="D91" s="71" t="s">
        <v>8</v>
      </c>
      <c r="E91" s="63"/>
      <c r="F91" s="63">
        <v>74700</v>
      </c>
      <c r="G91" s="63">
        <v>83720</v>
      </c>
      <c r="H91" s="63">
        <v>85000</v>
      </c>
      <c r="I91" s="63">
        <v>73950</v>
      </c>
      <c r="J91" s="96">
        <f t="shared" si="12"/>
        <v>79210</v>
      </c>
      <c r="K91" s="96">
        <f t="shared" si="13"/>
        <v>5825.2803938236884</v>
      </c>
      <c r="L91" s="59">
        <f t="shared" si="14"/>
        <v>7.3542234488368746E-2</v>
      </c>
      <c r="M91" s="96">
        <f t="shared" si="15"/>
        <v>85035.28039382369</v>
      </c>
      <c r="N91" s="96">
        <f t="shared" si="16"/>
        <v>73384.71960617631</v>
      </c>
      <c r="O91" s="97" t="str">
        <f t="shared" si="11"/>
        <v/>
      </c>
      <c r="P91" s="97">
        <f t="shared" si="11"/>
        <v>74700</v>
      </c>
      <c r="Q91" s="97">
        <f t="shared" si="11"/>
        <v>83720</v>
      </c>
      <c r="R91" s="97">
        <f t="shared" si="11"/>
        <v>85000</v>
      </c>
      <c r="S91" s="97">
        <f t="shared" si="11"/>
        <v>73950</v>
      </c>
      <c r="T91" s="96">
        <f t="shared" si="17"/>
        <v>79210</v>
      </c>
      <c r="U91" s="96">
        <f t="shared" si="18"/>
        <v>5825.2803938236884</v>
      </c>
      <c r="V91" s="59">
        <f t="shared" si="19"/>
        <v>7.3542234488368746E-2</v>
      </c>
      <c r="W91" s="98"/>
      <c r="X91" s="100"/>
      <c r="Y91" s="100"/>
      <c r="Z91" s="100"/>
      <c r="AA91" s="100"/>
    </row>
    <row r="92" spans="1:27" x14ac:dyDescent="0.25">
      <c r="A92" s="70">
        <v>91</v>
      </c>
      <c r="B92" s="5" t="s">
        <v>159</v>
      </c>
      <c r="C92" s="5" t="s">
        <v>47</v>
      </c>
      <c r="D92" s="71" t="s">
        <v>8</v>
      </c>
      <c r="E92" s="63">
        <v>162476</v>
      </c>
      <c r="F92" s="63">
        <v>186800</v>
      </c>
      <c r="G92" s="63">
        <v>209269.08799999999</v>
      </c>
      <c r="H92" s="63">
        <v>224160</v>
      </c>
      <c r="I92" s="63">
        <v>195019.2</v>
      </c>
      <c r="J92" s="96">
        <f t="shared" si="12"/>
        <v>195019.2</v>
      </c>
      <c r="K92" s="96">
        <f t="shared" si="13"/>
        <v>23331.733047345613</v>
      </c>
      <c r="L92" s="59">
        <f t="shared" si="14"/>
        <v>0.11963813330864659</v>
      </c>
      <c r="M92" s="96">
        <f t="shared" si="15"/>
        <v>218350.93304734564</v>
      </c>
      <c r="N92" s="96">
        <f t="shared" si="16"/>
        <v>171687.46695265439</v>
      </c>
      <c r="O92" s="97" t="str">
        <f t="shared" si="11"/>
        <v/>
      </c>
      <c r="P92" s="97">
        <f t="shared" si="11"/>
        <v>186800</v>
      </c>
      <c r="Q92" s="97">
        <f t="shared" si="11"/>
        <v>209269.08799999999</v>
      </c>
      <c r="R92" s="97" t="str">
        <f t="shared" si="11"/>
        <v/>
      </c>
      <c r="S92" s="97">
        <f t="shared" si="11"/>
        <v>195019.2</v>
      </c>
      <c r="T92" s="96">
        <f t="shared" si="17"/>
        <v>195019.2</v>
      </c>
      <c r="U92" s="96">
        <f t="shared" si="18"/>
        <v>11368.629880833536</v>
      </c>
      <c r="V92" s="59">
        <f t="shared" si="19"/>
        <v>5.8294926247433765E-2</v>
      </c>
      <c r="W92" s="98"/>
      <c r="X92" s="100"/>
      <c r="Y92" s="100"/>
      <c r="Z92" s="100"/>
      <c r="AA92" s="100"/>
    </row>
    <row r="93" spans="1:27" x14ac:dyDescent="0.25">
      <c r="A93" s="70">
        <v>92</v>
      </c>
      <c r="B93" s="5" t="s">
        <v>124</v>
      </c>
      <c r="C93" s="5" t="s">
        <v>47</v>
      </c>
      <c r="D93" s="71" t="s">
        <v>8</v>
      </c>
      <c r="E93" s="63">
        <v>162970</v>
      </c>
      <c r="F93" s="63">
        <v>187400</v>
      </c>
      <c r="G93" s="63">
        <v>209905.36</v>
      </c>
      <c r="H93" s="63">
        <v>224880</v>
      </c>
      <c r="I93" s="63">
        <v>195645.6</v>
      </c>
      <c r="J93" s="96">
        <f t="shared" si="12"/>
        <v>195645.6</v>
      </c>
      <c r="K93" s="96">
        <f t="shared" si="13"/>
        <v>23411.277350378023</v>
      </c>
      <c r="L93" s="59">
        <f t="shared" si="14"/>
        <v>0.1196616604226112</v>
      </c>
      <c r="M93" s="96">
        <f t="shared" si="15"/>
        <v>219056.87735037802</v>
      </c>
      <c r="N93" s="96">
        <f t="shared" si="16"/>
        <v>172234.32264962199</v>
      </c>
      <c r="O93" s="97" t="str">
        <f t="shared" si="11"/>
        <v/>
      </c>
      <c r="P93" s="97">
        <f t="shared" si="11"/>
        <v>187400</v>
      </c>
      <c r="Q93" s="97">
        <f t="shared" si="11"/>
        <v>209905.36</v>
      </c>
      <c r="R93" s="97" t="str">
        <f t="shared" si="11"/>
        <v/>
      </c>
      <c r="S93" s="97">
        <f t="shared" si="11"/>
        <v>195645.6</v>
      </c>
      <c r="T93" s="96">
        <f t="shared" si="17"/>
        <v>195645.6</v>
      </c>
      <c r="U93" s="96">
        <f t="shared" si="18"/>
        <v>11385.82381258378</v>
      </c>
      <c r="V93" s="59">
        <f t="shared" si="19"/>
        <v>5.8196165988827653E-2</v>
      </c>
      <c r="W93" s="98"/>
      <c r="X93" s="100"/>
      <c r="Y93" s="100"/>
      <c r="Z93" s="100"/>
      <c r="AA93" s="100"/>
    </row>
    <row r="94" spans="1:27" x14ac:dyDescent="0.25">
      <c r="A94" s="70">
        <v>93</v>
      </c>
      <c r="B94" s="5" t="s">
        <v>130</v>
      </c>
      <c r="C94" s="5" t="s">
        <v>47</v>
      </c>
      <c r="D94" s="71" t="s">
        <v>8</v>
      </c>
      <c r="E94" s="63">
        <v>4513</v>
      </c>
      <c r="F94" s="63">
        <v>5300</v>
      </c>
      <c r="G94" s="63">
        <v>5812.7439999999997</v>
      </c>
      <c r="H94" s="63">
        <v>6360</v>
      </c>
      <c r="I94" s="63">
        <v>5533.2</v>
      </c>
      <c r="J94" s="96">
        <f t="shared" si="12"/>
        <v>5533.2</v>
      </c>
      <c r="K94" s="96">
        <f t="shared" si="13"/>
        <v>680.55276696755379</v>
      </c>
      <c r="L94" s="59">
        <f t="shared" si="14"/>
        <v>0.12299442763094662</v>
      </c>
      <c r="M94" s="96">
        <f t="shared" si="15"/>
        <v>6213.7527669675537</v>
      </c>
      <c r="N94" s="96">
        <f t="shared" si="16"/>
        <v>4852.6472330324459</v>
      </c>
      <c r="O94" s="97" t="str">
        <f t="shared" si="11"/>
        <v/>
      </c>
      <c r="P94" s="97">
        <f t="shared" si="11"/>
        <v>5300</v>
      </c>
      <c r="Q94" s="97">
        <f t="shared" si="11"/>
        <v>5812.7439999999997</v>
      </c>
      <c r="R94" s="97" t="str">
        <f t="shared" si="11"/>
        <v/>
      </c>
      <c r="S94" s="97">
        <f t="shared" si="11"/>
        <v>5533.2</v>
      </c>
      <c r="T94" s="96">
        <f t="shared" si="17"/>
        <v>5533.2</v>
      </c>
      <c r="U94" s="96">
        <f t="shared" si="18"/>
        <v>256.72082679829452</v>
      </c>
      <c r="V94" s="59">
        <f t="shared" si="19"/>
        <v>4.6396448130972046E-2</v>
      </c>
      <c r="W94" s="98"/>
      <c r="X94" s="100"/>
      <c r="Y94" s="100"/>
      <c r="Z94" s="100"/>
      <c r="AA94" s="100"/>
    </row>
    <row r="95" spans="1:27" x14ac:dyDescent="0.25">
      <c r="A95" s="72">
        <v>94</v>
      </c>
      <c r="B95" s="5" t="s">
        <v>61</v>
      </c>
      <c r="C95" s="5" t="s">
        <v>47</v>
      </c>
      <c r="D95" s="71" t="s">
        <v>8</v>
      </c>
      <c r="E95" s="63">
        <v>195000</v>
      </c>
      <c r="F95" s="63">
        <v>224200</v>
      </c>
      <c r="G95" s="63">
        <v>251160</v>
      </c>
      <c r="H95" s="63"/>
      <c r="I95" s="63">
        <v>196620</v>
      </c>
      <c r="J95" s="96">
        <f t="shared" si="12"/>
        <v>210410</v>
      </c>
      <c r="K95" s="96">
        <f t="shared" si="13"/>
        <v>26569.593523424479</v>
      </c>
      <c r="L95" s="59">
        <f t="shared" si="14"/>
        <v>0.12627533635960494</v>
      </c>
      <c r="M95" s="96">
        <f t="shared" si="15"/>
        <v>236979.59352342447</v>
      </c>
      <c r="N95" s="96">
        <f t="shared" si="16"/>
        <v>183840.40647657553</v>
      </c>
      <c r="O95" s="97">
        <f t="shared" si="11"/>
        <v>195000</v>
      </c>
      <c r="P95" s="97">
        <f t="shared" si="11"/>
        <v>224200</v>
      </c>
      <c r="Q95" s="97" t="str">
        <f t="shared" si="11"/>
        <v/>
      </c>
      <c r="R95" s="97" t="str">
        <f t="shared" si="11"/>
        <v/>
      </c>
      <c r="S95" s="97">
        <f t="shared" si="11"/>
        <v>196620</v>
      </c>
      <c r="T95" s="96">
        <f t="shared" si="17"/>
        <v>196620</v>
      </c>
      <c r="U95" s="96">
        <f t="shared" si="18"/>
        <v>16410.976001851119</v>
      </c>
      <c r="V95" s="59">
        <f t="shared" si="19"/>
        <v>8.3465446047457634E-2</v>
      </c>
      <c r="W95" s="98"/>
      <c r="X95" s="100"/>
      <c r="Y95" s="100"/>
      <c r="Z95" s="100"/>
      <c r="AA95" s="100"/>
    </row>
    <row r="96" spans="1:27" x14ac:dyDescent="0.25">
      <c r="A96" s="70">
        <v>95</v>
      </c>
      <c r="B96" s="5" t="s">
        <v>139</v>
      </c>
      <c r="C96" s="5" t="s">
        <v>47</v>
      </c>
      <c r="D96" s="71" t="s">
        <v>8</v>
      </c>
      <c r="E96" s="63">
        <v>95310</v>
      </c>
      <c r="F96" s="63">
        <v>90000</v>
      </c>
      <c r="G96" s="63">
        <v>122759.28</v>
      </c>
      <c r="H96" s="63">
        <v>108000</v>
      </c>
      <c r="I96" s="63">
        <v>93960</v>
      </c>
      <c r="J96" s="96">
        <f t="shared" si="12"/>
        <v>95310</v>
      </c>
      <c r="K96" s="96">
        <f t="shared" si="13"/>
        <v>13419.624013499004</v>
      </c>
      <c r="L96" s="59">
        <f t="shared" si="14"/>
        <v>0.14079974833174908</v>
      </c>
      <c r="M96" s="96">
        <f t="shared" si="15"/>
        <v>108729.62401349901</v>
      </c>
      <c r="N96" s="96">
        <f t="shared" si="16"/>
        <v>81890.375986500992</v>
      </c>
      <c r="O96" s="97">
        <f t="shared" si="11"/>
        <v>95310</v>
      </c>
      <c r="P96" s="97">
        <f t="shared" si="11"/>
        <v>90000</v>
      </c>
      <c r="Q96" s="97" t="str">
        <f t="shared" si="11"/>
        <v/>
      </c>
      <c r="R96" s="97">
        <f t="shared" si="11"/>
        <v>108000</v>
      </c>
      <c r="S96" s="97">
        <f t="shared" si="11"/>
        <v>93960</v>
      </c>
      <c r="T96" s="96">
        <f t="shared" si="17"/>
        <v>94635</v>
      </c>
      <c r="U96" s="96">
        <f t="shared" si="18"/>
        <v>7788.1207617755899</v>
      </c>
      <c r="V96" s="59">
        <f t="shared" si="19"/>
        <v>8.2296410015064089E-2</v>
      </c>
      <c r="W96" s="98"/>
      <c r="X96" s="100"/>
      <c r="Y96" s="100"/>
      <c r="Z96" s="100"/>
      <c r="AA96" s="100"/>
    </row>
    <row r="97" spans="1:27" x14ac:dyDescent="0.25">
      <c r="A97" s="70">
        <v>96</v>
      </c>
      <c r="B97" s="5" t="s">
        <v>168</v>
      </c>
      <c r="C97" s="5" t="s">
        <v>47</v>
      </c>
      <c r="D97" s="71" t="s">
        <v>8</v>
      </c>
      <c r="E97" s="63">
        <v>193456</v>
      </c>
      <c r="F97" s="63">
        <v>222400</v>
      </c>
      <c r="G97" s="63">
        <v>249171.32800000001</v>
      </c>
      <c r="H97" s="63">
        <v>266880</v>
      </c>
      <c r="I97" s="63">
        <v>232185.60000000001</v>
      </c>
      <c r="J97" s="96">
        <f t="shared" si="12"/>
        <v>232185.60000000001</v>
      </c>
      <c r="K97" s="96">
        <f t="shared" si="13"/>
        <v>27775.676754675511</v>
      </c>
      <c r="L97" s="59">
        <f t="shared" si="14"/>
        <v>0.11962704299782377</v>
      </c>
      <c r="M97" s="96">
        <f t="shared" si="15"/>
        <v>259961.27675467552</v>
      </c>
      <c r="N97" s="96">
        <f t="shared" si="16"/>
        <v>204409.92324532449</v>
      </c>
      <c r="O97" s="97" t="str">
        <f t="shared" si="11"/>
        <v/>
      </c>
      <c r="P97" s="97">
        <f t="shared" si="11"/>
        <v>222400</v>
      </c>
      <c r="Q97" s="97">
        <f t="shared" si="11"/>
        <v>249171.32800000001</v>
      </c>
      <c r="R97" s="97" t="str">
        <f t="shared" si="11"/>
        <v/>
      </c>
      <c r="S97" s="97">
        <f t="shared" si="11"/>
        <v>232185.60000000001</v>
      </c>
      <c r="T97" s="96">
        <f t="shared" si="17"/>
        <v>232185.60000000001</v>
      </c>
      <c r="U97" s="96">
        <f t="shared" si="18"/>
        <v>13546.075236844857</v>
      </c>
      <c r="V97" s="59">
        <f t="shared" si="19"/>
        <v>5.8341582065575374E-2</v>
      </c>
      <c r="W97" s="98"/>
      <c r="X97" s="100"/>
      <c r="Y97" s="100"/>
      <c r="Z97" s="100"/>
      <c r="AA97" s="100"/>
    </row>
    <row r="98" spans="1:27" x14ac:dyDescent="0.25">
      <c r="A98" s="70">
        <v>97</v>
      </c>
      <c r="B98" s="5" t="s">
        <v>91</v>
      </c>
      <c r="C98" s="5" t="s">
        <v>47</v>
      </c>
      <c r="D98" s="71" t="s">
        <v>8</v>
      </c>
      <c r="E98" s="63">
        <v>250370</v>
      </c>
      <c r="F98" s="63">
        <v>287900</v>
      </c>
      <c r="G98" s="63">
        <v>322476.56</v>
      </c>
      <c r="H98" s="63">
        <v>280000</v>
      </c>
      <c r="I98" s="63">
        <v>243600</v>
      </c>
      <c r="J98" s="96">
        <f t="shared" si="12"/>
        <v>280000</v>
      </c>
      <c r="K98" s="96">
        <f t="shared" si="13"/>
        <v>31703.939079658816</v>
      </c>
      <c r="L98" s="59">
        <f t="shared" si="14"/>
        <v>0.11322835385592435</v>
      </c>
      <c r="M98" s="96">
        <f t="shared" si="15"/>
        <v>311703.93907965883</v>
      </c>
      <c r="N98" s="96">
        <f t="shared" si="16"/>
        <v>248296.06092034117</v>
      </c>
      <c r="O98" s="97">
        <f t="shared" si="11"/>
        <v>250370</v>
      </c>
      <c r="P98" s="97">
        <f t="shared" si="11"/>
        <v>287900</v>
      </c>
      <c r="Q98" s="97" t="str">
        <f t="shared" si="11"/>
        <v/>
      </c>
      <c r="R98" s="97">
        <f t="shared" si="11"/>
        <v>280000</v>
      </c>
      <c r="S98" s="97" t="str">
        <f t="shared" si="11"/>
        <v/>
      </c>
      <c r="T98" s="96">
        <f t="shared" si="17"/>
        <v>280000</v>
      </c>
      <c r="U98" s="96">
        <f t="shared" si="18"/>
        <v>19785.71791301325</v>
      </c>
      <c r="V98" s="59">
        <f t="shared" si="19"/>
        <v>7.0663278260761603E-2</v>
      </c>
      <c r="W98" s="98"/>
      <c r="X98" s="100"/>
      <c r="Y98" s="100"/>
      <c r="Z98" s="100"/>
      <c r="AA98" s="100"/>
    </row>
    <row r="99" spans="1:27" x14ac:dyDescent="0.25">
      <c r="A99" s="72">
        <v>98</v>
      </c>
      <c r="B99" s="5" t="s">
        <v>161</v>
      </c>
      <c r="C99" s="5" t="s">
        <v>47</v>
      </c>
      <c r="D99" s="71" t="s">
        <v>66</v>
      </c>
      <c r="E99" s="63">
        <v>141800</v>
      </c>
      <c r="F99" s="63">
        <v>163000</v>
      </c>
      <c r="G99" s="63">
        <v>182638.4</v>
      </c>
      <c r="H99" s="63">
        <v>195600</v>
      </c>
      <c r="I99" s="63">
        <v>170172</v>
      </c>
      <c r="J99" s="96">
        <f t="shared" si="12"/>
        <v>170172</v>
      </c>
      <c r="K99" s="96">
        <f t="shared" si="13"/>
        <v>20354.958885539283</v>
      </c>
      <c r="L99" s="59">
        <f t="shared" si="14"/>
        <v>0.1196140310129709</v>
      </c>
      <c r="M99" s="96">
        <f t="shared" si="15"/>
        <v>190526.95888553929</v>
      </c>
      <c r="N99" s="96">
        <f t="shared" si="16"/>
        <v>149817.04111446071</v>
      </c>
      <c r="O99" s="97" t="str">
        <f t="shared" si="11"/>
        <v/>
      </c>
      <c r="P99" s="97">
        <f t="shared" si="11"/>
        <v>163000</v>
      </c>
      <c r="Q99" s="97">
        <f t="shared" si="11"/>
        <v>182638.4</v>
      </c>
      <c r="R99" s="97" t="str">
        <f t="shared" si="11"/>
        <v/>
      </c>
      <c r="S99" s="97">
        <f t="shared" si="11"/>
        <v>170172</v>
      </c>
      <c r="T99" s="96">
        <f t="shared" si="17"/>
        <v>170172</v>
      </c>
      <c r="U99" s="96">
        <f t="shared" si="18"/>
        <v>9937.4331655614133</v>
      </c>
      <c r="V99" s="59">
        <f t="shared" si="19"/>
        <v>5.8396405786859257E-2</v>
      </c>
      <c r="W99" s="98"/>
      <c r="X99" s="100"/>
      <c r="Y99" s="100"/>
      <c r="Z99" s="100"/>
      <c r="AA99" s="100"/>
    </row>
    <row r="100" spans="1:27" x14ac:dyDescent="0.25">
      <c r="A100" s="70">
        <v>99</v>
      </c>
      <c r="B100" s="5" t="s">
        <v>122</v>
      </c>
      <c r="C100" s="5" t="s">
        <v>47</v>
      </c>
      <c r="D100" s="71" t="s">
        <v>66</v>
      </c>
      <c r="E100" s="63">
        <v>49901</v>
      </c>
      <c r="F100" s="63">
        <v>57300</v>
      </c>
      <c r="G100" s="63">
        <v>64272.487999999998</v>
      </c>
      <c r="H100" s="63">
        <v>68760</v>
      </c>
      <c r="I100" s="63">
        <v>59821.2</v>
      </c>
      <c r="J100" s="96">
        <f t="shared" si="12"/>
        <v>59821.2</v>
      </c>
      <c r="K100" s="96">
        <f t="shared" si="13"/>
        <v>7146.7287270937968</v>
      </c>
      <c r="L100" s="59">
        <f t="shared" si="14"/>
        <v>0.11946816057006207</v>
      </c>
      <c r="M100" s="96">
        <f t="shared" si="15"/>
        <v>66967.928727093793</v>
      </c>
      <c r="N100" s="96">
        <f t="shared" si="16"/>
        <v>52674.471272906201</v>
      </c>
      <c r="O100" s="97" t="str">
        <f t="shared" si="11"/>
        <v/>
      </c>
      <c r="P100" s="97">
        <f t="shared" si="11"/>
        <v>57300</v>
      </c>
      <c r="Q100" s="97">
        <f t="shared" si="11"/>
        <v>64272.487999999998</v>
      </c>
      <c r="R100" s="97" t="str">
        <f t="shared" si="11"/>
        <v/>
      </c>
      <c r="S100" s="97">
        <f t="shared" si="11"/>
        <v>59821.2</v>
      </c>
      <c r="T100" s="96">
        <f t="shared" si="17"/>
        <v>59821.2</v>
      </c>
      <c r="U100" s="96">
        <f t="shared" si="18"/>
        <v>3530.4863500913475</v>
      </c>
      <c r="V100" s="59">
        <f t="shared" si="19"/>
        <v>5.9017310754236753E-2</v>
      </c>
      <c r="W100" s="98"/>
      <c r="X100" s="100"/>
      <c r="Y100" s="100"/>
      <c r="Z100" s="100"/>
      <c r="AA100" s="100"/>
    </row>
    <row r="101" spans="1:27" x14ac:dyDescent="0.25">
      <c r="A101" s="70">
        <v>100</v>
      </c>
      <c r="B101" s="5" t="s">
        <v>94</v>
      </c>
      <c r="C101" s="5" t="s">
        <v>47</v>
      </c>
      <c r="D101" s="71" t="s">
        <v>66</v>
      </c>
      <c r="E101" s="63">
        <v>143413</v>
      </c>
      <c r="F101" s="63">
        <v>164900</v>
      </c>
      <c r="G101" s="63">
        <v>184715.94399999999</v>
      </c>
      <c r="H101" s="63">
        <v>236000</v>
      </c>
      <c r="I101" s="63">
        <v>205320</v>
      </c>
      <c r="J101" s="96">
        <f t="shared" si="12"/>
        <v>184715.94399999999</v>
      </c>
      <c r="K101" s="96">
        <f t="shared" si="13"/>
        <v>35811.978114969112</v>
      </c>
      <c r="L101" s="59">
        <f t="shared" si="14"/>
        <v>0.19387594454201049</v>
      </c>
      <c r="M101" s="96">
        <f t="shared" si="15"/>
        <v>220527.92211496911</v>
      </c>
      <c r="N101" s="96">
        <f t="shared" si="16"/>
        <v>148903.96588503086</v>
      </c>
      <c r="O101" s="97" t="str">
        <f t="shared" si="11"/>
        <v/>
      </c>
      <c r="P101" s="97">
        <f t="shared" si="11"/>
        <v>164900</v>
      </c>
      <c r="Q101" s="97">
        <f t="shared" si="11"/>
        <v>184715.94399999999</v>
      </c>
      <c r="R101" s="97" t="str">
        <f t="shared" si="11"/>
        <v/>
      </c>
      <c r="S101" s="97">
        <f t="shared" si="11"/>
        <v>205320</v>
      </c>
      <c r="T101" s="96">
        <f t="shared" si="17"/>
        <v>184715.94399999999</v>
      </c>
      <c r="U101" s="96">
        <f t="shared" si="18"/>
        <v>20211.280514695551</v>
      </c>
      <c r="V101" s="59">
        <f t="shared" si="19"/>
        <v>0.10941816974226952</v>
      </c>
      <c r="W101" s="98"/>
      <c r="X101" s="100"/>
      <c r="Y101" s="100"/>
      <c r="Z101" s="100"/>
      <c r="AA101" s="100"/>
    </row>
    <row r="102" spans="1:27" x14ac:dyDescent="0.25">
      <c r="A102" s="70">
        <v>101</v>
      </c>
      <c r="B102" s="5" t="s">
        <v>95</v>
      </c>
      <c r="C102" s="5" t="s">
        <v>47</v>
      </c>
      <c r="D102" s="71" t="s">
        <v>66</v>
      </c>
      <c r="E102" s="63">
        <v>176839</v>
      </c>
      <c r="F102" s="63">
        <v>203300</v>
      </c>
      <c r="G102" s="63">
        <v>227768.63200000001</v>
      </c>
      <c r="H102" s="63">
        <v>246000</v>
      </c>
      <c r="I102" s="63">
        <v>214020</v>
      </c>
      <c r="J102" s="96">
        <f t="shared" si="12"/>
        <v>214020</v>
      </c>
      <c r="K102" s="96">
        <f t="shared" si="13"/>
        <v>26019.927970336157</v>
      </c>
      <c r="L102" s="59">
        <f t="shared" si="14"/>
        <v>0.12157708611501802</v>
      </c>
      <c r="M102" s="96">
        <f t="shared" si="15"/>
        <v>240039.92797033617</v>
      </c>
      <c r="N102" s="96">
        <f t="shared" si="16"/>
        <v>188000.07202966383</v>
      </c>
      <c r="O102" s="97" t="str">
        <f t="shared" si="11"/>
        <v/>
      </c>
      <c r="P102" s="97">
        <f t="shared" si="11"/>
        <v>203300</v>
      </c>
      <c r="Q102" s="97">
        <f t="shared" si="11"/>
        <v>227768.63200000001</v>
      </c>
      <c r="R102" s="97" t="str">
        <f t="shared" si="11"/>
        <v/>
      </c>
      <c r="S102" s="97">
        <f t="shared" si="11"/>
        <v>214020</v>
      </c>
      <c r="T102" s="96">
        <f t="shared" si="17"/>
        <v>214020</v>
      </c>
      <c r="U102" s="96">
        <f t="shared" si="18"/>
        <v>12265.515574316807</v>
      </c>
      <c r="V102" s="59">
        <f t="shared" si="19"/>
        <v>5.7310137250335513E-2</v>
      </c>
      <c r="W102" s="98"/>
      <c r="X102" s="100"/>
      <c r="Y102" s="100"/>
      <c r="Z102" s="100"/>
      <c r="AA102" s="100"/>
    </row>
    <row r="103" spans="1:27" x14ac:dyDescent="0.25">
      <c r="A103" s="72">
        <v>102</v>
      </c>
      <c r="B103" s="5" t="s">
        <v>99</v>
      </c>
      <c r="C103" s="5" t="s">
        <v>47</v>
      </c>
      <c r="D103" s="71" t="s">
        <v>66</v>
      </c>
      <c r="E103" s="63">
        <v>30440</v>
      </c>
      <c r="F103" s="63"/>
      <c r="G103" s="63">
        <v>39206.720000000001</v>
      </c>
      <c r="H103" s="63">
        <v>35000</v>
      </c>
      <c r="I103" s="63">
        <v>30450</v>
      </c>
      <c r="J103" s="96">
        <f t="shared" si="12"/>
        <v>32725</v>
      </c>
      <c r="K103" s="96">
        <f t="shared" si="13"/>
        <v>4210.3861449515371</v>
      </c>
      <c r="L103" s="59">
        <f t="shared" si="14"/>
        <v>0.12865962245841214</v>
      </c>
      <c r="M103" s="96">
        <f t="shared" si="15"/>
        <v>36935.386144951539</v>
      </c>
      <c r="N103" s="96">
        <f t="shared" si="16"/>
        <v>28514.613855048461</v>
      </c>
      <c r="O103" s="97">
        <f t="shared" si="11"/>
        <v>30440</v>
      </c>
      <c r="P103" s="97" t="str">
        <f t="shared" si="11"/>
        <v/>
      </c>
      <c r="Q103" s="97" t="str">
        <f t="shared" si="11"/>
        <v/>
      </c>
      <c r="R103" s="97">
        <f t="shared" si="11"/>
        <v>35000</v>
      </c>
      <c r="S103" s="97">
        <f t="shared" si="11"/>
        <v>30450</v>
      </c>
      <c r="T103" s="96">
        <f t="shared" si="17"/>
        <v>30450</v>
      </c>
      <c r="U103" s="96">
        <f t="shared" si="18"/>
        <v>2629.8352293125386</v>
      </c>
      <c r="V103" s="59">
        <f t="shared" si="19"/>
        <v>8.636568897578123E-2</v>
      </c>
      <c r="W103" s="98"/>
      <c r="X103" s="100"/>
      <c r="Y103" s="100"/>
      <c r="Z103" s="100"/>
      <c r="AA103" s="100"/>
    </row>
    <row r="104" spans="1:27" x14ac:dyDescent="0.25">
      <c r="A104" s="70">
        <v>103</v>
      </c>
      <c r="B104" s="5" t="s">
        <v>100</v>
      </c>
      <c r="C104" s="5" t="s">
        <v>47</v>
      </c>
      <c r="D104" s="71" t="s">
        <v>66</v>
      </c>
      <c r="E104" s="63">
        <v>898602</v>
      </c>
      <c r="F104" s="63">
        <v>824500</v>
      </c>
      <c r="G104" s="63">
        <v>1157399.3759999999</v>
      </c>
      <c r="H104" s="63">
        <v>989400</v>
      </c>
      <c r="I104" s="63">
        <v>860778</v>
      </c>
      <c r="J104" s="96">
        <f t="shared" si="12"/>
        <v>898602</v>
      </c>
      <c r="K104" s="96">
        <f t="shared" si="13"/>
        <v>133083.4076348737</v>
      </c>
      <c r="L104" s="59">
        <f t="shared" si="14"/>
        <v>0.14810050237465941</v>
      </c>
      <c r="M104" s="96">
        <f t="shared" si="15"/>
        <v>1031685.4076348736</v>
      </c>
      <c r="N104" s="96">
        <f t="shared" si="16"/>
        <v>765518.59236512636</v>
      </c>
      <c r="O104" s="97">
        <f t="shared" si="11"/>
        <v>898602</v>
      </c>
      <c r="P104" s="97">
        <f t="shared" si="11"/>
        <v>824500</v>
      </c>
      <c r="Q104" s="97" t="str">
        <f t="shared" si="11"/>
        <v/>
      </c>
      <c r="R104" s="97">
        <f t="shared" si="11"/>
        <v>989400</v>
      </c>
      <c r="S104" s="97">
        <f t="shared" si="11"/>
        <v>860778</v>
      </c>
      <c r="T104" s="96">
        <f t="shared" si="17"/>
        <v>879690</v>
      </c>
      <c r="U104" s="96">
        <f t="shared" si="18"/>
        <v>70838.87842138666</v>
      </c>
      <c r="V104" s="59">
        <f t="shared" si="19"/>
        <v>8.0527092977511011E-2</v>
      </c>
      <c r="W104" s="98"/>
      <c r="X104" s="100"/>
      <c r="Y104" s="100"/>
      <c r="Z104" s="100"/>
      <c r="AA104" s="100"/>
    </row>
    <row r="105" spans="1:27" x14ac:dyDescent="0.25">
      <c r="A105" s="70">
        <v>104</v>
      </c>
      <c r="B105" s="5" t="s">
        <v>175</v>
      </c>
      <c r="C105" s="5" t="s">
        <v>47</v>
      </c>
      <c r="D105" s="71" t="s">
        <v>66</v>
      </c>
      <c r="E105" s="63">
        <v>102025</v>
      </c>
      <c r="F105" s="63">
        <v>117300</v>
      </c>
      <c r="G105" s="63">
        <v>131408.20000000001</v>
      </c>
      <c r="H105" s="63">
        <v>140760</v>
      </c>
      <c r="I105" s="63">
        <v>122461.2</v>
      </c>
      <c r="J105" s="96">
        <f t="shared" si="12"/>
        <v>122461.2</v>
      </c>
      <c r="K105" s="96">
        <f t="shared" si="13"/>
        <v>14651.174882991454</v>
      </c>
      <c r="L105" s="59">
        <f t="shared" si="14"/>
        <v>0.11963932154014051</v>
      </c>
      <c r="M105" s="96">
        <f t="shared" si="15"/>
        <v>137112.37488299145</v>
      </c>
      <c r="N105" s="96">
        <f t="shared" si="16"/>
        <v>107810.02511700854</v>
      </c>
      <c r="O105" s="97" t="str">
        <f t="shared" ref="O105:S136" si="20">IF(((IF(AND(E105&lt;=$M105,E105&gt;=$N105),E105,""))&lt;=0),"",(IF(AND(E105&lt;=$M105,E105&gt;=$N105),E105,"")))</f>
        <v/>
      </c>
      <c r="P105" s="97">
        <f t="shared" si="20"/>
        <v>117300</v>
      </c>
      <c r="Q105" s="97">
        <f t="shared" si="20"/>
        <v>131408.20000000001</v>
      </c>
      <c r="R105" s="97" t="str">
        <f t="shared" si="20"/>
        <v/>
      </c>
      <c r="S105" s="97">
        <f t="shared" si="20"/>
        <v>122461.2</v>
      </c>
      <c r="T105" s="96">
        <f t="shared" si="17"/>
        <v>122461.2</v>
      </c>
      <c r="U105" s="96">
        <f t="shared" si="18"/>
        <v>7138.254941744055</v>
      </c>
      <c r="V105" s="59">
        <f t="shared" si="19"/>
        <v>5.828993135576048E-2</v>
      </c>
      <c r="W105" s="98"/>
      <c r="X105" s="100"/>
      <c r="Y105" s="100"/>
      <c r="Z105" s="100"/>
      <c r="AA105" s="100"/>
    </row>
    <row r="106" spans="1:27" x14ac:dyDescent="0.25">
      <c r="A106" s="70">
        <v>105</v>
      </c>
      <c r="B106" s="5" t="s">
        <v>177</v>
      </c>
      <c r="C106" s="5" t="s">
        <v>47</v>
      </c>
      <c r="D106" s="71" t="s">
        <v>66</v>
      </c>
      <c r="E106" s="63">
        <v>93580</v>
      </c>
      <c r="F106" s="63">
        <v>107600</v>
      </c>
      <c r="G106" s="63">
        <v>120531.04</v>
      </c>
      <c r="H106" s="63">
        <v>129120</v>
      </c>
      <c r="I106" s="63">
        <v>112334.39999999999</v>
      </c>
      <c r="J106" s="96">
        <f t="shared" si="12"/>
        <v>112334.39999999999</v>
      </c>
      <c r="K106" s="96">
        <f t="shared" si="13"/>
        <v>13440.956669475634</v>
      </c>
      <c r="L106" s="59">
        <f t="shared" si="14"/>
        <v>0.11965129710467706</v>
      </c>
      <c r="M106" s="96">
        <f t="shared" si="15"/>
        <v>125775.35666947563</v>
      </c>
      <c r="N106" s="96">
        <f t="shared" si="16"/>
        <v>98893.443330524358</v>
      </c>
      <c r="O106" s="97" t="str">
        <f t="shared" si="20"/>
        <v/>
      </c>
      <c r="P106" s="97">
        <f t="shared" si="20"/>
        <v>107600</v>
      </c>
      <c r="Q106" s="97">
        <f t="shared" si="20"/>
        <v>120531.04</v>
      </c>
      <c r="R106" s="97" t="str">
        <f t="shared" si="20"/>
        <v/>
      </c>
      <c r="S106" s="97">
        <f t="shared" si="20"/>
        <v>112334.39999999999</v>
      </c>
      <c r="T106" s="96">
        <f t="shared" si="17"/>
        <v>112334.39999999999</v>
      </c>
      <c r="U106" s="96">
        <f t="shared" si="18"/>
        <v>6542.3141437262066</v>
      </c>
      <c r="V106" s="59">
        <f t="shared" si="19"/>
        <v>5.8239632238443494E-2</v>
      </c>
      <c r="W106" s="98"/>
      <c r="X106" s="100"/>
      <c r="Y106" s="100"/>
      <c r="Z106" s="100"/>
      <c r="AA106" s="100"/>
    </row>
    <row r="107" spans="1:27" x14ac:dyDescent="0.25">
      <c r="A107" s="72">
        <v>106</v>
      </c>
      <c r="B107" s="5" t="s">
        <v>178</v>
      </c>
      <c r="C107" s="5" t="s">
        <v>47</v>
      </c>
      <c r="D107" s="71" t="s">
        <v>66</v>
      </c>
      <c r="E107" s="63">
        <v>88692</v>
      </c>
      <c r="F107" s="63">
        <v>101995.8</v>
      </c>
      <c r="G107" s="63">
        <v>114235.296</v>
      </c>
      <c r="H107" s="63">
        <v>122394.96</v>
      </c>
      <c r="I107" s="63">
        <v>106483.6152</v>
      </c>
      <c r="J107" s="96">
        <f t="shared" si="12"/>
        <v>106483.6152</v>
      </c>
      <c r="K107" s="96">
        <f t="shared" si="13"/>
        <v>12743.220139826424</v>
      </c>
      <c r="L107" s="59">
        <f t="shared" si="14"/>
        <v>0.11967306064779837</v>
      </c>
      <c r="M107" s="96">
        <f t="shared" si="15"/>
        <v>119226.83533982643</v>
      </c>
      <c r="N107" s="96">
        <f t="shared" si="16"/>
        <v>93740.395060173571</v>
      </c>
      <c r="O107" s="97" t="str">
        <f t="shared" si="20"/>
        <v/>
      </c>
      <c r="P107" s="97">
        <f t="shared" si="20"/>
        <v>101995.8</v>
      </c>
      <c r="Q107" s="97">
        <f t="shared" si="20"/>
        <v>114235.296</v>
      </c>
      <c r="R107" s="97" t="str">
        <f t="shared" si="20"/>
        <v/>
      </c>
      <c r="S107" s="97">
        <f t="shared" si="20"/>
        <v>106483.6152</v>
      </c>
      <c r="T107" s="96">
        <f t="shared" si="17"/>
        <v>106483.6152</v>
      </c>
      <c r="U107" s="96">
        <f t="shared" si="18"/>
        <v>6191.8535570061158</v>
      </c>
      <c r="V107" s="59">
        <f t="shared" si="19"/>
        <v>5.8148416029794182E-2</v>
      </c>
      <c r="W107" s="98"/>
      <c r="X107" s="100"/>
      <c r="Y107" s="100"/>
      <c r="Z107" s="100"/>
      <c r="AA107" s="100"/>
    </row>
    <row r="108" spans="1:27" x14ac:dyDescent="0.25">
      <c r="A108" s="70">
        <v>107</v>
      </c>
      <c r="B108" s="5" t="s">
        <v>170</v>
      </c>
      <c r="C108" s="5" t="s">
        <v>47</v>
      </c>
      <c r="D108" s="71" t="s">
        <v>66</v>
      </c>
      <c r="E108" s="63">
        <v>332336</v>
      </c>
      <c r="F108" s="63">
        <v>382100</v>
      </c>
      <c r="G108" s="63">
        <v>428048.76799999998</v>
      </c>
      <c r="H108" s="63">
        <v>458520</v>
      </c>
      <c r="I108" s="63">
        <v>398912.4</v>
      </c>
      <c r="J108" s="96">
        <f t="shared" si="12"/>
        <v>398912.4</v>
      </c>
      <c r="K108" s="96">
        <f t="shared" si="13"/>
        <v>47726.649222027234</v>
      </c>
      <c r="L108" s="59">
        <f t="shared" si="14"/>
        <v>0.11964192946127328</v>
      </c>
      <c r="M108" s="96">
        <f t="shared" si="15"/>
        <v>446639.04922202724</v>
      </c>
      <c r="N108" s="96">
        <f t="shared" si="16"/>
        <v>351185.7507779728</v>
      </c>
      <c r="O108" s="97" t="str">
        <f t="shared" si="20"/>
        <v/>
      </c>
      <c r="P108" s="97">
        <f t="shared" si="20"/>
        <v>382100</v>
      </c>
      <c r="Q108" s="97">
        <f t="shared" si="20"/>
        <v>428048.76799999998</v>
      </c>
      <c r="R108" s="97" t="str">
        <f t="shared" si="20"/>
        <v/>
      </c>
      <c r="S108" s="97">
        <f t="shared" si="20"/>
        <v>398912.4</v>
      </c>
      <c r="T108" s="96">
        <f t="shared" si="17"/>
        <v>398912.4</v>
      </c>
      <c r="U108" s="96">
        <f t="shared" si="18"/>
        <v>23248.204284450461</v>
      </c>
      <c r="V108" s="59">
        <f t="shared" si="19"/>
        <v>5.8278971233911153E-2</v>
      </c>
      <c r="W108" s="98"/>
      <c r="X108" s="100"/>
      <c r="Y108" s="100"/>
      <c r="Z108" s="100"/>
      <c r="AA108" s="100"/>
    </row>
    <row r="109" spans="1:27" x14ac:dyDescent="0.25">
      <c r="A109" s="70">
        <v>108</v>
      </c>
      <c r="B109" s="5" t="s">
        <v>121</v>
      </c>
      <c r="C109" s="5" t="s">
        <v>47</v>
      </c>
      <c r="D109" s="71" t="s">
        <v>66</v>
      </c>
      <c r="E109" s="63">
        <v>35524</v>
      </c>
      <c r="F109" s="63">
        <v>40800</v>
      </c>
      <c r="G109" s="63">
        <v>45754.911999999997</v>
      </c>
      <c r="H109" s="63">
        <v>48960</v>
      </c>
      <c r="I109" s="63">
        <v>42595.199999999997</v>
      </c>
      <c r="J109" s="96">
        <f t="shared" si="12"/>
        <v>42595.199999999997</v>
      </c>
      <c r="K109" s="96">
        <f t="shared" si="13"/>
        <v>5090.00120731894</v>
      </c>
      <c r="L109" s="59">
        <f t="shared" si="14"/>
        <v>0.11949706087350077</v>
      </c>
      <c r="M109" s="96">
        <f t="shared" si="15"/>
        <v>47685.20120731894</v>
      </c>
      <c r="N109" s="96">
        <f t="shared" si="16"/>
        <v>37505.198792681054</v>
      </c>
      <c r="O109" s="97" t="str">
        <f t="shared" si="20"/>
        <v/>
      </c>
      <c r="P109" s="97">
        <f t="shared" si="20"/>
        <v>40800</v>
      </c>
      <c r="Q109" s="97">
        <f t="shared" si="20"/>
        <v>45754.911999999997</v>
      </c>
      <c r="R109" s="97" t="str">
        <f t="shared" si="20"/>
        <v/>
      </c>
      <c r="S109" s="97">
        <f t="shared" si="20"/>
        <v>42595.199999999997</v>
      </c>
      <c r="T109" s="96">
        <f t="shared" si="17"/>
        <v>42595.199999999997</v>
      </c>
      <c r="U109" s="96">
        <f t="shared" si="18"/>
        <v>2508.5744919737435</v>
      </c>
      <c r="V109" s="59">
        <f t="shared" si="19"/>
        <v>5.8893361035368859E-2</v>
      </c>
      <c r="W109" s="98"/>
      <c r="X109" s="100"/>
      <c r="Y109" s="100"/>
      <c r="Z109" s="100"/>
      <c r="AA109" s="100"/>
    </row>
    <row r="110" spans="1:27" x14ac:dyDescent="0.25">
      <c r="A110" s="70">
        <v>109</v>
      </c>
      <c r="B110" s="5" t="s">
        <v>171</v>
      </c>
      <c r="C110" s="5" t="s">
        <v>47</v>
      </c>
      <c r="D110" s="71" t="s">
        <v>66</v>
      </c>
      <c r="E110" s="63">
        <v>131840</v>
      </c>
      <c r="F110" s="63">
        <v>151600</v>
      </c>
      <c r="G110" s="63">
        <v>169809.92000000001</v>
      </c>
      <c r="H110" s="63">
        <v>181920</v>
      </c>
      <c r="I110" s="63">
        <v>158270.39999999999</v>
      </c>
      <c r="J110" s="96">
        <f t="shared" si="12"/>
        <v>158270.39999999999</v>
      </c>
      <c r="K110" s="96">
        <f t="shared" si="13"/>
        <v>18938.401240772058</v>
      </c>
      <c r="L110" s="59">
        <f t="shared" si="14"/>
        <v>0.11965851631620353</v>
      </c>
      <c r="M110" s="96">
        <f t="shared" si="15"/>
        <v>177208.80124077207</v>
      </c>
      <c r="N110" s="96">
        <f t="shared" si="16"/>
        <v>139331.99875922792</v>
      </c>
      <c r="O110" s="97" t="str">
        <f t="shared" si="20"/>
        <v/>
      </c>
      <c r="P110" s="97">
        <f t="shared" si="20"/>
        <v>151600</v>
      </c>
      <c r="Q110" s="97">
        <f t="shared" si="20"/>
        <v>169809.92000000001</v>
      </c>
      <c r="R110" s="97" t="str">
        <f t="shared" si="20"/>
        <v/>
      </c>
      <c r="S110" s="97">
        <f t="shared" si="20"/>
        <v>158270.39999999999</v>
      </c>
      <c r="T110" s="96">
        <f t="shared" si="17"/>
        <v>158270.39999999999</v>
      </c>
      <c r="U110" s="96">
        <f t="shared" si="18"/>
        <v>9212.8166557682107</v>
      </c>
      <c r="V110" s="59">
        <f t="shared" si="19"/>
        <v>5.8209347141147116E-2</v>
      </c>
      <c r="W110" s="98"/>
      <c r="X110" s="100"/>
      <c r="Y110" s="100"/>
      <c r="Z110" s="100"/>
      <c r="AA110" s="100"/>
    </row>
    <row r="111" spans="1:27" x14ac:dyDescent="0.25">
      <c r="A111" s="72">
        <v>110</v>
      </c>
      <c r="B111" s="5" t="s">
        <v>65</v>
      </c>
      <c r="C111" s="5" t="s">
        <v>47</v>
      </c>
      <c r="D111" s="71" t="s">
        <v>66</v>
      </c>
      <c r="E111" s="63">
        <v>573000</v>
      </c>
      <c r="F111" s="63">
        <v>658950</v>
      </c>
      <c r="G111" s="63">
        <v>738024</v>
      </c>
      <c r="H111" s="63"/>
      <c r="I111" s="63">
        <v>589860</v>
      </c>
      <c r="J111" s="96">
        <f t="shared" si="12"/>
        <v>624405</v>
      </c>
      <c r="K111" s="96">
        <f t="shared" si="13"/>
        <v>75212.631445788415</v>
      </c>
      <c r="L111" s="59">
        <f t="shared" si="14"/>
        <v>0.12045488336222229</v>
      </c>
      <c r="M111" s="96">
        <f t="shared" si="15"/>
        <v>699617.63144578843</v>
      </c>
      <c r="N111" s="96">
        <f t="shared" si="16"/>
        <v>549192.36855421157</v>
      </c>
      <c r="O111" s="97">
        <f t="shared" si="20"/>
        <v>573000</v>
      </c>
      <c r="P111" s="97">
        <f t="shared" si="20"/>
        <v>658950</v>
      </c>
      <c r="Q111" s="97" t="str">
        <f t="shared" si="20"/>
        <v/>
      </c>
      <c r="R111" s="97" t="str">
        <f t="shared" si="20"/>
        <v/>
      </c>
      <c r="S111" s="97">
        <f t="shared" si="20"/>
        <v>589860</v>
      </c>
      <c r="T111" s="96">
        <f t="shared" si="17"/>
        <v>589860</v>
      </c>
      <c r="U111" s="96">
        <f t="shared" si="18"/>
        <v>45543.185000612328</v>
      </c>
      <c r="V111" s="59">
        <f t="shared" si="19"/>
        <v>7.7210160039013209E-2</v>
      </c>
      <c r="W111" s="98"/>
      <c r="X111" s="100"/>
      <c r="Y111" s="100"/>
      <c r="Z111" s="100"/>
      <c r="AA111" s="100"/>
    </row>
    <row r="112" spans="1:27" x14ac:dyDescent="0.25">
      <c r="A112" s="70">
        <v>111</v>
      </c>
      <c r="B112" s="5" t="s">
        <v>158</v>
      </c>
      <c r="C112" s="5" t="s">
        <v>47</v>
      </c>
      <c r="D112" s="71" t="s">
        <v>66</v>
      </c>
      <c r="E112" s="63">
        <v>81134</v>
      </c>
      <c r="F112" s="63">
        <v>93300</v>
      </c>
      <c r="G112" s="63">
        <v>104500.592</v>
      </c>
      <c r="H112" s="63">
        <v>111960</v>
      </c>
      <c r="I112" s="63">
        <v>97405.2</v>
      </c>
      <c r="J112" s="96">
        <f t="shared" si="12"/>
        <v>97405.2</v>
      </c>
      <c r="K112" s="96">
        <f t="shared" si="13"/>
        <v>11656.188248542174</v>
      </c>
      <c r="L112" s="59">
        <f t="shared" si="14"/>
        <v>0.11966700184941023</v>
      </c>
      <c r="M112" s="96">
        <f t="shared" si="15"/>
        <v>109061.38824854218</v>
      </c>
      <c r="N112" s="96">
        <f t="shared" si="16"/>
        <v>85749.011751457816</v>
      </c>
      <c r="O112" s="97" t="str">
        <f t="shared" si="20"/>
        <v/>
      </c>
      <c r="P112" s="97">
        <f t="shared" si="20"/>
        <v>93300</v>
      </c>
      <c r="Q112" s="97">
        <f t="shared" si="20"/>
        <v>104500.592</v>
      </c>
      <c r="R112" s="97" t="str">
        <f t="shared" si="20"/>
        <v/>
      </c>
      <c r="S112" s="97">
        <f t="shared" si="20"/>
        <v>97405.2</v>
      </c>
      <c r="T112" s="96">
        <f t="shared" si="17"/>
        <v>97405.2</v>
      </c>
      <c r="U112" s="96">
        <f t="shared" si="18"/>
        <v>5666.4291492986449</v>
      </c>
      <c r="V112" s="59">
        <f t="shared" si="19"/>
        <v>5.8173784862601226E-2</v>
      </c>
      <c r="W112" s="98"/>
      <c r="X112" s="100"/>
      <c r="Y112" s="100"/>
      <c r="Z112" s="100"/>
      <c r="AA112" s="100"/>
    </row>
    <row r="113" spans="1:27" x14ac:dyDescent="0.25">
      <c r="A113" s="70">
        <v>112</v>
      </c>
      <c r="B113" s="5" t="s">
        <v>184</v>
      </c>
      <c r="C113" s="5" t="s">
        <v>47</v>
      </c>
      <c r="D113" s="71" t="s">
        <v>66</v>
      </c>
      <c r="E113" s="63">
        <v>192600</v>
      </c>
      <c r="F113" s="63">
        <v>500000</v>
      </c>
      <c r="G113" s="63">
        <v>248068.8</v>
      </c>
      <c r="H113" s="63">
        <v>600000</v>
      </c>
      <c r="I113" s="63">
        <v>522000</v>
      </c>
      <c r="J113" s="96">
        <f t="shared" si="12"/>
        <v>500000</v>
      </c>
      <c r="K113" s="96">
        <f t="shared" si="13"/>
        <v>180413.67314781868</v>
      </c>
      <c r="L113" s="59">
        <f t="shared" si="14"/>
        <v>0.3608273462956374</v>
      </c>
      <c r="M113" s="96">
        <f t="shared" si="15"/>
        <v>680413.67314781866</v>
      </c>
      <c r="N113" s="96">
        <f t="shared" si="16"/>
        <v>319586.32685218134</v>
      </c>
      <c r="O113" s="97" t="str">
        <f t="shared" si="20"/>
        <v/>
      </c>
      <c r="P113" s="97">
        <f t="shared" si="20"/>
        <v>500000</v>
      </c>
      <c r="Q113" s="97" t="str">
        <f t="shared" si="20"/>
        <v/>
      </c>
      <c r="R113" s="97">
        <f t="shared" si="20"/>
        <v>600000</v>
      </c>
      <c r="S113" s="97">
        <f t="shared" si="20"/>
        <v>522000</v>
      </c>
      <c r="T113" s="96">
        <f t="shared" si="17"/>
        <v>522000</v>
      </c>
      <c r="U113" s="96">
        <f t="shared" si="18"/>
        <v>52548.390397169474</v>
      </c>
      <c r="V113" s="59">
        <f t="shared" si="19"/>
        <v>0.10066741455396451</v>
      </c>
      <c r="W113" s="98"/>
      <c r="X113" s="100"/>
      <c r="Y113" s="100"/>
      <c r="Z113" s="100"/>
      <c r="AA113" s="100"/>
    </row>
    <row r="114" spans="1:27" x14ac:dyDescent="0.25">
      <c r="A114" s="70">
        <v>113</v>
      </c>
      <c r="B114" s="5" t="s">
        <v>173</v>
      </c>
      <c r="C114" s="5" t="s">
        <v>47</v>
      </c>
      <c r="D114" s="71" t="s">
        <v>66</v>
      </c>
      <c r="E114" s="63">
        <v>33973</v>
      </c>
      <c r="F114" s="63">
        <v>39100</v>
      </c>
      <c r="G114" s="63">
        <v>43757.224000000002</v>
      </c>
      <c r="H114" s="63">
        <v>46920</v>
      </c>
      <c r="I114" s="63">
        <v>40820.400000000001</v>
      </c>
      <c r="J114" s="96">
        <f t="shared" si="12"/>
        <v>40820.400000000001</v>
      </c>
      <c r="K114" s="96">
        <f t="shared" si="13"/>
        <v>4889.6011237191678</v>
      </c>
      <c r="L114" s="59">
        <f t="shared" si="14"/>
        <v>0.1197832731604582</v>
      </c>
      <c r="M114" s="96">
        <f t="shared" si="15"/>
        <v>45710.001123719172</v>
      </c>
      <c r="N114" s="96">
        <f t="shared" si="16"/>
        <v>35930.798876280831</v>
      </c>
      <c r="O114" s="97" t="str">
        <f t="shared" si="20"/>
        <v/>
      </c>
      <c r="P114" s="97">
        <f t="shared" si="20"/>
        <v>39100</v>
      </c>
      <c r="Q114" s="97">
        <f t="shared" si="20"/>
        <v>43757.224000000002</v>
      </c>
      <c r="R114" s="97" t="str">
        <f t="shared" si="20"/>
        <v/>
      </c>
      <c r="S114" s="97">
        <f t="shared" si="20"/>
        <v>40820.400000000001</v>
      </c>
      <c r="T114" s="96">
        <f t="shared" si="17"/>
        <v>40820.400000000001</v>
      </c>
      <c r="U114" s="96">
        <f t="shared" si="18"/>
        <v>2354.9397286396393</v>
      </c>
      <c r="V114" s="59">
        <f t="shared" si="19"/>
        <v>5.7690265863138017E-2</v>
      </c>
      <c r="W114" s="98"/>
      <c r="X114" s="100"/>
      <c r="Y114" s="100"/>
      <c r="Z114" s="100"/>
      <c r="AA114" s="100"/>
    </row>
    <row r="115" spans="1:27" x14ac:dyDescent="0.25">
      <c r="A115" s="72">
        <v>114</v>
      </c>
      <c r="B115" s="5" t="s">
        <v>174</v>
      </c>
      <c r="C115" s="5" t="s">
        <v>47</v>
      </c>
      <c r="D115" s="71" t="s">
        <v>66</v>
      </c>
      <c r="E115" s="63">
        <v>240950</v>
      </c>
      <c r="F115" s="63">
        <v>277200</v>
      </c>
      <c r="G115" s="63">
        <v>310343.59999999998</v>
      </c>
      <c r="H115" s="63">
        <v>332640</v>
      </c>
      <c r="I115" s="63">
        <v>289396.8</v>
      </c>
      <c r="J115" s="96">
        <f t="shared" si="12"/>
        <v>289396.8</v>
      </c>
      <c r="K115" s="96">
        <f t="shared" si="13"/>
        <v>34648.527192248228</v>
      </c>
      <c r="L115" s="59">
        <f t="shared" si="14"/>
        <v>0.11972671153325894</v>
      </c>
      <c r="M115" s="96">
        <f t="shared" si="15"/>
        <v>324045.32719224819</v>
      </c>
      <c r="N115" s="96">
        <f t="shared" si="16"/>
        <v>254748.27280775175</v>
      </c>
      <c r="O115" s="97" t="str">
        <f t="shared" si="20"/>
        <v/>
      </c>
      <c r="P115" s="97">
        <f t="shared" si="20"/>
        <v>277200</v>
      </c>
      <c r="Q115" s="97">
        <f t="shared" si="20"/>
        <v>310343.59999999998</v>
      </c>
      <c r="R115" s="97" t="str">
        <f t="shared" si="20"/>
        <v/>
      </c>
      <c r="S115" s="97">
        <f t="shared" si="20"/>
        <v>289396.8</v>
      </c>
      <c r="T115" s="96">
        <f t="shared" si="17"/>
        <v>289396.8</v>
      </c>
      <c r="U115" s="96">
        <f t="shared" si="18"/>
        <v>16763.196699118365</v>
      </c>
      <c r="V115" s="59">
        <f t="shared" si="19"/>
        <v>5.7924609736936847E-2</v>
      </c>
      <c r="W115" s="98"/>
      <c r="X115" s="100"/>
      <c r="Y115" s="100"/>
      <c r="Z115" s="100"/>
      <c r="AA115" s="100"/>
    </row>
    <row r="116" spans="1:27" x14ac:dyDescent="0.25">
      <c r="A116" s="70">
        <v>115</v>
      </c>
      <c r="B116" s="5" t="s">
        <v>169</v>
      </c>
      <c r="C116" s="5" t="s">
        <v>47</v>
      </c>
      <c r="D116" s="71" t="s">
        <v>66</v>
      </c>
      <c r="E116" s="63">
        <v>279950</v>
      </c>
      <c r="F116" s="63">
        <v>321900</v>
      </c>
      <c r="G116" s="63">
        <v>360575.6</v>
      </c>
      <c r="H116" s="63">
        <v>386280</v>
      </c>
      <c r="I116" s="63">
        <v>336063.6</v>
      </c>
      <c r="J116" s="96">
        <f t="shared" si="12"/>
        <v>336063.6</v>
      </c>
      <c r="K116" s="96">
        <f t="shared" si="13"/>
        <v>40211.64634341585</v>
      </c>
      <c r="L116" s="59">
        <f t="shared" si="14"/>
        <v>0.11965486992169296</v>
      </c>
      <c r="M116" s="96">
        <f t="shared" si="15"/>
        <v>376275.24634341581</v>
      </c>
      <c r="N116" s="96">
        <f t="shared" si="16"/>
        <v>295851.95365658414</v>
      </c>
      <c r="O116" s="97" t="str">
        <f t="shared" si="20"/>
        <v/>
      </c>
      <c r="P116" s="97">
        <f t="shared" si="20"/>
        <v>321900</v>
      </c>
      <c r="Q116" s="97">
        <f t="shared" si="20"/>
        <v>360575.6</v>
      </c>
      <c r="R116" s="97" t="str">
        <f t="shared" si="20"/>
        <v/>
      </c>
      <c r="S116" s="97">
        <f t="shared" si="20"/>
        <v>336063.6</v>
      </c>
      <c r="T116" s="96">
        <f t="shared" si="17"/>
        <v>336063.6</v>
      </c>
      <c r="U116" s="96">
        <f t="shared" si="18"/>
        <v>19567.182322790701</v>
      </c>
      <c r="V116" s="59">
        <f t="shared" si="19"/>
        <v>5.8224640582290682E-2</v>
      </c>
      <c r="W116" s="98"/>
      <c r="X116" s="100"/>
      <c r="Y116" s="100"/>
      <c r="Z116" s="100"/>
      <c r="AA116" s="100"/>
    </row>
    <row r="117" spans="1:27" x14ac:dyDescent="0.25">
      <c r="A117" s="70">
        <v>116</v>
      </c>
      <c r="B117" s="5" t="s">
        <v>46</v>
      </c>
      <c r="C117" s="5" t="s">
        <v>47</v>
      </c>
      <c r="D117" s="71" t="s">
        <v>8</v>
      </c>
      <c r="E117" s="63"/>
      <c r="F117" s="63">
        <v>30500</v>
      </c>
      <c r="G117" s="63">
        <v>34191.248</v>
      </c>
      <c r="H117" s="63">
        <v>35000</v>
      </c>
      <c r="I117" s="63">
        <v>30450</v>
      </c>
      <c r="J117" s="96">
        <f t="shared" si="12"/>
        <v>32345.624</v>
      </c>
      <c r="K117" s="96">
        <f t="shared" si="13"/>
        <v>2401.9320034871926</v>
      </c>
      <c r="L117" s="59">
        <f t="shared" si="14"/>
        <v>7.4258329457091085E-2</v>
      </c>
      <c r="M117" s="96">
        <f t="shared" si="15"/>
        <v>34747.556003487189</v>
      </c>
      <c r="N117" s="96">
        <f t="shared" si="16"/>
        <v>29943.691996512807</v>
      </c>
      <c r="O117" s="97" t="str">
        <f t="shared" si="20"/>
        <v/>
      </c>
      <c r="P117" s="97">
        <f t="shared" si="20"/>
        <v>30500</v>
      </c>
      <c r="Q117" s="97">
        <f t="shared" si="20"/>
        <v>34191.248</v>
      </c>
      <c r="R117" s="97" t="str">
        <f t="shared" si="20"/>
        <v/>
      </c>
      <c r="S117" s="97">
        <f t="shared" si="20"/>
        <v>30450</v>
      </c>
      <c r="T117" s="96">
        <f t="shared" si="17"/>
        <v>30500</v>
      </c>
      <c r="U117" s="96">
        <f t="shared" si="18"/>
        <v>2145.7224267135143</v>
      </c>
      <c r="V117" s="59">
        <f t="shared" si="19"/>
        <v>7.0351554974213582E-2</v>
      </c>
      <c r="W117" s="98"/>
      <c r="X117" s="100"/>
      <c r="Y117" s="100"/>
      <c r="Z117" s="100"/>
      <c r="AA117" s="100"/>
    </row>
    <row r="118" spans="1:27" x14ac:dyDescent="0.25">
      <c r="A118" s="70">
        <v>117</v>
      </c>
      <c r="B118" s="5" t="s">
        <v>123</v>
      </c>
      <c r="C118" s="5" t="s">
        <v>47</v>
      </c>
      <c r="D118" s="71" t="s">
        <v>8</v>
      </c>
      <c r="E118" s="63">
        <v>40543</v>
      </c>
      <c r="F118" s="63">
        <v>46600</v>
      </c>
      <c r="G118" s="63">
        <v>52219.383999999998</v>
      </c>
      <c r="H118" s="63">
        <v>55920</v>
      </c>
      <c r="I118" s="63">
        <v>48650.400000000001</v>
      </c>
      <c r="J118" s="96">
        <f t="shared" si="12"/>
        <v>48650.400000000001</v>
      </c>
      <c r="K118" s="96">
        <f t="shared" si="13"/>
        <v>5818.6362771126533</v>
      </c>
      <c r="L118" s="59">
        <f t="shared" si="14"/>
        <v>0.11960099561591792</v>
      </c>
      <c r="M118" s="96">
        <f t="shared" si="15"/>
        <v>54469.036277112653</v>
      </c>
      <c r="N118" s="96">
        <f t="shared" si="16"/>
        <v>42831.76372288735</v>
      </c>
      <c r="O118" s="97" t="str">
        <f t="shared" si="20"/>
        <v/>
      </c>
      <c r="P118" s="97">
        <f t="shared" si="20"/>
        <v>46600</v>
      </c>
      <c r="Q118" s="97">
        <f t="shared" si="20"/>
        <v>52219.383999999998</v>
      </c>
      <c r="R118" s="97" t="str">
        <f t="shared" si="20"/>
        <v/>
      </c>
      <c r="S118" s="97">
        <f t="shared" si="20"/>
        <v>48650.400000000001</v>
      </c>
      <c r="T118" s="96">
        <f t="shared" si="17"/>
        <v>48650.400000000001</v>
      </c>
      <c r="U118" s="96">
        <f t="shared" si="18"/>
        <v>2843.6849184263237</v>
      </c>
      <c r="V118" s="59">
        <f t="shared" si="19"/>
        <v>5.8451419072121168E-2</v>
      </c>
      <c r="W118" s="98"/>
      <c r="X118" s="100"/>
      <c r="Y118" s="100"/>
      <c r="Z118" s="100"/>
      <c r="AA118" s="100"/>
    </row>
    <row r="119" spans="1:27" x14ac:dyDescent="0.25">
      <c r="A119" s="72">
        <v>118</v>
      </c>
      <c r="B119" s="5" t="s">
        <v>153</v>
      </c>
      <c r="C119" s="5" t="s">
        <v>47</v>
      </c>
      <c r="D119" s="71" t="s">
        <v>8</v>
      </c>
      <c r="E119" s="63">
        <v>524980</v>
      </c>
      <c r="F119" s="63">
        <v>590000</v>
      </c>
      <c r="G119" s="63">
        <v>1048070.072</v>
      </c>
      <c r="H119" s="63">
        <v>708000</v>
      </c>
      <c r="I119" s="63">
        <v>615960</v>
      </c>
      <c r="J119" s="96">
        <f t="shared" si="12"/>
        <v>615960</v>
      </c>
      <c r="K119" s="96">
        <f t="shared" si="13"/>
        <v>206747.27892779859</v>
      </c>
      <c r="L119" s="59">
        <f t="shared" si="14"/>
        <v>0.33565049504480582</v>
      </c>
      <c r="M119" s="96">
        <f t="shared" si="15"/>
        <v>822707.27892779862</v>
      </c>
      <c r="N119" s="96">
        <f t="shared" si="16"/>
        <v>409212.72107220138</v>
      </c>
      <c r="O119" s="97">
        <f t="shared" si="20"/>
        <v>524980</v>
      </c>
      <c r="P119" s="97">
        <f t="shared" si="20"/>
        <v>590000</v>
      </c>
      <c r="Q119" s="97" t="str">
        <f t="shared" si="20"/>
        <v/>
      </c>
      <c r="R119" s="97">
        <f t="shared" si="20"/>
        <v>708000</v>
      </c>
      <c r="S119" s="97">
        <f t="shared" si="20"/>
        <v>615960</v>
      </c>
      <c r="T119" s="96">
        <f t="shared" si="17"/>
        <v>602980</v>
      </c>
      <c r="U119" s="96">
        <f t="shared" si="18"/>
        <v>75867.518521872495</v>
      </c>
      <c r="V119" s="59">
        <f t="shared" si="19"/>
        <v>0.12582095346756525</v>
      </c>
      <c r="W119" s="98"/>
      <c r="X119" s="100"/>
      <c r="Y119" s="100"/>
      <c r="Z119" s="100"/>
      <c r="AA119" s="100"/>
    </row>
    <row r="120" spans="1:27" x14ac:dyDescent="0.25">
      <c r="A120" s="70">
        <v>119</v>
      </c>
      <c r="B120" s="5" t="s">
        <v>154</v>
      </c>
      <c r="C120" s="5" t="s">
        <v>47</v>
      </c>
      <c r="D120" s="71" t="s">
        <v>8</v>
      </c>
      <c r="E120" s="63">
        <v>614564</v>
      </c>
      <c r="F120" s="63">
        <v>650000</v>
      </c>
      <c r="G120" s="63">
        <v>1226915.5696</v>
      </c>
      <c r="H120" s="63">
        <v>780000</v>
      </c>
      <c r="I120" s="63">
        <v>678600</v>
      </c>
      <c r="J120" s="96">
        <f t="shared" si="12"/>
        <v>678600</v>
      </c>
      <c r="K120" s="96">
        <f t="shared" si="13"/>
        <v>251884.3801174598</v>
      </c>
      <c r="L120" s="59">
        <f t="shared" si="14"/>
        <v>0.37118240512446182</v>
      </c>
      <c r="M120" s="96">
        <f t="shared" si="15"/>
        <v>930484.3801174598</v>
      </c>
      <c r="N120" s="96">
        <f t="shared" si="16"/>
        <v>426715.6198825402</v>
      </c>
      <c r="O120" s="97">
        <f t="shared" si="20"/>
        <v>614564</v>
      </c>
      <c r="P120" s="97">
        <f t="shared" si="20"/>
        <v>650000</v>
      </c>
      <c r="Q120" s="97" t="str">
        <f t="shared" si="20"/>
        <v/>
      </c>
      <c r="R120" s="97">
        <f t="shared" si="20"/>
        <v>780000</v>
      </c>
      <c r="S120" s="97">
        <f t="shared" si="20"/>
        <v>678600</v>
      </c>
      <c r="T120" s="96">
        <f t="shared" si="17"/>
        <v>664300</v>
      </c>
      <c r="U120" s="96">
        <f t="shared" si="18"/>
        <v>71136.786948338719</v>
      </c>
      <c r="V120" s="59">
        <f t="shared" si="19"/>
        <v>0.1070853333559216</v>
      </c>
      <c r="W120" s="98"/>
      <c r="X120" s="100"/>
      <c r="Y120" s="100"/>
      <c r="Z120" s="100"/>
      <c r="AA120" s="100"/>
    </row>
    <row r="121" spans="1:27" x14ac:dyDescent="0.25">
      <c r="A121" s="70">
        <v>120</v>
      </c>
      <c r="B121" s="5" t="s">
        <v>62</v>
      </c>
      <c r="C121" s="5" t="s">
        <v>47</v>
      </c>
      <c r="D121" s="71" t="s">
        <v>8</v>
      </c>
      <c r="E121" s="63"/>
      <c r="F121" s="63">
        <v>402600</v>
      </c>
      <c r="G121" s="63">
        <v>450928.8</v>
      </c>
      <c r="H121" s="63">
        <v>465000</v>
      </c>
      <c r="I121" s="63">
        <v>404550</v>
      </c>
      <c r="J121" s="96">
        <f t="shared" si="12"/>
        <v>427739.4</v>
      </c>
      <c r="K121" s="96">
        <f t="shared" si="13"/>
        <v>31932.78052973151</v>
      </c>
      <c r="L121" s="59">
        <f t="shared" si="14"/>
        <v>7.4654755979298396E-2</v>
      </c>
      <c r="M121" s="96">
        <f t="shared" si="15"/>
        <v>459672.18052973156</v>
      </c>
      <c r="N121" s="96">
        <f t="shared" si="16"/>
        <v>395806.61947026849</v>
      </c>
      <c r="O121" s="97" t="str">
        <f t="shared" si="20"/>
        <v/>
      </c>
      <c r="P121" s="97">
        <f t="shared" si="20"/>
        <v>402600</v>
      </c>
      <c r="Q121" s="97">
        <f t="shared" si="20"/>
        <v>450928.8</v>
      </c>
      <c r="R121" s="97" t="str">
        <f t="shared" si="20"/>
        <v/>
      </c>
      <c r="S121" s="97">
        <f t="shared" si="20"/>
        <v>404550</v>
      </c>
      <c r="T121" s="96">
        <f t="shared" si="17"/>
        <v>404550</v>
      </c>
      <c r="U121" s="96">
        <f t="shared" si="18"/>
        <v>27357.10906656622</v>
      </c>
      <c r="V121" s="59">
        <f t="shared" si="19"/>
        <v>6.7623554731346486E-2</v>
      </c>
      <c r="W121" s="98"/>
      <c r="X121" s="100"/>
      <c r="Y121" s="100"/>
      <c r="Z121" s="100"/>
      <c r="AA121" s="100"/>
    </row>
    <row r="122" spans="1:27" x14ac:dyDescent="0.25">
      <c r="A122" s="70">
        <v>121</v>
      </c>
      <c r="B122" s="5" t="s">
        <v>63</v>
      </c>
      <c r="C122" s="5" t="s">
        <v>47</v>
      </c>
      <c r="D122" s="71" t="s">
        <v>8</v>
      </c>
      <c r="E122" s="63">
        <v>149600</v>
      </c>
      <c r="F122" s="63">
        <v>172040</v>
      </c>
      <c r="G122" s="63">
        <v>192684.79999999999</v>
      </c>
      <c r="H122" s="63">
        <v>187000</v>
      </c>
      <c r="I122" s="63">
        <v>162690</v>
      </c>
      <c r="J122" s="96">
        <f t="shared" si="12"/>
        <v>172040</v>
      </c>
      <c r="K122" s="96">
        <f t="shared" si="13"/>
        <v>17593.144454815341</v>
      </c>
      <c r="L122" s="59">
        <f t="shared" si="14"/>
        <v>0.10226194172759441</v>
      </c>
      <c r="M122" s="96">
        <f t="shared" si="15"/>
        <v>189633.14445481534</v>
      </c>
      <c r="N122" s="96">
        <f t="shared" si="16"/>
        <v>154446.85554518466</v>
      </c>
      <c r="O122" s="97" t="str">
        <f t="shared" si="20"/>
        <v/>
      </c>
      <c r="P122" s="97">
        <f t="shared" si="20"/>
        <v>172040</v>
      </c>
      <c r="Q122" s="97" t="str">
        <f t="shared" si="20"/>
        <v/>
      </c>
      <c r="R122" s="97">
        <f t="shared" si="20"/>
        <v>187000</v>
      </c>
      <c r="S122" s="97">
        <f t="shared" si="20"/>
        <v>162690</v>
      </c>
      <c r="T122" s="96">
        <f t="shared" si="17"/>
        <v>172040</v>
      </c>
      <c r="U122" s="96">
        <f t="shared" si="18"/>
        <v>12262.410040444742</v>
      </c>
      <c r="V122" s="59">
        <f t="shared" si="19"/>
        <v>7.1276505698934789E-2</v>
      </c>
      <c r="W122" s="98"/>
      <c r="X122" s="100"/>
      <c r="Y122" s="100"/>
      <c r="Z122" s="100"/>
      <c r="AA122" s="100"/>
    </row>
    <row r="123" spans="1:27" x14ac:dyDescent="0.25">
      <c r="A123" s="72">
        <v>122</v>
      </c>
      <c r="B123" s="5" t="s">
        <v>147</v>
      </c>
      <c r="C123" s="5" t="s">
        <v>47</v>
      </c>
      <c r="D123" s="71" t="s">
        <v>8</v>
      </c>
      <c r="E123" s="63">
        <v>171000</v>
      </c>
      <c r="F123" s="63">
        <v>196650</v>
      </c>
      <c r="G123" s="63">
        <v>220248</v>
      </c>
      <c r="H123" s="63">
        <v>235980</v>
      </c>
      <c r="I123" s="63">
        <v>205302.6</v>
      </c>
      <c r="J123" s="96">
        <f t="shared" si="12"/>
        <v>205302.6</v>
      </c>
      <c r="K123" s="96">
        <f t="shared" si="13"/>
        <v>24569.190500950608</v>
      </c>
      <c r="L123" s="59">
        <f t="shared" si="14"/>
        <v>0.11967306064779797</v>
      </c>
      <c r="M123" s="96">
        <f t="shared" si="15"/>
        <v>229871.79050095062</v>
      </c>
      <c r="N123" s="96">
        <f t="shared" si="16"/>
        <v>180733.40949904939</v>
      </c>
      <c r="O123" s="97" t="str">
        <f t="shared" si="20"/>
        <v/>
      </c>
      <c r="P123" s="97">
        <f t="shared" si="20"/>
        <v>196650</v>
      </c>
      <c r="Q123" s="97">
        <f t="shared" si="20"/>
        <v>220248</v>
      </c>
      <c r="R123" s="97" t="str">
        <f t="shared" si="20"/>
        <v/>
      </c>
      <c r="S123" s="97">
        <f t="shared" si="20"/>
        <v>205302.6</v>
      </c>
      <c r="T123" s="96">
        <f t="shared" si="17"/>
        <v>205302.6</v>
      </c>
      <c r="U123" s="96">
        <f t="shared" si="18"/>
        <v>11938.020996798423</v>
      </c>
      <c r="V123" s="59">
        <f t="shared" si="19"/>
        <v>5.8148416029794182E-2</v>
      </c>
      <c r="W123" s="98"/>
      <c r="X123" s="100"/>
      <c r="Y123" s="100"/>
      <c r="Z123" s="100"/>
      <c r="AA123" s="100"/>
    </row>
    <row r="124" spans="1:27" x14ac:dyDescent="0.25">
      <c r="A124" s="70">
        <v>123</v>
      </c>
      <c r="B124" s="5" t="s">
        <v>64</v>
      </c>
      <c r="C124" s="5" t="s">
        <v>47</v>
      </c>
      <c r="D124" s="71" t="s">
        <v>8</v>
      </c>
      <c r="E124" s="63">
        <v>550000</v>
      </c>
      <c r="F124" s="63">
        <v>632500</v>
      </c>
      <c r="G124" s="63">
        <v>708400</v>
      </c>
      <c r="H124" s="63"/>
      <c r="I124" s="63">
        <v>561150</v>
      </c>
      <c r="J124" s="96">
        <f t="shared" si="12"/>
        <v>596825</v>
      </c>
      <c r="K124" s="96">
        <f t="shared" si="13"/>
        <v>73345.828954344775</v>
      </c>
      <c r="L124" s="59">
        <f t="shared" si="14"/>
        <v>0.12289335894834294</v>
      </c>
      <c r="M124" s="96">
        <f t="shared" si="15"/>
        <v>670170.82895434473</v>
      </c>
      <c r="N124" s="96">
        <f t="shared" si="16"/>
        <v>523479.17104565521</v>
      </c>
      <c r="O124" s="97">
        <f t="shared" si="20"/>
        <v>550000</v>
      </c>
      <c r="P124" s="97">
        <f t="shared" si="20"/>
        <v>632500</v>
      </c>
      <c r="Q124" s="97" t="str">
        <f t="shared" si="20"/>
        <v/>
      </c>
      <c r="R124" s="97" t="str">
        <f t="shared" si="20"/>
        <v/>
      </c>
      <c r="S124" s="97">
        <f t="shared" si="20"/>
        <v>561150</v>
      </c>
      <c r="T124" s="96">
        <f t="shared" si="17"/>
        <v>561150</v>
      </c>
      <c r="U124" s="96">
        <f t="shared" si="18"/>
        <v>44761.209024481606</v>
      </c>
      <c r="V124" s="59">
        <f t="shared" si="19"/>
        <v>7.9766923326172343E-2</v>
      </c>
      <c r="W124" s="98"/>
      <c r="X124" s="100"/>
      <c r="Y124" s="100"/>
      <c r="Z124" s="100"/>
      <c r="AA124" s="100"/>
    </row>
    <row r="125" spans="1:27" x14ac:dyDescent="0.25">
      <c r="A125" s="70">
        <v>124</v>
      </c>
      <c r="B125" s="5" t="s">
        <v>148</v>
      </c>
      <c r="C125" s="5" t="s">
        <v>47</v>
      </c>
      <c r="D125" s="71" t="s">
        <v>8</v>
      </c>
      <c r="E125" s="63">
        <v>96400</v>
      </c>
      <c r="F125" s="63">
        <v>110860</v>
      </c>
      <c r="G125" s="63">
        <v>124163.2</v>
      </c>
      <c r="H125" s="63">
        <v>133032</v>
      </c>
      <c r="I125" s="63">
        <v>115737.84</v>
      </c>
      <c r="J125" s="96">
        <f t="shared" si="12"/>
        <v>115737.84</v>
      </c>
      <c r="K125" s="96">
        <f t="shared" si="13"/>
        <v>13850.701545565029</v>
      </c>
      <c r="L125" s="59">
        <f t="shared" si="14"/>
        <v>0.11967306064779704</v>
      </c>
      <c r="M125" s="96">
        <f t="shared" si="15"/>
        <v>129588.54154556502</v>
      </c>
      <c r="N125" s="96">
        <f t="shared" si="16"/>
        <v>101887.13845443497</v>
      </c>
      <c r="O125" s="97" t="str">
        <f t="shared" si="20"/>
        <v/>
      </c>
      <c r="P125" s="97">
        <f t="shared" si="20"/>
        <v>110860</v>
      </c>
      <c r="Q125" s="97">
        <f t="shared" si="20"/>
        <v>124163.2</v>
      </c>
      <c r="R125" s="97" t="str">
        <f t="shared" si="20"/>
        <v/>
      </c>
      <c r="S125" s="97">
        <f t="shared" si="20"/>
        <v>115737.84</v>
      </c>
      <c r="T125" s="96">
        <f t="shared" si="17"/>
        <v>115737.84</v>
      </c>
      <c r="U125" s="96">
        <f t="shared" si="18"/>
        <v>6729.9720707097522</v>
      </c>
      <c r="V125" s="59">
        <f t="shared" si="19"/>
        <v>5.8148416029794169E-2</v>
      </c>
      <c r="W125" s="98"/>
      <c r="X125" s="100"/>
      <c r="Y125" s="100"/>
      <c r="Z125" s="100"/>
      <c r="AA125" s="100"/>
    </row>
    <row r="126" spans="1:27" x14ac:dyDescent="0.25">
      <c r="A126" s="70">
        <v>125</v>
      </c>
      <c r="B126" s="5" t="s">
        <v>108</v>
      </c>
      <c r="C126" s="5" t="s">
        <v>47</v>
      </c>
      <c r="D126" s="71" t="s">
        <v>8</v>
      </c>
      <c r="E126" s="63">
        <v>75950</v>
      </c>
      <c r="F126" s="63">
        <v>87340</v>
      </c>
      <c r="G126" s="63">
        <v>97823.6</v>
      </c>
      <c r="H126" s="63">
        <v>104808</v>
      </c>
      <c r="I126" s="63">
        <v>91182.96</v>
      </c>
      <c r="J126" s="96">
        <f t="shared" si="12"/>
        <v>91182.96</v>
      </c>
      <c r="K126" s="96">
        <f t="shared" si="13"/>
        <v>10911.784005868134</v>
      </c>
      <c r="L126" s="59">
        <f t="shared" si="14"/>
        <v>0.11966911367944333</v>
      </c>
      <c r="M126" s="96">
        <f t="shared" si="15"/>
        <v>102094.74400586814</v>
      </c>
      <c r="N126" s="96">
        <f t="shared" si="16"/>
        <v>80271.175994131874</v>
      </c>
      <c r="O126" s="97" t="str">
        <f t="shared" si="20"/>
        <v/>
      </c>
      <c r="P126" s="97">
        <f t="shared" si="20"/>
        <v>87340</v>
      </c>
      <c r="Q126" s="97">
        <f t="shared" si="20"/>
        <v>97823.6</v>
      </c>
      <c r="R126" s="97" t="str">
        <f t="shared" si="20"/>
        <v/>
      </c>
      <c r="S126" s="97">
        <f t="shared" si="20"/>
        <v>91182.96</v>
      </c>
      <c r="T126" s="96">
        <f t="shared" si="17"/>
        <v>91182.96</v>
      </c>
      <c r="U126" s="96">
        <f t="shared" si="18"/>
        <v>5303.6514172030602</v>
      </c>
      <c r="V126" s="59">
        <f t="shared" si="19"/>
        <v>5.8164940216933733E-2</v>
      </c>
      <c r="W126" s="98"/>
      <c r="X126" s="100"/>
      <c r="Y126" s="100"/>
      <c r="Z126" s="100"/>
      <c r="AA126" s="100"/>
    </row>
    <row r="127" spans="1:27" x14ac:dyDescent="0.25">
      <c r="A127" s="72">
        <v>126</v>
      </c>
      <c r="B127" s="5" t="s">
        <v>151</v>
      </c>
      <c r="C127" s="5" t="s">
        <v>47</v>
      </c>
      <c r="D127" s="71" t="s">
        <v>8</v>
      </c>
      <c r="E127" s="63">
        <v>75320</v>
      </c>
      <c r="F127" s="63">
        <v>86600</v>
      </c>
      <c r="G127" s="63">
        <v>97012.160000000003</v>
      </c>
      <c r="H127" s="63">
        <v>103920</v>
      </c>
      <c r="I127" s="63">
        <v>90410.4</v>
      </c>
      <c r="J127" s="96">
        <f t="shared" si="12"/>
        <v>90410.4</v>
      </c>
      <c r="K127" s="96">
        <f t="shared" si="13"/>
        <v>10817.10169679084</v>
      </c>
      <c r="L127" s="59">
        <f t="shared" si="14"/>
        <v>0.1196444402058927</v>
      </c>
      <c r="M127" s="96">
        <f t="shared" si="15"/>
        <v>101227.50169679083</v>
      </c>
      <c r="N127" s="96">
        <f t="shared" si="16"/>
        <v>79593.298303209158</v>
      </c>
      <c r="O127" s="97" t="str">
        <f t="shared" si="20"/>
        <v/>
      </c>
      <c r="P127" s="97">
        <f t="shared" si="20"/>
        <v>86600</v>
      </c>
      <c r="Q127" s="97">
        <f t="shared" si="20"/>
        <v>97012.160000000003</v>
      </c>
      <c r="R127" s="97" t="str">
        <f t="shared" si="20"/>
        <v/>
      </c>
      <c r="S127" s="97">
        <f t="shared" si="20"/>
        <v>90410.4</v>
      </c>
      <c r="T127" s="96">
        <f t="shared" si="17"/>
        <v>90410.4</v>
      </c>
      <c r="U127" s="96">
        <f t="shared" si="18"/>
        <v>5268.0714232566506</v>
      </c>
      <c r="V127" s="59">
        <f t="shared" si="19"/>
        <v>5.8268422916574324E-2</v>
      </c>
      <c r="W127" s="98"/>
      <c r="X127" s="100"/>
      <c r="Y127" s="100"/>
      <c r="Z127" s="100"/>
      <c r="AA127" s="100"/>
    </row>
    <row r="128" spans="1:27" x14ac:dyDescent="0.25">
      <c r="A128" s="70">
        <v>127</v>
      </c>
      <c r="B128" s="5" t="s">
        <v>120</v>
      </c>
      <c r="C128" s="5" t="s">
        <v>47</v>
      </c>
      <c r="D128" s="71" t="s">
        <v>8</v>
      </c>
      <c r="E128" s="63">
        <v>220198</v>
      </c>
      <c r="F128" s="63">
        <v>253200</v>
      </c>
      <c r="G128" s="63">
        <v>283615.02399999998</v>
      </c>
      <c r="H128" s="63">
        <v>303840</v>
      </c>
      <c r="I128" s="63">
        <v>264340.8</v>
      </c>
      <c r="J128" s="96">
        <f t="shared" si="12"/>
        <v>264340.8</v>
      </c>
      <c r="K128" s="96">
        <f t="shared" si="13"/>
        <v>31630.487482854256</v>
      </c>
      <c r="L128" s="59">
        <f t="shared" si="14"/>
        <v>0.11965798500592514</v>
      </c>
      <c r="M128" s="96">
        <f t="shared" si="15"/>
        <v>295971.28748285427</v>
      </c>
      <c r="N128" s="96">
        <f t="shared" si="16"/>
        <v>232710.31251714574</v>
      </c>
      <c r="O128" s="97" t="str">
        <f t="shared" si="20"/>
        <v/>
      </c>
      <c r="P128" s="97">
        <f t="shared" si="20"/>
        <v>253200</v>
      </c>
      <c r="Q128" s="97">
        <f t="shared" si="20"/>
        <v>283615.02399999998</v>
      </c>
      <c r="R128" s="97" t="str">
        <f t="shared" si="20"/>
        <v/>
      </c>
      <c r="S128" s="97">
        <f t="shared" si="20"/>
        <v>264340.8</v>
      </c>
      <c r="T128" s="96">
        <f t="shared" si="17"/>
        <v>264340.8</v>
      </c>
      <c r="U128" s="96">
        <f t="shared" si="18"/>
        <v>15387.694327842783</v>
      </c>
      <c r="V128" s="59">
        <f t="shared" si="19"/>
        <v>5.8211575087322061E-2</v>
      </c>
      <c r="W128" s="98"/>
      <c r="X128" s="100"/>
      <c r="Y128" s="100"/>
      <c r="Z128" s="100"/>
      <c r="AA128" s="100"/>
    </row>
    <row r="129" spans="1:27" x14ac:dyDescent="0.25">
      <c r="A129" s="70">
        <v>128</v>
      </c>
      <c r="B129" s="5" t="s">
        <v>67</v>
      </c>
      <c r="C129" s="5" t="s">
        <v>47</v>
      </c>
      <c r="D129" s="71" t="s">
        <v>8</v>
      </c>
      <c r="E129" s="63">
        <v>225940</v>
      </c>
      <c r="F129" s="63">
        <v>259800</v>
      </c>
      <c r="G129" s="63">
        <v>291010.71999999997</v>
      </c>
      <c r="H129" s="63">
        <v>236000</v>
      </c>
      <c r="I129" s="63">
        <v>205320</v>
      </c>
      <c r="J129" s="96">
        <f t="shared" si="12"/>
        <v>236000</v>
      </c>
      <c r="K129" s="96">
        <f t="shared" si="13"/>
        <v>32959.10105970248</v>
      </c>
      <c r="L129" s="59">
        <f t="shared" si="14"/>
        <v>0.13965720788009525</v>
      </c>
      <c r="M129" s="96">
        <f t="shared" si="15"/>
        <v>268959.10105970246</v>
      </c>
      <c r="N129" s="96">
        <f t="shared" si="16"/>
        <v>203040.89894029751</v>
      </c>
      <c r="O129" s="97">
        <f t="shared" si="20"/>
        <v>225940</v>
      </c>
      <c r="P129" s="97">
        <f t="shared" si="20"/>
        <v>259800</v>
      </c>
      <c r="Q129" s="97" t="str">
        <f t="shared" si="20"/>
        <v/>
      </c>
      <c r="R129" s="97">
        <f t="shared" si="20"/>
        <v>236000</v>
      </c>
      <c r="S129" s="97">
        <f t="shared" si="20"/>
        <v>205320</v>
      </c>
      <c r="T129" s="96">
        <f t="shared" si="17"/>
        <v>230970</v>
      </c>
      <c r="U129" s="96">
        <f t="shared" si="18"/>
        <v>22635.997143193552</v>
      </c>
      <c r="V129" s="59">
        <f t="shared" si="19"/>
        <v>9.8004057423879951E-2</v>
      </c>
      <c r="W129" s="98"/>
      <c r="X129" s="100"/>
      <c r="Y129" s="100"/>
      <c r="Z129" s="100"/>
      <c r="AA129" s="100"/>
    </row>
    <row r="130" spans="1:27" x14ac:dyDescent="0.25">
      <c r="A130" s="70">
        <v>129</v>
      </c>
      <c r="B130" s="5" t="s">
        <v>68</v>
      </c>
      <c r="C130" s="5" t="s">
        <v>47</v>
      </c>
      <c r="D130" s="71" t="s">
        <v>8</v>
      </c>
      <c r="E130" s="63">
        <v>654000</v>
      </c>
      <c r="F130" s="63">
        <v>525000</v>
      </c>
      <c r="G130" s="63">
        <v>842352</v>
      </c>
      <c r="H130" s="63">
        <v>546000</v>
      </c>
      <c r="I130" s="63">
        <v>475020</v>
      </c>
      <c r="J130" s="96">
        <f t="shared" si="12"/>
        <v>546000</v>
      </c>
      <c r="K130" s="96">
        <f t="shared" si="13"/>
        <v>146161.22521653952</v>
      </c>
      <c r="L130" s="59">
        <f t="shared" si="14"/>
        <v>0.26769455167864381</v>
      </c>
      <c r="M130" s="96">
        <f t="shared" si="15"/>
        <v>692161.22521653958</v>
      </c>
      <c r="N130" s="96">
        <f t="shared" si="16"/>
        <v>399838.77478346048</v>
      </c>
      <c r="O130" s="97">
        <f t="shared" si="20"/>
        <v>654000</v>
      </c>
      <c r="P130" s="97">
        <f t="shared" si="20"/>
        <v>525000</v>
      </c>
      <c r="Q130" s="97" t="str">
        <f t="shared" si="20"/>
        <v/>
      </c>
      <c r="R130" s="97">
        <f t="shared" si="20"/>
        <v>546000</v>
      </c>
      <c r="S130" s="97">
        <f t="shared" si="20"/>
        <v>475020</v>
      </c>
      <c r="T130" s="96">
        <f t="shared" si="17"/>
        <v>535500</v>
      </c>
      <c r="U130" s="96">
        <f t="shared" si="18"/>
        <v>75451.972141223712</v>
      </c>
      <c r="V130" s="59">
        <f t="shared" si="19"/>
        <v>0.14090004134682299</v>
      </c>
      <c r="W130" s="98"/>
      <c r="X130" s="100"/>
      <c r="Y130" s="100"/>
      <c r="Z130" s="100"/>
      <c r="AA130" s="100"/>
    </row>
    <row r="131" spans="1:27" x14ac:dyDescent="0.25">
      <c r="A131" s="72">
        <v>130</v>
      </c>
      <c r="B131" s="5" t="s">
        <v>69</v>
      </c>
      <c r="C131" s="5" t="s">
        <v>47</v>
      </c>
      <c r="D131" s="71" t="s">
        <v>8</v>
      </c>
      <c r="E131" s="63">
        <v>237900</v>
      </c>
      <c r="F131" s="63">
        <v>198000</v>
      </c>
      <c r="G131" s="63">
        <v>306415.2</v>
      </c>
      <c r="H131" s="63">
        <v>215000</v>
      </c>
      <c r="I131" s="63">
        <v>187050</v>
      </c>
      <c r="J131" s="96">
        <f t="shared" ref="J131:J194" si="21">MEDIAN(E131:I131)</f>
        <v>215000</v>
      </c>
      <c r="K131" s="96">
        <f t="shared" ref="K131:K194" si="22">+STDEV(E131:I131)</f>
        <v>47405.287407714502</v>
      </c>
      <c r="L131" s="59">
        <f t="shared" ref="L131:L194" si="23">K131/J131</f>
        <v>0.22048970887309072</v>
      </c>
      <c r="M131" s="96">
        <f t="shared" ref="M131:M194" si="24">+J131+K131</f>
        <v>262405.28740771452</v>
      </c>
      <c r="N131" s="96">
        <f t="shared" ref="N131:N194" si="25">J131-K131</f>
        <v>167594.7125922855</v>
      </c>
      <c r="O131" s="97">
        <f t="shared" si="20"/>
        <v>237900</v>
      </c>
      <c r="P131" s="97">
        <f t="shared" si="20"/>
        <v>198000</v>
      </c>
      <c r="Q131" s="97" t="str">
        <f t="shared" si="20"/>
        <v/>
      </c>
      <c r="R131" s="97">
        <f t="shared" si="20"/>
        <v>215000</v>
      </c>
      <c r="S131" s="97">
        <f t="shared" si="20"/>
        <v>187050</v>
      </c>
      <c r="T131" s="96">
        <f t="shared" ref="T131:T194" si="26">MEDIAN(O131:S131)</f>
        <v>206500</v>
      </c>
      <c r="U131" s="96">
        <f t="shared" ref="U131:U194" si="27">+STDEV(O131:S131)</f>
        <v>22158.985197883048</v>
      </c>
      <c r="V131" s="59">
        <f t="shared" ref="V131:V194" si="28">U131/T131</f>
        <v>0.10730743437231501</v>
      </c>
      <c r="W131" s="98"/>
      <c r="X131" s="100"/>
      <c r="Y131" s="100"/>
      <c r="Z131" s="100"/>
      <c r="AA131" s="100"/>
    </row>
    <row r="132" spans="1:27" x14ac:dyDescent="0.25">
      <c r="A132" s="70">
        <v>131</v>
      </c>
      <c r="B132" s="5" t="s">
        <v>70</v>
      </c>
      <c r="C132" s="5" t="s">
        <v>47</v>
      </c>
      <c r="D132" s="71" t="s">
        <v>8</v>
      </c>
      <c r="E132" s="63">
        <v>316200</v>
      </c>
      <c r="F132" s="63">
        <v>222000</v>
      </c>
      <c r="G132" s="63"/>
      <c r="H132" s="63">
        <v>230000</v>
      </c>
      <c r="I132" s="63">
        <v>200100</v>
      </c>
      <c r="J132" s="96">
        <f t="shared" si="21"/>
        <v>226000</v>
      </c>
      <c r="K132" s="96">
        <f t="shared" si="22"/>
        <v>51007.278892330651</v>
      </c>
      <c r="L132" s="59">
        <f t="shared" si="23"/>
        <v>0.225695924302348</v>
      </c>
      <c r="M132" s="96">
        <f t="shared" si="24"/>
        <v>277007.27889233065</v>
      </c>
      <c r="N132" s="96">
        <f t="shared" si="25"/>
        <v>174992.72110766935</v>
      </c>
      <c r="O132" s="97" t="str">
        <f t="shared" si="20"/>
        <v/>
      </c>
      <c r="P132" s="97">
        <f t="shared" si="20"/>
        <v>222000</v>
      </c>
      <c r="Q132" s="97" t="str">
        <f t="shared" si="20"/>
        <v/>
      </c>
      <c r="R132" s="97">
        <f t="shared" si="20"/>
        <v>230000</v>
      </c>
      <c r="S132" s="97">
        <f t="shared" si="20"/>
        <v>200100</v>
      </c>
      <c r="T132" s="96">
        <f t="shared" si="26"/>
        <v>222000</v>
      </c>
      <c r="U132" s="96">
        <f t="shared" si="27"/>
        <v>15479.125728972334</v>
      </c>
      <c r="V132" s="59">
        <f t="shared" si="28"/>
        <v>6.9725791571947457E-2</v>
      </c>
      <c r="W132" s="98"/>
      <c r="X132" s="100"/>
      <c r="Y132" s="100"/>
      <c r="Z132" s="100"/>
      <c r="AA132" s="100"/>
    </row>
    <row r="133" spans="1:27" x14ac:dyDescent="0.25">
      <c r="A133" s="70">
        <v>132</v>
      </c>
      <c r="B133" s="5" t="s">
        <v>155</v>
      </c>
      <c r="C133" s="5" t="s">
        <v>47</v>
      </c>
      <c r="D133" s="71" t="s">
        <v>8</v>
      </c>
      <c r="E133" s="63">
        <v>56699</v>
      </c>
      <c r="F133" s="63">
        <v>65200</v>
      </c>
      <c r="G133" s="63">
        <v>73028.312000000005</v>
      </c>
      <c r="H133" s="63">
        <v>78240</v>
      </c>
      <c r="I133" s="63">
        <v>68068.800000000003</v>
      </c>
      <c r="J133" s="96">
        <f t="shared" si="21"/>
        <v>68068.800000000003</v>
      </c>
      <c r="K133" s="96">
        <f t="shared" si="22"/>
        <v>8145.4475235255841</v>
      </c>
      <c r="L133" s="59">
        <f t="shared" si="23"/>
        <v>0.11966492025018192</v>
      </c>
      <c r="M133" s="96">
        <f t="shared" si="24"/>
        <v>76214.247523525584</v>
      </c>
      <c r="N133" s="96">
        <f t="shared" si="25"/>
        <v>59923.352476474422</v>
      </c>
      <c r="O133" s="97" t="str">
        <f t="shared" si="20"/>
        <v/>
      </c>
      <c r="P133" s="97">
        <f t="shared" si="20"/>
        <v>65200</v>
      </c>
      <c r="Q133" s="97">
        <f t="shared" si="20"/>
        <v>73028.312000000005</v>
      </c>
      <c r="R133" s="97" t="str">
        <f t="shared" si="20"/>
        <v/>
      </c>
      <c r="S133" s="97">
        <f t="shared" si="20"/>
        <v>68068.800000000003</v>
      </c>
      <c r="T133" s="96">
        <f t="shared" si="26"/>
        <v>68068.800000000003</v>
      </c>
      <c r="U133" s="96">
        <f t="shared" si="27"/>
        <v>3960.4133093968894</v>
      </c>
      <c r="V133" s="59">
        <f t="shared" si="28"/>
        <v>5.8182505191760235E-2</v>
      </c>
      <c r="W133" s="98"/>
      <c r="X133" s="100"/>
      <c r="Y133" s="100"/>
      <c r="Z133" s="100"/>
      <c r="AA133" s="100"/>
    </row>
    <row r="134" spans="1:27" x14ac:dyDescent="0.25">
      <c r="A134" s="70">
        <v>133</v>
      </c>
      <c r="B134" s="5" t="s">
        <v>160</v>
      </c>
      <c r="C134" s="5" t="s">
        <v>47</v>
      </c>
      <c r="D134" s="71" t="s">
        <v>8</v>
      </c>
      <c r="E134" s="63">
        <v>141800</v>
      </c>
      <c r="F134" s="63">
        <v>163000</v>
      </c>
      <c r="G134" s="63">
        <v>182638.4</v>
      </c>
      <c r="H134" s="63">
        <v>195600</v>
      </c>
      <c r="I134" s="63">
        <v>170172</v>
      </c>
      <c r="J134" s="96">
        <f t="shared" si="21"/>
        <v>170172</v>
      </c>
      <c r="K134" s="96">
        <f t="shared" si="22"/>
        <v>20354.958885539283</v>
      </c>
      <c r="L134" s="59">
        <f t="shared" si="23"/>
        <v>0.1196140310129709</v>
      </c>
      <c r="M134" s="96">
        <f t="shared" si="24"/>
        <v>190526.95888553929</v>
      </c>
      <c r="N134" s="96">
        <f t="shared" si="25"/>
        <v>149817.04111446071</v>
      </c>
      <c r="O134" s="97" t="str">
        <f t="shared" si="20"/>
        <v/>
      </c>
      <c r="P134" s="97">
        <f t="shared" si="20"/>
        <v>163000</v>
      </c>
      <c r="Q134" s="97">
        <f t="shared" si="20"/>
        <v>182638.4</v>
      </c>
      <c r="R134" s="97" t="str">
        <f t="shared" si="20"/>
        <v/>
      </c>
      <c r="S134" s="97">
        <f t="shared" si="20"/>
        <v>170172</v>
      </c>
      <c r="T134" s="96">
        <f t="shared" si="26"/>
        <v>170172</v>
      </c>
      <c r="U134" s="96">
        <f t="shared" si="27"/>
        <v>9937.4331655614133</v>
      </c>
      <c r="V134" s="59">
        <f t="shared" si="28"/>
        <v>5.8396405786859257E-2</v>
      </c>
      <c r="W134" s="98"/>
      <c r="X134" s="100"/>
      <c r="Y134" s="100"/>
      <c r="Z134" s="100"/>
      <c r="AA134" s="100"/>
    </row>
    <row r="135" spans="1:27" x14ac:dyDescent="0.25">
      <c r="A135" s="72">
        <v>134</v>
      </c>
      <c r="B135" s="5" t="s">
        <v>140</v>
      </c>
      <c r="C135" s="5" t="s">
        <v>47</v>
      </c>
      <c r="D135" s="71" t="s">
        <v>8</v>
      </c>
      <c r="E135" s="63">
        <v>62546</v>
      </c>
      <c r="F135" s="63">
        <v>71900</v>
      </c>
      <c r="G135" s="63">
        <v>80559.248000000007</v>
      </c>
      <c r="H135" s="63">
        <v>86280</v>
      </c>
      <c r="I135" s="63">
        <v>75063.600000000006</v>
      </c>
      <c r="J135" s="96">
        <f t="shared" si="21"/>
        <v>75063.600000000006</v>
      </c>
      <c r="K135" s="96">
        <f t="shared" si="22"/>
        <v>8979.085714872228</v>
      </c>
      <c r="L135" s="59">
        <f t="shared" si="23"/>
        <v>0.11961970535482214</v>
      </c>
      <c r="M135" s="96">
        <f t="shared" si="24"/>
        <v>84042.685714872234</v>
      </c>
      <c r="N135" s="96">
        <f t="shared" si="25"/>
        <v>66084.514285127778</v>
      </c>
      <c r="O135" s="97" t="str">
        <f t="shared" si="20"/>
        <v/>
      </c>
      <c r="P135" s="97">
        <f t="shared" si="20"/>
        <v>71900</v>
      </c>
      <c r="Q135" s="97">
        <f t="shared" si="20"/>
        <v>80559.248000000007</v>
      </c>
      <c r="R135" s="97" t="str">
        <f t="shared" si="20"/>
        <v/>
      </c>
      <c r="S135" s="97">
        <f t="shared" si="20"/>
        <v>75063.600000000006</v>
      </c>
      <c r="T135" s="96">
        <f t="shared" si="26"/>
        <v>75063.600000000006</v>
      </c>
      <c r="U135" s="96">
        <f t="shared" si="27"/>
        <v>4381.6490013351549</v>
      </c>
      <c r="V135" s="59">
        <f t="shared" si="28"/>
        <v>5.8372486815649056E-2</v>
      </c>
      <c r="W135" s="98"/>
      <c r="X135" s="100"/>
      <c r="Y135" s="100"/>
      <c r="Z135" s="100"/>
      <c r="AA135" s="100"/>
    </row>
    <row r="136" spans="1:27" x14ac:dyDescent="0.25">
      <c r="A136" s="70">
        <v>135</v>
      </c>
      <c r="B136" s="5" t="s">
        <v>142</v>
      </c>
      <c r="C136" s="5" t="s">
        <v>47</v>
      </c>
      <c r="D136" s="71" t="s">
        <v>8</v>
      </c>
      <c r="E136" s="63">
        <v>160990</v>
      </c>
      <c r="F136" s="63">
        <v>185100</v>
      </c>
      <c r="G136" s="63">
        <v>207355.12</v>
      </c>
      <c r="H136" s="63">
        <v>222120</v>
      </c>
      <c r="I136" s="63">
        <v>193244.4</v>
      </c>
      <c r="J136" s="96">
        <f t="shared" si="21"/>
        <v>193244.4</v>
      </c>
      <c r="K136" s="96">
        <f t="shared" si="22"/>
        <v>23120.614249238217</v>
      </c>
      <c r="L136" s="59">
        <f t="shared" si="23"/>
        <v>0.11964442048120524</v>
      </c>
      <c r="M136" s="96">
        <f t="shared" si="24"/>
        <v>216365.01424923821</v>
      </c>
      <c r="N136" s="96">
        <f t="shared" si="25"/>
        <v>170123.78575076177</v>
      </c>
      <c r="O136" s="97" t="str">
        <f t="shared" si="20"/>
        <v/>
      </c>
      <c r="P136" s="97">
        <f t="shared" si="20"/>
        <v>185100</v>
      </c>
      <c r="Q136" s="97">
        <f t="shared" si="20"/>
        <v>207355.12</v>
      </c>
      <c r="R136" s="97" t="str">
        <f t="shared" si="20"/>
        <v/>
      </c>
      <c r="S136" s="97">
        <f t="shared" si="20"/>
        <v>193244.4</v>
      </c>
      <c r="T136" s="96">
        <f t="shared" si="26"/>
        <v>193244.4</v>
      </c>
      <c r="U136" s="96">
        <f t="shared" si="27"/>
        <v>11260.062436866559</v>
      </c>
      <c r="V136" s="59">
        <f t="shared" si="28"/>
        <v>5.8268505772309881E-2</v>
      </c>
      <c r="W136" s="98"/>
      <c r="X136" s="100"/>
      <c r="Y136" s="100"/>
      <c r="Z136" s="100"/>
      <c r="AA136" s="100"/>
    </row>
    <row r="137" spans="1:27" x14ac:dyDescent="0.25">
      <c r="A137" s="70">
        <v>136</v>
      </c>
      <c r="B137" s="5" t="s">
        <v>129</v>
      </c>
      <c r="C137" s="5" t="s">
        <v>47</v>
      </c>
      <c r="D137" s="71" t="s">
        <v>8</v>
      </c>
      <c r="E137" s="63">
        <v>532009</v>
      </c>
      <c r="F137" s="63">
        <v>611800</v>
      </c>
      <c r="G137" s="63">
        <v>685227.59199999995</v>
      </c>
      <c r="H137" s="63">
        <v>734160</v>
      </c>
      <c r="I137" s="63">
        <v>638719.19999999995</v>
      </c>
      <c r="J137" s="96">
        <f t="shared" si="21"/>
        <v>638719.19999999995</v>
      </c>
      <c r="K137" s="96">
        <f t="shared" si="22"/>
        <v>76435.991450298141</v>
      </c>
      <c r="L137" s="59">
        <f t="shared" si="23"/>
        <v>0.11967072768487021</v>
      </c>
      <c r="M137" s="96">
        <f t="shared" si="24"/>
        <v>715155.19145029807</v>
      </c>
      <c r="N137" s="96">
        <f t="shared" si="25"/>
        <v>562283.20854970184</v>
      </c>
      <c r="O137" s="97" t="str">
        <f t="shared" ref="O137:S168" si="29">IF(((IF(AND(E137&lt;=$M137,E137&gt;=$N137),E137,""))&lt;=0),"",(IF(AND(E137&lt;=$M137,E137&gt;=$N137),E137,"")))</f>
        <v/>
      </c>
      <c r="P137" s="97">
        <f t="shared" si="29"/>
        <v>611800</v>
      </c>
      <c r="Q137" s="97">
        <f t="shared" si="29"/>
        <v>685227.59199999995</v>
      </c>
      <c r="R137" s="97" t="str">
        <f t="shared" si="29"/>
        <v/>
      </c>
      <c r="S137" s="97">
        <f t="shared" si="29"/>
        <v>638719.19999999995</v>
      </c>
      <c r="T137" s="96">
        <f t="shared" si="26"/>
        <v>638719.19999999995</v>
      </c>
      <c r="U137" s="96">
        <f t="shared" si="27"/>
        <v>37146.747551623135</v>
      </c>
      <c r="V137" s="59">
        <f t="shared" si="28"/>
        <v>5.8158182111361513E-2</v>
      </c>
      <c r="W137" s="98"/>
      <c r="X137" s="100"/>
      <c r="Y137" s="100"/>
      <c r="Z137" s="100"/>
      <c r="AA137" s="100"/>
    </row>
    <row r="138" spans="1:27" x14ac:dyDescent="0.25">
      <c r="A138" s="70">
        <v>137</v>
      </c>
      <c r="B138" s="5" t="s">
        <v>71</v>
      </c>
      <c r="C138" s="5" t="s">
        <v>47</v>
      </c>
      <c r="D138" s="71" t="s">
        <v>8</v>
      </c>
      <c r="E138" s="63">
        <v>600000</v>
      </c>
      <c r="F138" s="63">
        <v>574000</v>
      </c>
      <c r="G138" s="63">
        <v>772800</v>
      </c>
      <c r="H138" s="63">
        <v>825000</v>
      </c>
      <c r="I138" s="63">
        <v>717750</v>
      </c>
      <c r="J138" s="96">
        <f t="shared" si="21"/>
        <v>717750</v>
      </c>
      <c r="K138" s="96">
        <f t="shared" si="22"/>
        <v>108505.83164051599</v>
      </c>
      <c r="L138" s="59">
        <f t="shared" si="23"/>
        <v>0.15117496571301425</v>
      </c>
      <c r="M138" s="96">
        <f t="shared" si="24"/>
        <v>826255.83164051594</v>
      </c>
      <c r="N138" s="96">
        <f t="shared" si="25"/>
        <v>609244.16835948406</v>
      </c>
      <c r="O138" s="97" t="str">
        <f t="shared" si="29"/>
        <v/>
      </c>
      <c r="P138" s="97" t="str">
        <f t="shared" si="29"/>
        <v/>
      </c>
      <c r="Q138" s="97">
        <f t="shared" si="29"/>
        <v>772800</v>
      </c>
      <c r="R138" s="97">
        <f t="shared" si="29"/>
        <v>825000</v>
      </c>
      <c r="S138" s="97">
        <f t="shared" si="29"/>
        <v>717750</v>
      </c>
      <c r="T138" s="96">
        <f t="shared" si="26"/>
        <v>772800</v>
      </c>
      <c r="U138" s="96">
        <f t="shared" si="27"/>
        <v>53631.310817469304</v>
      </c>
      <c r="V138" s="59">
        <f t="shared" si="28"/>
        <v>6.9398694121984086E-2</v>
      </c>
      <c r="W138" s="98"/>
      <c r="X138" s="100"/>
      <c r="Y138" s="100"/>
      <c r="Z138" s="100"/>
      <c r="AA138" s="100"/>
    </row>
    <row r="139" spans="1:27" x14ac:dyDescent="0.25">
      <c r="A139" s="72">
        <v>138</v>
      </c>
      <c r="B139" s="5" t="s">
        <v>72</v>
      </c>
      <c r="C139" s="5" t="s">
        <v>47</v>
      </c>
      <c r="D139" s="71" t="s">
        <v>8</v>
      </c>
      <c r="E139" s="63">
        <v>65000</v>
      </c>
      <c r="F139" s="63">
        <v>74750</v>
      </c>
      <c r="G139" s="63">
        <v>83720</v>
      </c>
      <c r="H139" s="63"/>
      <c r="I139" s="63">
        <v>108750</v>
      </c>
      <c r="J139" s="96">
        <f t="shared" si="21"/>
        <v>79235</v>
      </c>
      <c r="K139" s="96">
        <f t="shared" si="22"/>
        <v>18758.387457348246</v>
      </c>
      <c r="L139" s="59">
        <f t="shared" si="23"/>
        <v>0.23674370489491067</v>
      </c>
      <c r="M139" s="96">
        <f t="shared" si="24"/>
        <v>97993.387457348246</v>
      </c>
      <c r="N139" s="96">
        <f t="shared" si="25"/>
        <v>60476.612542651754</v>
      </c>
      <c r="O139" s="97">
        <f t="shared" si="29"/>
        <v>65000</v>
      </c>
      <c r="P139" s="97">
        <f t="shared" si="29"/>
        <v>74750</v>
      </c>
      <c r="Q139" s="97">
        <f t="shared" si="29"/>
        <v>83720</v>
      </c>
      <c r="R139" s="97" t="str">
        <f t="shared" si="29"/>
        <v/>
      </c>
      <c r="S139" s="97" t="str">
        <f t="shared" si="29"/>
        <v/>
      </c>
      <c r="T139" s="96">
        <f t="shared" si="26"/>
        <v>74750</v>
      </c>
      <c r="U139" s="96">
        <f t="shared" si="27"/>
        <v>9362.7079416160359</v>
      </c>
      <c r="V139" s="59">
        <f t="shared" si="28"/>
        <v>0.1252536179480406</v>
      </c>
      <c r="W139" s="98"/>
      <c r="X139" s="100"/>
      <c r="Y139" s="100"/>
      <c r="Z139" s="100"/>
      <c r="AA139" s="100"/>
    </row>
    <row r="140" spans="1:27" x14ac:dyDescent="0.25">
      <c r="A140" s="70">
        <v>139</v>
      </c>
      <c r="B140" s="5" t="s">
        <v>141</v>
      </c>
      <c r="C140" s="5" t="s">
        <v>47</v>
      </c>
      <c r="D140" s="71" t="s">
        <v>8</v>
      </c>
      <c r="E140" s="63">
        <v>218806</v>
      </c>
      <c r="F140" s="63">
        <v>251600</v>
      </c>
      <c r="G140" s="63">
        <v>281822.12800000003</v>
      </c>
      <c r="H140" s="63">
        <v>301920</v>
      </c>
      <c r="I140" s="63">
        <v>262670.40000000002</v>
      </c>
      <c r="J140" s="96">
        <f t="shared" si="21"/>
        <v>262670.40000000002</v>
      </c>
      <c r="K140" s="96">
        <f t="shared" si="22"/>
        <v>31430.700619740714</v>
      </c>
      <c r="L140" s="59">
        <f t="shared" si="23"/>
        <v>0.11965832701263908</v>
      </c>
      <c r="M140" s="96">
        <f t="shared" si="24"/>
        <v>294101.10061974073</v>
      </c>
      <c r="N140" s="96">
        <f t="shared" si="25"/>
        <v>231239.69938025932</v>
      </c>
      <c r="O140" s="97" t="str">
        <f t="shared" si="29"/>
        <v/>
      </c>
      <c r="P140" s="97">
        <f t="shared" si="29"/>
        <v>251600</v>
      </c>
      <c r="Q140" s="97">
        <f t="shared" si="29"/>
        <v>281822.12800000003</v>
      </c>
      <c r="R140" s="97" t="str">
        <f t="shared" si="29"/>
        <v/>
      </c>
      <c r="S140" s="97">
        <f t="shared" si="29"/>
        <v>262670.40000000002</v>
      </c>
      <c r="T140" s="96">
        <f t="shared" si="26"/>
        <v>262670.40000000002</v>
      </c>
      <c r="U140" s="96">
        <f t="shared" si="27"/>
        <v>15290.081002588848</v>
      </c>
      <c r="V140" s="59">
        <f t="shared" si="28"/>
        <v>5.8210140931710792E-2</v>
      </c>
      <c r="W140" s="98"/>
      <c r="X140" s="100"/>
      <c r="Y140" s="100"/>
      <c r="Z140" s="100"/>
      <c r="AA140" s="100"/>
    </row>
    <row r="141" spans="1:27" x14ac:dyDescent="0.25">
      <c r="A141" s="70">
        <v>140</v>
      </c>
      <c r="B141" s="5" t="s">
        <v>143</v>
      </c>
      <c r="C141" s="5" t="s">
        <v>47</v>
      </c>
      <c r="D141" s="71" t="s">
        <v>8</v>
      </c>
      <c r="E141" s="63">
        <v>57619</v>
      </c>
      <c r="F141" s="63">
        <v>66200</v>
      </c>
      <c r="G141" s="63">
        <v>74213.271999999997</v>
      </c>
      <c r="H141" s="63">
        <v>79440</v>
      </c>
      <c r="I141" s="63">
        <v>69112.800000000003</v>
      </c>
      <c r="J141" s="96">
        <f t="shared" si="21"/>
        <v>69112.800000000003</v>
      </c>
      <c r="K141" s="96">
        <f t="shared" si="22"/>
        <v>8262.1002041997108</v>
      </c>
      <c r="L141" s="59">
        <f t="shared" si="23"/>
        <v>0.11954515233357223</v>
      </c>
      <c r="M141" s="96">
        <f t="shared" si="24"/>
        <v>77374.900204199716</v>
      </c>
      <c r="N141" s="96">
        <f t="shared" si="25"/>
        <v>60850.69979580029</v>
      </c>
      <c r="O141" s="97" t="str">
        <f t="shared" si="29"/>
        <v/>
      </c>
      <c r="P141" s="97">
        <f t="shared" si="29"/>
        <v>66200</v>
      </c>
      <c r="Q141" s="97">
        <f t="shared" si="29"/>
        <v>74213.271999999997</v>
      </c>
      <c r="R141" s="97" t="str">
        <f t="shared" si="29"/>
        <v/>
      </c>
      <c r="S141" s="97">
        <f t="shared" si="29"/>
        <v>69112.800000000003</v>
      </c>
      <c r="T141" s="96">
        <f t="shared" si="26"/>
        <v>69112.800000000003</v>
      </c>
      <c r="U141" s="96">
        <f t="shared" si="27"/>
        <v>4056.1013015120793</v>
      </c>
      <c r="V141" s="59">
        <f t="shared" si="28"/>
        <v>5.8688134491904236E-2</v>
      </c>
      <c r="W141" s="98"/>
      <c r="X141" s="100"/>
      <c r="Y141" s="100"/>
      <c r="Z141" s="100"/>
      <c r="AA141" s="100"/>
    </row>
    <row r="142" spans="1:27" x14ac:dyDescent="0.25">
      <c r="A142" s="70">
        <v>141</v>
      </c>
      <c r="B142" s="5" t="s">
        <v>73</v>
      </c>
      <c r="C142" s="5" t="s">
        <v>47</v>
      </c>
      <c r="D142" s="71" t="s">
        <v>8</v>
      </c>
      <c r="E142" s="63">
        <v>60000</v>
      </c>
      <c r="F142" s="63">
        <v>69000</v>
      </c>
      <c r="G142" s="63">
        <v>77280</v>
      </c>
      <c r="H142" s="63">
        <v>85000</v>
      </c>
      <c r="I142" s="63">
        <v>73950</v>
      </c>
      <c r="J142" s="96">
        <f t="shared" si="21"/>
        <v>73950</v>
      </c>
      <c r="K142" s="96">
        <f t="shared" si="22"/>
        <v>9330.1972112062031</v>
      </c>
      <c r="L142" s="59">
        <f t="shared" si="23"/>
        <v>0.1261689954186099</v>
      </c>
      <c r="M142" s="96">
        <f t="shared" si="24"/>
        <v>83280.197211206207</v>
      </c>
      <c r="N142" s="96">
        <f t="shared" si="25"/>
        <v>64619.802788793793</v>
      </c>
      <c r="O142" s="97" t="str">
        <f t="shared" si="29"/>
        <v/>
      </c>
      <c r="P142" s="97">
        <f t="shared" si="29"/>
        <v>69000</v>
      </c>
      <c r="Q142" s="97">
        <f t="shared" si="29"/>
        <v>77280</v>
      </c>
      <c r="R142" s="97" t="str">
        <f t="shared" si="29"/>
        <v/>
      </c>
      <c r="S142" s="97">
        <f t="shared" si="29"/>
        <v>73950</v>
      </c>
      <c r="T142" s="96">
        <f t="shared" si="26"/>
        <v>73950</v>
      </c>
      <c r="U142" s="96">
        <f t="shared" si="27"/>
        <v>4166.3293196769746</v>
      </c>
      <c r="V142" s="59">
        <f t="shared" si="28"/>
        <v>5.6339815005773827E-2</v>
      </c>
      <c r="W142" s="98"/>
      <c r="X142" s="100"/>
      <c r="Y142" s="100"/>
      <c r="Z142" s="100"/>
      <c r="AA142" s="100"/>
    </row>
    <row r="143" spans="1:27" x14ac:dyDescent="0.25">
      <c r="A143" s="72">
        <v>142</v>
      </c>
      <c r="B143" s="5" t="s">
        <v>74</v>
      </c>
      <c r="C143" s="5" t="s">
        <v>47</v>
      </c>
      <c r="D143" s="71" t="s">
        <v>8</v>
      </c>
      <c r="E143" s="63">
        <v>90000</v>
      </c>
      <c r="F143" s="63">
        <v>103500</v>
      </c>
      <c r="G143" s="63">
        <v>115920</v>
      </c>
      <c r="H143" s="63">
        <v>145000</v>
      </c>
      <c r="I143" s="63">
        <v>126150</v>
      </c>
      <c r="J143" s="96">
        <f t="shared" si="21"/>
        <v>115920</v>
      </c>
      <c r="K143" s="96">
        <f t="shared" si="22"/>
        <v>21072.576491734464</v>
      </c>
      <c r="L143" s="59">
        <f t="shared" si="23"/>
        <v>0.18178551148839256</v>
      </c>
      <c r="M143" s="96">
        <f t="shared" si="24"/>
        <v>136992.57649173448</v>
      </c>
      <c r="N143" s="96">
        <f t="shared" si="25"/>
        <v>94847.423508265536</v>
      </c>
      <c r="O143" s="97" t="str">
        <f t="shared" si="29"/>
        <v/>
      </c>
      <c r="P143" s="97">
        <f t="shared" si="29"/>
        <v>103500</v>
      </c>
      <c r="Q143" s="97">
        <f t="shared" si="29"/>
        <v>115920</v>
      </c>
      <c r="R143" s="97" t="str">
        <f t="shared" si="29"/>
        <v/>
      </c>
      <c r="S143" s="97">
        <f t="shared" si="29"/>
        <v>126150</v>
      </c>
      <c r="T143" s="96">
        <f t="shared" si="26"/>
        <v>115920</v>
      </c>
      <c r="U143" s="96">
        <f t="shared" si="27"/>
        <v>11342.631969697333</v>
      </c>
      <c r="V143" s="59">
        <f t="shared" si="28"/>
        <v>9.7848792009121235E-2</v>
      </c>
      <c r="W143" s="98"/>
      <c r="X143" s="100"/>
      <c r="Y143" s="100"/>
      <c r="Z143" s="100"/>
      <c r="AA143" s="100"/>
    </row>
    <row r="144" spans="1:27" x14ac:dyDescent="0.25">
      <c r="A144" s="72">
        <v>143</v>
      </c>
      <c r="B144" s="5" t="s">
        <v>76</v>
      </c>
      <c r="C144" s="5" t="s">
        <v>47</v>
      </c>
      <c r="D144" s="71" t="s">
        <v>8</v>
      </c>
      <c r="E144" s="63">
        <v>101000</v>
      </c>
      <c r="F144" s="63">
        <v>116150</v>
      </c>
      <c r="G144" s="63">
        <v>130088</v>
      </c>
      <c r="H144" s="63">
        <v>180000</v>
      </c>
      <c r="I144" s="63">
        <v>156600</v>
      </c>
      <c r="J144" s="96">
        <f t="shared" si="21"/>
        <v>130088</v>
      </c>
      <c r="K144" s="96">
        <f t="shared" si="22"/>
        <v>31667.760400760886</v>
      </c>
      <c r="L144" s="59">
        <f t="shared" si="23"/>
        <v>0.2434333712622293</v>
      </c>
      <c r="M144" s="96">
        <f t="shared" si="24"/>
        <v>161755.76040076089</v>
      </c>
      <c r="N144" s="96">
        <f t="shared" si="25"/>
        <v>98420.23959923911</v>
      </c>
      <c r="O144" s="97">
        <f t="shared" si="29"/>
        <v>101000</v>
      </c>
      <c r="P144" s="97">
        <f t="shared" si="29"/>
        <v>116150</v>
      </c>
      <c r="Q144" s="97">
        <f t="shared" si="29"/>
        <v>130088</v>
      </c>
      <c r="R144" s="97" t="str">
        <f t="shared" si="29"/>
        <v/>
      </c>
      <c r="S144" s="97">
        <f t="shared" si="29"/>
        <v>156600</v>
      </c>
      <c r="T144" s="96">
        <f t="shared" si="26"/>
        <v>123119</v>
      </c>
      <c r="U144" s="96">
        <f t="shared" si="27"/>
        <v>23629.696591365704</v>
      </c>
      <c r="V144" s="59">
        <f t="shared" si="28"/>
        <v>0.19192567021634113</v>
      </c>
      <c r="W144" s="98"/>
      <c r="X144" s="100"/>
      <c r="Y144" s="100"/>
      <c r="Z144" s="100"/>
      <c r="AA144" s="100"/>
    </row>
    <row r="145" spans="1:27" x14ac:dyDescent="0.25">
      <c r="A145" s="70">
        <v>144</v>
      </c>
      <c r="B145" s="5" t="s">
        <v>185</v>
      </c>
      <c r="C145" s="5" t="s">
        <v>47</v>
      </c>
      <c r="D145" s="71" t="s">
        <v>8</v>
      </c>
      <c r="E145" s="63">
        <v>142627</v>
      </c>
      <c r="F145" s="63">
        <v>164000</v>
      </c>
      <c r="G145" s="63">
        <v>183703.576</v>
      </c>
      <c r="H145" s="63">
        <v>196800</v>
      </c>
      <c r="I145" s="63">
        <v>171216</v>
      </c>
      <c r="J145" s="96">
        <f t="shared" si="21"/>
        <v>171216</v>
      </c>
      <c r="K145" s="96">
        <f t="shared" si="22"/>
        <v>20486.914811673214</v>
      </c>
      <c r="L145" s="59">
        <f t="shared" si="23"/>
        <v>0.11965537573400391</v>
      </c>
      <c r="M145" s="96">
        <f t="shared" si="24"/>
        <v>191702.91481167322</v>
      </c>
      <c r="N145" s="96">
        <f t="shared" si="25"/>
        <v>150729.08518832678</v>
      </c>
      <c r="O145" s="97" t="str">
        <f t="shared" si="29"/>
        <v/>
      </c>
      <c r="P145" s="97">
        <f t="shared" si="29"/>
        <v>164000</v>
      </c>
      <c r="Q145" s="97">
        <f t="shared" si="29"/>
        <v>183703.576</v>
      </c>
      <c r="R145" s="97" t="str">
        <f t="shared" si="29"/>
        <v/>
      </c>
      <c r="S145" s="97">
        <f t="shared" si="29"/>
        <v>171216</v>
      </c>
      <c r="T145" s="96">
        <f t="shared" si="26"/>
        <v>171216</v>
      </c>
      <c r="U145" s="96">
        <f t="shared" si="27"/>
        <v>9968.6267655375686</v>
      </c>
      <c r="V145" s="59">
        <f t="shared" si="28"/>
        <v>5.822251872218466E-2</v>
      </c>
      <c r="W145" s="98"/>
      <c r="X145" s="100"/>
      <c r="Y145" s="100"/>
      <c r="Z145" s="100"/>
      <c r="AA145" s="100"/>
    </row>
    <row r="146" spans="1:27" x14ac:dyDescent="0.25">
      <c r="A146" s="70">
        <v>145</v>
      </c>
      <c r="B146" s="5" t="s">
        <v>75</v>
      </c>
      <c r="C146" s="5" t="s">
        <v>47</v>
      </c>
      <c r="D146" s="71" t="s">
        <v>8</v>
      </c>
      <c r="E146" s="63">
        <v>250000</v>
      </c>
      <c r="F146" s="63">
        <v>236000</v>
      </c>
      <c r="G146" s="63"/>
      <c r="H146" s="63">
        <v>145000</v>
      </c>
      <c r="I146" s="63">
        <v>126150</v>
      </c>
      <c r="J146" s="96">
        <f t="shared" si="21"/>
        <v>190500</v>
      </c>
      <c r="K146" s="96">
        <f t="shared" si="22"/>
        <v>62758.24481027705</v>
      </c>
      <c r="L146" s="59">
        <f t="shared" si="23"/>
        <v>0.32943960530329158</v>
      </c>
      <c r="M146" s="96">
        <f t="shared" si="24"/>
        <v>253258.24481027704</v>
      </c>
      <c r="N146" s="96">
        <f t="shared" si="25"/>
        <v>127741.75518972296</v>
      </c>
      <c r="O146" s="97">
        <f t="shared" si="29"/>
        <v>250000</v>
      </c>
      <c r="P146" s="97">
        <f t="shared" si="29"/>
        <v>236000</v>
      </c>
      <c r="Q146" s="97" t="str">
        <f t="shared" si="29"/>
        <v/>
      </c>
      <c r="R146" s="97">
        <f t="shared" si="29"/>
        <v>145000</v>
      </c>
      <c r="S146" s="97" t="str">
        <f t="shared" si="29"/>
        <v/>
      </c>
      <c r="T146" s="96">
        <f t="shared" si="26"/>
        <v>236000</v>
      </c>
      <c r="U146" s="96">
        <f t="shared" si="27"/>
        <v>57011.694706729562</v>
      </c>
      <c r="V146" s="59">
        <f t="shared" si="28"/>
        <v>0.24157497757088797</v>
      </c>
      <c r="W146" s="98"/>
      <c r="X146" s="100"/>
      <c r="Y146" s="100"/>
      <c r="Z146" s="100"/>
      <c r="AA146" s="100"/>
    </row>
    <row r="147" spans="1:27" x14ac:dyDescent="0.25">
      <c r="A147" s="70">
        <v>146</v>
      </c>
      <c r="B147" s="5" t="s">
        <v>101</v>
      </c>
      <c r="C147" s="5" t="s">
        <v>47</v>
      </c>
      <c r="D147" s="71" t="s">
        <v>8</v>
      </c>
      <c r="E147" s="63">
        <v>470600</v>
      </c>
      <c r="F147" s="63">
        <v>541100</v>
      </c>
      <c r="G147" s="63">
        <v>606132.80000000005</v>
      </c>
      <c r="H147" s="63">
        <v>649320</v>
      </c>
      <c r="I147" s="63">
        <v>564908.4</v>
      </c>
      <c r="J147" s="96">
        <f t="shared" si="21"/>
        <v>564908.4</v>
      </c>
      <c r="K147" s="96">
        <f t="shared" si="22"/>
        <v>67591.375036524623</v>
      </c>
      <c r="L147" s="59">
        <f t="shared" si="23"/>
        <v>0.11965015042531607</v>
      </c>
      <c r="M147" s="96">
        <f t="shared" si="24"/>
        <v>632499.77503652463</v>
      </c>
      <c r="N147" s="96">
        <f t="shared" si="25"/>
        <v>497317.02496347541</v>
      </c>
      <c r="O147" s="97" t="str">
        <f t="shared" si="29"/>
        <v/>
      </c>
      <c r="P147" s="97">
        <f t="shared" si="29"/>
        <v>541100</v>
      </c>
      <c r="Q147" s="97">
        <f t="shared" si="29"/>
        <v>606132.80000000005</v>
      </c>
      <c r="R147" s="97" t="str">
        <f t="shared" si="29"/>
        <v/>
      </c>
      <c r="S147" s="97">
        <f t="shared" si="29"/>
        <v>564908.4</v>
      </c>
      <c r="T147" s="96">
        <f t="shared" si="26"/>
        <v>564908.4</v>
      </c>
      <c r="U147" s="96">
        <f t="shared" si="27"/>
        <v>32902.7763310839</v>
      </c>
      <c r="V147" s="59">
        <f t="shared" si="28"/>
        <v>5.8244445172144541E-2</v>
      </c>
      <c r="W147" s="98"/>
      <c r="X147" s="100"/>
      <c r="Y147" s="100"/>
      <c r="Z147" s="100"/>
      <c r="AA147" s="100"/>
    </row>
    <row r="148" spans="1:27" x14ac:dyDescent="0.25">
      <c r="A148" s="72">
        <v>147</v>
      </c>
      <c r="B148" s="5" t="s">
        <v>102</v>
      </c>
      <c r="C148" s="5" t="s">
        <v>47</v>
      </c>
      <c r="D148" s="71" t="s">
        <v>8</v>
      </c>
      <c r="E148" s="63">
        <v>527717</v>
      </c>
      <c r="F148" s="63">
        <v>606800</v>
      </c>
      <c r="G148" s="63">
        <v>679699.49600000004</v>
      </c>
      <c r="H148" s="63">
        <v>728160</v>
      </c>
      <c r="I148" s="63">
        <v>633499.19999999995</v>
      </c>
      <c r="J148" s="96">
        <f t="shared" si="21"/>
        <v>633499.19999999995</v>
      </c>
      <c r="K148" s="96">
        <f t="shared" si="22"/>
        <v>75802.064060941295</v>
      </c>
      <c r="L148" s="59">
        <f t="shared" si="23"/>
        <v>0.1196561322586379</v>
      </c>
      <c r="M148" s="96">
        <f t="shared" si="24"/>
        <v>709301.26406094129</v>
      </c>
      <c r="N148" s="96">
        <f t="shared" si="25"/>
        <v>557697.13593905861</v>
      </c>
      <c r="O148" s="97" t="str">
        <f t="shared" si="29"/>
        <v/>
      </c>
      <c r="P148" s="97">
        <f t="shared" si="29"/>
        <v>606800</v>
      </c>
      <c r="Q148" s="97">
        <f t="shared" si="29"/>
        <v>679699.49600000004</v>
      </c>
      <c r="R148" s="97" t="str">
        <f t="shared" si="29"/>
        <v/>
      </c>
      <c r="S148" s="97">
        <f t="shared" si="29"/>
        <v>633499.19999999995</v>
      </c>
      <c r="T148" s="96">
        <f t="shared" si="26"/>
        <v>633499.19999999995</v>
      </c>
      <c r="U148" s="96">
        <f t="shared" si="27"/>
        <v>36881.908727228416</v>
      </c>
      <c r="V148" s="59">
        <f t="shared" si="28"/>
        <v>5.8219345387063505E-2</v>
      </c>
      <c r="W148" s="98"/>
      <c r="X148" s="100"/>
      <c r="Y148" s="100"/>
      <c r="Z148" s="100"/>
      <c r="AA148" s="100"/>
    </row>
    <row r="149" spans="1:27" x14ac:dyDescent="0.25">
      <c r="A149" s="70">
        <v>148</v>
      </c>
      <c r="B149" s="6" t="s">
        <v>112</v>
      </c>
      <c r="C149" s="6" t="s">
        <v>47</v>
      </c>
      <c r="D149" s="73" t="s">
        <v>8</v>
      </c>
      <c r="E149" s="63">
        <v>156483</v>
      </c>
      <c r="F149" s="63">
        <v>179900</v>
      </c>
      <c r="G149" s="63">
        <v>201550.10399999999</v>
      </c>
      <c r="H149" s="63">
        <v>215880</v>
      </c>
      <c r="I149" s="63">
        <v>187815.6</v>
      </c>
      <c r="J149" s="96">
        <f t="shared" si="21"/>
        <v>187815.6</v>
      </c>
      <c r="K149" s="96">
        <f t="shared" si="22"/>
        <v>22468.502817426888</v>
      </c>
      <c r="L149" s="59">
        <f t="shared" si="23"/>
        <v>0.11963065271163251</v>
      </c>
      <c r="M149" s="96">
        <f t="shared" si="24"/>
        <v>210284.1028174269</v>
      </c>
      <c r="N149" s="96">
        <f t="shared" si="25"/>
        <v>165347.09718257311</v>
      </c>
      <c r="O149" s="97" t="str">
        <f t="shared" si="29"/>
        <v/>
      </c>
      <c r="P149" s="97">
        <f t="shared" si="29"/>
        <v>179900</v>
      </c>
      <c r="Q149" s="97">
        <f t="shared" si="29"/>
        <v>201550.10399999999</v>
      </c>
      <c r="R149" s="97" t="str">
        <f t="shared" si="29"/>
        <v/>
      </c>
      <c r="S149" s="97">
        <f t="shared" si="29"/>
        <v>187815.6</v>
      </c>
      <c r="T149" s="96">
        <f t="shared" si="26"/>
        <v>187815.6</v>
      </c>
      <c r="U149" s="96">
        <f t="shared" si="27"/>
        <v>10954.605779433838</v>
      </c>
      <c r="V149" s="59">
        <f t="shared" si="28"/>
        <v>5.8326389178714855E-2</v>
      </c>
      <c r="W149" s="98"/>
      <c r="X149" s="100"/>
      <c r="Y149" s="100"/>
      <c r="Z149" s="100"/>
      <c r="AA149" s="100"/>
    </row>
    <row r="150" spans="1:27" x14ac:dyDescent="0.25">
      <c r="A150" s="70">
        <v>149</v>
      </c>
      <c r="B150" s="6" t="s">
        <v>111</v>
      </c>
      <c r="C150" s="6" t="s">
        <v>47</v>
      </c>
      <c r="D150" s="73" t="s">
        <v>8</v>
      </c>
      <c r="E150" s="63">
        <v>124350</v>
      </c>
      <c r="F150" s="63">
        <v>143000</v>
      </c>
      <c r="G150" s="63">
        <v>160162.79999999999</v>
      </c>
      <c r="H150" s="63">
        <v>171600</v>
      </c>
      <c r="I150" s="63">
        <v>149292</v>
      </c>
      <c r="J150" s="96">
        <f t="shared" si="21"/>
        <v>149292</v>
      </c>
      <c r="K150" s="96">
        <f t="shared" si="22"/>
        <v>17865.870642316837</v>
      </c>
      <c r="L150" s="59">
        <f t="shared" si="23"/>
        <v>0.11967064974892719</v>
      </c>
      <c r="M150" s="96">
        <f t="shared" si="24"/>
        <v>167157.87064231685</v>
      </c>
      <c r="N150" s="96">
        <f t="shared" si="25"/>
        <v>131426.12935768315</v>
      </c>
      <c r="O150" s="97" t="str">
        <f t="shared" si="29"/>
        <v/>
      </c>
      <c r="P150" s="97">
        <f t="shared" si="29"/>
        <v>143000</v>
      </c>
      <c r="Q150" s="97">
        <f t="shared" si="29"/>
        <v>160162.79999999999</v>
      </c>
      <c r="R150" s="97" t="str">
        <f t="shared" si="29"/>
        <v/>
      </c>
      <c r="S150" s="97">
        <f t="shared" si="29"/>
        <v>149292</v>
      </c>
      <c r="T150" s="96">
        <f t="shared" si="26"/>
        <v>149292</v>
      </c>
      <c r="U150" s="96">
        <f t="shared" si="27"/>
        <v>8682.6000376231332</v>
      </c>
      <c r="V150" s="59">
        <f t="shared" si="28"/>
        <v>5.8158508410518533E-2</v>
      </c>
      <c r="W150" s="98"/>
      <c r="X150" s="100"/>
      <c r="Y150" s="100"/>
      <c r="Z150" s="100"/>
      <c r="AA150" s="100"/>
    </row>
    <row r="151" spans="1:27" x14ac:dyDescent="0.25">
      <c r="A151" s="70">
        <v>150</v>
      </c>
      <c r="B151" s="6" t="s">
        <v>90</v>
      </c>
      <c r="C151" s="6" t="s">
        <v>47</v>
      </c>
      <c r="D151" s="73" t="s">
        <v>8</v>
      </c>
      <c r="E151" s="63">
        <v>170350</v>
      </c>
      <c r="F151" s="63"/>
      <c r="G151" s="63">
        <v>219410.8</v>
      </c>
      <c r="H151" s="63">
        <v>192000</v>
      </c>
      <c r="I151" s="63">
        <v>167040</v>
      </c>
      <c r="J151" s="96">
        <f t="shared" si="21"/>
        <v>181175</v>
      </c>
      <c r="K151" s="96">
        <f t="shared" si="22"/>
        <v>24158.668123332602</v>
      </c>
      <c r="L151" s="59">
        <f t="shared" si="23"/>
        <v>0.13334438042407948</v>
      </c>
      <c r="M151" s="96">
        <f t="shared" si="24"/>
        <v>205333.66812333261</v>
      </c>
      <c r="N151" s="96">
        <f t="shared" si="25"/>
        <v>157016.33187666739</v>
      </c>
      <c r="O151" s="97">
        <f t="shared" si="29"/>
        <v>170350</v>
      </c>
      <c r="P151" s="97" t="str">
        <f t="shared" si="29"/>
        <v/>
      </c>
      <c r="Q151" s="97" t="str">
        <f t="shared" si="29"/>
        <v/>
      </c>
      <c r="R151" s="97">
        <f t="shared" si="29"/>
        <v>192000</v>
      </c>
      <c r="S151" s="97">
        <f t="shared" si="29"/>
        <v>167040</v>
      </c>
      <c r="T151" s="96">
        <f t="shared" si="26"/>
        <v>170350</v>
      </c>
      <c r="U151" s="96">
        <f t="shared" si="27"/>
        <v>13556.549462652114</v>
      </c>
      <c r="V151" s="59">
        <f t="shared" si="28"/>
        <v>7.9580566261532815E-2</v>
      </c>
      <c r="W151" s="98"/>
      <c r="X151" s="100"/>
      <c r="Y151" s="100"/>
      <c r="Z151" s="100"/>
      <c r="AA151" s="100"/>
    </row>
    <row r="152" spans="1:27" x14ac:dyDescent="0.25">
      <c r="A152" s="72">
        <v>151</v>
      </c>
      <c r="B152" s="6" t="s">
        <v>86</v>
      </c>
      <c r="C152" s="6" t="s">
        <v>47</v>
      </c>
      <c r="D152" s="73" t="s">
        <v>8</v>
      </c>
      <c r="E152" s="63">
        <v>250590</v>
      </c>
      <c r="F152" s="63">
        <v>288100</v>
      </c>
      <c r="G152" s="63">
        <v>322759.92</v>
      </c>
      <c r="H152" s="63"/>
      <c r="I152" s="63">
        <v>251430</v>
      </c>
      <c r="J152" s="96">
        <f t="shared" si="21"/>
        <v>269765</v>
      </c>
      <c r="K152" s="96">
        <f t="shared" si="22"/>
        <v>34460.314728707846</v>
      </c>
      <c r="L152" s="59">
        <f t="shared" si="23"/>
        <v>0.12774197812432245</v>
      </c>
      <c r="M152" s="96">
        <f t="shared" si="24"/>
        <v>304225.31472870783</v>
      </c>
      <c r="N152" s="96">
        <f t="shared" si="25"/>
        <v>235304.68527129217</v>
      </c>
      <c r="O152" s="97">
        <f t="shared" si="29"/>
        <v>250590</v>
      </c>
      <c r="P152" s="97">
        <f t="shared" si="29"/>
        <v>288100</v>
      </c>
      <c r="Q152" s="97" t="str">
        <f t="shared" si="29"/>
        <v/>
      </c>
      <c r="R152" s="97" t="str">
        <f t="shared" si="29"/>
        <v/>
      </c>
      <c r="S152" s="97">
        <f t="shared" si="29"/>
        <v>251430</v>
      </c>
      <c r="T152" s="96">
        <f t="shared" si="26"/>
        <v>251430</v>
      </c>
      <c r="U152" s="96">
        <f t="shared" si="27"/>
        <v>21418.039904093312</v>
      </c>
      <c r="V152" s="59">
        <f t="shared" si="28"/>
        <v>8.5184901977064437E-2</v>
      </c>
      <c r="W152" s="98"/>
      <c r="X152" s="100"/>
      <c r="Y152" s="100"/>
      <c r="Z152" s="100"/>
      <c r="AA152" s="100"/>
    </row>
    <row r="153" spans="1:27" x14ac:dyDescent="0.25">
      <c r="A153" s="70">
        <v>152</v>
      </c>
      <c r="B153" s="6" t="s">
        <v>87</v>
      </c>
      <c r="C153" s="6" t="s">
        <v>47</v>
      </c>
      <c r="D153" s="73" t="s">
        <v>8</v>
      </c>
      <c r="E153" s="63">
        <v>450370</v>
      </c>
      <c r="F153" s="63">
        <v>415000</v>
      </c>
      <c r="G153" s="63">
        <v>580076.56000000006</v>
      </c>
      <c r="H153" s="63">
        <v>410000</v>
      </c>
      <c r="I153" s="63">
        <v>356700</v>
      </c>
      <c r="J153" s="96">
        <f t="shared" si="21"/>
        <v>415000</v>
      </c>
      <c r="K153" s="96">
        <f t="shared" si="22"/>
        <v>83909.71603078334</v>
      </c>
      <c r="L153" s="59">
        <f t="shared" si="23"/>
        <v>0.20219208682116468</v>
      </c>
      <c r="M153" s="96">
        <f t="shared" si="24"/>
        <v>498909.71603078337</v>
      </c>
      <c r="N153" s="96">
        <f t="shared" si="25"/>
        <v>331090.28396921663</v>
      </c>
      <c r="O153" s="97">
        <f t="shared" si="29"/>
        <v>450370</v>
      </c>
      <c r="P153" s="97">
        <f t="shared" si="29"/>
        <v>415000</v>
      </c>
      <c r="Q153" s="97" t="str">
        <f t="shared" si="29"/>
        <v/>
      </c>
      <c r="R153" s="97">
        <f t="shared" si="29"/>
        <v>410000</v>
      </c>
      <c r="S153" s="97">
        <f t="shared" si="29"/>
        <v>356700</v>
      </c>
      <c r="T153" s="96">
        <f t="shared" si="26"/>
        <v>412500</v>
      </c>
      <c r="U153" s="96">
        <f t="shared" si="27"/>
        <v>38643.26450581869</v>
      </c>
      <c r="V153" s="59">
        <f t="shared" si="28"/>
        <v>9.3680641226227129E-2</v>
      </c>
      <c r="W153" s="98"/>
      <c r="X153" s="100"/>
      <c r="Y153" s="100"/>
      <c r="Z153" s="100"/>
      <c r="AA153" s="100"/>
    </row>
    <row r="154" spans="1:27" x14ac:dyDescent="0.25">
      <c r="A154" s="70">
        <v>153</v>
      </c>
      <c r="B154" s="6" t="s">
        <v>89</v>
      </c>
      <c r="C154" s="6" t="s">
        <v>47</v>
      </c>
      <c r="D154" s="73" t="s">
        <v>8</v>
      </c>
      <c r="E154" s="63">
        <v>120470</v>
      </c>
      <c r="F154" s="63">
        <v>138540</v>
      </c>
      <c r="G154" s="63">
        <v>155165.35999999999</v>
      </c>
      <c r="H154" s="63">
        <v>145000</v>
      </c>
      <c r="I154" s="63">
        <v>126150</v>
      </c>
      <c r="J154" s="96">
        <f t="shared" si="21"/>
        <v>138540</v>
      </c>
      <c r="K154" s="96">
        <f t="shared" si="22"/>
        <v>14029.381063536619</v>
      </c>
      <c r="L154" s="59">
        <f t="shared" si="23"/>
        <v>0.10126592365769178</v>
      </c>
      <c r="M154" s="96">
        <f t="shared" si="24"/>
        <v>152569.38106353662</v>
      </c>
      <c r="N154" s="96">
        <f t="shared" si="25"/>
        <v>124510.61893646338</v>
      </c>
      <c r="O154" s="97" t="str">
        <f t="shared" si="29"/>
        <v/>
      </c>
      <c r="P154" s="97">
        <f t="shared" si="29"/>
        <v>138540</v>
      </c>
      <c r="Q154" s="97" t="str">
        <f t="shared" si="29"/>
        <v/>
      </c>
      <c r="R154" s="97">
        <f t="shared" si="29"/>
        <v>145000</v>
      </c>
      <c r="S154" s="97">
        <f t="shared" si="29"/>
        <v>126150</v>
      </c>
      <c r="T154" s="96">
        <f t="shared" si="26"/>
        <v>138540</v>
      </c>
      <c r="U154" s="96">
        <f t="shared" si="27"/>
        <v>9579.1979483322793</v>
      </c>
      <c r="V154" s="59">
        <f t="shared" si="28"/>
        <v>6.9143914741823867E-2</v>
      </c>
      <c r="W154" s="98"/>
      <c r="X154" s="100"/>
      <c r="Y154" s="100"/>
      <c r="Z154" s="100"/>
      <c r="AA154" s="100"/>
    </row>
    <row r="155" spans="1:27" x14ac:dyDescent="0.25">
      <c r="A155" s="70">
        <v>154</v>
      </c>
      <c r="B155" s="6" t="s">
        <v>88</v>
      </c>
      <c r="C155" s="6" t="s">
        <v>47</v>
      </c>
      <c r="D155" s="73" t="s">
        <v>8</v>
      </c>
      <c r="E155" s="63">
        <v>150650</v>
      </c>
      <c r="F155" s="63">
        <v>173240</v>
      </c>
      <c r="G155" s="63">
        <v>194037.2</v>
      </c>
      <c r="H155" s="63">
        <v>180000</v>
      </c>
      <c r="I155" s="63">
        <v>156600</v>
      </c>
      <c r="J155" s="96">
        <f t="shared" si="21"/>
        <v>173240</v>
      </c>
      <c r="K155" s="96">
        <f t="shared" si="22"/>
        <v>17593.805556729338</v>
      </c>
      <c r="L155" s="59">
        <f t="shared" si="23"/>
        <v>0.10155740912450553</v>
      </c>
      <c r="M155" s="96">
        <f t="shared" si="24"/>
        <v>190833.80555672935</v>
      </c>
      <c r="N155" s="96">
        <f t="shared" si="25"/>
        <v>155646.19444327065</v>
      </c>
      <c r="O155" s="97" t="str">
        <f t="shared" si="29"/>
        <v/>
      </c>
      <c r="P155" s="97">
        <f t="shared" si="29"/>
        <v>173240</v>
      </c>
      <c r="Q155" s="97" t="str">
        <f t="shared" si="29"/>
        <v/>
      </c>
      <c r="R155" s="97">
        <f t="shared" si="29"/>
        <v>180000</v>
      </c>
      <c r="S155" s="97">
        <f t="shared" si="29"/>
        <v>156600</v>
      </c>
      <c r="T155" s="96">
        <f t="shared" si="26"/>
        <v>173240</v>
      </c>
      <c r="U155" s="96">
        <f t="shared" si="27"/>
        <v>12042.613226926012</v>
      </c>
      <c r="V155" s="59">
        <f t="shared" si="28"/>
        <v>6.9514045410563455E-2</v>
      </c>
      <c r="W155" s="98"/>
      <c r="X155" s="100"/>
      <c r="Y155" s="100"/>
      <c r="Z155" s="100"/>
      <c r="AA155" s="100"/>
    </row>
    <row r="156" spans="1:27" x14ac:dyDescent="0.25">
      <c r="A156" s="72">
        <v>155</v>
      </c>
      <c r="B156" s="6" t="s">
        <v>183</v>
      </c>
      <c r="C156" s="6" t="s">
        <v>47</v>
      </c>
      <c r="D156" s="73" t="s">
        <v>8</v>
      </c>
      <c r="E156" s="63">
        <v>206246</v>
      </c>
      <c r="F156" s="63">
        <v>237100</v>
      </c>
      <c r="G156" s="63">
        <v>265644.848</v>
      </c>
      <c r="H156" s="63">
        <v>284520</v>
      </c>
      <c r="I156" s="63">
        <v>247532.4</v>
      </c>
      <c r="J156" s="96">
        <f t="shared" si="21"/>
        <v>247532.4</v>
      </c>
      <c r="K156" s="96">
        <f t="shared" si="22"/>
        <v>29611.056015554786</v>
      </c>
      <c r="L156" s="59">
        <f t="shared" si="23"/>
        <v>0.11962497036975679</v>
      </c>
      <c r="M156" s="96">
        <f t="shared" si="24"/>
        <v>277143.45601555478</v>
      </c>
      <c r="N156" s="96">
        <f t="shared" si="25"/>
        <v>217921.34398444521</v>
      </c>
      <c r="O156" s="97" t="str">
        <f t="shared" si="29"/>
        <v/>
      </c>
      <c r="P156" s="97">
        <f t="shared" si="29"/>
        <v>237100</v>
      </c>
      <c r="Q156" s="97">
        <f t="shared" si="29"/>
        <v>265644.848</v>
      </c>
      <c r="R156" s="97" t="str">
        <f t="shared" si="29"/>
        <v/>
      </c>
      <c r="S156" s="97">
        <f t="shared" si="29"/>
        <v>247532.4</v>
      </c>
      <c r="T156" s="96">
        <f t="shared" si="26"/>
        <v>247532.4</v>
      </c>
      <c r="U156" s="96">
        <f t="shared" si="27"/>
        <v>14443.591945079588</v>
      </c>
      <c r="V156" s="59">
        <f t="shared" si="28"/>
        <v>5.8350308666984964E-2</v>
      </c>
      <c r="W156" s="98"/>
      <c r="X156" s="100"/>
      <c r="Y156" s="100"/>
      <c r="Z156" s="100"/>
      <c r="AA156" s="100"/>
    </row>
    <row r="157" spans="1:27" x14ac:dyDescent="0.25">
      <c r="A157" s="70">
        <v>156</v>
      </c>
      <c r="B157" s="6" t="s">
        <v>146</v>
      </c>
      <c r="C157" s="6" t="s">
        <v>47</v>
      </c>
      <c r="D157" s="73" t="s">
        <v>8</v>
      </c>
      <c r="E157" s="63">
        <v>213500</v>
      </c>
      <c r="F157" s="63">
        <v>245500</v>
      </c>
      <c r="G157" s="63">
        <v>274988</v>
      </c>
      <c r="H157" s="63">
        <v>294600</v>
      </c>
      <c r="I157" s="63">
        <v>256302</v>
      </c>
      <c r="J157" s="96">
        <f t="shared" si="21"/>
        <v>256302</v>
      </c>
      <c r="K157" s="96">
        <f t="shared" si="22"/>
        <v>30668.8479079342</v>
      </c>
      <c r="L157" s="59">
        <f t="shared" si="23"/>
        <v>0.119659026882093</v>
      </c>
      <c r="M157" s="96">
        <f t="shared" si="24"/>
        <v>286970.84790793422</v>
      </c>
      <c r="N157" s="96">
        <f t="shared" si="25"/>
        <v>225633.15209206581</v>
      </c>
      <c r="O157" s="97" t="str">
        <f t="shared" si="29"/>
        <v/>
      </c>
      <c r="P157" s="97">
        <f t="shared" si="29"/>
        <v>245500</v>
      </c>
      <c r="Q157" s="97">
        <f t="shared" si="29"/>
        <v>274988</v>
      </c>
      <c r="R157" s="97" t="str">
        <f t="shared" si="29"/>
        <v/>
      </c>
      <c r="S157" s="97">
        <f t="shared" si="29"/>
        <v>256302</v>
      </c>
      <c r="T157" s="96">
        <f t="shared" si="26"/>
        <v>256302</v>
      </c>
      <c r="U157" s="96">
        <f t="shared" si="27"/>
        <v>14918.623394938288</v>
      </c>
      <c r="V157" s="59">
        <f t="shared" si="28"/>
        <v>5.8207206322768795E-2</v>
      </c>
      <c r="W157" s="98"/>
      <c r="X157" s="100"/>
      <c r="Y157" s="100"/>
      <c r="Z157" s="100"/>
      <c r="AA157" s="100"/>
    </row>
    <row r="158" spans="1:27" x14ac:dyDescent="0.25">
      <c r="A158" s="70">
        <v>157</v>
      </c>
      <c r="B158" s="6" t="s">
        <v>78</v>
      </c>
      <c r="C158" s="6" t="s">
        <v>47</v>
      </c>
      <c r="D158" s="73" t="s">
        <v>8</v>
      </c>
      <c r="E158" s="63">
        <v>125000</v>
      </c>
      <c r="F158" s="63">
        <v>121500</v>
      </c>
      <c r="G158" s="63">
        <v>161000</v>
      </c>
      <c r="H158" s="63">
        <v>135000</v>
      </c>
      <c r="I158" s="63">
        <v>117450</v>
      </c>
      <c r="J158" s="96">
        <f t="shared" si="21"/>
        <v>125000</v>
      </c>
      <c r="K158" s="96">
        <f t="shared" si="22"/>
        <v>17471.061787996743</v>
      </c>
      <c r="L158" s="59">
        <f t="shared" si="23"/>
        <v>0.13976849430397395</v>
      </c>
      <c r="M158" s="96">
        <f t="shared" si="24"/>
        <v>142471.06178799673</v>
      </c>
      <c r="N158" s="96">
        <f t="shared" si="25"/>
        <v>107528.93821200325</v>
      </c>
      <c r="O158" s="97">
        <f t="shared" si="29"/>
        <v>125000</v>
      </c>
      <c r="P158" s="97">
        <f t="shared" si="29"/>
        <v>121500</v>
      </c>
      <c r="Q158" s="97" t="str">
        <f t="shared" si="29"/>
        <v/>
      </c>
      <c r="R158" s="97">
        <f t="shared" si="29"/>
        <v>135000</v>
      </c>
      <c r="S158" s="97">
        <f t="shared" si="29"/>
        <v>117450</v>
      </c>
      <c r="T158" s="96">
        <f t="shared" si="26"/>
        <v>123250</v>
      </c>
      <c r="U158" s="96">
        <f t="shared" si="27"/>
        <v>7505.0399732446458</v>
      </c>
      <c r="V158" s="59">
        <f t="shared" si="28"/>
        <v>6.089281925553465E-2</v>
      </c>
      <c r="W158" s="98"/>
      <c r="X158" s="100"/>
      <c r="Y158" s="100"/>
      <c r="Z158" s="100"/>
      <c r="AA158" s="100"/>
    </row>
    <row r="159" spans="1:27" x14ac:dyDescent="0.25">
      <c r="A159" s="70">
        <v>158</v>
      </c>
      <c r="B159" s="6" t="s">
        <v>77</v>
      </c>
      <c r="C159" s="6" t="s">
        <v>47</v>
      </c>
      <c r="D159" s="71" t="s">
        <v>8</v>
      </c>
      <c r="E159" s="63">
        <v>175500</v>
      </c>
      <c r="F159" s="63">
        <v>145000</v>
      </c>
      <c r="G159" s="63">
        <v>226044</v>
      </c>
      <c r="H159" s="63">
        <v>185000</v>
      </c>
      <c r="I159" s="63">
        <v>160950</v>
      </c>
      <c r="J159" s="96">
        <f t="shared" si="21"/>
        <v>175500</v>
      </c>
      <c r="K159" s="96">
        <f t="shared" si="22"/>
        <v>30585.676503879997</v>
      </c>
      <c r="L159" s="59">
        <f t="shared" si="23"/>
        <v>0.17427735899646721</v>
      </c>
      <c r="M159" s="96">
        <f t="shared" si="24"/>
        <v>206085.67650388001</v>
      </c>
      <c r="N159" s="96">
        <f t="shared" si="25"/>
        <v>144914.32349611999</v>
      </c>
      <c r="O159" s="97">
        <f t="shared" si="29"/>
        <v>175500</v>
      </c>
      <c r="P159" s="97">
        <f t="shared" si="29"/>
        <v>145000</v>
      </c>
      <c r="Q159" s="97" t="str">
        <f t="shared" si="29"/>
        <v/>
      </c>
      <c r="R159" s="97">
        <f t="shared" si="29"/>
        <v>185000</v>
      </c>
      <c r="S159" s="97">
        <f t="shared" si="29"/>
        <v>160950</v>
      </c>
      <c r="T159" s="96">
        <f t="shared" si="26"/>
        <v>168225</v>
      </c>
      <c r="U159" s="96">
        <f t="shared" si="27"/>
        <v>17476.192138640119</v>
      </c>
      <c r="V159" s="59">
        <f t="shared" si="28"/>
        <v>0.10388582041099788</v>
      </c>
      <c r="W159" s="98"/>
      <c r="X159" s="100"/>
      <c r="Y159" s="100"/>
      <c r="Z159" s="100"/>
      <c r="AA159" s="100"/>
    </row>
    <row r="160" spans="1:27" x14ac:dyDescent="0.25">
      <c r="A160" s="72">
        <v>159</v>
      </c>
      <c r="B160" s="6" t="s">
        <v>109</v>
      </c>
      <c r="C160" s="6" t="s">
        <v>47</v>
      </c>
      <c r="D160" s="71" t="s">
        <v>8</v>
      </c>
      <c r="E160" s="63">
        <v>144876</v>
      </c>
      <c r="F160" s="63">
        <v>166600</v>
      </c>
      <c r="G160" s="63">
        <v>186600.288</v>
      </c>
      <c r="H160" s="63">
        <v>199920</v>
      </c>
      <c r="I160" s="63">
        <v>173930.4</v>
      </c>
      <c r="J160" s="96">
        <f t="shared" si="21"/>
        <v>173930.4</v>
      </c>
      <c r="K160" s="96">
        <f t="shared" si="22"/>
        <v>20813.718147612959</v>
      </c>
      <c r="L160" s="59">
        <f t="shared" si="23"/>
        <v>0.11966693658850298</v>
      </c>
      <c r="M160" s="96">
        <f t="shared" si="24"/>
        <v>194744.11814761296</v>
      </c>
      <c r="N160" s="96">
        <f t="shared" si="25"/>
        <v>153116.68185238703</v>
      </c>
      <c r="O160" s="97" t="str">
        <f t="shared" si="29"/>
        <v/>
      </c>
      <c r="P160" s="97">
        <f t="shared" si="29"/>
        <v>166600</v>
      </c>
      <c r="Q160" s="97">
        <f t="shared" si="29"/>
        <v>186600.288</v>
      </c>
      <c r="R160" s="97" t="str">
        <f t="shared" si="29"/>
        <v/>
      </c>
      <c r="S160" s="97">
        <f t="shared" si="29"/>
        <v>173930.4</v>
      </c>
      <c r="T160" s="96">
        <f t="shared" si="26"/>
        <v>173930.4</v>
      </c>
      <c r="U160" s="96">
        <f t="shared" si="27"/>
        <v>10118.237216164749</v>
      </c>
      <c r="V160" s="59">
        <f t="shared" si="28"/>
        <v>5.8174058221936761E-2</v>
      </c>
      <c r="W160" s="98"/>
      <c r="X160" s="100"/>
      <c r="Y160" s="100"/>
      <c r="Z160" s="100"/>
      <c r="AA160" s="100"/>
    </row>
    <row r="161" spans="1:27" x14ac:dyDescent="0.25">
      <c r="A161" s="70">
        <v>160</v>
      </c>
      <c r="B161" s="6" t="s">
        <v>103</v>
      </c>
      <c r="C161" s="6" t="s">
        <v>47</v>
      </c>
      <c r="D161" s="71" t="s">
        <v>8</v>
      </c>
      <c r="E161" s="63">
        <v>159490</v>
      </c>
      <c r="F161" s="63">
        <v>183400</v>
      </c>
      <c r="G161" s="63">
        <v>205423.12</v>
      </c>
      <c r="H161" s="63">
        <v>220080</v>
      </c>
      <c r="I161" s="63">
        <v>191469.6</v>
      </c>
      <c r="J161" s="96">
        <f t="shared" si="21"/>
        <v>191469.6</v>
      </c>
      <c r="K161" s="96">
        <f t="shared" si="22"/>
        <v>22911.810303502476</v>
      </c>
      <c r="L161" s="59">
        <f t="shared" si="23"/>
        <v>0.11966291413102903</v>
      </c>
      <c r="M161" s="96">
        <f t="shared" si="24"/>
        <v>214381.41030350249</v>
      </c>
      <c r="N161" s="96">
        <f t="shared" si="25"/>
        <v>168557.78969649752</v>
      </c>
      <c r="O161" s="97" t="str">
        <f t="shared" si="29"/>
        <v/>
      </c>
      <c r="P161" s="97">
        <f t="shared" si="29"/>
        <v>183400</v>
      </c>
      <c r="Q161" s="97">
        <f t="shared" si="29"/>
        <v>205423.12</v>
      </c>
      <c r="R161" s="97" t="str">
        <f t="shared" si="29"/>
        <v/>
      </c>
      <c r="S161" s="97">
        <f t="shared" si="29"/>
        <v>191469.6</v>
      </c>
      <c r="T161" s="96">
        <f t="shared" si="26"/>
        <v>191469.6</v>
      </c>
      <c r="U161" s="96">
        <f t="shared" si="27"/>
        <v>11141.790543450961</v>
      </c>
      <c r="V161" s="59">
        <f t="shared" si="28"/>
        <v>5.8190911473419073E-2</v>
      </c>
      <c r="W161" s="98"/>
      <c r="X161" s="100"/>
      <c r="Y161" s="100"/>
      <c r="Z161" s="100"/>
      <c r="AA161" s="100"/>
    </row>
    <row r="162" spans="1:27" x14ac:dyDescent="0.25">
      <c r="A162" s="70">
        <v>161</v>
      </c>
      <c r="B162" s="6" t="s">
        <v>79</v>
      </c>
      <c r="C162" s="6" t="s">
        <v>47</v>
      </c>
      <c r="D162" s="73" t="s">
        <v>8</v>
      </c>
      <c r="E162" s="63">
        <v>140000</v>
      </c>
      <c r="F162" s="63">
        <v>161000</v>
      </c>
      <c r="G162" s="63">
        <v>180320</v>
      </c>
      <c r="H162" s="63">
        <v>145000</v>
      </c>
      <c r="I162" s="63">
        <v>126150</v>
      </c>
      <c r="J162" s="96">
        <f t="shared" si="21"/>
        <v>145000</v>
      </c>
      <c r="K162" s="96">
        <f t="shared" si="22"/>
        <v>20814.086095718929</v>
      </c>
      <c r="L162" s="59">
        <f t="shared" si="23"/>
        <v>0.14354542134978571</v>
      </c>
      <c r="M162" s="96">
        <f t="shared" si="24"/>
        <v>165814.08609571893</v>
      </c>
      <c r="N162" s="96">
        <f t="shared" si="25"/>
        <v>124185.91390428107</v>
      </c>
      <c r="O162" s="97">
        <f t="shared" si="29"/>
        <v>140000</v>
      </c>
      <c r="P162" s="97">
        <f t="shared" si="29"/>
        <v>161000</v>
      </c>
      <c r="Q162" s="97" t="str">
        <f t="shared" si="29"/>
        <v/>
      </c>
      <c r="R162" s="97">
        <f t="shared" si="29"/>
        <v>145000</v>
      </c>
      <c r="S162" s="97">
        <f t="shared" si="29"/>
        <v>126150</v>
      </c>
      <c r="T162" s="96">
        <f t="shared" si="26"/>
        <v>142500</v>
      </c>
      <c r="U162" s="96">
        <f t="shared" si="27"/>
        <v>14386.53160656406</v>
      </c>
      <c r="V162" s="59">
        <f t="shared" si="28"/>
        <v>0.10095811653729164</v>
      </c>
      <c r="W162" s="98"/>
      <c r="X162" s="100"/>
      <c r="Y162" s="100"/>
      <c r="Z162" s="100"/>
      <c r="AA162" s="100"/>
    </row>
    <row r="163" spans="1:27" x14ac:dyDescent="0.25">
      <c r="A163" s="70">
        <v>162</v>
      </c>
      <c r="B163" s="6" t="s">
        <v>106</v>
      </c>
      <c r="C163" s="6" t="s">
        <v>47</v>
      </c>
      <c r="D163" s="71" t="s">
        <v>8</v>
      </c>
      <c r="E163" s="63">
        <v>150700</v>
      </c>
      <c r="F163" s="63">
        <v>173300</v>
      </c>
      <c r="G163" s="63">
        <v>194101.6</v>
      </c>
      <c r="H163" s="63">
        <v>207960</v>
      </c>
      <c r="I163" s="63">
        <v>180925.2</v>
      </c>
      <c r="J163" s="96">
        <f t="shared" si="21"/>
        <v>180925.2</v>
      </c>
      <c r="K163" s="96">
        <f t="shared" si="22"/>
        <v>21651.152641095021</v>
      </c>
      <c r="L163" s="59">
        <f t="shared" si="23"/>
        <v>0.11966908225661776</v>
      </c>
      <c r="M163" s="96">
        <f t="shared" si="24"/>
        <v>202576.35264109503</v>
      </c>
      <c r="N163" s="96">
        <f t="shared" si="25"/>
        <v>159274.04735890499</v>
      </c>
      <c r="O163" s="97" t="str">
        <f t="shared" si="29"/>
        <v/>
      </c>
      <c r="P163" s="97">
        <f t="shared" si="29"/>
        <v>173300</v>
      </c>
      <c r="Q163" s="97">
        <f t="shared" si="29"/>
        <v>194101.6</v>
      </c>
      <c r="R163" s="97" t="str">
        <f t="shared" si="29"/>
        <v/>
      </c>
      <c r="S163" s="97">
        <f t="shared" si="29"/>
        <v>180925.2</v>
      </c>
      <c r="T163" s="96">
        <f t="shared" si="26"/>
        <v>180925.2</v>
      </c>
      <c r="U163" s="96">
        <f t="shared" si="27"/>
        <v>10523.527248978835</v>
      </c>
      <c r="V163" s="59">
        <f t="shared" si="28"/>
        <v>5.8165071803037025E-2</v>
      </c>
      <c r="W163" s="98"/>
      <c r="X163" s="100"/>
      <c r="Y163" s="100"/>
      <c r="Z163" s="100"/>
      <c r="AA163" s="100"/>
    </row>
    <row r="164" spans="1:27" x14ac:dyDescent="0.25">
      <c r="A164" s="72">
        <v>163</v>
      </c>
      <c r="B164" s="6" t="s">
        <v>81</v>
      </c>
      <c r="C164" s="6" t="s">
        <v>47</v>
      </c>
      <c r="D164" s="71" t="s">
        <v>8</v>
      </c>
      <c r="E164" s="63">
        <v>818638</v>
      </c>
      <c r="F164" s="63">
        <v>736000</v>
      </c>
      <c r="G164" s="63">
        <v>1054405.7439999999</v>
      </c>
      <c r="H164" s="63">
        <v>836000</v>
      </c>
      <c r="I164" s="63">
        <v>727320</v>
      </c>
      <c r="J164" s="96">
        <f t="shared" si="21"/>
        <v>818638</v>
      </c>
      <c r="K164" s="96">
        <f t="shared" si="22"/>
        <v>132100.51852193248</v>
      </c>
      <c r="L164" s="59">
        <f t="shared" si="23"/>
        <v>0.16136621867288409</v>
      </c>
      <c r="M164" s="96">
        <f t="shared" si="24"/>
        <v>950738.51852193242</v>
      </c>
      <c r="N164" s="96">
        <f t="shared" si="25"/>
        <v>686537.48147806758</v>
      </c>
      <c r="O164" s="97">
        <f t="shared" si="29"/>
        <v>818638</v>
      </c>
      <c r="P164" s="97">
        <f t="shared" si="29"/>
        <v>736000</v>
      </c>
      <c r="Q164" s="97" t="str">
        <f t="shared" si="29"/>
        <v/>
      </c>
      <c r="R164" s="97">
        <f t="shared" si="29"/>
        <v>836000</v>
      </c>
      <c r="S164" s="97">
        <f t="shared" si="29"/>
        <v>727320</v>
      </c>
      <c r="T164" s="96">
        <f t="shared" si="26"/>
        <v>777319</v>
      </c>
      <c r="U164" s="96">
        <f t="shared" si="27"/>
        <v>55794.369497886313</v>
      </c>
      <c r="V164" s="59">
        <f t="shared" si="28"/>
        <v>7.1777956666293136E-2</v>
      </c>
      <c r="W164" s="98"/>
      <c r="X164" s="100"/>
      <c r="Y164" s="100"/>
      <c r="Z164" s="100"/>
      <c r="AA164" s="100"/>
    </row>
    <row r="165" spans="1:27" x14ac:dyDescent="0.25">
      <c r="A165" s="70">
        <v>164</v>
      </c>
      <c r="B165" s="6" t="s">
        <v>179</v>
      </c>
      <c r="C165" s="6" t="s">
        <v>47</v>
      </c>
      <c r="D165" s="71" t="s">
        <v>8</v>
      </c>
      <c r="E165" s="63">
        <v>384905</v>
      </c>
      <c r="F165" s="63">
        <v>442600</v>
      </c>
      <c r="G165" s="63">
        <v>495757.64</v>
      </c>
      <c r="H165" s="63">
        <v>531120</v>
      </c>
      <c r="I165" s="63">
        <v>462074.4</v>
      </c>
      <c r="J165" s="96">
        <f t="shared" si="21"/>
        <v>462074.4</v>
      </c>
      <c r="K165" s="96">
        <f t="shared" si="22"/>
        <v>55291.994324715102</v>
      </c>
      <c r="L165" s="59">
        <f t="shared" si="23"/>
        <v>0.11966037141359724</v>
      </c>
      <c r="M165" s="96">
        <f t="shared" si="24"/>
        <v>517366.39432471513</v>
      </c>
      <c r="N165" s="96">
        <f t="shared" si="25"/>
        <v>406782.40567528491</v>
      </c>
      <c r="O165" s="97" t="str">
        <f t="shared" si="29"/>
        <v/>
      </c>
      <c r="P165" s="97">
        <f t="shared" si="29"/>
        <v>442600</v>
      </c>
      <c r="Q165" s="97">
        <f t="shared" si="29"/>
        <v>495757.64</v>
      </c>
      <c r="R165" s="97" t="str">
        <f t="shared" si="29"/>
        <v/>
      </c>
      <c r="S165" s="97">
        <f t="shared" si="29"/>
        <v>462074.4</v>
      </c>
      <c r="T165" s="96">
        <f t="shared" si="26"/>
        <v>462074.4</v>
      </c>
      <c r="U165" s="96">
        <f t="shared" si="27"/>
        <v>26893.455221878805</v>
      </c>
      <c r="V165" s="59">
        <f t="shared" si="28"/>
        <v>5.8201569318444828E-2</v>
      </c>
      <c r="W165" s="98"/>
      <c r="X165" s="100"/>
      <c r="Y165" s="100"/>
      <c r="Z165" s="100"/>
      <c r="AA165" s="100"/>
    </row>
    <row r="166" spans="1:27" x14ac:dyDescent="0.25">
      <c r="A166" s="70">
        <v>165</v>
      </c>
      <c r="B166" s="6" t="s">
        <v>152</v>
      </c>
      <c r="C166" s="6" t="s">
        <v>47</v>
      </c>
      <c r="D166" s="73" t="s">
        <v>8</v>
      </c>
      <c r="E166" s="63">
        <v>184362</v>
      </c>
      <c r="F166" s="63">
        <v>212000</v>
      </c>
      <c r="G166" s="63">
        <v>237458.25599999999</v>
      </c>
      <c r="H166" s="63">
        <v>254400</v>
      </c>
      <c r="I166" s="63">
        <v>221328</v>
      </c>
      <c r="J166" s="96">
        <f t="shared" si="21"/>
        <v>221328</v>
      </c>
      <c r="K166" s="96">
        <f t="shared" si="22"/>
        <v>26484.653537630067</v>
      </c>
      <c r="L166" s="59">
        <f t="shared" si="23"/>
        <v>0.11966246266911583</v>
      </c>
      <c r="M166" s="96">
        <f t="shared" si="24"/>
        <v>247812.65353763007</v>
      </c>
      <c r="N166" s="96">
        <f t="shared" si="25"/>
        <v>194843.34646236993</v>
      </c>
      <c r="O166" s="97" t="str">
        <f t="shared" si="29"/>
        <v/>
      </c>
      <c r="P166" s="97">
        <f t="shared" si="29"/>
        <v>212000</v>
      </c>
      <c r="Q166" s="97">
        <f t="shared" si="29"/>
        <v>237458.25599999999</v>
      </c>
      <c r="R166" s="97" t="str">
        <f t="shared" si="29"/>
        <v/>
      </c>
      <c r="S166" s="97">
        <f t="shared" si="29"/>
        <v>221328</v>
      </c>
      <c r="T166" s="96">
        <f t="shared" si="26"/>
        <v>221328</v>
      </c>
      <c r="U166" s="96">
        <f t="shared" si="27"/>
        <v>12879.696820882287</v>
      </c>
      <c r="V166" s="59">
        <f t="shared" si="28"/>
        <v>5.8192803535396728E-2</v>
      </c>
      <c r="W166" s="98"/>
      <c r="X166" s="100"/>
      <c r="Y166" s="100"/>
      <c r="Z166" s="100"/>
      <c r="AA166" s="100"/>
    </row>
    <row r="167" spans="1:27" x14ac:dyDescent="0.25">
      <c r="A167" s="70">
        <v>166</v>
      </c>
      <c r="B167" s="6" t="s">
        <v>156</v>
      </c>
      <c r="C167" s="6" t="s">
        <v>47</v>
      </c>
      <c r="D167" s="71" t="s">
        <v>8</v>
      </c>
      <c r="E167" s="63">
        <v>8101</v>
      </c>
      <c r="F167" s="63">
        <v>9300</v>
      </c>
      <c r="G167" s="63">
        <v>10434.088</v>
      </c>
      <c r="H167" s="63">
        <v>11160</v>
      </c>
      <c r="I167" s="63">
        <v>9709.2000000000007</v>
      </c>
      <c r="J167" s="96">
        <f t="shared" si="21"/>
        <v>9709.2000000000007</v>
      </c>
      <c r="K167" s="96">
        <f t="shared" si="22"/>
        <v>1159.6361621598396</v>
      </c>
      <c r="L167" s="59">
        <f t="shared" si="23"/>
        <v>0.11943683950890285</v>
      </c>
      <c r="M167" s="96">
        <f t="shared" si="24"/>
        <v>10868.83616215984</v>
      </c>
      <c r="N167" s="96">
        <f t="shared" si="25"/>
        <v>8549.5638378401618</v>
      </c>
      <c r="O167" s="97" t="str">
        <f t="shared" si="29"/>
        <v/>
      </c>
      <c r="P167" s="97">
        <f t="shared" si="29"/>
        <v>9300</v>
      </c>
      <c r="Q167" s="97">
        <f t="shared" si="29"/>
        <v>10434.088</v>
      </c>
      <c r="R167" s="97" t="str">
        <f t="shared" si="29"/>
        <v/>
      </c>
      <c r="S167" s="97">
        <f t="shared" si="29"/>
        <v>9709.2000000000007</v>
      </c>
      <c r="T167" s="96">
        <f t="shared" si="26"/>
        <v>9709.2000000000007</v>
      </c>
      <c r="U167" s="96">
        <f t="shared" si="27"/>
        <v>574.32030033887293</v>
      </c>
      <c r="V167" s="59">
        <f t="shared" si="28"/>
        <v>5.9152175291360042E-2</v>
      </c>
      <c r="W167" s="98"/>
      <c r="X167" s="100"/>
      <c r="Y167" s="100"/>
      <c r="Z167" s="100"/>
      <c r="AA167" s="100"/>
    </row>
    <row r="168" spans="1:27" x14ac:dyDescent="0.25">
      <c r="A168" s="72">
        <v>167</v>
      </c>
      <c r="B168" s="6" t="s">
        <v>41</v>
      </c>
      <c r="C168" s="6" t="s">
        <v>42</v>
      </c>
      <c r="D168" s="71" t="s">
        <v>8</v>
      </c>
      <c r="E168" s="63">
        <v>8000</v>
      </c>
      <c r="F168" s="63">
        <v>9200</v>
      </c>
      <c r="G168" s="63">
        <v>10304</v>
      </c>
      <c r="H168" s="63">
        <v>9000</v>
      </c>
      <c r="I168" s="63">
        <v>7830</v>
      </c>
      <c r="J168" s="96">
        <f t="shared" si="21"/>
        <v>9000</v>
      </c>
      <c r="K168" s="96">
        <f t="shared" si="22"/>
        <v>1002.5722916578151</v>
      </c>
      <c r="L168" s="59">
        <f t="shared" si="23"/>
        <v>0.11139692129531278</v>
      </c>
      <c r="M168" s="96">
        <f t="shared" si="24"/>
        <v>10002.572291657814</v>
      </c>
      <c r="N168" s="96">
        <f t="shared" si="25"/>
        <v>7997.4277083421848</v>
      </c>
      <c r="O168" s="97">
        <f t="shared" si="29"/>
        <v>8000</v>
      </c>
      <c r="P168" s="97">
        <f t="shared" si="29"/>
        <v>9200</v>
      </c>
      <c r="Q168" s="97" t="str">
        <f t="shared" si="29"/>
        <v/>
      </c>
      <c r="R168" s="97">
        <f t="shared" si="29"/>
        <v>9000</v>
      </c>
      <c r="S168" s="97" t="str">
        <f t="shared" si="29"/>
        <v/>
      </c>
      <c r="T168" s="96">
        <f t="shared" si="26"/>
        <v>9000</v>
      </c>
      <c r="U168" s="96">
        <f t="shared" si="27"/>
        <v>642.91005073286362</v>
      </c>
      <c r="V168" s="59">
        <f t="shared" si="28"/>
        <v>7.143445008142929E-2</v>
      </c>
      <c r="W168" s="98"/>
      <c r="X168" s="100"/>
      <c r="Y168" s="100"/>
      <c r="Z168" s="100"/>
      <c r="AA168" s="100"/>
    </row>
    <row r="169" spans="1:27" x14ac:dyDescent="0.25">
      <c r="A169" s="70">
        <v>168</v>
      </c>
      <c r="B169" s="6" t="s">
        <v>45</v>
      </c>
      <c r="C169" s="6" t="s">
        <v>42</v>
      </c>
      <c r="D169" s="73" t="s">
        <v>8</v>
      </c>
      <c r="E169" s="63">
        <v>17700</v>
      </c>
      <c r="F169" s="63">
        <v>20300</v>
      </c>
      <c r="G169" s="63">
        <v>22797.599999999999</v>
      </c>
      <c r="H169" s="63">
        <v>25000</v>
      </c>
      <c r="I169" s="63">
        <v>21750</v>
      </c>
      <c r="J169" s="96">
        <f t="shared" si="21"/>
        <v>21750</v>
      </c>
      <c r="K169" s="96">
        <f t="shared" si="22"/>
        <v>2732.9385562064786</v>
      </c>
      <c r="L169" s="59">
        <f t="shared" si="23"/>
        <v>0.12565234741179213</v>
      </c>
      <c r="M169" s="96">
        <f t="shared" si="24"/>
        <v>24482.938556206478</v>
      </c>
      <c r="N169" s="96">
        <f t="shared" si="25"/>
        <v>19017.061443793522</v>
      </c>
      <c r="O169" s="97" t="str">
        <f t="shared" ref="O169:S200" si="30">IF(((IF(AND(E169&lt;=$M169,E169&gt;=$N169),E169,""))&lt;=0),"",(IF(AND(E169&lt;=$M169,E169&gt;=$N169),E169,"")))</f>
        <v/>
      </c>
      <c r="P169" s="97">
        <f t="shared" si="30"/>
        <v>20300</v>
      </c>
      <c r="Q169" s="97">
        <f t="shared" si="30"/>
        <v>22797.599999999999</v>
      </c>
      <c r="R169" s="97" t="str">
        <f t="shared" si="30"/>
        <v/>
      </c>
      <c r="S169" s="97">
        <f t="shared" si="30"/>
        <v>21750</v>
      </c>
      <c r="T169" s="96">
        <f t="shared" si="26"/>
        <v>21750</v>
      </c>
      <c r="U169" s="96">
        <f t="shared" si="27"/>
        <v>1254.191075288503</v>
      </c>
      <c r="V169" s="59">
        <f t="shared" si="28"/>
        <v>5.7663957484528877E-2</v>
      </c>
      <c r="W169" s="98"/>
      <c r="X169" s="100"/>
      <c r="Y169" s="100"/>
      <c r="Z169" s="100"/>
      <c r="AA169" s="100"/>
    </row>
    <row r="170" spans="1:27" x14ac:dyDescent="0.25">
      <c r="A170" s="70">
        <v>169</v>
      </c>
      <c r="B170" s="6" t="s">
        <v>48</v>
      </c>
      <c r="C170" s="6" t="s">
        <v>42</v>
      </c>
      <c r="D170" s="73" t="s">
        <v>8</v>
      </c>
      <c r="E170" s="63"/>
      <c r="F170" s="63">
        <v>40200</v>
      </c>
      <c r="G170" s="63">
        <v>45080</v>
      </c>
      <c r="H170" s="63">
        <v>45000</v>
      </c>
      <c r="I170" s="63">
        <v>39150</v>
      </c>
      <c r="J170" s="96">
        <f t="shared" si="21"/>
        <v>42600</v>
      </c>
      <c r="K170" s="96">
        <f t="shared" si="22"/>
        <v>3127.1752429309108</v>
      </c>
      <c r="L170" s="59">
        <f t="shared" si="23"/>
        <v>7.3407869552368804E-2</v>
      </c>
      <c r="M170" s="96">
        <f t="shared" si="24"/>
        <v>45727.175242930913</v>
      </c>
      <c r="N170" s="96">
        <f t="shared" si="25"/>
        <v>39472.824757069087</v>
      </c>
      <c r="O170" s="97" t="str">
        <f t="shared" si="30"/>
        <v/>
      </c>
      <c r="P170" s="97">
        <f t="shared" si="30"/>
        <v>40200</v>
      </c>
      <c r="Q170" s="97">
        <f t="shared" si="30"/>
        <v>45080</v>
      </c>
      <c r="R170" s="97">
        <f t="shared" si="30"/>
        <v>45000</v>
      </c>
      <c r="S170" s="97" t="str">
        <f t="shared" si="30"/>
        <v/>
      </c>
      <c r="T170" s="96">
        <f t="shared" si="26"/>
        <v>45000</v>
      </c>
      <c r="U170" s="96">
        <f t="shared" si="27"/>
        <v>2794.6615776035087</v>
      </c>
      <c r="V170" s="59">
        <f t="shared" si="28"/>
        <v>6.2103590613411301E-2</v>
      </c>
      <c r="W170" s="98"/>
      <c r="X170" s="100"/>
      <c r="Y170" s="100"/>
      <c r="Z170" s="100"/>
      <c r="AA170" s="100"/>
    </row>
    <row r="171" spans="1:27" x14ac:dyDescent="0.25">
      <c r="A171" s="70">
        <v>170</v>
      </c>
      <c r="B171" s="6" t="s">
        <v>49</v>
      </c>
      <c r="C171" s="6" t="s">
        <v>42</v>
      </c>
      <c r="D171" s="73" t="s">
        <v>8</v>
      </c>
      <c r="E171" s="63">
        <v>49999</v>
      </c>
      <c r="F171" s="63">
        <v>57400</v>
      </c>
      <c r="G171" s="63">
        <v>64398.712</v>
      </c>
      <c r="H171" s="63">
        <v>52000</v>
      </c>
      <c r="I171" s="63">
        <v>45240</v>
      </c>
      <c r="J171" s="96">
        <f t="shared" si="21"/>
        <v>52000</v>
      </c>
      <c r="K171" s="96">
        <f t="shared" si="22"/>
        <v>7352.782001051627</v>
      </c>
      <c r="L171" s="59">
        <f t="shared" si="23"/>
        <v>0.14139965386637746</v>
      </c>
      <c r="M171" s="96">
        <f t="shared" si="24"/>
        <v>59352.78200105163</v>
      </c>
      <c r="N171" s="96">
        <f t="shared" si="25"/>
        <v>44647.21799894837</v>
      </c>
      <c r="O171" s="97">
        <f t="shared" si="30"/>
        <v>49999</v>
      </c>
      <c r="P171" s="97">
        <f t="shared" si="30"/>
        <v>57400</v>
      </c>
      <c r="Q171" s="97" t="str">
        <f t="shared" si="30"/>
        <v/>
      </c>
      <c r="R171" s="97">
        <f t="shared" si="30"/>
        <v>52000</v>
      </c>
      <c r="S171" s="97">
        <f t="shared" si="30"/>
        <v>45240</v>
      </c>
      <c r="T171" s="96">
        <f t="shared" si="26"/>
        <v>50999.5</v>
      </c>
      <c r="U171" s="96">
        <f t="shared" si="27"/>
        <v>5034.4652397250693</v>
      </c>
      <c r="V171" s="59">
        <f t="shared" si="28"/>
        <v>9.8715972504143559E-2</v>
      </c>
      <c r="W171" s="98"/>
      <c r="X171" s="100"/>
      <c r="Y171" s="100"/>
      <c r="Z171" s="100"/>
      <c r="AA171" s="100"/>
    </row>
    <row r="172" spans="1:27" x14ac:dyDescent="0.25">
      <c r="A172" s="72">
        <v>171</v>
      </c>
      <c r="B172" s="6" t="s">
        <v>190</v>
      </c>
      <c r="C172" s="6" t="s">
        <v>42</v>
      </c>
      <c r="D172" s="73" t="s">
        <v>8</v>
      </c>
      <c r="E172" s="63">
        <v>229427</v>
      </c>
      <c r="F172" s="63">
        <v>263800</v>
      </c>
      <c r="G172" s="63">
        <v>295501.97600000002</v>
      </c>
      <c r="H172" s="63">
        <v>316560</v>
      </c>
      <c r="I172" s="63">
        <v>275407.2</v>
      </c>
      <c r="J172" s="96">
        <f t="shared" si="21"/>
        <v>275407.2</v>
      </c>
      <c r="K172" s="96">
        <f t="shared" si="22"/>
        <v>32952.918977459492</v>
      </c>
      <c r="L172" s="59">
        <f t="shared" si="23"/>
        <v>0.11965162485751822</v>
      </c>
      <c r="M172" s="96">
        <f t="shared" si="24"/>
        <v>308360.1189774595</v>
      </c>
      <c r="N172" s="96">
        <f t="shared" si="25"/>
        <v>242454.28102254053</v>
      </c>
      <c r="O172" s="97" t="str">
        <f t="shared" si="30"/>
        <v/>
      </c>
      <c r="P172" s="97">
        <f t="shared" si="30"/>
        <v>263800</v>
      </c>
      <c r="Q172" s="97">
        <f t="shared" si="30"/>
        <v>295501.97600000002</v>
      </c>
      <c r="R172" s="97" t="str">
        <f t="shared" si="30"/>
        <v/>
      </c>
      <c r="S172" s="97">
        <f t="shared" si="30"/>
        <v>275407.2</v>
      </c>
      <c r="T172" s="96">
        <f t="shared" si="26"/>
        <v>275407.2</v>
      </c>
      <c r="U172" s="96">
        <f t="shared" si="27"/>
        <v>16039.235209503988</v>
      </c>
      <c r="V172" s="59">
        <f t="shared" si="28"/>
        <v>5.8238256695917853E-2</v>
      </c>
      <c r="W172" s="98"/>
      <c r="X172" s="100"/>
      <c r="Y172" s="100"/>
      <c r="Z172" s="100"/>
      <c r="AA172" s="100"/>
    </row>
    <row r="173" spans="1:27" x14ac:dyDescent="0.25">
      <c r="A173" s="70">
        <v>172</v>
      </c>
      <c r="B173" s="6" t="s">
        <v>44</v>
      </c>
      <c r="C173" s="6" t="s">
        <v>42</v>
      </c>
      <c r="D173" s="73" t="s">
        <v>8</v>
      </c>
      <c r="E173" s="63">
        <v>9615</v>
      </c>
      <c r="F173" s="63">
        <v>11000</v>
      </c>
      <c r="G173" s="63">
        <v>12384.12</v>
      </c>
      <c r="H173" s="63">
        <v>15000</v>
      </c>
      <c r="I173" s="63">
        <v>13050</v>
      </c>
      <c r="J173" s="96">
        <f t="shared" si="21"/>
        <v>12384.12</v>
      </c>
      <c r="K173" s="96">
        <f t="shared" si="22"/>
        <v>2044.3912675610843</v>
      </c>
      <c r="L173" s="59">
        <f t="shared" si="23"/>
        <v>0.16508167456073458</v>
      </c>
      <c r="M173" s="96">
        <f t="shared" si="24"/>
        <v>14428.511267561085</v>
      </c>
      <c r="N173" s="96">
        <f t="shared" si="25"/>
        <v>10339.728732438916</v>
      </c>
      <c r="O173" s="97" t="str">
        <f t="shared" si="30"/>
        <v/>
      </c>
      <c r="P173" s="97">
        <f t="shared" si="30"/>
        <v>11000</v>
      </c>
      <c r="Q173" s="97">
        <f t="shared" si="30"/>
        <v>12384.12</v>
      </c>
      <c r="R173" s="97" t="str">
        <f t="shared" si="30"/>
        <v/>
      </c>
      <c r="S173" s="97">
        <f t="shared" si="30"/>
        <v>13050</v>
      </c>
      <c r="T173" s="96">
        <f t="shared" si="26"/>
        <v>12384.12</v>
      </c>
      <c r="U173" s="96">
        <f t="shared" si="27"/>
        <v>1045.7600385046912</v>
      </c>
      <c r="V173" s="59">
        <f t="shared" si="28"/>
        <v>8.4443629301451467E-2</v>
      </c>
      <c r="W173" s="98"/>
      <c r="X173" s="100"/>
      <c r="Y173" s="100"/>
      <c r="Z173" s="100"/>
      <c r="AA173" s="100"/>
    </row>
    <row r="174" spans="1:27" x14ac:dyDescent="0.25">
      <c r="A174" s="70">
        <v>173</v>
      </c>
      <c r="B174" s="6" t="s">
        <v>43</v>
      </c>
      <c r="C174" s="6" t="s">
        <v>42</v>
      </c>
      <c r="D174" s="71" t="s">
        <v>8</v>
      </c>
      <c r="E174" s="63">
        <v>277777</v>
      </c>
      <c r="F174" s="63">
        <v>175000</v>
      </c>
      <c r="G174" s="63"/>
      <c r="H174" s="63">
        <v>180000</v>
      </c>
      <c r="I174" s="63">
        <v>156600</v>
      </c>
      <c r="J174" s="96">
        <f t="shared" si="21"/>
        <v>177500</v>
      </c>
      <c r="K174" s="96">
        <f t="shared" si="22"/>
        <v>54557.644428469721</v>
      </c>
      <c r="L174" s="59">
        <f t="shared" si="23"/>
        <v>0.30736701086461815</v>
      </c>
      <c r="M174" s="96">
        <f t="shared" si="24"/>
        <v>232057.64442846971</v>
      </c>
      <c r="N174" s="96">
        <f t="shared" si="25"/>
        <v>122942.35557153028</v>
      </c>
      <c r="O174" s="97" t="str">
        <f t="shared" si="30"/>
        <v/>
      </c>
      <c r="P174" s="97">
        <f t="shared" si="30"/>
        <v>175000</v>
      </c>
      <c r="Q174" s="97" t="str">
        <f t="shared" si="30"/>
        <v/>
      </c>
      <c r="R174" s="97">
        <f t="shared" si="30"/>
        <v>180000</v>
      </c>
      <c r="S174" s="97">
        <f t="shared" si="30"/>
        <v>156600</v>
      </c>
      <c r="T174" s="96">
        <f t="shared" si="26"/>
        <v>175000</v>
      </c>
      <c r="U174" s="96">
        <f t="shared" si="27"/>
        <v>12322.878451617275</v>
      </c>
      <c r="V174" s="59">
        <f t="shared" si="28"/>
        <v>7.0416448294955858E-2</v>
      </c>
      <c r="W174" s="98"/>
      <c r="X174" s="100"/>
      <c r="Y174" s="100"/>
      <c r="Z174" s="100"/>
      <c r="AA174" s="100"/>
    </row>
    <row r="175" spans="1:27" x14ac:dyDescent="0.25">
      <c r="A175" s="70">
        <v>174</v>
      </c>
      <c r="B175" s="12" t="s">
        <v>260</v>
      </c>
      <c r="C175" s="5" t="s">
        <v>40</v>
      </c>
      <c r="D175" s="71" t="s">
        <v>8</v>
      </c>
      <c r="E175" s="63">
        <v>59999</v>
      </c>
      <c r="F175" s="63">
        <v>68900</v>
      </c>
      <c r="G175" s="63">
        <v>77278.712</v>
      </c>
      <c r="H175" s="63">
        <v>55000</v>
      </c>
      <c r="I175" s="63">
        <v>47850</v>
      </c>
      <c r="J175" s="96">
        <f t="shared" si="21"/>
        <v>59999</v>
      </c>
      <c r="K175" s="96">
        <f t="shared" si="22"/>
        <v>11555.155479135228</v>
      </c>
      <c r="L175" s="59">
        <f t="shared" si="23"/>
        <v>0.19258913447116166</v>
      </c>
      <c r="M175" s="96">
        <f t="shared" si="24"/>
        <v>71554.155479135225</v>
      </c>
      <c r="N175" s="96">
        <f t="shared" si="25"/>
        <v>48443.844520864775</v>
      </c>
      <c r="O175" s="97">
        <f t="shared" si="30"/>
        <v>59999</v>
      </c>
      <c r="P175" s="97">
        <f t="shared" si="30"/>
        <v>68900</v>
      </c>
      <c r="Q175" s="97" t="str">
        <f t="shared" si="30"/>
        <v/>
      </c>
      <c r="R175" s="97">
        <f t="shared" si="30"/>
        <v>55000</v>
      </c>
      <c r="S175" s="97" t="str">
        <f t="shared" si="30"/>
        <v/>
      </c>
      <c r="T175" s="96">
        <f t="shared" si="26"/>
        <v>59999</v>
      </c>
      <c r="U175" s="96">
        <f t="shared" si="27"/>
        <v>7040.6889104215734</v>
      </c>
      <c r="V175" s="59">
        <f t="shared" si="28"/>
        <v>0.11734677095320878</v>
      </c>
      <c r="W175" s="98"/>
      <c r="X175" s="100"/>
      <c r="Y175" s="100"/>
      <c r="Z175" s="100"/>
      <c r="AA175" s="100"/>
    </row>
    <row r="176" spans="1:27" x14ac:dyDescent="0.25">
      <c r="A176" s="72">
        <v>175</v>
      </c>
      <c r="B176" s="5" t="s">
        <v>216</v>
      </c>
      <c r="C176" s="5" t="s">
        <v>229</v>
      </c>
      <c r="D176" s="71" t="s">
        <v>8</v>
      </c>
      <c r="E176" s="63">
        <v>453000</v>
      </c>
      <c r="F176" s="63">
        <v>520950</v>
      </c>
      <c r="G176" s="63">
        <v>583464</v>
      </c>
      <c r="H176" s="63">
        <v>625140</v>
      </c>
      <c r="I176" s="63">
        <v>543871.80000000005</v>
      </c>
      <c r="J176" s="96">
        <f t="shared" si="21"/>
        <v>543871.80000000005</v>
      </c>
      <c r="K176" s="96">
        <f t="shared" si="22"/>
        <v>65086.802906027551</v>
      </c>
      <c r="L176" s="59">
        <f t="shared" si="23"/>
        <v>0.11967306064779888</v>
      </c>
      <c r="M176" s="96">
        <f t="shared" si="24"/>
        <v>608958.60290602758</v>
      </c>
      <c r="N176" s="96">
        <f t="shared" si="25"/>
        <v>478784.99709397252</v>
      </c>
      <c r="O176" s="97" t="str">
        <f t="shared" si="30"/>
        <v/>
      </c>
      <c r="P176" s="97">
        <f t="shared" si="30"/>
        <v>520950</v>
      </c>
      <c r="Q176" s="97">
        <f t="shared" si="30"/>
        <v>583464</v>
      </c>
      <c r="R176" s="97" t="str">
        <f t="shared" si="30"/>
        <v/>
      </c>
      <c r="S176" s="97">
        <f t="shared" si="30"/>
        <v>543871.80000000005</v>
      </c>
      <c r="T176" s="96">
        <f t="shared" si="26"/>
        <v>543871.80000000005</v>
      </c>
      <c r="U176" s="96">
        <f t="shared" si="27"/>
        <v>31625.28369327301</v>
      </c>
      <c r="V176" s="59">
        <f t="shared" si="28"/>
        <v>5.8148416029794169E-2</v>
      </c>
      <c r="W176" s="98"/>
      <c r="X176" s="100"/>
      <c r="Y176" s="100"/>
      <c r="Z176" s="100"/>
      <c r="AA176" s="100"/>
    </row>
    <row r="177" spans="1:27" x14ac:dyDescent="0.25">
      <c r="A177" s="70">
        <v>176</v>
      </c>
      <c r="B177" s="5" t="s">
        <v>261</v>
      </c>
      <c r="C177" s="5" t="s">
        <v>229</v>
      </c>
      <c r="D177" s="71" t="s">
        <v>8</v>
      </c>
      <c r="E177" s="63">
        <v>226000</v>
      </c>
      <c r="F177" s="63">
        <v>259900</v>
      </c>
      <c r="G177" s="63">
        <v>291088</v>
      </c>
      <c r="H177" s="63">
        <v>311880</v>
      </c>
      <c r="I177" s="63">
        <v>271335.59999999998</v>
      </c>
      <c r="J177" s="96">
        <f t="shared" si="21"/>
        <v>271335.59999999998</v>
      </c>
      <c r="K177" s="96">
        <f t="shared" si="22"/>
        <v>32471.561714706393</v>
      </c>
      <c r="L177" s="59">
        <f t="shared" si="23"/>
        <v>0.11967306064779704</v>
      </c>
      <c r="M177" s="96">
        <f t="shared" si="24"/>
        <v>303807.1617147064</v>
      </c>
      <c r="N177" s="96">
        <f t="shared" si="25"/>
        <v>238864.03828529359</v>
      </c>
      <c r="O177" s="97" t="str">
        <f t="shared" si="30"/>
        <v/>
      </c>
      <c r="P177" s="97">
        <f t="shared" si="30"/>
        <v>259900</v>
      </c>
      <c r="Q177" s="97">
        <f t="shared" si="30"/>
        <v>291088</v>
      </c>
      <c r="R177" s="97" t="str">
        <f t="shared" si="30"/>
        <v/>
      </c>
      <c r="S177" s="97">
        <f t="shared" si="30"/>
        <v>271335.59999999998</v>
      </c>
      <c r="T177" s="96">
        <f t="shared" si="26"/>
        <v>271335.59999999998</v>
      </c>
      <c r="U177" s="96">
        <f t="shared" si="27"/>
        <v>15777.735352493824</v>
      </c>
      <c r="V177" s="59">
        <f t="shared" si="28"/>
        <v>5.8148416029794196E-2</v>
      </c>
      <c r="W177" s="98"/>
      <c r="X177" s="100"/>
      <c r="Y177" s="100"/>
      <c r="Z177" s="100"/>
      <c r="AA177" s="100"/>
    </row>
    <row r="178" spans="1:27" x14ac:dyDescent="0.25">
      <c r="A178" s="70">
        <v>177</v>
      </c>
      <c r="B178" s="5" t="s">
        <v>262</v>
      </c>
      <c r="C178" s="5" t="s">
        <v>229</v>
      </c>
      <c r="D178" s="71" t="s">
        <v>8</v>
      </c>
      <c r="E178" s="63">
        <v>226000</v>
      </c>
      <c r="F178" s="63">
        <v>259900</v>
      </c>
      <c r="G178" s="63">
        <v>291088</v>
      </c>
      <c r="H178" s="63">
        <v>311880</v>
      </c>
      <c r="I178" s="63">
        <v>271335.59999999998</v>
      </c>
      <c r="J178" s="96">
        <f t="shared" si="21"/>
        <v>271335.59999999998</v>
      </c>
      <c r="K178" s="96">
        <f t="shared" si="22"/>
        <v>32471.561714706393</v>
      </c>
      <c r="L178" s="59">
        <f t="shared" si="23"/>
        <v>0.11967306064779704</v>
      </c>
      <c r="M178" s="96">
        <f t="shared" si="24"/>
        <v>303807.1617147064</v>
      </c>
      <c r="N178" s="96">
        <f t="shared" si="25"/>
        <v>238864.03828529359</v>
      </c>
      <c r="O178" s="97" t="str">
        <f t="shared" si="30"/>
        <v/>
      </c>
      <c r="P178" s="97">
        <f t="shared" si="30"/>
        <v>259900</v>
      </c>
      <c r="Q178" s="97">
        <f t="shared" si="30"/>
        <v>291088</v>
      </c>
      <c r="R178" s="97" t="str">
        <f t="shared" si="30"/>
        <v/>
      </c>
      <c r="S178" s="97">
        <f t="shared" si="30"/>
        <v>271335.59999999998</v>
      </c>
      <c r="T178" s="96">
        <f t="shared" si="26"/>
        <v>271335.59999999998</v>
      </c>
      <c r="U178" s="96">
        <f t="shared" si="27"/>
        <v>15777.735352493824</v>
      </c>
      <c r="V178" s="59">
        <f t="shared" si="28"/>
        <v>5.8148416029794196E-2</v>
      </c>
      <c r="W178" s="98"/>
      <c r="X178" s="100"/>
      <c r="Y178" s="100"/>
      <c r="Z178" s="100"/>
      <c r="AA178" s="100"/>
    </row>
    <row r="179" spans="1:27" x14ac:dyDescent="0.25">
      <c r="A179" s="70">
        <v>178</v>
      </c>
      <c r="B179" s="5" t="s">
        <v>217</v>
      </c>
      <c r="C179" s="5" t="s">
        <v>229</v>
      </c>
      <c r="D179" s="71" t="s">
        <v>8</v>
      </c>
      <c r="E179" s="63">
        <v>377000</v>
      </c>
      <c r="F179" s="63">
        <v>433550</v>
      </c>
      <c r="G179" s="63">
        <v>485576</v>
      </c>
      <c r="H179" s="63">
        <v>520260</v>
      </c>
      <c r="I179" s="63">
        <v>452626.2</v>
      </c>
      <c r="J179" s="96">
        <f t="shared" si="21"/>
        <v>452626.2</v>
      </c>
      <c r="K179" s="96">
        <f t="shared" si="22"/>
        <v>54167.162683381692</v>
      </c>
      <c r="L179" s="59">
        <f t="shared" si="23"/>
        <v>0.11967306064779655</v>
      </c>
      <c r="M179" s="96">
        <f t="shared" si="24"/>
        <v>506793.36268338171</v>
      </c>
      <c r="N179" s="96">
        <f t="shared" si="25"/>
        <v>398459.03731661831</v>
      </c>
      <c r="O179" s="97" t="str">
        <f t="shared" si="30"/>
        <v/>
      </c>
      <c r="P179" s="97">
        <f t="shared" si="30"/>
        <v>433550</v>
      </c>
      <c r="Q179" s="97">
        <f t="shared" si="30"/>
        <v>485576</v>
      </c>
      <c r="R179" s="97" t="str">
        <f t="shared" si="30"/>
        <v/>
      </c>
      <c r="S179" s="97">
        <f t="shared" si="30"/>
        <v>452626.2</v>
      </c>
      <c r="T179" s="96">
        <f t="shared" si="26"/>
        <v>452626.2</v>
      </c>
      <c r="U179" s="96">
        <f t="shared" si="27"/>
        <v>26319.496583584827</v>
      </c>
      <c r="V179" s="59">
        <f t="shared" si="28"/>
        <v>5.8148416029794182E-2</v>
      </c>
      <c r="W179" s="98"/>
      <c r="X179" s="100"/>
      <c r="Y179" s="100"/>
      <c r="Z179" s="100"/>
      <c r="AA179" s="100"/>
    </row>
    <row r="180" spans="1:27" x14ac:dyDescent="0.25">
      <c r="A180" s="72">
        <v>179</v>
      </c>
      <c r="B180" s="5" t="s">
        <v>206</v>
      </c>
      <c r="C180" s="5" t="s">
        <v>229</v>
      </c>
      <c r="D180" s="71" t="s">
        <v>8</v>
      </c>
      <c r="E180" s="63">
        <v>151000</v>
      </c>
      <c r="F180" s="63">
        <v>173650</v>
      </c>
      <c r="G180" s="63">
        <v>194488</v>
      </c>
      <c r="H180" s="63">
        <v>208380</v>
      </c>
      <c r="I180" s="63">
        <v>181290.6</v>
      </c>
      <c r="J180" s="96">
        <f t="shared" si="21"/>
        <v>181290.6</v>
      </c>
      <c r="K180" s="96">
        <f t="shared" si="22"/>
        <v>21695.600968675615</v>
      </c>
      <c r="L180" s="59">
        <f t="shared" si="23"/>
        <v>0.11967306064779759</v>
      </c>
      <c r="M180" s="96">
        <f t="shared" si="24"/>
        <v>202986.20096867561</v>
      </c>
      <c r="N180" s="96">
        <f t="shared" si="25"/>
        <v>159594.99903132441</v>
      </c>
      <c r="O180" s="97" t="str">
        <f t="shared" si="30"/>
        <v/>
      </c>
      <c r="P180" s="97">
        <f t="shared" si="30"/>
        <v>173650</v>
      </c>
      <c r="Q180" s="97">
        <f t="shared" si="30"/>
        <v>194488</v>
      </c>
      <c r="R180" s="97" t="str">
        <f t="shared" si="30"/>
        <v/>
      </c>
      <c r="S180" s="97">
        <f t="shared" si="30"/>
        <v>181290.6</v>
      </c>
      <c r="T180" s="96">
        <f t="shared" si="26"/>
        <v>181290.6</v>
      </c>
      <c r="U180" s="96">
        <f t="shared" si="27"/>
        <v>10541.761231091004</v>
      </c>
      <c r="V180" s="59">
        <f t="shared" si="28"/>
        <v>5.8148416029794175E-2</v>
      </c>
      <c r="W180" s="98"/>
      <c r="X180" s="100"/>
      <c r="Y180" s="100"/>
      <c r="Z180" s="100"/>
      <c r="AA180" s="100"/>
    </row>
    <row r="181" spans="1:27" x14ac:dyDescent="0.25">
      <c r="A181" s="70">
        <v>180</v>
      </c>
      <c r="B181" s="12" t="s">
        <v>207</v>
      </c>
      <c r="C181" s="5" t="s">
        <v>229</v>
      </c>
      <c r="D181" s="71" t="s">
        <v>8</v>
      </c>
      <c r="E181" s="63">
        <v>1157000</v>
      </c>
      <c r="F181" s="63">
        <v>1330550</v>
      </c>
      <c r="G181" s="63">
        <v>1490216</v>
      </c>
      <c r="H181" s="63">
        <v>1596660</v>
      </c>
      <c r="I181" s="63">
        <v>1389094.2</v>
      </c>
      <c r="J181" s="96">
        <f t="shared" si="21"/>
        <v>1389094.2</v>
      </c>
      <c r="K181" s="96">
        <f t="shared" si="22"/>
        <v>166237.15444210509</v>
      </c>
      <c r="L181" s="59">
        <f t="shared" si="23"/>
        <v>0.11967306064779847</v>
      </c>
      <c r="M181" s="96">
        <f t="shared" si="24"/>
        <v>1555331.3544421052</v>
      </c>
      <c r="N181" s="96">
        <f t="shared" si="25"/>
        <v>1222857.0455578947</v>
      </c>
      <c r="O181" s="97" t="str">
        <f t="shared" si="30"/>
        <v/>
      </c>
      <c r="P181" s="97">
        <f t="shared" si="30"/>
        <v>1330550</v>
      </c>
      <c r="Q181" s="97">
        <f t="shared" si="30"/>
        <v>1490216</v>
      </c>
      <c r="R181" s="97" t="str">
        <f t="shared" si="30"/>
        <v/>
      </c>
      <c r="S181" s="97">
        <f t="shared" si="30"/>
        <v>1389094.2</v>
      </c>
      <c r="T181" s="96">
        <f t="shared" si="26"/>
        <v>1389094.2</v>
      </c>
      <c r="U181" s="96">
        <f t="shared" si="27"/>
        <v>80773.627446174127</v>
      </c>
      <c r="V181" s="59">
        <f t="shared" si="28"/>
        <v>5.8148416029794182E-2</v>
      </c>
      <c r="W181" s="98"/>
      <c r="X181" s="100"/>
      <c r="Y181" s="100"/>
      <c r="Z181" s="100"/>
      <c r="AA181" s="100"/>
    </row>
    <row r="182" spans="1:27" x14ac:dyDescent="0.25">
      <c r="A182" s="70">
        <v>181</v>
      </c>
      <c r="B182" s="5" t="s">
        <v>208</v>
      </c>
      <c r="C182" s="6" t="s">
        <v>229</v>
      </c>
      <c r="D182" s="73" t="s">
        <v>8</v>
      </c>
      <c r="E182" s="63">
        <v>1157000</v>
      </c>
      <c r="F182" s="63">
        <v>1330550</v>
      </c>
      <c r="G182" s="63">
        <v>1490216</v>
      </c>
      <c r="H182" s="63">
        <v>1596660</v>
      </c>
      <c r="I182" s="63">
        <v>1389094.2</v>
      </c>
      <c r="J182" s="96">
        <f t="shared" si="21"/>
        <v>1389094.2</v>
      </c>
      <c r="K182" s="96">
        <f t="shared" si="22"/>
        <v>166237.15444210509</v>
      </c>
      <c r="L182" s="59">
        <f t="shared" si="23"/>
        <v>0.11967306064779847</v>
      </c>
      <c r="M182" s="96">
        <f t="shared" si="24"/>
        <v>1555331.3544421052</v>
      </c>
      <c r="N182" s="96">
        <f t="shared" si="25"/>
        <v>1222857.0455578947</v>
      </c>
      <c r="O182" s="97" t="str">
        <f t="shared" si="30"/>
        <v/>
      </c>
      <c r="P182" s="97">
        <f t="shared" si="30"/>
        <v>1330550</v>
      </c>
      <c r="Q182" s="97">
        <f t="shared" si="30"/>
        <v>1490216</v>
      </c>
      <c r="R182" s="97" t="str">
        <f t="shared" si="30"/>
        <v/>
      </c>
      <c r="S182" s="97">
        <f t="shared" si="30"/>
        <v>1389094.2</v>
      </c>
      <c r="T182" s="96">
        <f t="shared" si="26"/>
        <v>1389094.2</v>
      </c>
      <c r="U182" s="96">
        <f t="shared" si="27"/>
        <v>80773.627446174127</v>
      </c>
      <c r="V182" s="59">
        <f t="shared" si="28"/>
        <v>5.8148416029794182E-2</v>
      </c>
      <c r="W182" s="98"/>
      <c r="X182" s="100"/>
      <c r="Y182" s="100"/>
      <c r="Z182" s="100"/>
      <c r="AA182" s="100"/>
    </row>
    <row r="183" spans="1:27" x14ac:dyDescent="0.25">
      <c r="A183" s="70">
        <v>182</v>
      </c>
      <c r="B183" s="6" t="s">
        <v>263</v>
      </c>
      <c r="C183" s="5" t="s">
        <v>229</v>
      </c>
      <c r="D183" s="71" t="s">
        <v>8</v>
      </c>
      <c r="E183" s="63">
        <v>226000</v>
      </c>
      <c r="F183" s="63">
        <v>259900</v>
      </c>
      <c r="G183" s="63">
        <v>291088</v>
      </c>
      <c r="H183" s="63">
        <v>311880</v>
      </c>
      <c r="I183" s="63">
        <v>271335.59999999998</v>
      </c>
      <c r="J183" s="96">
        <f t="shared" si="21"/>
        <v>271335.59999999998</v>
      </c>
      <c r="K183" s="96">
        <f t="shared" si="22"/>
        <v>32471.561714706393</v>
      </c>
      <c r="L183" s="59">
        <f t="shared" si="23"/>
        <v>0.11967306064779704</v>
      </c>
      <c r="M183" s="96">
        <f t="shared" si="24"/>
        <v>303807.1617147064</v>
      </c>
      <c r="N183" s="96">
        <f t="shared" si="25"/>
        <v>238864.03828529359</v>
      </c>
      <c r="O183" s="97" t="str">
        <f t="shared" si="30"/>
        <v/>
      </c>
      <c r="P183" s="97">
        <f t="shared" si="30"/>
        <v>259900</v>
      </c>
      <c r="Q183" s="97">
        <f t="shared" si="30"/>
        <v>291088</v>
      </c>
      <c r="R183" s="97" t="str">
        <f t="shared" si="30"/>
        <v/>
      </c>
      <c r="S183" s="97">
        <f t="shared" si="30"/>
        <v>271335.59999999998</v>
      </c>
      <c r="T183" s="96">
        <f t="shared" si="26"/>
        <v>271335.59999999998</v>
      </c>
      <c r="U183" s="96">
        <f t="shared" si="27"/>
        <v>15777.735352493824</v>
      </c>
      <c r="V183" s="59">
        <f t="shared" si="28"/>
        <v>5.8148416029794196E-2</v>
      </c>
      <c r="W183" s="98"/>
      <c r="X183" s="100"/>
      <c r="Y183" s="100"/>
      <c r="Z183" s="100"/>
      <c r="AA183" s="100"/>
    </row>
    <row r="184" spans="1:27" x14ac:dyDescent="0.25">
      <c r="A184" s="72">
        <v>183</v>
      </c>
      <c r="B184" s="6" t="s">
        <v>218</v>
      </c>
      <c r="C184" s="5" t="s">
        <v>229</v>
      </c>
      <c r="D184" s="71" t="s">
        <v>8</v>
      </c>
      <c r="E184" s="63">
        <v>151000</v>
      </c>
      <c r="F184" s="63">
        <v>173600</v>
      </c>
      <c r="G184" s="63">
        <v>194488</v>
      </c>
      <c r="H184" s="63">
        <v>208320</v>
      </c>
      <c r="I184" s="63">
        <v>181238.39999999999</v>
      </c>
      <c r="J184" s="96">
        <f t="shared" si="21"/>
        <v>181238.39999999999</v>
      </c>
      <c r="K184" s="96">
        <f t="shared" si="22"/>
        <v>21682.17085515186</v>
      </c>
      <c r="L184" s="59">
        <f t="shared" si="23"/>
        <v>0.11963342677463419</v>
      </c>
      <c r="M184" s="96">
        <f t="shared" si="24"/>
        <v>202920.57085515186</v>
      </c>
      <c r="N184" s="96">
        <f t="shared" si="25"/>
        <v>159556.22914484813</v>
      </c>
      <c r="O184" s="97" t="str">
        <f t="shared" si="30"/>
        <v/>
      </c>
      <c r="P184" s="97">
        <f t="shared" si="30"/>
        <v>173600</v>
      </c>
      <c r="Q184" s="97">
        <f t="shared" si="30"/>
        <v>194488</v>
      </c>
      <c r="R184" s="97" t="str">
        <f t="shared" si="30"/>
        <v/>
      </c>
      <c r="S184" s="97">
        <f t="shared" si="30"/>
        <v>181238.39999999999</v>
      </c>
      <c r="T184" s="96">
        <f t="shared" si="26"/>
        <v>181238.39999999999</v>
      </c>
      <c r="U184" s="96">
        <f t="shared" si="27"/>
        <v>10568.866217338547</v>
      </c>
      <c r="V184" s="59">
        <f t="shared" si="28"/>
        <v>5.8314718168658228E-2</v>
      </c>
      <c r="W184" s="98"/>
      <c r="X184" s="100"/>
      <c r="Y184" s="100"/>
      <c r="Z184" s="100"/>
      <c r="AA184" s="100"/>
    </row>
    <row r="185" spans="1:27" x14ac:dyDescent="0.25">
      <c r="A185" s="70">
        <v>184</v>
      </c>
      <c r="B185" s="6" t="s">
        <v>219</v>
      </c>
      <c r="C185" s="5" t="s">
        <v>229</v>
      </c>
      <c r="D185" s="71" t="s">
        <v>8</v>
      </c>
      <c r="E185" s="63">
        <v>151000</v>
      </c>
      <c r="F185" s="63">
        <v>173600</v>
      </c>
      <c r="G185" s="63">
        <v>194488</v>
      </c>
      <c r="H185" s="63">
        <v>208320</v>
      </c>
      <c r="I185" s="63">
        <v>181238.39999999999</v>
      </c>
      <c r="J185" s="96">
        <f t="shared" si="21"/>
        <v>181238.39999999999</v>
      </c>
      <c r="K185" s="96">
        <f t="shared" si="22"/>
        <v>21682.17085515186</v>
      </c>
      <c r="L185" s="59">
        <f t="shared" si="23"/>
        <v>0.11963342677463419</v>
      </c>
      <c r="M185" s="96">
        <f t="shared" si="24"/>
        <v>202920.57085515186</v>
      </c>
      <c r="N185" s="96">
        <f t="shared" si="25"/>
        <v>159556.22914484813</v>
      </c>
      <c r="O185" s="97" t="str">
        <f t="shared" si="30"/>
        <v/>
      </c>
      <c r="P185" s="97">
        <f t="shared" si="30"/>
        <v>173600</v>
      </c>
      <c r="Q185" s="97">
        <f t="shared" si="30"/>
        <v>194488</v>
      </c>
      <c r="R185" s="97" t="str">
        <f t="shared" si="30"/>
        <v/>
      </c>
      <c r="S185" s="97">
        <f t="shared" si="30"/>
        <v>181238.39999999999</v>
      </c>
      <c r="T185" s="96">
        <f t="shared" si="26"/>
        <v>181238.39999999999</v>
      </c>
      <c r="U185" s="96">
        <f t="shared" si="27"/>
        <v>10568.866217338547</v>
      </c>
      <c r="V185" s="59">
        <f t="shared" si="28"/>
        <v>5.8314718168658228E-2</v>
      </c>
      <c r="W185" s="98"/>
      <c r="X185" s="100"/>
      <c r="Y185" s="100"/>
      <c r="Z185" s="100"/>
      <c r="AA185" s="100"/>
    </row>
    <row r="186" spans="1:27" x14ac:dyDescent="0.25">
      <c r="A186" s="70">
        <v>185</v>
      </c>
      <c r="B186" s="11" t="s">
        <v>232</v>
      </c>
      <c r="C186" s="5" t="s">
        <v>229</v>
      </c>
      <c r="D186" s="71" t="s">
        <v>8</v>
      </c>
      <c r="E186" s="63">
        <v>377000</v>
      </c>
      <c r="F186" s="63">
        <v>433550</v>
      </c>
      <c r="G186" s="63">
        <v>485576</v>
      </c>
      <c r="H186" s="63">
        <v>520260</v>
      </c>
      <c r="I186" s="63">
        <v>452626.2</v>
      </c>
      <c r="J186" s="96">
        <f t="shared" si="21"/>
        <v>452626.2</v>
      </c>
      <c r="K186" s="96">
        <f t="shared" si="22"/>
        <v>54167.162683381692</v>
      </c>
      <c r="L186" s="59">
        <f t="shared" si="23"/>
        <v>0.11967306064779655</v>
      </c>
      <c r="M186" s="96">
        <f t="shared" si="24"/>
        <v>506793.36268338171</v>
      </c>
      <c r="N186" s="96">
        <f t="shared" si="25"/>
        <v>398459.03731661831</v>
      </c>
      <c r="O186" s="97" t="str">
        <f t="shared" si="30"/>
        <v/>
      </c>
      <c r="P186" s="97">
        <f t="shared" si="30"/>
        <v>433550</v>
      </c>
      <c r="Q186" s="97">
        <f t="shared" si="30"/>
        <v>485576</v>
      </c>
      <c r="R186" s="97" t="str">
        <f t="shared" si="30"/>
        <v/>
      </c>
      <c r="S186" s="97">
        <f t="shared" si="30"/>
        <v>452626.2</v>
      </c>
      <c r="T186" s="96">
        <f t="shared" si="26"/>
        <v>452626.2</v>
      </c>
      <c r="U186" s="96">
        <f t="shared" si="27"/>
        <v>26319.496583584827</v>
      </c>
      <c r="V186" s="59">
        <f t="shared" si="28"/>
        <v>5.8148416029794182E-2</v>
      </c>
      <c r="W186" s="98"/>
      <c r="X186" s="100"/>
      <c r="Y186" s="100"/>
      <c r="Z186" s="100"/>
      <c r="AA186" s="100"/>
    </row>
    <row r="187" spans="1:27" x14ac:dyDescent="0.25">
      <c r="A187" s="70">
        <v>186</v>
      </c>
      <c r="B187" s="11" t="s">
        <v>237</v>
      </c>
      <c r="C187" s="5" t="s">
        <v>229</v>
      </c>
      <c r="D187" s="71" t="s">
        <v>8</v>
      </c>
      <c r="E187" s="63">
        <v>226000</v>
      </c>
      <c r="F187" s="63">
        <v>259900</v>
      </c>
      <c r="G187" s="63">
        <v>291088</v>
      </c>
      <c r="H187" s="63">
        <v>311880</v>
      </c>
      <c r="I187" s="63">
        <v>271335.59999999998</v>
      </c>
      <c r="J187" s="96">
        <f t="shared" si="21"/>
        <v>271335.59999999998</v>
      </c>
      <c r="K187" s="96">
        <f t="shared" si="22"/>
        <v>32471.561714706393</v>
      </c>
      <c r="L187" s="59">
        <f t="shared" si="23"/>
        <v>0.11967306064779704</v>
      </c>
      <c r="M187" s="96">
        <f t="shared" si="24"/>
        <v>303807.1617147064</v>
      </c>
      <c r="N187" s="96">
        <f t="shared" si="25"/>
        <v>238864.03828529359</v>
      </c>
      <c r="O187" s="97" t="str">
        <f t="shared" si="30"/>
        <v/>
      </c>
      <c r="P187" s="97">
        <f t="shared" si="30"/>
        <v>259900</v>
      </c>
      <c r="Q187" s="97">
        <f t="shared" si="30"/>
        <v>291088</v>
      </c>
      <c r="R187" s="97" t="str">
        <f t="shared" si="30"/>
        <v/>
      </c>
      <c r="S187" s="97">
        <f t="shared" si="30"/>
        <v>271335.59999999998</v>
      </c>
      <c r="T187" s="96">
        <f t="shared" si="26"/>
        <v>271335.59999999998</v>
      </c>
      <c r="U187" s="96">
        <f t="shared" si="27"/>
        <v>15777.735352493824</v>
      </c>
      <c r="V187" s="59">
        <f t="shared" si="28"/>
        <v>5.8148416029794196E-2</v>
      </c>
      <c r="W187" s="98"/>
      <c r="X187" s="100"/>
      <c r="Y187" s="100"/>
      <c r="Z187" s="100"/>
      <c r="AA187" s="100"/>
    </row>
    <row r="188" spans="1:27" x14ac:dyDescent="0.25">
      <c r="A188" s="72">
        <v>187</v>
      </c>
      <c r="B188" s="11" t="s">
        <v>236</v>
      </c>
      <c r="C188" s="5" t="s">
        <v>229</v>
      </c>
      <c r="D188" s="71" t="s">
        <v>8</v>
      </c>
      <c r="E188" s="63">
        <v>151000</v>
      </c>
      <c r="F188" s="63">
        <v>173650</v>
      </c>
      <c r="G188" s="63">
        <v>194488</v>
      </c>
      <c r="H188" s="63">
        <v>208380</v>
      </c>
      <c r="I188" s="63">
        <v>181290.6</v>
      </c>
      <c r="J188" s="96">
        <f t="shared" si="21"/>
        <v>181290.6</v>
      </c>
      <c r="K188" s="96">
        <f t="shared" si="22"/>
        <v>21695.600968675615</v>
      </c>
      <c r="L188" s="59">
        <f t="shared" si="23"/>
        <v>0.11967306064779759</v>
      </c>
      <c r="M188" s="96">
        <f t="shared" si="24"/>
        <v>202986.20096867561</v>
      </c>
      <c r="N188" s="96">
        <f t="shared" si="25"/>
        <v>159594.99903132441</v>
      </c>
      <c r="O188" s="97" t="str">
        <f t="shared" si="30"/>
        <v/>
      </c>
      <c r="P188" s="97">
        <f t="shared" si="30"/>
        <v>173650</v>
      </c>
      <c r="Q188" s="97">
        <f t="shared" si="30"/>
        <v>194488</v>
      </c>
      <c r="R188" s="97" t="str">
        <f t="shared" si="30"/>
        <v/>
      </c>
      <c r="S188" s="97">
        <f t="shared" si="30"/>
        <v>181290.6</v>
      </c>
      <c r="T188" s="96">
        <f t="shared" si="26"/>
        <v>181290.6</v>
      </c>
      <c r="U188" s="96">
        <f t="shared" si="27"/>
        <v>10541.761231091004</v>
      </c>
      <c r="V188" s="59">
        <f t="shared" si="28"/>
        <v>5.8148416029794175E-2</v>
      </c>
      <c r="W188" s="98"/>
      <c r="X188" s="100"/>
      <c r="Y188" s="100"/>
      <c r="Z188" s="100"/>
      <c r="AA188" s="100"/>
    </row>
    <row r="189" spans="1:27" x14ac:dyDescent="0.25">
      <c r="A189" s="70">
        <v>188</v>
      </c>
      <c r="B189" s="6" t="s">
        <v>264</v>
      </c>
      <c r="C189" s="5" t="s">
        <v>229</v>
      </c>
      <c r="D189" s="71" t="s">
        <v>8</v>
      </c>
      <c r="E189" s="63">
        <v>488000</v>
      </c>
      <c r="F189" s="63">
        <v>561200</v>
      </c>
      <c r="G189" s="63">
        <v>628544</v>
      </c>
      <c r="H189" s="63">
        <v>673440</v>
      </c>
      <c r="I189" s="63">
        <v>585892.80000000005</v>
      </c>
      <c r="J189" s="96">
        <f t="shared" si="21"/>
        <v>585892.80000000005</v>
      </c>
      <c r="K189" s="96">
        <f t="shared" si="22"/>
        <v>70115.584587508318</v>
      </c>
      <c r="L189" s="59">
        <f t="shared" si="23"/>
        <v>0.11967306064779822</v>
      </c>
      <c r="M189" s="96">
        <f t="shared" si="24"/>
        <v>656008.38458750839</v>
      </c>
      <c r="N189" s="96">
        <f t="shared" si="25"/>
        <v>515777.2154124917</v>
      </c>
      <c r="O189" s="97" t="str">
        <f t="shared" si="30"/>
        <v/>
      </c>
      <c r="P189" s="97">
        <f t="shared" si="30"/>
        <v>561200</v>
      </c>
      <c r="Q189" s="97">
        <f t="shared" si="30"/>
        <v>628544</v>
      </c>
      <c r="R189" s="97" t="str">
        <f t="shared" si="30"/>
        <v/>
      </c>
      <c r="S189" s="97">
        <f t="shared" si="30"/>
        <v>585892.80000000005</v>
      </c>
      <c r="T189" s="96">
        <f t="shared" si="26"/>
        <v>585892.80000000005</v>
      </c>
      <c r="U189" s="96">
        <f t="shared" si="27"/>
        <v>34068.738283260987</v>
      </c>
      <c r="V189" s="59">
        <f t="shared" si="28"/>
        <v>5.8148416029794162E-2</v>
      </c>
      <c r="W189" s="98"/>
      <c r="X189" s="100"/>
      <c r="Y189" s="100"/>
      <c r="Z189" s="100"/>
      <c r="AA189" s="100"/>
    </row>
    <row r="190" spans="1:27" x14ac:dyDescent="0.25">
      <c r="A190" s="70">
        <v>189</v>
      </c>
      <c r="B190" s="11" t="s">
        <v>233</v>
      </c>
      <c r="C190" s="5" t="s">
        <v>229</v>
      </c>
      <c r="D190" s="71" t="s">
        <v>8</v>
      </c>
      <c r="E190" s="63">
        <v>151000</v>
      </c>
      <c r="F190" s="63">
        <v>173650</v>
      </c>
      <c r="G190" s="63">
        <v>194488</v>
      </c>
      <c r="H190" s="63">
        <v>208380</v>
      </c>
      <c r="I190" s="63">
        <v>181290.6</v>
      </c>
      <c r="J190" s="96">
        <f t="shared" si="21"/>
        <v>181290.6</v>
      </c>
      <c r="K190" s="96">
        <f t="shared" si="22"/>
        <v>21695.600968675615</v>
      </c>
      <c r="L190" s="59">
        <f t="shared" si="23"/>
        <v>0.11967306064779759</v>
      </c>
      <c r="M190" s="96">
        <f t="shared" si="24"/>
        <v>202986.20096867561</v>
      </c>
      <c r="N190" s="96">
        <f t="shared" si="25"/>
        <v>159594.99903132441</v>
      </c>
      <c r="O190" s="97" t="str">
        <f t="shared" si="30"/>
        <v/>
      </c>
      <c r="P190" s="97">
        <f t="shared" si="30"/>
        <v>173650</v>
      </c>
      <c r="Q190" s="97">
        <f t="shared" si="30"/>
        <v>194488</v>
      </c>
      <c r="R190" s="97" t="str">
        <f t="shared" si="30"/>
        <v/>
      </c>
      <c r="S190" s="97">
        <f t="shared" si="30"/>
        <v>181290.6</v>
      </c>
      <c r="T190" s="96">
        <f t="shared" si="26"/>
        <v>181290.6</v>
      </c>
      <c r="U190" s="96">
        <f t="shared" si="27"/>
        <v>10541.761231091004</v>
      </c>
      <c r="V190" s="59">
        <f t="shared" si="28"/>
        <v>5.8148416029794175E-2</v>
      </c>
      <c r="W190" s="98"/>
      <c r="X190" s="100"/>
      <c r="Y190" s="100"/>
      <c r="Z190" s="100"/>
      <c r="AA190" s="100"/>
    </row>
    <row r="191" spans="1:27" x14ac:dyDescent="0.25">
      <c r="A191" s="70">
        <v>190</v>
      </c>
      <c r="B191" s="11" t="s">
        <v>220</v>
      </c>
      <c r="C191" s="5" t="s">
        <v>229</v>
      </c>
      <c r="D191" s="71" t="s">
        <v>8</v>
      </c>
      <c r="E191" s="63">
        <v>604000</v>
      </c>
      <c r="F191" s="63">
        <v>694600</v>
      </c>
      <c r="G191" s="63">
        <v>777952</v>
      </c>
      <c r="H191" s="63">
        <v>833520</v>
      </c>
      <c r="I191" s="63">
        <v>725162.4</v>
      </c>
      <c r="J191" s="96">
        <f t="shared" si="21"/>
        <v>725162.4</v>
      </c>
      <c r="K191" s="96">
        <f t="shared" si="22"/>
        <v>86782.403874702461</v>
      </c>
      <c r="L191" s="59">
        <f t="shared" si="23"/>
        <v>0.11967306064779759</v>
      </c>
      <c r="M191" s="96">
        <f t="shared" si="24"/>
        <v>811944.80387470243</v>
      </c>
      <c r="N191" s="96">
        <f t="shared" si="25"/>
        <v>638379.99612529762</v>
      </c>
      <c r="O191" s="97" t="str">
        <f t="shared" si="30"/>
        <v/>
      </c>
      <c r="P191" s="97">
        <f t="shared" si="30"/>
        <v>694600</v>
      </c>
      <c r="Q191" s="97">
        <f t="shared" si="30"/>
        <v>777952</v>
      </c>
      <c r="R191" s="97" t="str">
        <f t="shared" si="30"/>
        <v/>
      </c>
      <c r="S191" s="97">
        <f t="shared" si="30"/>
        <v>725162.4</v>
      </c>
      <c r="T191" s="96">
        <f t="shared" si="26"/>
        <v>725162.4</v>
      </c>
      <c r="U191" s="96">
        <f t="shared" si="27"/>
        <v>42167.044924364018</v>
      </c>
      <c r="V191" s="59">
        <f t="shared" si="28"/>
        <v>5.8148416029794175E-2</v>
      </c>
      <c r="W191" s="98"/>
      <c r="X191" s="100"/>
      <c r="Y191" s="100"/>
      <c r="Z191" s="100"/>
      <c r="AA191" s="100"/>
    </row>
    <row r="192" spans="1:27" x14ac:dyDescent="0.25">
      <c r="A192" s="72">
        <v>191</v>
      </c>
      <c r="B192" s="11" t="s">
        <v>235</v>
      </c>
      <c r="C192" s="5" t="s">
        <v>229</v>
      </c>
      <c r="D192" s="71" t="s">
        <v>8</v>
      </c>
      <c r="E192" s="63">
        <v>226000</v>
      </c>
      <c r="F192" s="63">
        <v>214000</v>
      </c>
      <c r="G192" s="63">
        <v>291088</v>
      </c>
      <c r="H192" s="63">
        <v>256800</v>
      </c>
      <c r="I192" s="63">
        <v>223416</v>
      </c>
      <c r="J192" s="96">
        <f t="shared" si="21"/>
        <v>226000</v>
      </c>
      <c r="K192" s="96">
        <f t="shared" si="22"/>
        <v>31676.871360663081</v>
      </c>
      <c r="L192" s="59">
        <f t="shared" si="23"/>
        <v>0.14016314761355345</v>
      </c>
      <c r="M192" s="96">
        <f t="shared" si="24"/>
        <v>257676.87136066309</v>
      </c>
      <c r="N192" s="96">
        <f t="shared" si="25"/>
        <v>194323.12863933691</v>
      </c>
      <c r="O192" s="97">
        <f t="shared" si="30"/>
        <v>226000</v>
      </c>
      <c r="P192" s="97">
        <f t="shared" si="30"/>
        <v>214000</v>
      </c>
      <c r="Q192" s="97" t="str">
        <f t="shared" si="30"/>
        <v/>
      </c>
      <c r="R192" s="97">
        <f t="shared" si="30"/>
        <v>256800</v>
      </c>
      <c r="S192" s="97">
        <f t="shared" si="30"/>
        <v>223416</v>
      </c>
      <c r="T192" s="96">
        <f t="shared" si="26"/>
        <v>224708</v>
      </c>
      <c r="U192" s="96">
        <f t="shared" si="27"/>
        <v>18561.406124896177</v>
      </c>
      <c r="V192" s="59">
        <f t="shared" si="28"/>
        <v>8.2602337811275864E-2</v>
      </c>
      <c r="W192" s="98"/>
      <c r="X192" s="100"/>
      <c r="Y192" s="100"/>
      <c r="Z192" s="100"/>
      <c r="AA192" s="100"/>
    </row>
    <row r="193" spans="1:27" x14ac:dyDescent="0.25">
      <c r="A193" s="70">
        <v>192</v>
      </c>
      <c r="B193" s="11" t="s">
        <v>265</v>
      </c>
      <c r="C193" s="5" t="s">
        <v>229</v>
      </c>
      <c r="D193" s="71" t="s">
        <v>8</v>
      </c>
      <c r="E193" s="63">
        <v>226000</v>
      </c>
      <c r="F193" s="63">
        <v>259900</v>
      </c>
      <c r="G193" s="63">
        <v>291088</v>
      </c>
      <c r="H193" s="63">
        <v>311880</v>
      </c>
      <c r="I193" s="63">
        <v>271335.59999999998</v>
      </c>
      <c r="J193" s="96">
        <f t="shared" si="21"/>
        <v>271335.59999999998</v>
      </c>
      <c r="K193" s="96">
        <f t="shared" si="22"/>
        <v>32471.561714706393</v>
      </c>
      <c r="L193" s="59">
        <f t="shared" si="23"/>
        <v>0.11967306064779704</v>
      </c>
      <c r="M193" s="96">
        <f t="shared" si="24"/>
        <v>303807.1617147064</v>
      </c>
      <c r="N193" s="96">
        <f t="shared" si="25"/>
        <v>238864.03828529359</v>
      </c>
      <c r="O193" s="97" t="str">
        <f t="shared" si="30"/>
        <v/>
      </c>
      <c r="P193" s="97">
        <f t="shared" si="30"/>
        <v>259900</v>
      </c>
      <c r="Q193" s="97">
        <f t="shared" si="30"/>
        <v>291088</v>
      </c>
      <c r="R193" s="97" t="str">
        <f t="shared" si="30"/>
        <v/>
      </c>
      <c r="S193" s="97">
        <f t="shared" si="30"/>
        <v>271335.59999999998</v>
      </c>
      <c r="T193" s="96">
        <f t="shared" si="26"/>
        <v>271335.59999999998</v>
      </c>
      <c r="U193" s="96">
        <f t="shared" si="27"/>
        <v>15777.735352493824</v>
      </c>
      <c r="V193" s="59">
        <f t="shared" si="28"/>
        <v>5.8148416029794196E-2</v>
      </c>
      <c r="W193" s="98"/>
      <c r="X193" s="100"/>
      <c r="Y193" s="100"/>
      <c r="Z193" s="100"/>
      <c r="AA193" s="100"/>
    </row>
    <row r="194" spans="1:27" x14ac:dyDescent="0.25">
      <c r="A194" s="70">
        <v>193</v>
      </c>
      <c r="B194" s="11" t="s">
        <v>221</v>
      </c>
      <c r="C194" s="5" t="s">
        <v>229</v>
      </c>
      <c r="D194" s="71" t="s">
        <v>8</v>
      </c>
      <c r="E194" s="63">
        <v>151000</v>
      </c>
      <c r="F194" s="63">
        <v>173600</v>
      </c>
      <c r="G194" s="63">
        <v>194488</v>
      </c>
      <c r="H194" s="63">
        <v>208320</v>
      </c>
      <c r="I194" s="63">
        <v>181238.39999999999</v>
      </c>
      <c r="J194" s="96">
        <f t="shared" si="21"/>
        <v>181238.39999999999</v>
      </c>
      <c r="K194" s="96">
        <f t="shared" si="22"/>
        <v>21682.17085515186</v>
      </c>
      <c r="L194" s="59">
        <f t="shared" si="23"/>
        <v>0.11963342677463419</v>
      </c>
      <c r="M194" s="96">
        <f t="shared" si="24"/>
        <v>202920.57085515186</v>
      </c>
      <c r="N194" s="96">
        <f t="shared" si="25"/>
        <v>159556.22914484813</v>
      </c>
      <c r="O194" s="97" t="str">
        <f t="shared" si="30"/>
        <v/>
      </c>
      <c r="P194" s="97">
        <f t="shared" si="30"/>
        <v>173600</v>
      </c>
      <c r="Q194" s="97">
        <f t="shared" si="30"/>
        <v>194488</v>
      </c>
      <c r="R194" s="97" t="str">
        <f t="shared" si="30"/>
        <v/>
      </c>
      <c r="S194" s="97">
        <f t="shared" si="30"/>
        <v>181238.39999999999</v>
      </c>
      <c r="T194" s="96">
        <f t="shared" si="26"/>
        <v>181238.39999999999</v>
      </c>
      <c r="U194" s="96">
        <f t="shared" si="27"/>
        <v>10568.866217338547</v>
      </c>
      <c r="V194" s="59">
        <f t="shared" si="28"/>
        <v>5.8314718168658228E-2</v>
      </c>
      <c r="W194" s="98"/>
      <c r="X194" s="100"/>
      <c r="Y194" s="100"/>
      <c r="Z194" s="100"/>
      <c r="AA194" s="100"/>
    </row>
    <row r="195" spans="1:27" x14ac:dyDescent="0.25">
      <c r="A195" s="70">
        <v>194</v>
      </c>
      <c r="B195" s="11" t="s">
        <v>209</v>
      </c>
      <c r="C195" s="5" t="s">
        <v>229</v>
      </c>
      <c r="D195" s="71" t="s">
        <v>8</v>
      </c>
      <c r="E195" s="63">
        <v>906000</v>
      </c>
      <c r="F195" s="63">
        <v>1041900</v>
      </c>
      <c r="G195" s="63">
        <v>1166928</v>
      </c>
      <c r="H195" s="63">
        <v>1250280</v>
      </c>
      <c r="I195" s="63">
        <v>1087743.6000000001</v>
      </c>
      <c r="J195" s="96">
        <f t="shared" ref="J195:J258" si="31">MEDIAN(E195:I195)</f>
        <v>1087743.6000000001</v>
      </c>
      <c r="K195" s="96">
        <f t="shared" ref="K195:K258" si="32">+STDEV(E195:I195)</f>
        <v>130173.6058120551</v>
      </c>
      <c r="L195" s="59">
        <f t="shared" ref="L195:L258" si="33">K195/J195</f>
        <v>0.11967306064779888</v>
      </c>
      <c r="M195" s="96">
        <f t="shared" ref="M195:M258" si="34">+J195+K195</f>
        <v>1217917.2058120552</v>
      </c>
      <c r="N195" s="96">
        <f t="shared" ref="N195:N258" si="35">J195-K195</f>
        <v>957569.99418794503</v>
      </c>
      <c r="O195" s="97" t="str">
        <f t="shared" si="30"/>
        <v/>
      </c>
      <c r="P195" s="97">
        <f t="shared" si="30"/>
        <v>1041900</v>
      </c>
      <c r="Q195" s="97">
        <f t="shared" si="30"/>
        <v>1166928</v>
      </c>
      <c r="R195" s="97" t="str">
        <f t="shared" si="30"/>
        <v/>
      </c>
      <c r="S195" s="97">
        <f t="shared" si="30"/>
        <v>1087743.6000000001</v>
      </c>
      <c r="T195" s="96">
        <f t="shared" ref="T195:T258" si="36">MEDIAN(O195:S195)</f>
        <v>1087743.6000000001</v>
      </c>
      <c r="U195" s="96">
        <f t="shared" ref="U195:U258" si="37">+STDEV(O195:S195)</f>
        <v>63250.567386546019</v>
      </c>
      <c r="V195" s="59">
        <f t="shared" ref="V195:V258" si="38">U195/T195</f>
        <v>5.8148416029794169E-2</v>
      </c>
      <c r="W195" s="98"/>
      <c r="X195" s="100"/>
      <c r="Y195" s="100"/>
      <c r="Z195" s="100"/>
      <c r="AA195" s="100"/>
    </row>
    <row r="196" spans="1:27" x14ac:dyDescent="0.25">
      <c r="A196" s="72">
        <v>195</v>
      </c>
      <c r="B196" s="11" t="s">
        <v>195</v>
      </c>
      <c r="C196" s="5" t="s">
        <v>229</v>
      </c>
      <c r="D196" s="71" t="s">
        <v>8</v>
      </c>
      <c r="E196" s="63">
        <v>604000</v>
      </c>
      <c r="F196" s="63">
        <v>694600</v>
      </c>
      <c r="G196" s="63">
        <v>777952</v>
      </c>
      <c r="H196" s="63">
        <v>833520</v>
      </c>
      <c r="I196" s="63">
        <v>725162.4</v>
      </c>
      <c r="J196" s="96">
        <f t="shared" si="31"/>
        <v>725162.4</v>
      </c>
      <c r="K196" s="96">
        <f t="shared" si="32"/>
        <v>86782.403874702461</v>
      </c>
      <c r="L196" s="59">
        <f t="shared" si="33"/>
        <v>0.11967306064779759</v>
      </c>
      <c r="M196" s="96">
        <f t="shared" si="34"/>
        <v>811944.80387470243</v>
      </c>
      <c r="N196" s="96">
        <f t="shared" si="35"/>
        <v>638379.99612529762</v>
      </c>
      <c r="O196" s="97" t="str">
        <f t="shared" si="30"/>
        <v/>
      </c>
      <c r="P196" s="97">
        <f t="shared" si="30"/>
        <v>694600</v>
      </c>
      <c r="Q196" s="97">
        <f t="shared" si="30"/>
        <v>777952</v>
      </c>
      <c r="R196" s="97" t="str">
        <f t="shared" si="30"/>
        <v/>
      </c>
      <c r="S196" s="97">
        <f t="shared" si="30"/>
        <v>725162.4</v>
      </c>
      <c r="T196" s="96">
        <f t="shared" si="36"/>
        <v>725162.4</v>
      </c>
      <c r="U196" s="96">
        <f t="shared" si="37"/>
        <v>42167.044924364018</v>
      </c>
      <c r="V196" s="59">
        <f t="shared" si="38"/>
        <v>5.8148416029794175E-2</v>
      </c>
      <c r="W196" s="98"/>
      <c r="X196" s="100"/>
      <c r="Y196" s="100"/>
      <c r="Z196" s="100"/>
      <c r="AA196" s="100"/>
    </row>
    <row r="197" spans="1:27" x14ac:dyDescent="0.25">
      <c r="A197" s="70">
        <v>196</v>
      </c>
      <c r="B197" s="5" t="s">
        <v>245</v>
      </c>
      <c r="C197" s="5" t="s">
        <v>229</v>
      </c>
      <c r="D197" s="71" t="s">
        <v>8</v>
      </c>
      <c r="E197" s="63">
        <v>302000</v>
      </c>
      <c r="F197" s="63">
        <v>295000</v>
      </c>
      <c r="G197" s="63">
        <v>388976</v>
      </c>
      <c r="H197" s="63">
        <v>354000</v>
      </c>
      <c r="I197" s="63">
        <v>307980</v>
      </c>
      <c r="J197" s="96">
        <f t="shared" si="31"/>
        <v>307980</v>
      </c>
      <c r="K197" s="96">
        <f t="shared" si="32"/>
        <v>40457.426354131785</v>
      </c>
      <c r="L197" s="59">
        <f t="shared" si="33"/>
        <v>0.1313638104881219</v>
      </c>
      <c r="M197" s="96">
        <f t="shared" si="34"/>
        <v>348437.42635413178</v>
      </c>
      <c r="N197" s="96">
        <f t="shared" si="35"/>
        <v>267522.57364586822</v>
      </c>
      <c r="O197" s="97">
        <f t="shared" si="30"/>
        <v>302000</v>
      </c>
      <c r="P197" s="97">
        <f t="shared" si="30"/>
        <v>295000</v>
      </c>
      <c r="Q197" s="97" t="str">
        <f t="shared" si="30"/>
        <v/>
      </c>
      <c r="R197" s="97" t="str">
        <f t="shared" si="30"/>
        <v/>
      </c>
      <c r="S197" s="97">
        <f t="shared" si="30"/>
        <v>307980</v>
      </c>
      <c r="T197" s="96">
        <f t="shared" si="36"/>
        <v>302000</v>
      </c>
      <c r="U197" s="96">
        <f t="shared" si="37"/>
        <v>6496.6760731931217</v>
      </c>
      <c r="V197" s="59">
        <f t="shared" si="38"/>
        <v>2.1512172427791795E-2</v>
      </c>
      <c r="W197" s="98"/>
      <c r="X197" s="100"/>
      <c r="Y197" s="100"/>
      <c r="Z197" s="100"/>
      <c r="AA197" s="100"/>
    </row>
    <row r="198" spans="1:27" x14ac:dyDescent="0.25">
      <c r="A198" s="70">
        <v>197</v>
      </c>
      <c r="B198" s="11" t="s">
        <v>210</v>
      </c>
      <c r="C198" s="5" t="s">
        <v>229</v>
      </c>
      <c r="D198" s="71" t="s">
        <v>8</v>
      </c>
      <c r="E198" s="63">
        <v>1057000</v>
      </c>
      <c r="F198" s="63">
        <v>1215550</v>
      </c>
      <c r="G198" s="63">
        <v>1361416</v>
      </c>
      <c r="H198" s="63">
        <v>1458660</v>
      </c>
      <c r="I198" s="63">
        <v>1269034.2</v>
      </c>
      <c r="J198" s="96">
        <f t="shared" si="31"/>
        <v>1269034.2</v>
      </c>
      <c r="K198" s="96">
        <f t="shared" si="32"/>
        <v>151869.20678072961</v>
      </c>
      <c r="L198" s="59">
        <f t="shared" si="33"/>
        <v>0.11967306064779784</v>
      </c>
      <c r="M198" s="96">
        <f t="shared" si="34"/>
        <v>1420903.4067807295</v>
      </c>
      <c r="N198" s="96">
        <f t="shared" si="35"/>
        <v>1117164.9932192704</v>
      </c>
      <c r="O198" s="97" t="str">
        <f t="shared" si="30"/>
        <v/>
      </c>
      <c r="P198" s="97">
        <f t="shared" si="30"/>
        <v>1215550</v>
      </c>
      <c r="Q198" s="97">
        <f t="shared" si="30"/>
        <v>1361416</v>
      </c>
      <c r="R198" s="97" t="str">
        <f t="shared" si="30"/>
        <v/>
      </c>
      <c r="S198" s="97">
        <f t="shared" si="30"/>
        <v>1269034.2</v>
      </c>
      <c r="T198" s="96">
        <f t="shared" si="36"/>
        <v>1269034.2</v>
      </c>
      <c r="U198" s="96">
        <f t="shared" si="37"/>
        <v>73792.328617637031</v>
      </c>
      <c r="V198" s="59">
        <f t="shared" si="38"/>
        <v>5.8148416029794182E-2</v>
      </c>
      <c r="W198" s="98"/>
      <c r="X198" s="100"/>
      <c r="Y198" s="100"/>
      <c r="Z198" s="100"/>
      <c r="AA198" s="100"/>
    </row>
    <row r="199" spans="1:27" x14ac:dyDescent="0.25">
      <c r="A199" s="70">
        <v>198</v>
      </c>
      <c r="B199" s="11" t="s">
        <v>241</v>
      </c>
      <c r="C199" s="5" t="s">
        <v>229</v>
      </c>
      <c r="D199" s="71" t="s">
        <v>8</v>
      </c>
      <c r="E199" s="63">
        <v>377000</v>
      </c>
      <c r="F199" s="63">
        <v>433550</v>
      </c>
      <c r="G199" s="63">
        <v>485576</v>
      </c>
      <c r="H199" s="63">
        <v>520260</v>
      </c>
      <c r="I199" s="63">
        <v>452626.2</v>
      </c>
      <c r="J199" s="96">
        <f t="shared" si="31"/>
        <v>452626.2</v>
      </c>
      <c r="K199" s="96">
        <f t="shared" si="32"/>
        <v>54167.162683381692</v>
      </c>
      <c r="L199" s="59">
        <f t="shared" si="33"/>
        <v>0.11967306064779655</v>
      </c>
      <c r="M199" s="96">
        <f t="shared" si="34"/>
        <v>506793.36268338171</v>
      </c>
      <c r="N199" s="96">
        <f t="shared" si="35"/>
        <v>398459.03731661831</v>
      </c>
      <c r="O199" s="97" t="str">
        <f t="shared" si="30"/>
        <v/>
      </c>
      <c r="P199" s="97">
        <f t="shared" si="30"/>
        <v>433550</v>
      </c>
      <c r="Q199" s="97">
        <f t="shared" si="30"/>
        <v>485576</v>
      </c>
      <c r="R199" s="97" t="str">
        <f t="shared" si="30"/>
        <v/>
      </c>
      <c r="S199" s="97">
        <f t="shared" si="30"/>
        <v>452626.2</v>
      </c>
      <c r="T199" s="96">
        <f t="shared" si="36"/>
        <v>452626.2</v>
      </c>
      <c r="U199" s="96">
        <f t="shared" si="37"/>
        <v>26319.496583584827</v>
      </c>
      <c r="V199" s="59">
        <f t="shared" si="38"/>
        <v>5.8148416029794182E-2</v>
      </c>
      <c r="W199" s="98"/>
      <c r="X199" s="100"/>
      <c r="Y199" s="100"/>
      <c r="Z199" s="100"/>
      <c r="AA199" s="100"/>
    </row>
    <row r="200" spans="1:27" x14ac:dyDescent="0.25">
      <c r="A200" s="72">
        <v>199</v>
      </c>
      <c r="B200" s="11" t="s">
        <v>243</v>
      </c>
      <c r="C200" s="5" t="s">
        <v>229</v>
      </c>
      <c r="D200" s="71" t="s">
        <v>8</v>
      </c>
      <c r="E200" s="63">
        <v>377000</v>
      </c>
      <c r="F200" s="63">
        <v>561200</v>
      </c>
      <c r="G200" s="63">
        <v>628544</v>
      </c>
      <c r="H200" s="63">
        <v>673440</v>
      </c>
      <c r="I200" s="63">
        <v>585892.80000000005</v>
      </c>
      <c r="J200" s="96">
        <f t="shared" si="31"/>
        <v>585892.80000000005</v>
      </c>
      <c r="K200" s="96">
        <f t="shared" si="32"/>
        <v>113569.13173062491</v>
      </c>
      <c r="L200" s="59">
        <f t="shared" si="33"/>
        <v>0.19383943911006399</v>
      </c>
      <c r="M200" s="96">
        <f t="shared" si="34"/>
        <v>699461.93173062499</v>
      </c>
      <c r="N200" s="96">
        <f t="shared" si="35"/>
        <v>472323.66826937511</v>
      </c>
      <c r="O200" s="97" t="str">
        <f t="shared" si="30"/>
        <v/>
      </c>
      <c r="P200" s="97">
        <f t="shared" si="30"/>
        <v>561200</v>
      </c>
      <c r="Q200" s="97">
        <f t="shared" si="30"/>
        <v>628544</v>
      </c>
      <c r="R200" s="97">
        <f t="shared" si="30"/>
        <v>673440</v>
      </c>
      <c r="S200" s="97">
        <f t="shared" si="30"/>
        <v>585892.80000000005</v>
      </c>
      <c r="T200" s="96">
        <f t="shared" si="36"/>
        <v>607218.4</v>
      </c>
      <c r="U200" s="96">
        <f t="shared" si="37"/>
        <v>49364.337847208408</v>
      </c>
      <c r="V200" s="59">
        <f t="shared" si="38"/>
        <v>8.129585310196201E-2</v>
      </c>
      <c r="W200" s="98"/>
      <c r="X200" s="100"/>
      <c r="Y200" s="100"/>
      <c r="Z200" s="100"/>
      <c r="AA200" s="100"/>
    </row>
    <row r="201" spans="1:27" x14ac:dyDescent="0.25">
      <c r="A201" s="70">
        <v>200</v>
      </c>
      <c r="B201" s="6" t="s">
        <v>244</v>
      </c>
      <c r="C201" s="5" t="s">
        <v>229</v>
      </c>
      <c r="D201" s="71" t="s">
        <v>8</v>
      </c>
      <c r="E201" s="63">
        <v>377000</v>
      </c>
      <c r="F201" s="63">
        <v>433550</v>
      </c>
      <c r="G201" s="63">
        <v>485576</v>
      </c>
      <c r="H201" s="63">
        <v>520260</v>
      </c>
      <c r="I201" s="63">
        <v>452626.2</v>
      </c>
      <c r="J201" s="96">
        <f t="shared" si="31"/>
        <v>452626.2</v>
      </c>
      <c r="K201" s="96">
        <f t="shared" si="32"/>
        <v>54167.162683381692</v>
      </c>
      <c r="L201" s="59">
        <f t="shared" si="33"/>
        <v>0.11967306064779655</v>
      </c>
      <c r="M201" s="96">
        <f t="shared" si="34"/>
        <v>506793.36268338171</v>
      </c>
      <c r="N201" s="96">
        <f t="shared" si="35"/>
        <v>398459.03731661831</v>
      </c>
      <c r="O201" s="97" t="str">
        <f t="shared" ref="O201:S232" si="39">IF(((IF(AND(E201&lt;=$M201,E201&gt;=$N201),E201,""))&lt;=0),"",(IF(AND(E201&lt;=$M201,E201&gt;=$N201),E201,"")))</f>
        <v/>
      </c>
      <c r="P201" s="97">
        <f t="shared" si="39"/>
        <v>433550</v>
      </c>
      <c r="Q201" s="97">
        <f t="shared" si="39"/>
        <v>485576</v>
      </c>
      <c r="R201" s="97" t="str">
        <f t="shared" si="39"/>
        <v/>
      </c>
      <c r="S201" s="97">
        <f t="shared" si="39"/>
        <v>452626.2</v>
      </c>
      <c r="T201" s="96">
        <f t="shared" si="36"/>
        <v>452626.2</v>
      </c>
      <c r="U201" s="96">
        <f t="shared" si="37"/>
        <v>26319.496583584827</v>
      </c>
      <c r="V201" s="59">
        <f t="shared" si="38"/>
        <v>5.8148416029794182E-2</v>
      </c>
      <c r="W201" s="98"/>
      <c r="X201" s="100"/>
      <c r="Y201" s="100"/>
      <c r="Z201" s="100"/>
      <c r="AA201" s="100"/>
    </row>
    <row r="202" spans="1:27" x14ac:dyDescent="0.25">
      <c r="A202" s="70">
        <v>201</v>
      </c>
      <c r="B202" s="11" t="s">
        <v>211</v>
      </c>
      <c r="C202" s="5" t="s">
        <v>229</v>
      </c>
      <c r="D202" s="71" t="s">
        <v>8</v>
      </c>
      <c r="E202" s="63">
        <v>226000</v>
      </c>
      <c r="F202" s="63">
        <v>259900</v>
      </c>
      <c r="G202" s="63">
        <v>291088</v>
      </c>
      <c r="H202" s="63">
        <v>311880</v>
      </c>
      <c r="I202" s="63">
        <v>271335.59999999998</v>
      </c>
      <c r="J202" s="96">
        <f t="shared" si="31"/>
        <v>271335.59999999998</v>
      </c>
      <c r="K202" s="96">
        <f t="shared" si="32"/>
        <v>32471.561714706393</v>
      </c>
      <c r="L202" s="59">
        <f t="shared" si="33"/>
        <v>0.11967306064779704</v>
      </c>
      <c r="M202" s="96">
        <f t="shared" si="34"/>
        <v>303807.1617147064</v>
      </c>
      <c r="N202" s="96">
        <f t="shared" si="35"/>
        <v>238864.03828529359</v>
      </c>
      <c r="O202" s="97" t="str">
        <f t="shared" si="39"/>
        <v/>
      </c>
      <c r="P202" s="97">
        <f t="shared" si="39"/>
        <v>259900</v>
      </c>
      <c r="Q202" s="97">
        <f t="shared" si="39"/>
        <v>291088</v>
      </c>
      <c r="R202" s="97" t="str">
        <f t="shared" si="39"/>
        <v/>
      </c>
      <c r="S202" s="97">
        <f t="shared" si="39"/>
        <v>271335.59999999998</v>
      </c>
      <c r="T202" s="96">
        <f t="shared" si="36"/>
        <v>271335.59999999998</v>
      </c>
      <c r="U202" s="96">
        <f t="shared" si="37"/>
        <v>15777.735352493824</v>
      </c>
      <c r="V202" s="59">
        <f t="shared" si="38"/>
        <v>5.8148416029794196E-2</v>
      </c>
      <c r="W202" s="98"/>
      <c r="X202" s="100"/>
      <c r="Y202" s="100"/>
      <c r="Z202" s="100"/>
      <c r="AA202" s="100"/>
    </row>
    <row r="203" spans="1:27" x14ac:dyDescent="0.25">
      <c r="A203" s="70">
        <v>202</v>
      </c>
      <c r="B203" s="6" t="s">
        <v>18</v>
      </c>
      <c r="C203" s="5" t="s">
        <v>229</v>
      </c>
      <c r="D203" s="71" t="s">
        <v>8</v>
      </c>
      <c r="E203" s="63">
        <v>75000</v>
      </c>
      <c r="F203" s="63">
        <v>86200</v>
      </c>
      <c r="G203" s="63">
        <v>96600</v>
      </c>
      <c r="H203" s="63">
        <v>78000</v>
      </c>
      <c r="I203" s="63">
        <v>67860</v>
      </c>
      <c r="J203" s="96">
        <f t="shared" si="31"/>
        <v>78000</v>
      </c>
      <c r="K203" s="96">
        <f t="shared" si="32"/>
        <v>11041.970838577685</v>
      </c>
      <c r="L203" s="59">
        <f t="shared" si="33"/>
        <v>0.1415637286997139</v>
      </c>
      <c r="M203" s="96">
        <f t="shared" si="34"/>
        <v>89041.97083857769</v>
      </c>
      <c r="N203" s="96">
        <f t="shared" si="35"/>
        <v>66958.02916142231</v>
      </c>
      <c r="O203" s="97">
        <f t="shared" si="39"/>
        <v>75000</v>
      </c>
      <c r="P203" s="97">
        <f t="shared" si="39"/>
        <v>86200</v>
      </c>
      <c r="Q203" s="97" t="str">
        <f t="shared" si="39"/>
        <v/>
      </c>
      <c r="R203" s="97">
        <f t="shared" si="39"/>
        <v>78000</v>
      </c>
      <c r="S203" s="97">
        <f t="shared" si="39"/>
        <v>67860</v>
      </c>
      <c r="T203" s="96">
        <f t="shared" si="36"/>
        <v>76500</v>
      </c>
      <c r="U203" s="96">
        <f t="shared" si="37"/>
        <v>7592.9506780960983</v>
      </c>
      <c r="V203" s="59">
        <f t="shared" si="38"/>
        <v>9.9254257230014353E-2</v>
      </c>
      <c r="W203" s="98"/>
      <c r="X203" s="100"/>
      <c r="Y203" s="100"/>
      <c r="Z203" s="100"/>
      <c r="AA203" s="100"/>
    </row>
    <row r="204" spans="1:27" x14ac:dyDescent="0.25">
      <c r="A204" s="72">
        <v>203</v>
      </c>
      <c r="B204" s="6" t="s">
        <v>226</v>
      </c>
      <c r="C204" s="5" t="s">
        <v>229</v>
      </c>
      <c r="D204" s="71" t="s">
        <v>223</v>
      </c>
      <c r="E204" s="63">
        <v>151000</v>
      </c>
      <c r="F204" s="63">
        <v>173650</v>
      </c>
      <c r="G204" s="63">
        <v>194488</v>
      </c>
      <c r="H204" s="63">
        <v>208380</v>
      </c>
      <c r="I204" s="63">
        <v>181290.6</v>
      </c>
      <c r="J204" s="96">
        <f t="shared" si="31"/>
        <v>181290.6</v>
      </c>
      <c r="K204" s="96">
        <f t="shared" si="32"/>
        <v>21695.600968675615</v>
      </c>
      <c r="L204" s="59">
        <f t="shared" si="33"/>
        <v>0.11967306064779759</v>
      </c>
      <c r="M204" s="96">
        <f t="shared" si="34"/>
        <v>202986.20096867561</v>
      </c>
      <c r="N204" s="96">
        <f t="shared" si="35"/>
        <v>159594.99903132441</v>
      </c>
      <c r="O204" s="97" t="str">
        <f t="shared" si="39"/>
        <v/>
      </c>
      <c r="P204" s="97">
        <f t="shared" si="39"/>
        <v>173650</v>
      </c>
      <c r="Q204" s="97">
        <f t="shared" si="39"/>
        <v>194488</v>
      </c>
      <c r="R204" s="97" t="str">
        <f t="shared" si="39"/>
        <v/>
      </c>
      <c r="S204" s="97">
        <f t="shared" si="39"/>
        <v>181290.6</v>
      </c>
      <c r="T204" s="96">
        <f t="shared" si="36"/>
        <v>181290.6</v>
      </c>
      <c r="U204" s="96">
        <f t="shared" si="37"/>
        <v>10541.761231091004</v>
      </c>
      <c r="V204" s="59">
        <f t="shared" si="38"/>
        <v>5.8148416029794175E-2</v>
      </c>
      <c r="W204" s="98"/>
      <c r="X204" s="100"/>
      <c r="Y204" s="100"/>
      <c r="Z204" s="100"/>
      <c r="AA204" s="100"/>
    </row>
    <row r="205" spans="1:27" x14ac:dyDescent="0.25">
      <c r="A205" s="70">
        <v>204</v>
      </c>
      <c r="B205" s="6" t="s">
        <v>266</v>
      </c>
      <c r="C205" s="5" t="s">
        <v>229</v>
      </c>
      <c r="D205" s="71" t="s">
        <v>8</v>
      </c>
      <c r="E205" s="63">
        <v>75000</v>
      </c>
      <c r="F205" s="63">
        <v>86250</v>
      </c>
      <c r="G205" s="63">
        <v>96600</v>
      </c>
      <c r="H205" s="63">
        <v>103500</v>
      </c>
      <c r="I205" s="63">
        <v>90045</v>
      </c>
      <c r="J205" s="96">
        <f t="shared" si="31"/>
        <v>90045</v>
      </c>
      <c r="K205" s="96">
        <f t="shared" si="32"/>
        <v>10775.960746030954</v>
      </c>
      <c r="L205" s="59">
        <f t="shared" si="33"/>
        <v>0.11967306064779781</v>
      </c>
      <c r="M205" s="96">
        <f t="shared" si="34"/>
        <v>100820.96074603095</v>
      </c>
      <c r="N205" s="96">
        <f t="shared" si="35"/>
        <v>79269.039253969051</v>
      </c>
      <c r="O205" s="97" t="str">
        <f t="shared" si="39"/>
        <v/>
      </c>
      <c r="P205" s="97">
        <f t="shared" si="39"/>
        <v>86250</v>
      </c>
      <c r="Q205" s="97">
        <f t="shared" si="39"/>
        <v>96600</v>
      </c>
      <c r="R205" s="97" t="str">
        <f t="shared" si="39"/>
        <v/>
      </c>
      <c r="S205" s="97">
        <f t="shared" si="39"/>
        <v>90045</v>
      </c>
      <c r="T205" s="96">
        <f t="shared" si="36"/>
        <v>90045</v>
      </c>
      <c r="U205" s="96">
        <f t="shared" si="37"/>
        <v>5235.9741214028172</v>
      </c>
      <c r="V205" s="59">
        <f t="shared" si="38"/>
        <v>5.8148416029794182E-2</v>
      </c>
      <c r="W205" s="98"/>
      <c r="X205" s="100"/>
      <c r="Y205" s="100"/>
      <c r="Z205" s="100"/>
      <c r="AA205" s="100"/>
    </row>
    <row r="206" spans="1:27" x14ac:dyDescent="0.25">
      <c r="A206" s="70">
        <v>205</v>
      </c>
      <c r="B206" s="11" t="s">
        <v>191</v>
      </c>
      <c r="C206" s="5" t="s">
        <v>229</v>
      </c>
      <c r="D206" s="71" t="s">
        <v>8</v>
      </c>
      <c r="E206" s="63">
        <v>604000</v>
      </c>
      <c r="F206" s="63">
        <v>694600</v>
      </c>
      <c r="G206" s="63">
        <v>777952</v>
      </c>
      <c r="H206" s="63">
        <v>833520</v>
      </c>
      <c r="I206" s="63">
        <v>725162.4</v>
      </c>
      <c r="J206" s="96">
        <f t="shared" si="31"/>
        <v>725162.4</v>
      </c>
      <c r="K206" s="96">
        <f t="shared" si="32"/>
        <v>86782.403874702461</v>
      </c>
      <c r="L206" s="59">
        <f t="shared" si="33"/>
        <v>0.11967306064779759</v>
      </c>
      <c r="M206" s="96">
        <f t="shared" si="34"/>
        <v>811944.80387470243</v>
      </c>
      <c r="N206" s="96">
        <f t="shared" si="35"/>
        <v>638379.99612529762</v>
      </c>
      <c r="O206" s="97" t="str">
        <f t="shared" si="39"/>
        <v/>
      </c>
      <c r="P206" s="97">
        <f t="shared" si="39"/>
        <v>694600</v>
      </c>
      <c r="Q206" s="97">
        <f t="shared" si="39"/>
        <v>777952</v>
      </c>
      <c r="R206" s="97" t="str">
        <f t="shared" si="39"/>
        <v/>
      </c>
      <c r="S206" s="97">
        <f t="shared" si="39"/>
        <v>725162.4</v>
      </c>
      <c r="T206" s="96">
        <f t="shared" si="36"/>
        <v>725162.4</v>
      </c>
      <c r="U206" s="96">
        <f t="shared" si="37"/>
        <v>42167.044924364018</v>
      </c>
      <c r="V206" s="59">
        <f t="shared" si="38"/>
        <v>5.8148416029794175E-2</v>
      </c>
      <c r="W206" s="98"/>
      <c r="X206" s="100"/>
      <c r="Y206" s="100"/>
      <c r="Z206" s="100"/>
      <c r="AA206" s="100"/>
    </row>
    <row r="207" spans="1:27" x14ac:dyDescent="0.25">
      <c r="A207" s="70">
        <v>206</v>
      </c>
      <c r="B207" s="11" t="s">
        <v>192</v>
      </c>
      <c r="C207" s="5" t="s">
        <v>229</v>
      </c>
      <c r="D207" s="71" t="s">
        <v>8</v>
      </c>
      <c r="E207" s="63">
        <v>906000</v>
      </c>
      <c r="F207" s="63">
        <v>1041900</v>
      </c>
      <c r="G207" s="63">
        <v>1166928</v>
      </c>
      <c r="H207" s="63">
        <v>1250280</v>
      </c>
      <c r="I207" s="63">
        <v>1087743.6000000001</v>
      </c>
      <c r="J207" s="96">
        <f t="shared" si="31"/>
        <v>1087743.6000000001</v>
      </c>
      <c r="K207" s="96">
        <f t="shared" si="32"/>
        <v>130173.6058120551</v>
      </c>
      <c r="L207" s="59">
        <f t="shared" si="33"/>
        <v>0.11967306064779888</v>
      </c>
      <c r="M207" s="96">
        <f t="shared" si="34"/>
        <v>1217917.2058120552</v>
      </c>
      <c r="N207" s="96">
        <f t="shared" si="35"/>
        <v>957569.99418794503</v>
      </c>
      <c r="O207" s="97" t="str">
        <f t="shared" si="39"/>
        <v/>
      </c>
      <c r="P207" s="97">
        <f t="shared" si="39"/>
        <v>1041900</v>
      </c>
      <c r="Q207" s="97">
        <f t="shared" si="39"/>
        <v>1166928</v>
      </c>
      <c r="R207" s="97" t="str">
        <f t="shared" si="39"/>
        <v/>
      </c>
      <c r="S207" s="97">
        <f t="shared" si="39"/>
        <v>1087743.6000000001</v>
      </c>
      <c r="T207" s="96">
        <f t="shared" si="36"/>
        <v>1087743.6000000001</v>
      </c>
      <c r="U207" s="96">
        <f t="shared" si="37"/>
        <v>63250.567386546019</v>
      </c>
      <c r="V207" s="59">
        <f t="shared" si="38"/>
        <v>5.8148416029794169E-2</v>
      </c>
      <c r="W207" s="98"/>
      <c r="X207" s="100"/>
      <c r="Y207" s="100"/>
      <c r="Z207" s="100"/>
      <c r="AA207" s="100"/>
    </row>
    <row r="208" spans="1:27" x14ac:dyDescent="0.25">
      <c r="A208" s="72">
        <v>207</v>
      </c>
      <c r="B208" s="11" t="s">
        <v>252</v>
      </c>
      <c r="C208" s="5" t="s">
        <v>229</v>
      </c>
      <c r="D208" s="71" t="s">
        <v>8</v>
      </c>
      <c r="E208" s="63">
        <v>377000</v>
      </c>
      <c r="F208" s="63">
        <v>433550</v>
      </c>
      <c r="G208" s="63">
        <v>485576</v>
      </c>
      <c r="H208" s="63">
        <v>520260</v>
      </c>
      <c r="I208" s="63">
        <v>452626.2</v>
      </c>
      <c r="J208" s="96">
        <f t="shared" si="31"/>
        <v>452626.2</v>
      </c>
      <c r="K208" s="96">
        <f t="shared" si="32"/>
        <v>54167.162683381692</v>
      </c>
      <c r="L208" s="59">
        <f t="shared" si="33"/>
        <v>0.11967306064779655</v>
      </c>
      <c r="M208" s="96">
        <f t="shared" si="34"/>
        <v>506793.36268338171</v>
      </c>
      <c r="N208" s="96">
        <f t="shared" si="35"/>
        <v>398459.03731661831</v>
      </c>
      <c r="O208" s="97" t="str">
        <f t="shared" si="39"/>
        <v/>
      </c>
      <c r="P208" s="97">
        <f t="shared" si="39"/>
        <v>433550</v>
      </c>
      <c r="Q208" s="97">
        <f t="shared" si="39"/>
        <v>485576</v>
      </c>
      <c r="R208" s="97" t="str">
        <f t="shared" si="39"/>
        <v/>
      </c>
      <c r="S208" s="97">
        <f t="shared" si="39"/>
        <v>452626.2</v>
      </c>
      <c r="T208" s="96">
        <f t="shared" si="36"/>
        <v>452626.2</v>
      </c>
      <c r="U208" s="96">
        <f t="shared" si="37"/>
        <v>26319.496583584827</v>
      </c>
      <c r="V208" s="59">
        <f t="shared" si="38"/>
        <v>5.8148416029794182E-2</v>
      </c>
      <c r="W208" s="98"/>
      <c r="X208" s="100"/>
      <c r="Y208" s="100"/>
      <c r="Z208" s="100"/>
      <c r="AA208" s="100"/>
    </row>
    <row r="209" spans="1:27" x14ac:dyDescent="0.25">
      <c r="A209" s="70">
        <v>208</v>
      </c>
      <c r="B209" s="11" t="s">
        <v>251</v>
      </c>
      <c r="C209" s="5" t="s">
        <v>229</v>
      </c>
      <c r="D209" s="71" t="s">
        <v>8</v>
      </c>
      <c r="E209" s="63">
        <v>377000</v>
      </c>
      <c r="F209" s="63">
        <v>433550</v>
      </c>
      <c r="G209" s="63">
        <v>485576</v>
      </c>
      <c r="H209" s="63">
        <v>520260</v>
      </c>
      <c r="I209" s="63">
        <v>452626.2</v>
      </c>
      <c r="J209" s="96">
        <f t="shared" si="31"/>
        <v>452626.2</v>
      </c>
      <c r="K209" s="96">
        <f t="shared" si="32"/>
        <v>54167.162683381692</v>
      </c>
      <c r="L209" s="59">
        <f t="shared" si="33"/>
        <v>0.11967306064779655</v>
      </c>
      <c r="M209" s="96">
        <f t="shared" si="34"/>
        <v>506793.36268338171</v>
      </c>
      <c r="N209" s="96">
        <f t="shared" si="35"/>
        <v>398459.03731661831</v>
      </c>
      <c r="O209" s="97" t="str">
        <f t="shared" si="39"/>
        <v/>
      </c>
      <c r="P209" s="97">
        <f t="shared" si="39"/>
        <v>433550</v>
      </c>
      <c r="Q209" s="97">
        <f t="shared" si="39"/>
        <v>485576</v>
      </c>
      <c r="R209" s="97" t="str">
        <f t="shared" si="39"/>
        <v/>
      </c>
      <c r="S209" s="97">
        <f t="shared" si="39"/>
        <v>452626.2</v>
      </c>
      <c r="T209" s="96">
        <f t="shared" si="36"/>
        <v>452626.2</v>
      </c>
      <c r="U209" s="96">
        <f t="shared" si="37"/>
        <v>26319.496583584827</v>
      </c>
      <c r="V209" s="59">
        <f t="shared" si="38"/>
        <v>5.8148416029794182E-2</v>
      </c>
      <c r="W209" s="98"/>
      <c r="X209" s="100"/>
      <c r="Y209" s="100"/>
      <c r="Z209" s="100"/>
      <c r="AA209" s="100"/>
    </row>
    <row r="210" spans="1:27" x14ac:dyDescent="0.25">
      <c r="A210" s="70">
        <v>209</v>
      </c>
      <c r="B210" s="11" t="s">
        <v>194</v>
      </c>
      <c r="C210" s="5" t="s">
        <v>229</v>
      </c>
      <c r="D210" s="71" t="s">
        <v>8</v>
      </c>
      <c r="E210" s="63">
        <v>1359000</v>
      </c>
      <c r="F210" s="63">
        <v>1562800</v>
      </c>
      <c r="G210" s="63">
        <v>1750392</v>
      </c>
      <c r="H210" s="63">
        <v>1875360</v>
      </c>
      <c r="I210" s="63">
        <v>1631563.2</v>
      </c>
      <c r="J210" s="96">
        <f t="shared" si="31"/>
        <v>1631563.2</v>
      </c>
      <c r="K210" s="96">
        <f t="shared" si="32"/>
        <v>195246.96405068072</v>
      </c>
      <c r="L210" s="59">
        <f t="shared" si="33"/>
        <v>0.11966864909105619</v>
      </c>
      <c r="M210" s="96">
        <f t="shared" si="34"/>
        <v>1826810.1640506806</v>
      </c>
      <c r="N210" s="96">
        <f t="shared" si="35"/>
        <v>1436316.2359493193</v>
      </c>
      <c r="O210" s="97" t="str">
        <f t="shared" si="39"/>
        <v/>
      </c>
      <c r="P210" s="97">
        <f t="shared" si="39"/>
        <v>1562800</v>
      </c>
      <c r="Q210" s="97">
        <f t="shared" si="39"/>
        <v>1750392</v>
      </c>
      <c r="R210" s="97" t="str">
        <f t="shared" si="39"/>
        <v/>
      </c>
      <c r="S210" s="97">
        <f t="shared" si="39"/>
        <v>1631563.2</v>
      </c>
      <c r="T210" s="96">
        <f t="shared" si="36"/>
        <v>1631563.2</v>
      </c>
      <c r="U210" s="96">
        <f t="shared" si="37"/>
        <v>94902.950294568465</v>
      </c>
      <c r="V210" s="59">
        <f t="shared" si="38"/>
        <v>5.8166885778355673E-2</v>
      </c>
      <c r="W210" s="98"/>
      <c r="X210" s="100"/>
      <c r="Y210" s="100"/>
      <c r="Z210" s="100"/>
      <c r="AA210" s="100"/>
    </row>
    <row r="211" spans="1:27" x14ac:dyDescent="0.25">
      <c r="A211" s="70">
        <v>210</v>
      </c>
      <c r="B211" s="11" t="s">
        <v>212</v>
      </c>
      <c r="C211" s="5" t="s">
        <v>229</v>
      </c>
      <c r="D211" s="71" t="s">
        <v>8</v>
      </c>
      <c r="E211" s="63">
        <v>1208000</v>
      </c>
      <c r="F211" s="63">
        <v>1130000</v>
      </c>
      <c r="G211" s="63">
        <v>1555904</v>
      </c>
      <c r="H211" s="63">
        <v>1356000</v>
      </c>
      <c r="I211" s="63">
        <v>1179720</v>
      </c>
      <c r="J211" s="96">
        <f t="shared" si="31"/>
        <v>1208000</v>
      </c>
      <c r="K211" s="96">
        <f t="shared" si="32"/>
        <v>172817.51888972355</v>
      </c>
      <c r="L211" s="59">
        <f t="shared" si="33"/>
        <v>0.1430608600080493</v>
      </c>
      <c r="M211" s="96">
        <f t="shared" si="34"/>
        <v>1380817.5188897236</v>
      </c>
      <c r="N211" s="96">
        <f t="shared" si="35"/>
        <v>1035182.4811102764</v>
      </c>
      <c r="O211" s="97">
        <f t="shared" si="39"/>
        <v>1208000</v>
      </c>
      <c r="P211" s="97">
        <f t="shared" si="39"/>
        <v>1130000</v>
      </c>
      <c r="Q211" s="97" t="str">
        <f t="shared" si="39"/>
        <v/>
      </c>
      <c r="R211" s="97">
        <f t="shared" si="39"/>
        <v>1356000</v>
      </c>
      <c r="S211" s="97">
        <f t="shared" si="39"/>
        <v>1179720</v>
      </c>
      <c r="T211" s="96">
        <f t="shared" si="36"/>
        <v>1193860</v>
      </c>
      <c r="U211" s="96">
        <f t="shared" si="37"/>
        <v>97215.600257023223</v>
      </c>
      <c r="V211" s="59">
        <f t="shared" si="38"/>
        <v>8.1429648582767841E-2</v>
      </c>
      <c r="W211" s="98"/>
      <c r="X211" s="100"/>
      <c r="Y211" s="100"/>
      <c r="Z211" s="100"/>
      <c r="AA211" s="100"/>
    </row>
    <row r="212" spans="1:27" x14ac:dyDescent="0.25">
      <c r="A212" s="72">
        <v>211</v>
      </c>
      <c r="B212" s="11" t="s">
        <v>234</v>
      </c>
      <c r="C212" s="5" t="s">
        <v>229</v>
      </c>
      <c r="D212" s="71" t="s">
        <v>8</v>
      </c>
      <c r="E212" s="63">
        <v>226000</v>
      </c>
      <c r="F212" s="63">
        <v>220000</v>
      </c>
      <c r="G212" s="63">
        <v>291088</v>
      </c>
      <c r="H212" s="63">
        <v>264000</v>
      </c>
      <c r="I212" s="63">
        <v>229680</v>
      </c>
      <c r="J212" s="96">
        <f t="shared" si="31"/>
        <v>229680</v>
      </c>
      <c r="K212" s="96">
        <f t="shared" si="32"/>
        <v>30410.327929833362</v>
      </c>
      <c r="L212" s="59">
        <f t="shared" si="33"/>
        <v>0.13240302999753292</v>
      </c>
      <c r="M212" s="96">
        <f t="shared" si="34"/>
        <v>260090.32792983335</v>
      </c>
      <c r="N212" s="96">
        <f t="shared" si="35"/>
        <v>199269.67207016665</v>
      </c>
      <c r="O212" s="97">
        <f t="shared" si="39"/>
        <v>226000</v>
      </c>
      <c r="P212" s="97">
        <f t="shared" si="39"/>
        <v>220000</v>
      </c>
      <c r="Q212" s="97" t="str">
        <f t="shared" si="39"/>
        <v/>
      </c>
      <c r="R212" s="97" t="str">
        <f t="shared" si="39"/>
        <v/>
      </c>
      <c r="S212" s="97">
        <f t="shared" si="39"/>
        <v>229680</v>
      </c>
      <c r="T212" s="96">
        <f t="shared" si="36"/>
        <v>226000</v>
      </c>
      <c r="U212" s="96">
        <f t="shared" si="37"/>
        <v>4886.1163855697641</v>
      </c>
      <c r="V212" s="59">
        <f t="shared" si="38"/>
        <v>2.1619984006945859E-2</v>
      </c>
      <c r="W212" s="98"/>
      <c r="X212" s="100"/>
      <c r="Y212" s="100"/>
      <c r="Z212" s="100"/>
      <c r="AA212" s="100"/>
    </row>
    <row r="213" spans="1:27" x14ac:dyDescent="0.25">
      <c r="A213" s="70">
        <v>212</v>
      </c>
      <c r="B213" s="11" t="s">
        <v>196</v>
      </c>
      <c r="C213" s="5" t="s">
        <v>229</v>
      </c>
      <c r="D213" s="71" t="s">
        <v>8</v>
      </c>
      <c r="E213" s="63">
        <v>755000</v>
      </c>
      <c r="F213" s="63">
        <v>700000</v>
      </c>
      <c r="G213" s="63">
        <v>972440</v>
      </c>
      <c r="H213" s="63">
        <v>840000</v>
      </c>
      <c r="I213" s="63">
        <v>730800</v>
      </c>
      <c r="J213" s="96">
        <f t="shared" si="31"/>
        <v>755000</v>
      </c>
      <c r="K213" s="96">
        <f t="shared" si="32"/>
        <v>109713.91671068898</v>
      </c>
      <c r="L213" s="59">
        <f t="shared" si="33"/>
        <v>0.1453164459744225</v>
      </c>
      <c r="M213" s="96">
        <f t="shared" si="34"/>
        <v>864713.91671068897</v>
      </c>
      <c r="N213" s="96">
        <f t="shared" si="35"/>
        <v>645286.08328931103</v>
      </c>
      <c r="O213" s="97">
        <f t="shared" si="39"/>
        <v>755000</v>
      </c>
      <c r="P213" s="97">
        <f t="shared" si="39"/>
        <v>700000</v>
      </c>
      <c r="Q213" s="97" t="str">
        <f t="shared" si="39"/>
        <v/>
      </c>
      <c r="R213" s="97">
        <f t="shared" si="39"/>
        <v>840000</v>
      </c>
      <c r="S213" s="97">
        <f t="shared" si="39"/>
        <v>730800</v>
      </c>
      <c r="T213" s="96">
        <f t="shared" si="36"/>
        <v>742900</v>
      </c>
      <c r="U213" s="96">
        <f t="shared" si="37"/>
        <v>60075.591271885678</v>
      </c>
      <c r="V213" s="59">
        <f t="shared" si="38"/>
        <v>8.0866322885833467E-2</v>
      </c>
      <c r="W213" s="98"/>
      <c r="X213" s="100"/>
      <c r="Y213" s="100"/>
      <c r="Z213" s="100"/>
      <c r="AA213" s="100"/>
    </row>
    <row r="214" spans="1:27" x14ac:dyDescent="0.25">
      <c r="A214" s="70">
        <v>213</v>
      </c>
      <c r="B214" s="11" t="s">
        <v>213</v>
      </c>
      <c r="C214" s="5" t="s">
        <v>229</v>
      </c>
      <c r="D214" s="71" t="s">
        <v>8</v>
      </c>
      <c r="E214" s="63">
        <v>1132000</v>
      </c>
      <c r="F214" s="63">
        <v>1110000</v>
      </c>
      <c r="G214" s="63">
        <v>1458016</v>
      </c>
      <c r="H214" s="63">
        <v>1332000</v>
      </c>
      <c r="I214" s="63">
        <v>1158840</v>
      </c>
      <c r="J214" s="96">
        <f t="shared" si="31"/>
        <v>1158840</v>
      </c>
      <c r="K214" s="96">
        <f t="shared" si="32"/>
        <v>150938.06619670187</v>
      </c>
      <c r="L214" s="59">
        <f t="shared" si="33"/>
        <v>0.1302492718552189</v>
      </c>
      <c r="M214" s="96">
        <f t="shared" si="34"/>
        <v>1309778.066196702</v>
      </c>
      <c r="N214" s="96">
        <f t="shared" si="35"/>
        <v>1007901.9338032982</v>
      </c>
      <c r="O214" s="97">
        <f t="shared" si="39"/>
        <v>1132000</v>
      </c>
      <c r="P214" s="97">
        <f t="shared" si="39"/>
        <v>1110000</v>
      </c>
      <c r="Q214" s="97" t="str">
        <f t="shared" si="39"/>
        <v/>
      </c>
      <c r="R214" s="97" t="str">
        <f t="shared" si="39"/>
        <v/>
      </c>
      <c r="S214" s="97">
        <f t="shared" si="39"/>
        <v>1158840</v>
      </c>
      <c r="T214" s="96">
        <f t="shared" si="36"/>
        <v>1132000</v>
      </c>
      <c r="U214" s="96">
        <f t="shared" si="37"/>
        <v>24459.93731253891</v>
      </c>
      <c r="V214" s="59">
        <f t="shared" si="38"/>
        <v>2.1607718473974302E-2</v>
      </c>
      <c r="W214" s="98"/>
      <c r="X214" s="100"/>
      <c r="Y214" s="100"/>
      <c r="Z214" s="100"/>
      <c r="AA214" s="100"/>
    </row>
    <row r="215" spans="1:27" x14ac:dyDescent="0.25">
      <c r="A215" s="70">
        <v>214</v>
      </c>
      <c r="B215" s="5" t="s">
        <v>193</v>
      </c>
      <c r="C215" s="5" t="s">
        <v>229</v>
      </c>
      <c r="D215" s="71" t="s">
        <v>8</v>
      </c>
      <c r="E215" s="63">
        <v>528000</v>
      </c>
      <c r="F215" s="63">
        <v>607200</v>
      </c>
      <c r="G215" s="63">
        <v>680064</v>
      </c>
      <c r="H215" s="63">
        <v>728640</v>
      </c>
      <c r="I215" s="63">
        <v>633916.80000000005</v>
      </c>
      <c r="J215" s="96">
        <f t="shared" si="31"/>
        <v>633916.80000000005</v>
      </c>
      <c r="K215" s="96">
        <f t="shared" si="32"/>
        <v>75862.763652058173</v>
      </c>
      <c r="L215" s="59">
        <f t="shared" si="33"/>
        <v>0.1196730606477982</v>
      </c>
      <c r="M215" s="96">
        <f t="shared" si="34"/>
        <v>709779.56365205825</v>
      </c>
      <c r="N215" s="96">
        <f t="shared" si="35"/>
        <v>558054.03634794184</v>
      </c>
      <c r="O215" s="97" t="str">
        <f t="shared" si="39"/>
        <v/>
      </c>
      <c r="P215" s="97">
        <f t="shared" si="39"/>
        <v>607200</v>
      </c>
      <c r="Q215" s="97">
        <f t="shared" si="39"/>
        <v>680064</v>
      </c>
      <c r="R215" s="97" t="str">
        <f t="shared" si="39"/>
        <v/>
      </c>
      <c r="S215" s="97">
        <f t="shared" si="39"/>
        <v>633916.80000000005</v>
      </c>
      <c r="T215" s="96">
        <f t="shared" si="36"/>
        <v>633916.80000000005</v>
      </c>
      <c r="U215" s="96">
        <f t="shared" si="37"/>
        <v>36861.257814675824</v>
      </c>
      <c r="V215" s="59">
        <f t="shared" si="38"/>
        <v>5.8148416029794162E-2</v>
      </c>
      <c r="W215" s="98"/>
      <c r="X215" s="100"/>
      <c r="Y215" s="100"/>
      <c r="Z215" s="100"/>
      <c r="AA215" s="100"/>
    </row>
    <row r="216" spans="1:27" x14ac:dyDescent="0.25">
      <c r="A216" s="72">
        <v>215</v>
      </c>
      <c r="B216" s="5" t="s">
        <v>198</v>
      </c>
      <c r="C216" s="5" t="s">
        <v>229</v>
      </c>
      <c r="D216" s="71" t="s">
        <v>8</v>
      </c>
      <c r="E216" s="63">
        <v>755000</v>
      </c>
      <c r="F216" s="63">
        <v>718500</v>
      </c>
      <c r="G216" s="63">
        <v>972440</v>
      </c>
      <c r="H216" s="63">
        <v>862200</v>
      </c>
      <c r="I216" s="63">
        <v>750114</v>
      </c>
      <c r="J216" s="96">
        <f t="shared" si="31"/>
        <v>755000</v>
      </c>
      <c r="K216" s="96">
        <f t="shared" si="32"/>
        <v>104978.03447959936</v>
      </c>
      <c r="L216" s="59">
        <f t="shared" si="33"/>
        <v>0.13904375427761503</v>
      </c>
      <c r="M216" s="96">
        <f t="shared" si="34"/>
        <v>859978.03447959933</v>
      </c>
      <c r="N216" s="96">
        <f t="shared" si="35"/>
        <v>650021.96552040067</v>
      </c>
      <c r="O216" s="97">
        <f t="shared" si="39"/>
        <v>755000</v>
      </c>
      <c r="P216" s="97">
        <f t="shared" si="39"/>
        <v>718500</v>
      </c>
      <c r="Q216" s="97" t="str">
        <f t="shared" si="39"/>
        <v/>
      </c>
      <c r="R216" s="97" t="str">
        <f t="shared" si="39"/>
        <v/>
      </c>
      <c r="S216" s="97">
        <f t="shared" si="39"/>
        <v>750114</v>
      </c>
      <c r="T216" s="96">
        <f t="shared" si="36"/>
        <v>750114</v>
      </c>
      <c r="U216" s="96">
        <f t="shared" si="37"/>
        <v>19814.00174960458</v>
      </c>
      <c r="V216" s="59">
        <f t="shared" si="38"/>
        <v>2.6414653972069019E-2</v>
      </c>
      <c r="W216" s="98"/>
      <c r="X216" s="100"/>
      <c r="Y216" s="100"/>
      <c r="Z216" s="100"/>
      <c r="AA216" s="100"/>
    </row>
    <row r="217" spans="1:27" x14ac:dyDescent="0.25">
      <c r="A217" s="70">
        <v>216</v>
      </c>
      <c r="B217" s="5" t="s">
        <v>199</v>
      </c>
      <c r="C217" s="5" t="s">
        <v>229</v>
      </c>
      <c r="D217" s="71" t="s">
        <v>8</v>
      </c>
      <c r="E217" s="63">
        <v>528000</v>
      </c>
      <c r="F217" s="63">
        <v>607200</v>
      </c>
      <c r="G217" s="63">
        <v>680064</v>
      </c>
      <c r="H217" s="63">
        <v>728640</v>
      </c>
      <c r="I217" s="63">
        <v>633916.80000000005</v>
      </c>
      <c r="J217" s="96">
        <f t="shared" si="31"/>
        <v>633916.80000000005</v>
      </c>
      <c r="K217" s="96">
        <f t="shared" si="32"/>
        <v>75862.763652058173</v>
      </c>
      <c r="L217" s="59">
        <f t="shared" si="33"/>
        <v>0.1196730606477982</v>
      </c>
      <c r="M217" s="96">
        <f t="shared" si="34"/>
        <v>709779.56365205825</v>
      </c>
      <c r="N217" s="96">
        <f t="shared" si="35"/>
        <v>558054.03634794184</v>
      </c>
      <c r="O217" s="97" t="str">
        <f t="shared" si="39"/>
        <v/>
      </c>
      <c r="P217" s="97">
        <f t="shared" si="39"/>
        <v>607200</v>
      </c>
      <c r="Q217" s="97">
        <f t="shared" si="39"/>
        <v>680064</v>
      </c>
      <c r="R217" s="97" t="str">
        <f t="shared" si="39"/>
        <v/>
      </c>
      <c r="S217" s="97">
        <f t="shared" si="39"/>
        <v>633916.80000000005</v>
      </c>
      <c r="T217" s="96">
        <f t="shared" si="36"/>
        <v>633916.80000000005</v>
      </c>
      <c r="U217" s="96">
        <f t="shared" si="37"/>
        <v>36861.257814675824</v>
      </c>
      <c r="V217" s="59">
        <f t="shared" si="38"/>
        <v>5.8148416029794162E-2</v>
      </c>
      <c r="W217" s="98"/>
      <c r="X217" s="100"/>
      <c r="Y217" s="100"/>
      <c r="Z217" s="100"/>
      <c r="AA217" s="100"/>
    </row>
    <row r="218" spans="1:27" x14ac:dyDescent="0.25">
      <c r="A218" s="70">
        <v>217</v>
      </c>
      <c r="B218" s="12" t="s">
        <v>204</v>
      </c>
      <c r="C218" s="5" t="s">
        <v>229</v>
      </c>
      <c r="D218" s="71" t="s">
        <v>8</v>
      </c>
      <c r="E218" s="63">
        <v>377000</v>
      </c>
      <c r="F218" s="63">
        <v>433500</v>
      </c>
      <c r="G218" s="63">
        <v>485576</v>
      </c>
      <c r="H218" s="63">
        <v>520200</v>
      </c>
      <c r="I218" s="63">
        <v>452574</v>
      </c>
      <c r="J218" s="96">
        <f t="shared" si="31"/>
        <v>452574</v>
      </c>
      <c r="K218" s="96">
        <f t="shared" si="32"/>
        <v>54153.722752918846</v>
      </c>
      <c r="L218" s="59">
        <f t="shared" si="33"/>
        <v>0.11965716712166154</v>
      </c>
      <c r="M218" s="96">
        <f t="shared" si="34"/>
        <v>506727.72275291884</v>
      </c>
      <c r="N218" s="96">
        <f t="shared" si="35"/>
        <v>398420.27724708116</v>
      </c>
      <c r="O218" s="97" t="str">
        <f t="shared" si="39"/>
        <v/>
      </c>
      <c r="P218" s="97">
        <f t="shared" si="39"/>
        <v>433500</v>
      </c>
      <c r="Q218" s="97">
        <f t="shared" si="39"/>
        <v>485576</v>
      </c>
      <c r="R218" s="97" t="str">
        <f t="shared" si="39"/>
        <v/>
      </c>
      <c r="S218" s="97">
        <f t="shared" si="39"/>
        <v>452574</v>
      </c>
      <c r="T218" s="96">
        <f t="shared" si="36"/>
        <v>452574</v>
      </c>
      <c r="U218" s="96">
        <f t="shared" si="37"/>
        <v>26346.59768040901</v>
      </c>
      <c r="V218" s="59">
        <f t="shared" si="38"/>
        <v>5.8215005016658071E-2</v>
      </c>
      <c r="W218" s="98"/>
      <c r="X218" s="100"/>
      <c r="Y218" s="100"/>
      <c r="Z218" s="100"/>
      <c r="AA218" s="100"/>
    </row>
    <row r="219" spans="1:27" x14ac:dyDescent="0.25">
      <c r="A219" s="70">
        <v>218</v>
      </c>
      <c r="B219" s="12" t="s">
        <v>197</v>
      </c>
      <c r="C219" s="5" t="s">
        <v>229</v>
      </c>
      <c r="D219" s="71" t="s">
        <v>8</v>
      </c>
      <c r="E219" s="63">
        <v>755000</v>
      </c>
      <c r="F219" s="63">
        <v>695500</v>
      </c>
      <c r="G219" s="63">
        <v>972440</v>
      </c>
      <c r="H219" s="63">
        <v>834600</v>
      </c>
      <c r="I219" s="63">
        <v>726102</v>
      </c>
      <c r="J219" s="96">
        <f t="shared" si="31"/>
        <v>755000</v>
      </c>
      <c r="K219" s="96">
        <f t="shared" si="32"/>
        <v>111001.53283986689</v>
      </c>
      <c r="L219" s="59">
        <f t="shared" si="33"/>
        <v>0.14702189780114822</v>
      </c>
      <c r="M219" s="96">
        <f t="shared" si="34"/>
        <v>866001.53283986694</v>
      </c>
      <c r="N219" s="96">
        <f t="shared" si="35"/>
        <v>643998.46716013306</v>
      </c>
      <c r="O219" s="97">
        <f t="shared" si="39"/>
        <v>755000</v>
      </c>
      <c r="P219" s="97">
        <f t="shared" si="39"/>
        <v>695500</v>
      </c>
      <c r="Q219" s="97" t="str">
        <f t="shared" si="39"/>
        <v/>
      </c>
      <c r="R219" s="97">
        <f t="shared" si="39"/>
        <v>834600</v>
      </c>
      <c r="S219" s="97">
        <f t="shared" si="39"/>
        <v>726102</v>
      </c>
      <c r="T219" s="96">
        <f t="shared" si="36"/>
        <v>740551</v>
      </c>
      <c r="U219" s="96">
        <f t="shared" si="37"/>
        <v>59699.673932666221</v>
      </c>
      <c r="V219" s="59">
        <f t="shared" si="38"/>
        <v>8.0615209394985926E-2</v>
      </c>
      <c r="W219" s="98"/>
      <c r="X219" s="100"/>
      <c r="Y219" s="100"/>
      <c r="Z219" s="100"/>
      <c r="AA219" s="100"/>
    </row>
    <row r="220" spans="1:27" x14ac:dyDescent="0.25">
      <c r="A220" s="72">
        <v>219</v>
      </c>
      <c r="B220" s="12" t="s">
        <v>16</v>
      </c>
      <c r="C220" s="5" t="s">
        <v>229</v>
      </c>
      <c r="D220" s="71" t="s">
        <v>8</v>
      </c>
      <c r="E220" s="63"/>
      <c r="F220" s="63">
        <v>347300</v>
      </c>
      <c r="G220" s="63">
        <v>388976</v>
      </c>
      <c r="H220" s="63">
        <v>389000</v>
      </c>
      <c r="I220" s="63">
        <v>338430</v>
      </c>
      <c r="J220" s="96">
        <f t="shared" si="31"/>
        <v>368138</v>
      </c>
      <c r="K220" s="96">
        <f t="shared" si="32"/>
        <v>26874.212341945949</v>
      </c>
      <c r="L220" s="59">
        <f t="shared" si="33"/>
        <v>7.300037578828035E-2</v>
      </c>
      <c r="M220" s="96">
        <f t="shared" si="34"/>
        <v>395012.21234194597</v>
      </c>
      <c r="N220" s="96">
        <f t="shared" si="35"/>
        <v>341263.78765805403</v>
      </c>
      <c r="O220" s="97" t="str">
        <f t="shared" si="39"/>
        <v/>
      </c>
      <c r="P220" s="97">
        <f t="shared" si="39"/>
        <v>347300</v>
      </c>
      <c r="Q220" s="97">
        <f t="shared" si="39"/>
        <v>388976</v>
      </c>
      <c r="R220" s="97">
        <f t="shared" si="39"/>
        <v>389000</v>
      </c>
      <c r="S220" s="97" t="str">
        <f t="shared" si="39"/>
        <v/>
      </c>
      <c r="T220" s="96">
        <f t="shared" si="36"/>
        <v>388976</v>
      </c>
      <c r="U220" s="96">
        <f t="shared" si="37"/>
        <v>24068.581013429106</v>
      </c>
      <c r="V220" s="59">
        <f t="shared" si="38"/>
        <v>6.1876776493740245E-2</v>
      </c>
      <c r="W220" s="98"/>
      <c r="X220" s="100"/>
      <c r="Y220" s="100"/>
      <c r="Z220" s="100"/>
      <c r="AA220" s="100"/>
    </row>
    <row r="221" spans="1:27" x14ac:dyDescent="0.25">
      <c r="A221" s="70">
        <v>220</v>
      </c>
      <c r="B221" s="5" t="s">
        <v>240</v>
      </c>
      <c r="C221" s="5" t="s">
        <v>229</v>
      </c>
      <c r="D221" s="71" t="s">
        <v>8</v>
      </c>
      <c r="E221" s="63">
        <v>226000</v>
      </c>
      <c r="F221" s="63">
        <v>259900</v>
      </c>
      <c r="G221" s="63">
        <v>291088</v>
      </c>
      <c r="H221" s="63">
        <v>311880</v>
      </c>
      <c r="I221" s="63">
        <v>271335.59999999998</v>
      </c>
      <c r="J221" s="96">
        <f t="shared" si="31"/>
        <v>271335.59999999998</v>
      </c>
      <c r="K221" s="96">
        <f t="shared" si="32"/>
        <v>32471.561714706393</v>
      </c>
      <c r="L221" s="59">
        <f t="shared" si="33"/>
        <v>0.11967306064779704</v>
      </c>
      <c r="M221" s="96">
        <f t="shared" si="34"/>
        <v>303807.1617147064</v>
      </c>
      <c r="N221" s="96">
        <f t="shared" si="35"/>
        <v>238864.03828529359</v>
      </c>
      <c r="O221" s="97" t="str">
        <f t="shared" si="39"/>
        <v/>
      </c>
      <c r="P221" s="97">
        <f t="shared" si="39"/>
        <v>259900</v>
      </c>
      <c r="Q221" s="97">
        <f t="shared" si="39"/>
        <v>291088</v>
      </c>
      <c r="R221" s="97" t="str">
        <f t="shared" si="39"/>
        <v/>
      </c>
      <c r="S221" s="97">
        <f t="shared" si="39"/>
        <v>271335.59999999998</v>
      </c>
      <c r="T221" s="96">
        <f t="shared" si="36"/>
        <v>271335.59999999998</v>
      </c>
      <c r="U221" s="96">
        <f t="shared" si="37"/>
        <v>15777.735352493824</v>
      </c>
      <c r="V221" s="59">
        <f t="shared" si="38"/>
        <v>5.8148416029794196E-2</v>
      </c>
      <c r="W221" s="98"/>
      <c r="X221" s="100"/>
      <c r="Y221" s="100"/>
      <c r="Z221" s="100"/>
      <c r="AA221" s="100"/>
    </row>
    <row r="222" spans="1:27" x14ac:dyDescent="0.25">
      <c r="A222" s="70">
        <v>221</v>
      </c>
      <c r="B222" s="5" t="s">
        <v>15</v>
      </c>
      <c r="C222" s="5" t="s">
        <v>229</v>
      </c>
      <c r="D222" s="71" t="s">
        <v>8</v>
      </c>
      <c r="E222" s="63"/>
      <c r="F222" s="63">
        <v>173600</v>
      </c>
      <c r="G222" s="63">
        <v>194488</v>
      </c>
      <c r="H222" s="63">
        <v>198000</v>
      </c>
      <c r="I222" s="63">
        <v>172260</v>
      </c>
      <c r="J222" s="96">
        <f t="shared" si="31"/>
        <v>184044</v>
      </c>
      <c r="K222" s="96">
        <f t="shared" si="32"/>
        <v>13547.539358373042</v>
      </c>
      <c r="L222" s="59">
        <f t="shared" si="33"/>
        <v>7.3610328825569116E-2</v>
      </c>
      <c r="M222" s="96">
        <f t="shared" si="34"/>
        <v>197591.53935837303</v>
      </c>
      <c r="N222" s="96">
        <f t="shared" si="35"/>
        <v>170496.46064162697</v>
      </c>
      <c r="O222" s="97" t="str">
        <f t="shared" si="39"/>
        <v/>
      </c>
      <c r="P222" s="97">
        <f t="shared" si="39"/>
        <v>173600</v>
      </c>
      <c r="Q222" s="97">
        <f t="shared" si="39"/>
        <v>194488</v>
      </c>
      <c r="R222" s="97" t="str">
        <f t="shared" si="39"/>
        <v/>
      </c>
      <c r="S222" s="97">
        <f t="shared" si="39"/>
        <v>172260</v>
      </c>
      <c r="T222" s="96">
        <f t="shared" si="36"/>
        <v>173600</v>
      </c>
      <c r="U222" s="96">
        <f t="shared" si="37"/>
        <v>12464.537215637009</v>
      </c>
      <c r="V222" s="59">
        <f t="shared" si="38"/>
        <v>7.1800329583162487E-2</v>
      </c>
      <c r="W222" s="98"/>
      <c r="X222" s="100"/>
      <c r="Y222" s="100"/>
      <c r="Z222" s="100"/>
      <c r="AA222" s="100"/>
    </row>
    <row r="223" spans="1:27" x14ac:dyDescent="0.25">
      <c r="A223" s="70">
        <v>222</v>
      </c>
      <c r="B223" s="5" t="s">
        <v>246</v>
      </c>
      <c r="C223" s="5" t="s">
        <v>229</v>
      </c>
      <c r="D223" s="71" t="s">
        <v>8</v>
      </c>
      <c r="E223" s="63">
        <v>75000</v>
      </c>
      <c r="F223" s="63">
        <v>86250</v>
      </c>
      <c r="G223" s="63">
        <v>96600</v>
      </c>
      <c r="H223" s="63">
        <v>103500</v>
      </c>
      <c r="I223" s="63">
        <v>90045</v>
      </c>
      <c r="J223" s="96">
        <f t="shared" si="31"/>
        <v>90045</v>
      </c>
      <c r="K223" s="96">
        <f t="shared" si="32"/>
        <v>10775.960746030954</v>
      </c>
      <c r="L223" s="59">
        <f t="shared" si="33"/>
        <v>0.11967306064779781</v>
      </c>
      <c r="M223" s="96">
        <f t="shared" si="34"/>
        <v>100820.96074603095</v>
      </c>
      <c r="N223" s="96">
        <f t="shared" si="35"/>
        <v>79269.039253969051</v>
      </c>
      <c r="O223" s="97" t="str">
        <f t="shared" si="39"/>
        <v/>
      </c>
      <c r="P223" s="97">
        <f t="shared" si="39"/>
        <v>86250</v>
      </c>
      <c r="Q223" s="97">
        <f t="shared" si="39"/>
        <v>96600</v>
      </c>
      <c r="R223" s="97" t="str">
        <f t="shared" si="39"/>
        <v/>
      </c>
      <c r="S223" s="97">
        <f t="shared" si="39"/>
        <v>90045</v>
      </c>
      <c r="T223" s="96">
        <f t="shared" si="36"/>
        <v>90045</v>
      </c>
      <c r="U223" s="96">
        <f t="shared" si="37"/>
        <v>5235.9741214028172</v>
      </c>
      <c r="V223" s="59">
        <f t="shared" si="38"/>
        <v>5.8148416029794182E-2</v>
      </c>
      <c r="W223" s="98"/>
      <c r="X223" s="100"/>
      <c r="Y223" s="100"/>
      <c r="Z223" s="100"/>
      <c r="AA223" s="100"/>
    </row>
    <row r="224" spans="1:27" x14ac:dyDescent="0.25">
      <c r="A224" s="72">
        <v>223</v>
      </c>
      <c r="B224" s="12" t="s">
        <v>200</v>
      </c>
      <c r="C224" s="5" t="s">
        <v>229</v>
      </c>
      <c r="D224" s="71" t="s">
        <v>8</v>
      </c>
      <c r="E224" s="63">
        <v>906000</v>
      </c>
      <c r="F224" s="63">
        <v>950000</v>
      </c>
      <c r="G224" s="63">
        <v>1166928</v>
      </c>
      <c r="H224" s="63">
        <v>1140000</v>
      </c>
      <c r="I224" s="63">
        <v>991800</v>
      </c>
      <c r="J224" s="96">
        <f t="shared" si="31"/>
        <v>991800</v>
      </c>
      <c r="K224" s="96">
        <f t="shared" si="32"/>
        <v>116275.58469773458</v>
      </c>
      <c r="L224" s="59">
        <f t="shared" si="33"/>
        <v>0.11723692750326133</v>
      </c>
      <c r="M224" s="96">
        <f t="shared" si="34"/>
        <v>1108075.5846977346</v>
      </c>
      <c r="N224" s="96">
        <f t="shared" si="35"/>
        <v>875524.41530226544</v>
      </c>
      <c r="O224" s="97">
        <f t="shared" si="39"/>
        <v>906000</v>
      </c>
      <c r="P224" s="97">
        <f t="shared" si="39"/>
        <v>950000</v>
      </c>
      <c r="Q224" s="97" t="str">
        <f t="shared" si="39"/>
        <v/>
      </c>
      <c r="R224" s="97" t="str">
        <f t="shared" si="39"/>
        <v/>
      </c>
      <c r="S224" s="97">
        <f t="shared" si="39"/>
        <v>991800</v>
      </c>
      <c r="T224" s="96">
        <f t="shared" si="36"/>
        <v>950000</v>
      </c>
      <c r="U224" s="96">
        <f t="shared" si="37"/>
        <v>42904.700597176219</v>
      </c>
      <c r="V224" s="59">
        <f t="shared" si="38"/>
        <v>4.5162842733869703E-2</v>
      </c>
      <c r="W224" s="98"/>
      <c r="X224" s="100"/>
      <c r="Y224" s="100"/>
      <c r="Z224" s="100"/>
      <c r="AA224" s="100"/>
    </row>
    <row r="225" spans="1:27" x14ac:dyDescent="0.25">
      <c r="A225" s="70">
        <v>224</v>
      </c>
      <c r="B225" s="12" t="s">
        <v>201</v>
      </c>
      <c r="C225" s="5" t="s">
        <v>229</v>
      </c>
      <c r="D225" s="71" t="s">
        <v>8</v>
      </c>
      <c r="E225" s="63">
        <v>1057000</v>
      </c>
      <c r="F225" s="63">
        <v>960000</v>
      </c>
      <c r="G225" s="63">
        <v>1361416</v>
      </c>
      <c r="H225" s="63">
        <v>1152000</v>
      </c>
      <c r="I225" s="63">
        <v>1002240</v>
      </c>
      <c r="J225" s="96">
        <f t="shared" si="31"/>
        <v>1057000</v>
      </c>
      <c r="K225" s="96">
        <f t="shared" si="32"/>
        <v>159558.03003045617</v>
      </c>
      <c r="L225" s="59">
        <f t="shared" si="33"/>
        <v>0.15095367079513355</v>
      </c>
      <c r="M225" s="96">
        <f t="shared" si="34"/>
        <v>1216558.0300304561</v>
      </c>
      <c r="N225" s="96">
        <f t="shared" si="35"/>
        <v>897441.96996954386</v>
      </c>
      <c r="O225" s="97">
        <f t="shared" si="39"/>
        <v>1057000</v>
      </c>
      <c r="P225" s="97">
        <f t="shared" si="39"/>
        <v>960000</v>
      </c>
      <c r="Q225" s="97" t="str">
        <f t="shared" si="39"/>
        <v/>
      </c>
      <c r="R225" s="97">
        <f t="shared" si="39"/>
        <v>1152000</v>
      </c>
      <c r="S225" s="97">
        <f t="shared" si="39"/>
        <v>1002240</v>
      </c>
      <c r="T225" s="96">
        <f t="shared" si="36"/>
        <v>1029620</v>
      </c>
      <c r="U225" s="96">
        <f t="shared" si="37"/>
        <v>82920.108538279179</v>
      </c>
      <c r="V225" s="59">
        <f t="shared" si="38"/>
        <v>8.0534671566480046E-2</v>
      </c>
      <c r="W225" s="98"/>
      <c r="X225" s="100"/>
      <c r="Y225" s="100"/>
      <c r="Z225" s="100"/>
      <c r="AA225" s="100"/>
    </row>
    <row r="226" spans="1:27" x14ac:dyDescent="0.25">
      <c r="A226" s="70">
        <v>225</v>
      </c>
      <c r="B226" s="12" t="s">
        <v>214</v>
      </c>
      <c r="C226" s="5" t="s">
        <v>229</v>
      </c>
      <c r="D226" s="71" t="s">
        <v>8</v>
      </c>
      <c r="E226" s="63">
        <v>1208000</v>
      </c>
      <c r="F226" s="63">
        <v>1190000</v>
      </c>
      <c r="G226" s="63">
        <v>1555904</v>
      </c>
      <c r="H226" s="63">
        <v>1428000</v>
      </c>
      <c r="I226" s="63">
        <v>1242360</v>
      </c>
      <c r="J226" s="96">
        <f t="shared" si="31"/>
        <v>1242360</v>
      </c>
      <c r="K226" s="96">
        <f t="shared" si="32"/>
        <v>160209.95480680952</v>
      </c>
      <c r="L226" s="59">
        <f t="shared" si="33"/>
        <v>0.12895614379633077</v>
      </c>
      <c r="M226" s="96">
        <f t="shared" si="34"/>
        <v>1402569.9548068095</v>
      </c>
      <c r="N226" s="96">
        <f t="shared" si="35"/>
        <v>1082150.0451931905</v>
      </c>
      <c r="O226" s="97">
        <f t="shared" si="39"/>
        <v>1208000</v>
      </c>
      <c r="P226" s="97">
        <f t="shared" si="39"/>
        <v>1190000</v>
      </c>
      <c r="Q226" s="97" t="str">
        <f t="shared" si="39"/>
        <v/>
      </c>
      <c r="R226" s="97" t="str">
        <f t="shared" si="39"/>
        <v/>
      </c>
      <c r="S226" s="97">
        <f t="shared" si="39"/>
        <v>1242360</v>
      </c>
      <c r="T226" s="96">
        <f t="shared" si="36"/>
        <v>1208000</v>
      </c>
      <c r="U226" s="96">
        <f t="shared" si="37"/>
        <v>26602.566292245818</v>
      </c>
      <c r="V226" s="59">
        <f t="shared" si="38"/>
        <v>2.2021991963779651E-2</v>
      </c>
      <c r="W226" s="98"/>
      <c r="X226" s="100"/>
      <c r="Y226" s="100"/>
      <c r="Z226" s="100"/>
      <c r="AA226" s="100"/>
    </row>
    <row r="227" spans="1:27" x14ac:dyDescent="0.25">
      <c r="A227" s="70">
        <v>226</v>
      </c>
      <c r="B227" s="5" t="s">
        <v>215</v>
      </c>
      <c r="C227" s="5" t="s">
        <v>229</v>
      </c>
      <c r="D227" s="71" t="s">
        <v>8</v>
      </c>
      <c r="E227" s="63">
        <v>1812000</v>
      </c>
      <c r="F227" s="63">
        <v>1756000</v>
      </c>
      <c r="G227" s="63">
        <v>2333856</v>
      </c>
      <c r="H227" s="63">
        <v>2107200</v>
      </c>
      <c r="I227" s="63">
        <v>1833264</v>
      </c>
      <c r="J227" s="96">
        <f t="shared" si="31"/>
        <v>1833264</v>
      </c>
      <c r="K227" s="96">
        <f t="shared" si="32"/>
        <v>245285.53053125658</v>
      </c>
      <c r="L227" s="59">
        <f t="shared" si="33"/>
        <v>0.13379716752811191</v>
      </c>
      <c r="M227" s="96">
        <f t="shared" si="34"/>
        <v>2078549.5305312565</v>
      </c>
      <c r="N227" s="96">
        <f t="shared" si="35"/>
        <v>1587978.4694687435</v>
      </c>
      <c r="O227" s="97">
        <f t="shared" si="39"/>
        <v>1812000</v>
      </c>
      <c r="P227" s="97">
        <f t="shared" si="39"/>
        <v>1756000</v>
      </c>
      <c r="Q227" s="97" t="str">
        <f t="shared" si="39"/>
        <v/>
      </c>
      <c r="R227" s="97" t="str">
        <f t="shared" si="39"/>
        <v/>
      </c>
      <c r="S227" s="97">
        <f t="shared" si="39"/>
        <v>1833264</v>
      </c>
      <c r="T227" s="96">
        <f t="shared" si="36"/>
        <v>1812000</v>
      </c>
      <c r="U227" s="96">
        <f t="shared" si="37"/>
        <v>39912.160619707538</v>
      </c>
      <c r="V227" s="59">
        <f t="shared" si="38"/>
        <v>2.2026578708447868E-2</v>
      </c>
      <c r="W227" s="98"/>
      <c r="X227" s="100"/>
      <c r="Y227" s="100"/>
      <c r="Z227" s="100"/>
      <c r="AA227" s="100"/>
    </row>
    <row r="228" spans="1:27" x14ac:dyDescent="0.25">
      <c r="A228" s="72">
        <v>227</v>
      </c>
      <c r="B228" s="12" t="s">
        <v>250</v>
      </c>
      <c r="C228" s="5" t="s">
        <v>229</v>
      </c>
      <c r="D228" s="71" t="s">
        <v>8</v>
      </c>
      <c r="E228" s="63">
        <v>226000</v>
      </c>
      <c r="F228" s="63">
        <v>215000</v>
      </c>
      <c r="G228" s="63">
        <v>291088</v>
      </c>
      <c r="H228" s="63">
        <v>258000</v>
      </c>
      <c r="I228" s="63">
        <v>224460</v>
      </c>
      <c r="J228" s="96">
        <f t="shared" si="31"/>
        <v>226000</v>
      </c>
      <c r="K228" s="96">
        <f t="shared" si="32"/>
        <v>31441.002223211701</v>
      </c>
      <c r="L228" s="59">
        <f t="shared" si="33"/>
        <v>0.13911947886376858</v>
      </c>
      <c r="M228" s="96">
        <f t="shared" si="34"/>
        <v>257441.00222321169</v>
      </c>
      <c r="N228" s="96">
        <f t="shared" si="35"/>
        <v>194558.99777678831</v>
      </c>
      <c r="O228" s="97">
        <f t="shared" si="39"/>
        <v>226000</v>
      </c>
      <c r="P228" s="97">
        <f t="shared" si="39"/>
        <v>215000</v>
      </c>
      <c r="Q228" s="97" t="str">
        <f t="shared" si="39"/>
        <v/>
      </c>
      <c r="R228" s="97" t="str">
        <f t="shared" si="39"/>
        <v/>
      </c>
      <c r="S228" s="97">
        <f t="shared" si="39"/>
        <v>224460</v>
      </c>
      <c r="T228" s="96">
        <f t="shared" si="36"/>
        <v>224460</v>
      </c>
      <c r="U228" s="96">
        <f t="shared" si="37"/>
        <v>5956.2740030995892</v>
      </c>
      <c r="V228" s="59">
        <f t="shared" si="38"/>
        <v>2.6536015339479593E-2</v>
      </c>
      <c r="W228" s="98"/>
      <c r="X228" s="100"/>
      <c r="Y228" s="100"/>
      <c r="Z228" s="100"/>
      <c r="AA228" s="100"/>
    </row>
    <row r="229" spans="1:27" x14ac:dyDescent="0.25">
      <c r="A229" s="70">
        <v>228</v>
      </c>
      <c r="B229" s="5" t="s">
        <v>247</v>
      </c>
      <c r="C229" s="5" t="s">
        <v>229</v>
      </c>
      <c r="D229" s="71" t="s">
        <v>8</v>
      </c>
      <c r="E229" s="63">
        <v>151000</v>
      </c>
      <c r="F229" s="63">
        <v>173650</v>
      </c>
      <c r="G229" s="63">
        <v>194488</v>
      </c>
      <c r="H229" s="63">
        <v>208380</v>
      </c>
      <c r="I229" s="63">
        <v>181290.6</v>
      </c>
      <c r="J229" s="96">
        <f t="shared" si="31"/>
        <v>181290.6</v>
      </c>
      <c r="K229" s="96">
        <f t="shared" si="32"/>
        <v>21695.600968675615</v>
      </c>
      <c r="L229" s="59">
        <f t="shared" si="33"/>
        <v>0.11967306064779759</v>
      </c>
      <c r="M229" s="96">
        <f t="shared" si="34"/>
        <v>202986.20096867561</v>
      </c>
      <c r="N229" s="96">
        <f t="shared" si="35"/>
        <v>159594.99903132441</v>
      </c>
      <c r="O229" s="97" t="str">
        <f t="shared" si="39"/>
        <v/>
      </c>
      <c r="P229" s="97">
        <f t="shared" si="39"/>
        <v>173650</v>
      </c>
      <c r="Q229" s="97">
        <f t="shared" si="39"/>
        <v>194488</v>
      </c>
      <c r="R229" s="97" t="str">
        <f t="shared" si="39"/>
        <v/>
      </c>
      <c r="S229" s="97">
        <f t="shared" si="39"/>
        <v>181290.6</v>
      </c>
      <c r="T229" s="96">
        <f t="shared" si="36"/>
        <v>181290.6</v>
      </c>
      <c r="U229" s="96">
        <f t="shared" si="37"/>
        <v>10541.761231091004</v>
      </c>
      <c r="V229" s="59">
        <f t="shared" si="38"/>
        <v>5.8148416029794175E-2</v>
      </c>
      <c r="W229" s="98"/>
      <c r="X229" s="100"/>
      <c r="Y229" s="100"/>
      <c r="Z229" s="100"/>
      <c r="AA229" s="100"/>
    </row>
    <row r="230" spans="1:27" x14ac:dyDescent="0.25">
      <c r="A230" s="70">
        <v>229</v>
      </c>
      <c r="B230" s="5" t="s">
        <v>249</v>
      </c>
      <c r="C230" s="5" t="s">
        <v>229</v>
      </c>
      <c r="D230" s="71" t="s">
        <v>8</v>
      </c>
      <c r="E230" s="63">
        <v>226000</v>
      </c>
      <c r="F230" s="63">
        <v>215000</v>
      </c>
      <c r="G230" s="63">
        <v>291088</v>
      </c>
      <c r="H230" s="63">
        <v>258000</v>
      </c>
      <c r="I230" s="63">
        <v>224460</v>
      </c>
      <c r="J230" s="96">
        <f t="shared" si="31"/>
        <v>226000</v>
      </c>
      <c r="K230" s="96">
        <f t="shared" si="32"/>
        <v>31441.002223211701</v>
      </c>
      <c r="L230" s="59">
        <f t="shared" si="33"/>
        <v>0.13911947886376858</v>
      </c>
      <c r="M230" s="96">
        <f t="shared" si="34"/>
        <v>257441.00222321169</v>
      </c>
      <c r="N230" s="96">
        <f t="shared" si="35"/>
        <v>194558.99777678831</v>
      </c>
      <c r="O230" s="97">
        <f t="shared" si="39"/>
        <v>226000</v>
      </c>
      <c r="P230" s="97">
        <f t="shared" si="39"/>
        <v>215000</v>
      </c>
      <c r="Q230" s="97" t="str">
        <f t="shared" si="39"/>
        <v/>
      </c>
      <c r="R230" s="97" t="str">
        <f t="shared" si="39"/>
        <v/>
      </c>
      <c r="S230" s="97">
        <f t="shared" si="39"/>
        <v>224460</v>
      </c>
      <c r="T230" s="96">
        <f t="shared" si="36"/>
        <v>224460</v>
      </c>
      <c r="U230" s="96">
        <f t="shared" si="37"/>
        <v>5956.2740030995892</v>
      </c>
      <c r="V230" s="59">
        <f t="shared" si="38"/>
        <v>2.6536015339479593E-2</v>
      </c>
      <c r="W230" s="98"/>
      <c r="X230" s="100"/>
      <c r="Y230" s="100"/>
      <c r="Z230" s="100"/>
      <c r="AA230" s="100"/>
    </row>
    <row r="231" spans="1:27" x14ac:dyDescent="0.25">
      <c r="A231" s="70">
        <v>230</v>
      </c>
      <c r="B231" s="5" t="s">
        <v>248</v>
      </c>
      <c r="C231" s="5" t="s">
        <v>229</v>
      </c>
      <c r="D231" s="71" t="s">
        <v>8</v>
      </c>
      <c r="E231" s="63">
        <v>151000</v>
      </c>
      <c r="F231" s="63">
        <v>173650</v>
      </c>
      <c r="G231" s="63">
        <v>194488</v>
      </c>
      <c r="H231" s="63">
        <v>208380</v>
      </c>
      <c r="I231" s="63">
        <v>181290.6</v>
      </c>
      <c r="J231" s="96">
        <f t="shared" si="31"/>
        <v>181290.6</v>
      </c>
      <c r="K231" s="96">
        <f t="shared" si="32"/>
        <v>21695.600968675615</v>
      </c>
      <c r="L231" s="59">
        <f t="shared" si="33"/>
        <v>0.11967306064779759</v>
      </c>
      <c r="M231" s="96">
        <f t="shared" si="34"/>
        <v>202986.20096867561</v>
      </c>
      <c r="N231" s="96">
        <f t="shared" si="35"/>
        <v>159594.99903132441</v>
      </c>
      <c r="O231" s="97" t="str">
        <f t="shared" si="39"/>
        <v/>
      </c>
      <c r="P231" s="97">
        <f t="shared" si="39"/>
        <v>173650</v>
      </c>
      <c r="Q231" s="97">
        <f t="shared" si="39"/>
        <v>194488</v>
      </c>
      <c r="R231" s="97" t="str">
        <f t="shared" si="39"/>
        <v/>
      </c>
      <c r="S231" s="97">
        <f t="shared" si="39"/>
        <v>181290.6</v>
      </c>
      <c r="T231" s="96">
        <f t="shared" si="36"/>
        <v>181290.6</v>
      </c>
      <c r="U231" s="96">
        <f t="shared" si="37"/>
        <v>10541.761231091004</v>
      </c>
      <c r="V231" s="59">
        <f t="shared" si="38"/>
        <v>5.8148416029794175E-2</v>
      </c>
      <c r="W231" s="98"/>
      <c r="X231" s="100"/>
      <c r="Y231" s="100"/>
      <c r="Z231" s="100"/>
      <c r="AA231" s="100"/>
    </row>
    <row r="232" spans="1:27" x14ac:dyDescent="0.25">
      <c r="A232" s="72">
        <v>231</v>
      </c>
      <c r="B232" s="5" t="s">
        <v>222</v>
      </c>
      <c r="C232" s="5" t="s">
        <v>229</v>
      </c>
      <c r="D232" s="71" t="s">
        <v>8</v>
      </c>
      <c r="E232" s="63">
        <v>226000</v>
      </c>
      <c r="F232" s="63">
        <v>259900</v>
      </c>
      <c r="G232" s="63">
        <v>291088</v>
      </c>
      <c r="H232" s="63">
        <v>311880</v>
      </c>
      <c r="I232" s="63">
        <v>271335.59999999998</v>
      </c>
      <c r="J232" s="96">
        <f t="shared" si="31"/>
        <v>271335.59999999998</v>
      </c>
      <c r="K232" s="96">
        <f t="shared" si="32"/>
        <v>32471.561714706393</v>
      </c>
      <c r="L232" s="59">
        <f t="shared" si="33"/>
        <v>0.11967306064779704</v>
      </c>
      <c r="M232" s="96">
        <f t="shared" si="34"/>
        <v>303807.1617147064</v>
      </c>
      <c r="N232" s="96">
        <f t="shared" si="35"/>
        <v>238864.03828529359</v>
      </c>
      <c r="O232" s="97" t="str">
        <f t="shared" si="39"/>
        <v/>
      </c>
      <c r="P232" s="97">
        <f t="shared" si="39"/>
        <v>259900</v>
      </c>
      <c r="Q232" s="97">
        <f t="shared" si="39"/>
        <v>291088</v>
      </c>
      <c r="R232" s="97" t="str">
        <f t="shared" si="39"/>
        <v/>
      </c>
      <c r="S232" s="97">
        <f t="shared" si="39"/>
        <v>271335.59999999998</v>
      </c>
      <c r="T232" s="96">
        <f t="shared" si="36"/>
        <v>271335.59999999998</v>
      </c>
      <c r="U232" s="96">
        <f t="shared" si="37"/>
        <v>15777.735352493824</v>
      </c>
      <c r="V232" s="59">
        <f t="shared" si="38"/>
        <v>5.8148416029794196E-2</v>
      </c>
      <c r="W232" s="98"/>
      <c r="X232" s="100"/>
      <c r="Y232" s="100"/>
      <c r="Z232" s="100"/>
      <c r="AA232" s="100"/>
    </row>
    <row r="233" spans="1:27" x14ac:dyDescent="0.25">
      <c r="A233" s="70">
        <v>232</v>
      </c>
      <c r="B233" s="5" t="s">
        <v>202</v>
      </c>
      <c r="C233" s="5" t="s">
        <v>229</v>
      </c>
      <c r="D233" s="71" t="s">
        <v>8</v>
      </c>
      <c r="E233" s="63">
        <v>226000</v>
      </c>
      <c r="F233" s="63">
        <v>259900</v>
      </c>
      <c r="G233" s="63">
        <v>291088</v>
      </c>
      <c r="H233" s="63">
        <v>311880</v>
      </c>
      <c r="I233" s="63">
        <v>271335.59999999998</v>
      </c>
      <c r="J233" s="96">
        <f t="shared" si="31"/>
        <v>271335.59999999998</v>
      </c>
      <c r="K233" s="96">
        <f t="shared" si="32"/>
        <v>32471.561714706393</v>
      </c>
      <c r="L233" s="59">
        <f t="shared" si="33"/>
        <v>0.11967306064779704</v>
      </c>
      <c r="M233" s="96">
        <f t="shared" si="34"/>
        <v>303807.1617147064</v>
      </c>
      <c r="N233" s="96">
        <f t="shared" si="35"/>
        <v>238864.03828529359</v>
      </c>
      <c r="O233" s="97" t="str">
        <f t="shared" ref="O233:S262" si="40">IF(((IF(AND(E233&lt;=$M233,E233&gt;=$N233),E233,""))&lt;=0),"",(IF(AND(E233&lt;=$M233,E233&gt;=$N233),E233,"")))</f>
        <v/>
      </c>
      <c r="P233" s="97">
        <f t="shared" si="40"/>
        <v>259900</v>
      </c>
      <c r="Q233" s="97">
        <f t="shared" si="40"/>
        <v>291088</v>
      </c>
      <c r="R233" s="97" t="str">
        <f t="shared" si="40"/>
        <v/>
      </c>
      <c r="S233" s="97">
        <f t="shared" si="40"/>
        <v>271335.59999999998</v>
      </c>
      <c r="T233" s="96">
        <f t="shared" si="36"/>
        <v>271335.59999999998</v>
      </c>
      <c r="U233" s="96">
        <f t="shared" si="37"/>
        <v>15777.735352493824</v>
      </c>
      <c r="V233" s="59">
        <f t="shared" si="38"/>
        <v>5.8148416029794196E-2</v>
      </c>
      <c r="W233" s="98"/>
      <c r="X233" s="100"/>
      <c r="Y233" s="100"/>
      <c r="Z233" s="100"/>
      <c r="AA233" s="100"/>
    </row>
    <row r="234" spans="1:27" x14ac:dyDescent="0.25">
      <c r="A234" s="70">
        <v>233</v>
      </c>
      <c r="B234" s="5" t="s">
        <v>239</v>
      </c>
      <c r="C234" s="5" t="s">
        <v>229</v>
      </c>
      <c r="D234" s="71" t="s">
        <v>8</v>
      </c>
      <c r="E234" s="63">
        <v>151000</v>
      </c>
      <c r="F234" s="63">
        <v>173650</v>
      </c>
      <c r="G234" s="63">
        <v>194488</v>
      </c>
      <c r="H234" s="63">
        <v>208380</v>
      </c>
      <c r="I234" s="63">
        <v>181290.6</v>
      </c>
      <c r="J234" s="96">
        <f t="shared" si="31"/>
        <v>181290.6</v>
      </c>
      <c r="K234" s="96">
        <f t="shared" si="32"/>
        <v>21695.600968675615</v>
      </c>
      <c r="L234" s="59">
        <f t="shared" si="33"/>
        <v>0.11967306064779759</v>
      </c>
      <c r="M234" s="96">
        <f t="shared" si="34"/>
        <v>202986.20096867561</v>
      </c>
      <c r="N234" s="96">
        <f t="shared" si="35"/>
        <v>159594.99903132441</v>
      </c>
      <c r="O234" s="97" t="str">
        <f t="shared" si="40"/>
        <v/>
      </c>
      <c r="P234" s="97">
        <f t="shared" si="40"/>
        <v>173650</v>
      </c>
      <c r="Q234" s="97">
        <f t="shared" si="40"/>
        <v>194488</v>
      </c>
      <c r="R234" s="97" t="str">
        <f t="shared" si="40"/>
        <v/>
      </c>
      <c r="S234" s="97">
        <f t="shared" si="40"/>
        <v>181290.6</v>
      </c>
      <c r="T234" s="96">
        <f t="shared" si="36"/>
        <v>181290.6</v>
      </c>
      <c r="U234" s="96">
        <f t="shared" si="37"/>
        <v>10541.761231091004</v>
      </c>
      <c r="V234" s="59">
        <f t="shared" si="38"/>
        <v>5.8148416029794175E-2</v>
      </c>
      <c r="W234" s="98"/>
      <c r="X234" s="100"/>
      <c r="Y234" s="100"/>
      <c r="Z234" s="100"/>
      <c r="AA234" s="100"/>
    </row>
    <row r="235" spans="1:27" x14ac:dyDescent="0.25">
      <c r="A235" s="70">
        <v>234</v>
      </c>
      <c r="B235" s="5" t="s">
        <v>203</v>
      </c>
      <c r="C235" s="5" t="s">
        <v>229</v>
      </c>
      <c r="D235" s="71" t="s">
        <v>8</v>
      </c>
      <c r="E235" s="63">
        <v>75000</v>
      </c>
      <c r="F235" s="63">
        <v>86200</v>
      </c>
      <c r="G235" s="63">
        <v>96600</v>
      </c>
      <c r="H235" s="63">
        <v>103440</v>
      </c>
      <c r="I235" s="63">
        <v>89992.8</v>
      </c>
      <c r="J235" s="96">
        <f t="shared" si="31"/>
        <v>89992.8</v>
      </c>
      <c r="K235" s="96">
        <f t="shared" si="32"/>
        <v>10762.547243473511</v>
      </c>
      <c r="L235" s="59">
        <f t="shared" si="33"/>
        <v>0.11959342573487558</v>
      </c>
      <c r="M235" s="96">
        <f t="shared" si="34"/>
        <v>100755.34724347352</v>
      </c>
      <c r="N235" s="96">
        <f t="shared" si="35"/>
        <v>79230.25275652649</v>
      </c>
      <c r="O235" s="97" t="str">
        <f t="shared" si="40"/>
        <v/>
      </c>
      <c r="P235" s="97">
        <f t="shared" si="40"/>
        <v>86200</v>
      </c>
      <c r="Q235" s="97">
        <f t="shared" si="40"/>
        <v>96600</v>
      </c>
      <c r="R235" s="97" t="str">
        <f t="shared" si="40"/>
        <v/>
      </c>
      <c r="S235" s="97">
        <f t="shared" si="40"/>
        <v>89992.8</v>
      </c>
      <c r="T235" s="96">
        <f t="shared" si="36"/>
        <v>89992.8</v>
      </c>
      <c r="U235" s="96">
        <f t="shared" si="37"/>
        <v>5263.0856551393244</v>
      </c>
      <c r="V235" s="59">
        <f t="shared" si="38"/>
        <v>5.8483408174201987E-2</v>
      </c>
      <c r="W235" s="98"/>
      <c r="X235" s="100"/>
      <c r="Y235" s="100"/>
      <c r="Z235" s="100"/>
      <c r="AA235" s="100"/>
    </row>
    <row r="236" spans="1:27" x14ac:dyDescent="0.25">
      <c r="A236" s="72">
        <v>235</v>
      </c>
      <c r="B236" s="6" t="s">
        <v>238</v>
      </c>
      <c r="C236" s="5" t="s">
        <v>229</v>
      </c>
      <c r="D236" s="71" t="s">
        <v>8</v>
      </c>
      <c r="E236" s="63">
        <v>377000</v>
      </c>
      <c r="F236" s="63">
        <v>433550</v>
      </c>
      <c r="G236" s="63">
        <v>485576</v>
      </c>
      <c r="H236" s="63">
        <v>520260</v>
      </c>
      <c r="I236" s="63">
        <v>452626.2</v>
      </c>
      <c r="J236" s="96">
        <f t="shared" si="31"/>
        <v>452626.2</v>
      </c>
      <c r="K236" s="96">
        <f t="shared" si="32"/>
        <v>54167.162683381692</v>
      </c>
      <c r="L236" s="59">
        <f t="shared" si="33"/>
        <v>0.11967306064779655</v>
      </c>
      <c r="M236" s="96">
        <f t="shared" si="34"/>
        <v>506793.36268338171</v>
      </c>
      <c r="N236" s="96">
        <f t="shared" si="35"/>
        <v>398459.03731661831</v>
      </c>
      <c r="O236" s="97" t="str">
        <f t="shared" si="40"/>
        <v/>
      </c>
      <c r="P236" s="97">
        <f t="shared" si="40"/>
        <v>433550</v>
      </c>
      <c r="Q236" s="97">
        <f t="shared" si="40"/>
        <v>485576</v>
      </c>
      <c r="R236" s="97" t="str">
        <f t="shared" si="40"/>
        <v/>
      </c>
      <c r="S236" s="97">
        <f t="shared" si="40"/>
        <v>452626.2</v>
      </c>
      <c r="T236" s="96">
        <f t="shared" si="36"/>
        <v>452626.2</v>
      </c>
      <c r="U236" s="96">
        <f t="shared" si="37"/>
        <v>26319.496583584827</v>
      </c>
      <c r="V236" s="59">
        <f t="shared" si="38"/>
        <v>5.8148416029794182E-2</v>
      </c>
      <c r="W236" s="98"/>
      <c r="X236" s="100"/>
      <c r="Y236" s="100"/>
      <c r="Z236" s="100"/>
      <c r="AA236" s="100"/>
    </row>
    <row r="237" spans="1:27" x14ac:dyDescent="0.25">
      <c r="A237" s="70">
        <v>236</v>
      </c>
      <c r="B237" s="5" t="s">
        <v>267</v>
      </c>
      <c r="C237" s="5" t="s">
        <v>229</v>
      </c>
      <c r="D237" s="71" t="s">
        <v>8</v>
      </c>
      <c r="E237" s="63">
        <v>906000</v>
      </c>
      <c r="F237" s="63">
        <v>1041900</v>
      </c>
      <c r="G237" s="63">
        <v>1166928</v>
      </c>
      <c r="H237" s="63">
        <v>1250280</v>
      </c>
      <c r="I237" s="63">
        <v>1087743.6000000001</v>
      </c>
      <c r="J237" s="96">
        <f t="shared" si="31"/>
        <v>1087743.6000000001</v>
      </c>
      <c r="K237" s="96">
        <f t="shared" si="32"/>
        <v>130173.6058120551</v>
      </c>
      <c r="L237" s="59">
        <f t="shared" si="33"/>
        <v>0.11967306064779888</v>
      </c>
      <c r="M237" s="96">
        <f t="shared" si="34"/>
        <v>1217917.2058120552</v>
      </c>
      <c r="N237" s="96">
        <f t="shared" si="35"/>
        <v>957569.99418794503</v>
      </c>
      <c r="O237" s="97" t="str">
        <f t="shared" si="40"/>
        <v/>
      </c>
      <c r="P237" s="97">
        <f t="shared" si="40"/>
        <v>1041900</v>
      </c>
      <c r="Q237" s="97">
        <f t="shared" si="40"/>
        <v>1166928</v>
      </c>
      <c r="R237" s="97" t="str">
        <f t="shared" si="40"/>
        <v/>
      </c>
      <c r="S237" s="97">
        <f t="shared" si="40"/>
        <v>1087743.6000000001</v>
      </c>
      <c r="T237" s="96">
        <f t="shared" si="36"/>
        <v>1087743.6000000001</v>
      </c>
      <c r="U237" s="96">
        <f t="shared" si="37"/>
        <v>63250.567386546019</v>
      </c>
      <c r="V237" s="59">
        <f t="shared" si="38"/>
        <v>5.8148416029794169E-2</v>
      </c>
      <c r="W237" s="98"/>
      <c r="X237" s="100"/>
      <c r="Y237" s="100"/>
      <c r="Z237" s="100"/>
      <c r="AA237" s="100"/>
    </row>
    <row r="238" spans="1:27" ht="24" x14ac:dyDescent="0.25">
      <c r="A238" s="70">
        <v>237</v>
      </c>
      <c r="B238" s="5" t="s">
        <v>268</v>
      </c>
      <c r="C238" s="5" t="s">
        <v>229</v>
      </c>
      <c r="D238" s="71" t="s">
        <v>8</v>
      </c>
      <c r="E238" s="63">
        <v>528000</v>
      </c>
      <c r="F238" s="63">
        <v>607200</v>
      </c>
      <c r="G238" s="63">
        <v>680064</v>
      </c>
      <c r="H238" s="63">
        <v>728640</v>
      </c>
      <c r="I238" s="63">
        <v>633916.80000000005</v>
      </c>
      <c r="J238" s="96">
        <f t="shared" si="31"/>
        <v>633916.80000000005</v>
      </c>
      <c r="K238" s="96">
        <f t="shared" si="32"/>
        <v>75862.763652058173</v>
      </c>
      <c r="L238" s="59">
        <f t="shared" si="33"/>
        <v>0.1196730606477982</v>
      </c>
      <c r="M238" s="96">
        <f t="shared" si="34"/>
        <v>709779.56365205825</v>
      </c>
      <c r="N238" s="96">
        <f t="shared" si="35"/>
        <v>558054.03634794184</v>
      </c>
      <c r="O238" s="97" t="str">
        <f t="shared" si="40"/>
        <v/>
      </c>
      <c r="P238" s="97">
        <f t="shared" si="40"/>
        <v>607200</v>
      </c>
      <c r="Q238" s="97">
        <f t="shared" si="40"/>
        <v>680064</v>
      </c>
      <c r="R238" s="97" t="str">
        <f t="shared" si="40"/>
        <v/>
      </c>
      <c r="S238" s="97">
        <f t="shared" si="40"/>
        <v>633916.80000000005</v>
      </c>
      <c r="T238" s="96">
        <f t="shared" si="36"/>
        <v>633916.80000000005</v>
      </c>
      <c r="U238" s="96">
        <f t="shared" si="37"/>
        <v>36861.257814675824</v>
      </c>
      <c r="V238" s="59">
        <f t="shared" si="38"/>
        <v>5.8148416029794162E-2</v>
      </c>
      <c r="W238" s="98"/>
      <c r="X238" s="100"/>
      <c r="Y238" s="100"/>
      <c r="Z238" s="100"/>
      <c r="AA238" s="100"/>
    </row>
    <row r="239" spans="1:27" x14ac:dyDescent="0.25">
      <c r="A239" s="70">
        <v>238</v>
      </c>
      <c r="B239" s="12" t="s">
        <v>269</v>
      </c>
      <c r="C239" s="5" t="s">
        <v>229</v>
      </c>
      <c r="D239" s="71" t="s">
        <v>8</v>
      </c>
      <c r="E239" s="63">
        <v>377000</v>
      </c>
      <c r="F239" s="63">
        <v>433550</v>
      </c>
      <c r="G239" s="63">
        <v>485576</v>
      </c>
      <c r="H239" s="63">
        <v>520260</v>
      </c>
      <c r="I239" s="63">
        <v>452626.2</v>
      </c>
      <c r="J239" s="96">
        <f t="shared" si="31"/>
        <v>452626.2</v>
      </c>
      <c r="K239" s="96">
        <f t="shared" si="32"/>
        <v>54167.162683381692</v>
      </c>
      <c r="L239" s="59">
        <f t="shared" si="33"/>
        <v>0.11967306064779655</v>
      </c>
      <c r="M239" s="96">
        <f t="shared" si="34"/>
        <v>506793.36268338171</v>
      </c>
      <c r="N239" s="96">
        <f t="shared" si="35"/>
        <v>398459.03731661831</v>
      </c>
      <c r="O239" s="97" t="str">
        <f t="shared" si="40"/>
        <v/>
      </c>
      <c r="P239" s="97">
        <f t="shared" si="40"/>
        <v>433550</v>
      </c>
      <c r="Q239" s="97">
        <f t="shared" si="40"/>
        <v>485576</v>
      </c>
      <c r="R239" s="97" t="str">
        <f t="shared" si="40"/>
        <v/>
      </c>
      <c r="S239" s="97">
        <f t="shared" si="40"/>
        <v>452626.2</v>
      </c>
      <c r="T239" s="96">
        <f t="shared" si="36"/>
        <v>452626.2</v>
      </c>
      <c r="U239" s="96">
        <f t="shared" si="37"/>
        <v>26319.496583584827</v>
      </c>
      <c r="V239" s="59">
        <f t="shared" si="38"/>
        <v>5.8148416029794182E-2</v>
      </c>
      <c r="W239" s="98"/>
      <c r="X239" s="100"/>
      <c r="Y239" s="100"/>
      <c r="Z239" s="100"/>
      <c r="AA239" s="100"/>
    </row>
    <row r="240" spans="1:27" x14ac:dyDescent="0.25">
      <c r="A240" s="72">
        <v>239</v>
      </c>
      <c r="B240" s="11" t="s">
        <v>231</v>
      </c>
      <c r="C240" s="5" t="s">
        <v>229</v>
      </c>
      <c r="D240" s="71" t="s">
        <v>8</v>
      </c>
      <c r="E240" s="63">
        <v>226000</v>
      </c>
      <c r="F240" s="63">
        <v>259900</v>
      </c>
      <c r="G240" s="63">
        <v>291088</v>
      </c>
      <c r="H240" s="63">
        <v>311880</v>
      </c>
      <c r="I240" s="63">
        <v>271335.59999999998</v>
      </c>
      <c r="J240" s="96">
        <f t="shared" si="31"/>
        <v>271335.59999999998</v>
      </c>
      <c r="K240" s="96">
        <f t="shared" si="32"/>
        <v>32471.561714706393</v>
      </c>
      <c r="L240" s="59">
        <f t="shared" si="33"/>
        <v>0.11967306064779704</v>
      </c>
      <c r="M240" s="96">
        <f t="shared" si="34"/>
        <v>303807.1617147064</v>
      </c>
      <c r="N240" s="96">
        <f t="shared" si="35"/>
        <v>238864.03828529359</v>
      </c>
      <c r="O240" s="97" t="str">
        <f t="shared" si="40"/>
        <v/>
      </c>
      <c r="P240" s="97">
        <f t="shared" si="40"/>
        <v>259900</v>
      </c>
      <c r="Q240" s="97">
        <f t="shared" si="40"/>
        <v>291088</v>
      </c>
      <c r="R240" s="97" t="str">
        <f t="shared" si="40"/>
        <v/>
      </c>
      <c r="S240" s="97">
        <f t="shared" si="40"/>
        <v>271335.59999999998</v>
      </c>
      <c r="T240" s="96">
        <f t="shared" si="36"/>
        <v>271335.59999999998</v>
      </c>
      <c r="U240" s="96">
        <f t="shared" si="37"/>
        <v>15777.735352493824</v>
      </c>
      <c r="V240" s="59">
        <f t="shared" si="38"/>
        <v>5.8148416029794196E-2</v>
      </c>
      <c r="W240" s="98"/>
      <c r="X240" s="100"/>
      <c r="Y240" s="100"/>
      <c r="Z240" s="100"/>
      <c r="AA240" s="100"/>
    </row>
    <row r="241" spans="1:27" x14ac:dyDescent="0.25">
      <c r="A241" s="70">
        <v>240</v>
      </c>
      <c r="B241" s="5" t="s">
        <v>270</v>
      </c>
      <c r="C241" s="5" t="s">
        <v>229</v>
      </c>
      <c r="D241" s="71" t="s">
        <v>8</v>
      </c>
      <c r="E241" s="63">
        <v>528000</v>
      </c>
      <c r="F241" s="63">
        <v>607200</v>
      </c>
      <c r="G241" s="63">
        <v>680064</v>
      </c>
      <c r="H241" s="63">
        <v>728640</v>
      </c>
      <c r="I241" s="63">
        <v>633916.80000000005</v>
      </c>
      <c r="J241" s="96">
        <f t="shared" si="31"/>
        <v>633916.80000000005</v>
      </c>
      <c r="K241" s="96">
        <f t="shared" si="32"/>
        <v>75862.763652058173</v>
      </c>
      <c r="L241" s="59">
        <f t="shared" si="33"/>
        <v>0.1196730606477982</v>
      </c>
      <c r="M241" s="96">
        <f t="shared" si="34"/>
        <v>709779.56365205825</v>
      </c>
      <c r="N241" s="96">
        <f t="shared" si="35"/>
        <v>558054.03634794184</v>
      </c>
      <c r="O241" s="97" t="str">
        <f t="shared" si="40"/>
        <v/>
      </c>
      <c r="P241" s="97">
        <f t="shared" si="40"/>
        <v>607200</v>
      </c>
      <c r="Q241" s="97">
        <f t="shared" si="40"/>
        <v>680064</v>
      </c>
      <c r="R241" s="97" t="str">
        <f t="shared" si="40"/>
        <v/>
      </c>
      <c r="S241" s="97">
        <f t="shared" si="40"/>
        <v>633916.80000000005</v>
      </c>
      <c r="T241" s="96">
        <f t="shared" si="36"/>
        <v>633916.80000000005</v>
      </c>
      <c r="U241" s="96">
        <f t="shared" si="37"/>
        <v>36861.257814675824</v>
      </c>
      <c r="V241" s="59">
        <f t="shared" si="38"/>
        <v>5.8148416029794162E-2</v>
      </c>
      <c r="W241" s="98"/>
      <c r="X241" s="100"/>
      <c r="Y241" s="100"/>
      <c r="Z241" s="100"/>
      <c r="AA241" s="100"/>
    </row>
    <row r="242" spans="1:27" x14ac:dyDescent="0.25">
      <c r="A242" s="70">
        <v>241</v>
      </c>
      <c r="B242" s="5" t="s">
        <v>271</v>
      </c>
      <c r="C242" s="5" t="s">
        <v>229</v>
      </c>
      <c r="D242" s="71" t="s">
        <v>8</v>
      </c>
      <c r="E242" s="63">
        <v>755000</v>
      </c>
      <c r="F242" s="63">
        <v>868250</v>
      </c>
      <c r="G242" s="63">
        <v>972440</v>
      </c>
      <c r="H242" s="63">
        <v>1041900</v>
      </c>
      <c r="I242" s="63">
        <v>906453</v>
      </c>
      <c r="J242" s="96">
        <f t="shared" si="31"/>
        <v>906453</v>
      </c>
      <c r="K242" s="96">
        <f t="shared" si="32"/>
        <v>108478.0048433785</v>
      </c>
      <c r="L242" s="59">
        <f t="shared" si="33"/>
        <v>0.11967306064779806</v>
      </c>
      <c r="M242" s="96">
        <f t="shared" si="34"/>
        <v>1014931.0048433784</v>
      </c>
      <c r="N242" s="96">
        <f t="shared" si="35"/>
        <v>797974.99515662156</v>
      </c>
      <c r="O242" s="97" t="str">
        <f t="shared" si="40"/>
        <v/>
      </c>
      <c r="P242" s="97">
        <f t="shared" si="40"/>
        <v>868250</v>
      </c>
      <c r="Q242" s="97">
        <f t="shared" si="40"/>
        <v>972440</v>
      </c>
      <c r="R242" s="97" t="str">
        <f t="shared" si="40"/>
        <v/>
      </c>
      <c r="S242" s="97">
        <f t="shared" si="40"/>
        <v>906453</v>
      </c>
      <c r="T242" s="96">
        <f t="shared" si="36"/>
        <v>906453</v>
      </c>
      <c r="U242" s="96">
        <f t="shared" si="37"/>
        <v>52708.806155455022</v>
      </c>
      <c r="V242" s="59">
        <f t="shared" si="38"/>
        <v>5.8148416029794175E-2</v>
      </c>
      <c r="W242" s="98"/>
      <c r="X242" s="100"/>
      <c r="Y242" s="100"/>
      <c r="Z242" s="100"/>
      <c r="AA242" s="100"/>
    </row>
    <row r="243" spans="1:27" x14ac:dyDescent="0.25">
      <c r="A243" s="70">
        <v>242</v>
      </c>
      <c r="B243" s="12" t="s">
        <v>272</v>
      </c>
      <c r="C243" s="5" t="s">
        <v>229</v>
      </c>
      <c r="D243" s="71" t="s">
        <v>8</v>
      </c>
      <c r="E243" s="63">
        <v>1208000</v>
      </c>
      <c r="F243" s="63">
        <v>1389200</v>
      </c>
      <c r="G243" s="63">
        <v>1555904</v>
      </c>
      <c r="H243" s="63">
        <v>1667040</v>
      </c>
      <c r="I243" s="63">
        <v>1450324.8</v>
      </c>
      <c r="J243" s="96">
        <f t="shared" si="31"/>
        <v>1450324.8</v>
      </c>
      <c r="K243" s="96">
        <f t="shared" si="32"/>
        <v>173564.80774940492</v>
      </c>
      <c r="L243" s="59">
        <f t="shared" si="33"/>
        <v>0.11967306064779759</v>
      </c>
      <c r="M243" s="96">
        <f t="shared" si="34"/>
        <v>1623889.6077494049</v>
      </c>
      <c r="N243" s="96">
        <f t="shared" si="35"/>
        <v>1276759.9922505952</v>
      </c>
      <c r="O243" s="97" t="str">
        <f t="shared" si="40"/>
        <v/>
      </c>
      <c r="P243" s="97">
        <f t="shared" si="40"/>
        <v>1389200</v>
      </c>
      <c r="Q243" s="97">
        <f t="shared" si="40"/>
        <v>1555904</v>
      </c>
      <c r="R243" s="97" t="str">
        <f t="shared" si="40"/>
        <v/>
      </c>
      <c r="S243" s="97">
        <f t="shared" si="40"/>
        <v>1450324.8</v>
      </c>
      <c r="T243" s="96">
        <f t="shared" si="36"/>
        <v>1450324.8</v>
      </c>
      <c r="U243" s="96">
        <f t="shared" si="37"/>
        <v>84334.089848728036</v>
      </c>
      <c r="V243" s="59">
        <f t="shared" si="38"/>
        <v>5.8148416029794175E-2</v>
      </c>
      <c r="W243" s="98"/>
      <c r="X243" s="100"/>
      <c r="Y243" s="100"/>
      <c r="Z243" s="100"/>
      <c r="AA243" s="100"/>
    </row>
    <row r="244" spans="1:27" x14ac:dyDescent="0.25">
      <c r="A244" s="72">
        <v>243</v>
      </c>
      <c r="B244" s="12" t="s">
        <v>273</v>
      </c>
      <c r="C244" s="5" t="s">
        <v>229</v>
      </c>
      <c r="D244" s="71" t="s">
        <v>8</v>
      </c>
      <c r="E244" s="63">
        <v>377000</v>
      </c>
      <c r="F244" s="63">
        <v>433550</v>
      </c>
      <c r="G244" s="63">
        <v>485576</v>
      </c>
      <c r="H244" s="63">
        <v>520260</v>
      </c>
      <c r="I244" s="63">
        <v>452626.2</v>
      </c>
      <c r="J244" s="96">
        <f t="shared" si="31"/>
        <v>452626.2</v>
      </c>
      <c r="K244" s="96">
        <f t="shared" si="32"/>
        <v>54167.162683381692</v>
      </c>
      <c r="L244" s="59">
        <f t="shared" si="33"/>
        <v>0.11967306064779655</v>
      </c>
      <c r="M244" s="96">
        <f t="shared" si="34"/>
        <v>506793.36268338171</v>
      </c>
      <c r="N244" s="96">
        <f t="shared" si="35"/>
        <v>398459.03731661831</v>
      </c>
      <c r="O244" s="97" t="str">
        <f t="shared" si="40"/>
        <v/>
      </c>
      <c r="P244" s="97">
        <f t="shared" si="40"/>
        <v>433550</v>
      </c>
      <c r="Q244" s="97">
        <f t="shared" si="40"/>
        <v>485576</v>
      </c>
      <c r="R244" s="97" t="str">
        <f t="shared" si="40"/>
        <v/>
      </c>
      <c r="S244" s="97">
        <f t="shared" si="40"/>
        <v>452626.2</v>
      </c>
      <c r="T244" s="96">
        <f t="shared" si="36"/>
        <v>452626.2</v>
      </c>
      <c r="U244" s="96">
        <f t="shared" si="37"/>
        <v>26319.496583584827</v>
      </c>
      <c r="V244" s="59">
        <f t="shared" si="38"/>
        <v>5.8148416029794182E-2</v>
      </c>
      <c r="W244" s="98"/>
      <c r="X244" s="100"/>
      <c r="Y244" s="100"/>
      <c r="Z244" s="100"/>
      <c r="AA244" s="100"/>
    </row>
    <row r="245" spans="1:27" x14ac:dyDescent="0.25">
      <c r="A245" s="70">
        <v>244</v>
      </c>
      <c r="B245" s="5" t="s">
        <v>274</v>
      </c>
      <c r="C245" s="5" t="s">
        <v>229</v>
      </c>
      <c r="D245" s="71" t="s">
        <v>8</v>
      </c>
      <c r="E245" s="63">
        <v>302000</v>
      </c>
      <c r="F245" s="63">
        <v>347300</v>
      </c>
      <c r="G245" s="63">
        <v>388976</v>
      </c>
      <c r="H245" s="63">
        <v>416760</v>
      </c>
      <c r="I245" s="63">
        <v>362581.2</v>
      </c>
      <c r="J245" s="96">
        <f t="shared" si="31"/>
        <v>362581.2</v>
      </c>
      <c r="K245" s="96">
        <f t="shared" si="32"/>
        <v>43391.20193735123</v>
      </c>
      <c r="L245" s="59">
        <f t="shared" si="33"/>
        <v>0.11967306064779759</v>
      </c>
      <c r="M245" s="96">
        <f t="shared" si="34"/>
        <v>405972.40193735121</v>
      </c>
      <c r="N245" s="96">
        <f t="shared" si="35"/>
        <v>319189.99806264881</v>
      </c>
      <c r="O245" s="97" t="str">
        <f t="shared" si="40"/>
        <v/>
      </c>
      <c r="P245" s="97">
        <f t="shared" si="40"/>
        <v>347300</v>
      </c>
      <c r="Q245" s="97">
        <f t="shared" si="40"/>
        <v>388976</v>
      </c>
      <c r="R245" s="97" t="str">
        <f t="shared" si="40"/>
        <v/>
      </c>
      <c r="S245" s="97">
        <f t="shared" si="40"/>
        <v>362581.2</v>
      </c>
      <c r="T245" s="96">
        <f t="shared" si="36"/>
        <v>362581.2</v>
      </c>
      <c r="U245" s="96">
        <f t="shared" si="37"/>
        <v>21083.522462182009</v>
      </c>
      <c r="V245" s="59">
        <f t="shared" si="38"/>
        <v>5.8148416029794175E-2</v>
      </c>
      <c r="W245" s="98"/>
      <c r="X245" s="100"/>
      <c r="Y245" s="100"/>
      <c r="Z245" s="100"/>
      <c r="AA245" s="100"/>
    </row>
    <row r="246" spans="1:27" x14ac:dyDescent="0.25">
      <c r="A246" s="70">
        <v>245</v>
      </c>
      <c r="B246" s="5" t="s">
        <v>225</v>
      </c>
      <c r="C246" s="5" t="s">
        <v>229</v>
      </c>
      <c r="D246" s="71" t="s">
        <v>8</v>
      </c>
      <c r="E246" s="63">
        <v>226000</v>
      </c>
      <c r="F246" s="63">
        <v>259900</v>
      </c>
      <c r="G246" s="63">
        <v>291088</v>
      </c>
      <c r="H246" s="63">
        <v>311880</v>
      </c>
      <c r="I246" s="63">
        <v>271335.59999999998</v>
      </c>
      <c r="J246" s="96">
        <f t="shared" si="31"/>
        <v>271335.59999999998</v>
      </c>
      <c r="K246" s="96">
        <f t="shared" si="32"/>
        <v>32471.561714706393</v>
      </c>
      <c r="L246" s="59">
        <f t="shared" si="33"/>
        <v>0.11967306064779704</v>
      </c>
      <c r="M246" s="96">
        <f t="shared" si="34"/>
        <v>303807.1617147064</v>
      </c>
      <c r="N246" s="96">
        <f t="shared" si="35"/>
        <v>238864.03828529359</v>
      </c>
      <c r="O246" s="97" t="str">
        <f t="shared" si="40"/>
        <v/>
      </c>
      <c r="P246" s="97">
        <f t="shared" si="40"/>
        <v>259900</v>
      </c>
      <c r="Q246" s="97">
        <f t="shared" si="40"/>
        <v>291088</v>
      </c>
      <c r="R246" s="97" t="str">
        <f t="shared" si="40"/>
        <v/>
      </c>
      <c r="S246" s="97">
        <f t="shared" si="40"/>
        <v>271335.59999999998</v>
      </c>
      <c r="T246" s="96">
        <f t="shared" si="36"/>
        <v>271335.59999999998</v>
      </c>
      <c r="U246" s="96">
        <f t="shared" si="37"/>
        <v>15777.735352493824</v>
      </c>
      <c r="V246" s="59">
        <f t="shared" si="38"/>
        <v>5.8148416029794196E-2</v>
      </c>
      <c r="W246" s="98"/>
      <c r="X246" s="100"/>
      <c r="Y246" s="100"/>
      <c r="Z246" s="100"/>
      <c r="AA246" s="100"/>
    </row>
    <row r="247" spans="1:27" x14ac:dyDescent="0.25">
      <c r="A247" s="70">
        <v>246</v>
      </c>
      <c r="B247" s="5" t="s">
        <v>275</v>
      </c>
      <c r="C247" s="5" t="s">
        <v>229</v>
      </c>
      <c r="D247" s="71" t="s">
        <v>223</v>
      </c>
      <c r="E247" s="63">
        <v>528000</v>
      </c>
      <c r="F247" s="63">
        <v>607200</v>
      </c>
      <c r="G247" s="63">
        <v>680064</v>
      </c>
      <c r="H247" s="63">
        <v>728640</v>
      </c>
      <c r="I247" s="63">
        <v>633916.80000000005</v>
      </c>
      <c r="J247" s="96">
        <f t="shared" si="31"/>
        <v>633916.80000000005</v>
      </c>
      <c r="K247" s="96">
        <f t="shared" si="32"/>
        <v>75862.763652058173</v>
      </c>
      <c r="L247" s="59">
        <f t="shared" si="33"/>
        <v>0.1196730606477982</v>
      </c>
      <c r="M247" s="96">
        <f t="shared" si="34"/>
        <v>709779.56365205825</v>
      </c>
      <c r="N247" s="96">
        <f t="shared" si="35"/>
        <v>558054.03634794184</v>
      </c>
      <c r="O247" s="97" t="str">
        <f t="shared" si="40"/>
        <v/>
      </c>
      <c r="P247" s="97">
        <f t="shared" si="40"/>
        <v>607200</v>
      </c>
      <c r="Q247" s="97">
        <f t="shared" si="40"/>
        <v>680064</v>
      </c>
      <c r="R247" s="97" t="str">
        <f t="shared" si="40"/>
        <v/>
      </c>
      <c r="S247" s="97">
        <f t="shared" si="40"/>
        <v>633916.80000000005</v>
      </c>
      <c r="T247" s="96">
        <f t="shared" si="36"/>
        <v>633916.80000000005</v>
      </c>
      <c r="U247" s="96">
        <f t="shared" si="37"/>
        <v>36861.257814675824</v>
      </c>
      <c r="V247" s="59">
        <f t="shared" si="38"/>
        <v>5.8148416029794162E-2</v>
      </c>
      <c r="W247" s="98"/>
      <c r="X247" s="100"/>
      <c r="Y247" s="100"/>
      <c r="Z247" s="100"/>
      <c r="AA247" s="100"/>
    </row>
    <row r="248" spans="1:27" x14ac:dyDescent="0.25">
      <c r="A248" s="72">
        <v>247</v>
      </c>
      <c r="B248" s="5" t="s">
        <v>276</v>
      </c>
      <c r="C248" s="5" t="s">
        <v>229</v>
      </c>
      <c r="D248" s="71" t="s">
        <v>8</v>
      </c>
      <c r="E248" s="63">
        <v>604000</v>
      </c>
      <c r="F248" s="63">
        <v>694600</v>
      </c>
      <c r="G248" s="63">
        <v>777952</v>
      </c>
      <c r="H248" s="63">
        <v>833520</v>
      </c>
      <c r="I248" s="63">
        <v>725162.4</v>
      </c>
      <c r="J248" s="96">
        <f t="shared" si="31"/>
        <v>725162.4</v>
      </c>
      <c r="K248" s="96">
        <f t="shared" si="32"/>
        <v>86782.403874702461</v>
      </c>
      <c r="L248" s="59">
        <f t="shared" si="33"/>
        <v>0.11967306064779759</v>
      </c>
      <c r="M248" s="96">
        <f t="shared" si="34"/>
        <v>811944.80387470243</v>
      </c>
      <c r="N248" s="96">
        <f t="shared" si="35"/>
        <v>638379.99612529762</v>
      </c>
      <c r="O248" s="97" t="str">
        <f t="shared" si="40"/>
        <v/>
      </c>
      <c r="P248" s="97">
        <f t="shared" si="40"/>
        <v>694600</v>
      </c>
      <c r="Q248" s="97">
        <f t="shared" si="40"/>
        <v>777952</v>
      </c>
      <c r="R248" s="97" t="str">
        <f t="shared" si="40"/>
        <v/>
      </c>
      <c r="S248" s="97">
        <f t="shared" si="40"/>
        <v>725162.4</v>
      </c>
      <c r="T248" s="96">
        <f t="shared" si="36"/>
        <v>725162.4</v>
      </c>
      <c r="U248" s="96">
        <f t="shared" si="37"/>
        <v>42167.044924364018</v>
      </c>
      <c r="V248" s="59">
        <f t="shared" si="38"/>
        <v>5.8148416029794175E-2</v>
      </c>
      <c r="W248" s="98"/>
      <c r="X248" s="100"/>
      <c r="Y248" s="100"/>
      <c r="Z248" s="100"/>
      <c r="AA248" s="100"/>
    </row>
    <row r="249" spans="1:27" x14ac:dyDescent="0.25">
      <c r="A249" s="70">
        <v>248</v>
      </c>
      <c r="B249" s="5" t="s">
        <v>277</v>
      </c>
      <c r="C249" s="5" t="s">
        <v>229</v>
      </c>
      <c r="D249" s="71" t="s">
        <v>223</v>
      </c>
      <c r="E249" s="63">
        <v>377000</v>
      </c>
      <c r="F249" s="63">
        <v>433500</v>
      </c>
      <c r="G249" s="63">
        <v>485576</v>
      </c>
      <c r="H249" s="63">
        <v>520200</v>
      </c>
      <c r="I249" s="63">
        <v>452574</v>
      </c>
      <c r="J249" s="96">
        <f t="shared" si="31"/>
        <v>452574</v>
      </c>
      <c r="K249" s="96">
        <f t="shared" si="32"/>
        <v>54153.722752918846</v>
      </c>
      <c r="L249" s="59">
        <f t="shared" si="33"/>
        <v>0.11965716712166154</v>
      </c>
      <c r="M249" s="96">
        <f t="shared" si="34"/>
        <v>506727.72275291884</v>
      </c>
      <c r="N249" s="96">
        <f t="shared" si="35"/>
        <v>398420.27724708116</v>
      </c>
      <c r="O249" s="97" t="str">
        <f t="shared" si="40"/>
        <v/>
      </c>
      <c r="P249" s="97">
        <f t="shared" si="40"/>
        <v>433500</v>
      </c>
      <c r="Q249" s="97">
        <f t="shared" si="40"/>
        <v>485576</v>
      </c>
      <c r="R249" s="97" t="str">
        <f t="shared" si="40"/>
        <v/>
      </c>
      <c r="S249" s="97">
        <f t="shared" si="40"/>
        <v>452574</v>
      </c>
      <c r="T249" s="96">
        <f t="shared" si="36"/>
        <v>452574</v>
      </c>
      <c r="U249" s="96">
        <f t="shared" si="37"/>
        <v>26346.59768040901</v>
      </c>
      <c r="V249" s="59">
        <f t="shared" si="38"/>
        <v>5.8215005016658071E-2</v>
      </c>
      <c r="W249" s="98"/>
      <c r="X249" s="100"/>
      <c r="Y249" s="100"/>
      <c r="Z249" s="100"/>
      <c r="AA249" s="100"/>
    </row>
    <row r="250" spans="1:27" x14ac:dyDescent="0.25">
      <c r="A250" s="70">
        <v>249</v>
      </c>
      <c r="B250" s="5" t="s">
        <v>278</v>
      </c>
      <c r="C250" s="5" t="s">
        <v>229</v>
      </c>
      <c r="D250" s="71" t="s">
        <v>8</v>
      </c>
      <c r="E250" s="63">
        <v>604000</v>
      </c>
      <c r="F250" s="63">
        <v>594600</v>
      </c>
      <c r="G250" s="63">
        <v>777952</v>
      </c>
      <c r="H250" s="63">
        <v>713520</v>
      </c>
      <c r="I250" s="63">
        <v>620762.4</v>
      </c>
      <c r="J250" s="96">
        <f t="shared" si="31"/>
        <v>620762.4</v>
      </c>
      <c r="K250" s="96">
        <f t="shared" si="32"/>
        <v>80165.97955661724</v>
      </c>
      <c r="L250" s="59">
        <f t="shared" si="33"/>
        <v>0.12914116505222809</v>
      </c>
      <c r="M250" s="96">
        <f t="shared" si="34"/>
        <v>700928.37955661723</v>
      </c>
      <c r="N250" s="96">
        <f t="shared" si="35"/>
        <v>540596.42044338281</v>
      </c>
      <c r="O250" s="97">
        <f t="shared" si="40"/>
        <v>604000</v>
      </c>
      <c r="P250" s="97">
        <f t="shared" si="40"/>
        <v>594600</v>
      </c>
      <c r="Q250" s="97" t="str">
        <f t="shared" si="40"/>
        <v/>
      </c>
      <c r="R250" s="97" t="str">
        <f t="shared" si="40"/>
        <v/>
      </c>
      <c r="S250" s="97">
        <f t="shared" si="40"/>
        <v>620762.4</v>
      </c>
      <c r="T250" s="96">
        <f t="shared" si="36"/>
        <v>604000</v>
      </c>
      <c r="U250" s="96">
        <f t="shared" si="37"/>
        <v>13252.730709304165</v>
      </c>
      <c r="V250" s="59">
        <f t="shared" si="38"/>
        <v>2.1941607134609544E-2</v>
      </c>
      <c r="W250" s="98"/>
      <c r="X250" s="100"/>
      <c r="Y250" s="100"/>
      <c r="Z250" s="100"/>
      <c r="AA250" s="100"/>
    </row>
    <row r="251" spans="1:27" x14ac:dyDescent="0.25">
      <c r="A251" s="70">
        <v>250</v>
      </c>
      <c r="B251" s="5" t="s">
        <v>242</v>
      </c>
      <c r="C251" s="5" t="s">
        <v>229</v>
      </c>
      <c r="D251" s="71" t="s">
        <v>8</v>
      </c>
      <c r="E251" s="63">
        <v>226000</v>
      </c>
      <c r="F251" s="63">
        <v>259900</v>
      </c>
      <c r="G251" s="63">
        <v>291088</v>
      </c>
      <c r="H251" s="63">
        <v>311880</v>
      </c>
      <c r="I251" s="63">
        <v>271335.59999999998</v>
      </c>
      <c r="J251" s="96">
        <f t="shared" si="31"/>
        <v>271335.59999999998</v>
      </c>
      <c r="K251" s="96">
        <f t="shared" si="32"/>
        <v>32471.561714706393</v>
      </c>
      <c r="L251" s="59">
        <f t="shared" si="33"/>
        <v>0.11967306064779704</v>
      </c>
      <c r="M251" s="96">
        <f t="shared" si="34"/>
        <v>303807.1617147064</v>
      </c>
      <c r="N251" s="96">
        <f t="shared" si="35"/>
        <v>238864.03828529359</v>
      </c>
      <c r="O251" s="97" t="str">
        <f t="shared" si="40"/>
        <v/>
      </c>
      <c r="P251" s="97">
        <f t="shared" si="40"/>
        <v>259900</v>
      </c>
      <c r="Q251" s="97">
        <f t="shared" si="40"/>
        <v>291088</v>
      </c>
      <c r="R251" s="97" t="str">
        <f t="shared" si="40"/>
        <v/>
      </c>
      <c r="S251" s="97">
        <f t="shared" si="40"/>
        <v>271335.59999999998</v>
      </c>
      <c r="T251" s="96">
        <f t="shared" si="36"/>
        <v>271335.59999999998</v>
      </c>
      <c r="U251" s="96">
        <f t="shared" si="37"/>
        <v>15777.735352493824</v>
      </c>
      <c r="V251" s="59">
        <f t="shared" si="38"/>
        <v>5.8148416029794196E-2</v>
      </c>
      <c r="W251" s="98"/>
      <c r="X251" s="100"/>
      <c r="Y251" s="100"/>
      <c r="Z251" s="100"/>
      <c r="AA251" s="100"/>
    </row>
    <row r="252" spans="1:27" x14ac:dyDescent="0.25">
      <c r="A252" s="72">
        <v>251</v>
      </c>
      <c r="B252" s="5" t="s">
        <v>35</v>
      </c>
      <c r="C252" s="5" t="s">
        <v>229</v>
      </c>
      <c r="D252" s="71" t="s">
        <v>8</v>
      </c>
      <c r="E252" s="63">
        <v>302490</v>
      </c>
      <c r="F252" s="63">
        <v>347000</v>
      </c>
      <c r="G252" s="63">
        <v>389607.12</v>
      </c>
      <c r="H252" s="63">
        <v>330000</v>
      </c>
      <c r="I252" s="63">
        <v>287100</v>
      </c>
      <c r="J252" s="96">
        <f t="shared" si="31"/>
        <v>330000</v>
      </c>
      <c r="K252" s="96">
        <f t="shared" si="32"/>
        <v>40098.435117331464</v>
      </c>
      <c r="L252" s="59">
        <f t="shared" si="33"/>
        <v>0.12151040944645898</v>
      </c>
      <c r="M252" s="96">
        <f t="shared" si="34"/>
        <v>370098.43511733145</v>
      </c>
      <c r="N252" s="96">
        <f t="shared" si="35"/>
        <v>289901.56488266855</v>
      </c>
      <c r="O252" s="97">
        <f t="shared" si="40"/>
        <v>302490</v>
      </c>
      <c r="P252" s="97">
        <f t="shared" si="40"/>
        <v>347000</v>
      </c>
      <c r="Q252" s="97" t="str">
        <f t="shared" si="40"/>
        <v/>
      </c>
      <c r="R252" s="97">
        <f t="shared" si="40"/>
        <v>330000</v>
      </c>
      <c r="S252" s="97" t="str">
        <f t="shared" si="40"/>
        <v/>
      </c>
      <c r="T252" s="96">
        <f t="shared" si="36"/>
        <v>330000</v>
      </c>
      <c r="U252" s="96">
        <f t="shared" si="37"/>
        <v>22460.855578836112</v>
      </c>
      <c r="V252" s="59">
        <f t="shared" si="38"/>
        <v>6.8063198723745791E-2</v>
      </c>
      <c r="W252" s="98"/>
      <c r="X252" s="100"/>
      <c r="Y252" s="100"/>
      <c r="Z252" s="100"/>
      <c r="AA252" s="100"/>
    </row>
    <row r="253" spans="1:27" x14ac:dyDescent="0.25">
      <c r="A253" s="70">
        <v>252</v>
      </c>
      <c r="B253" s="5" t="s">
        <v>34</v>
      </c>
      <c r="C253" s="5" t="s">
        <v>229</v>
      </c>
      <c r="D253" s="71" t="s">
        <v>8</v>
      </c>
      <c r="E253" s="63">
        <v>302320</v>
      </c>
      <c r="F253" s="63">
        <v>347600</v>
      </c>
      <c r="G253" s="63">
        <v>389388.16</v>
      </c>
      <c r="H253" s="63">
        <v>330000</v>
      </c>
      <c r="I253" s="63">
        <v>287100</v>
      </c>
      <c r="J253" s="96">
        <f t="shared" si="31"/>
        <v>330000</v>
      </c>
      <c r="K253" s="96">
        <f t="shared" si="32"/>
        <v>40109.515844960137</v>
      </c>
      <c r="L253" s="59">
        <f t="shared" si="33"/>
        <v>0.12154398740897011</v>
      </c>
      <c r="M253" s="96">
        <f t="shared" si="34"/>
        <v>370109.51584496011</v>
      </c>
      <c r="N253" s="96">
        <f t="shared" si="35"/>
        <v>289890.48415503989</v>
      </c>
      <c r="O253" s="97">
        <f t="shared" si="40"/>
        <v>302320</v>
      </c>
      <c r="P253" s="97">
        <f t="shared" si="40"/>
        <v>347600</v>
      </c>
      <c r="Q253" s="97" t="str">
        <f t="shared" si="40"/>
        <v/>
      </c>
      <c r="R253" s="97">
        <f t="shared" si="40"/>
        <v>330000</v>
      </c>
      <c r="S253" s="97" t="str">
        <f t="shared" si="40"/>
        <v/>
      </c>
      <c r="T253" s="96">
        <f t="shared" si="36"/>
        <v>330000</v>
      </c>
      <c r="U253" s="96">
        <f t="shared" si="37"/>
        <v>22826.230525428415</v>
      </c>
      <c r="V253" s="59">
        <f t="shared" si="38"/>
        <v>6.9170395531601259E-2</v>
      </c>
      <c r="W253" s="98"/>
      <c r="X253" s="100"/>
      <c r="Y253" s="100"/>
      <c r="Z253" s="100"/>
      <c r="AA253" s="100"/>
    </row>
    <row r="254" spans="1:27" x14ac:dyDescent="0.25">
      <c r="A254" s="70">
        <v>253</v>
      </c>
      <c r="B254" s="5" t="s">
        <v>33</v>
      </c>
      <c r="C254" s="5" t="s">
        <v>229</v>
      </c>
      <c r="D254" s="71" t="s">
        <v>8</v>
      </c>
      <c r="E254" s="63">
        <v>302580</v>
      </c>
      <c r="F254" s="63">
        <v>348172.27</v>
      </c>
      <c r="G254" s="63">
        <v>389723.04</v>
      </c>
      <c r="H254" s="63">
        <v>330000</v>
      </c>
      <c r="I254" s="63">
        <v>287100</v>
      </c>
      <c r="J254" s="96">
        <f t="shared" si="31"/>
        <v>330000</v>
      </c>
      <c r="K254" s="96">
        <f t="shared" si="32"/>
        <v>40242.583911433976</v>
      </c>
      <c r="L254" s="59">
        <f t="shared" si="33"/>
        <v>0.12194722397404235</v>
      </c>
      <c r="M254" s="96">
        <f t="shared" si="34"/>
        <v>370242.58391143399</v>
      </c>
      <c r="N254" s="96">
        <f t="shared" si="35"/>
        <v>289757.41608856601</v>
      </c>
      <c r="O254" s="97">
        <f t="shared" si="40"/>
        <v>302580</v>
      </c>
      <c r="P254" s="97">
        <f t="shared" si="40"/>
        <v>348172.27</v>
      </c>
      <c r="Q254" s="97" t="str">
        <f t="shared" si="40"/>
        <v/>
      </c>
      <c r="R254" s="97">
        <f t="shared" si="40"/>
        <v>330000</v>
      </c>
      <c r="S254" s="97" t="str">
        <f t="shared" si="40"/>
        <v/>
      </c>
      <c r="T254" s="96">
        <f t="shared" si="36"/>
        <v>330000</v>
      </c>
      <c r="U254" s="96">
        <f t="shared" si="37"/>
        <v>22951.916698124227</v>
      </c>
      <c r="V254" s="59">
        <f t="shared" si="38"/>
        <v>6.9551262721588569E-2</v>
      </c>
      <c r="W254" s="98"/>
      <c r="X254" s="100"/>
      <c r="Y254" s="100"/>
      <c r="Z254" s="100"/>
      <c r="AA254" s="100"/>
    </row>
    <row r="255" spans="1:27" x14ac:dyDescent="0.25">
      <c r="A255" s="70">
        <v>254</v>
      </c>
      <c r="B255" s="5" t="s">
        <v>32</v>
      </c>
      <c r="C255" s="5" t="s">
        <v>229</v>
      </c>
      <c r="D255" s="71" t="s">
        <v>8</v>
      </c>
      <c r="E255" s="63">
        <v>302759</v>
      </c>
      <c r="F255" s="63">
        <v>348172.27</v>
      </c>
      <c r="G255" s="63">
        <v>389953.592</v>
      </c>
      <c r="H255" s="63">
        <v>330000</v>
      </c>
      <c r="I255" s="63">
        <v>287100</v>
      </c>
      <c r="J255" s="96">
        <f t="shared" si="31"/>
        <v>330000</v>
      </c>
      <c r="K255" s="96">
        <f t="shared" si="32"/>
        <v>40293.90483504827</v>
      </c>
      <c r="L255" s="59">
        <f t="shared" si="33"/>
        <v>0.12210274192438869</v>
      </c>
      <c r="M255" s="96">
        <f t="shared" si="34"/>
        <v>370293.90483504825</v>
      </c>
      <c r="N255" s="96">
        <f t="shared" si="35"/>
        <v>289706.09516495175</v>
      </c>
      <c r="O255" s="97">
        <f t="shared" si="40"/>
        <v>302759</v>
      </c>
      <c r="P255" s="97">
        <f t="shared" si="40"/>
        <v>348172.27</v>
      </c>
      <c r="Q255" s="97" t="str">
        <f t="shared" si="40"/>
        <v/>
      </c>
      <c r="R255" s="97">
        <f t="shared" si="40"/>
        <v>330000</v>
      </c>
      <c r="S255" s="97" t="str">
        <f t="shared" si="40"/>
        <v/>
      </c>
      <c r="T255" s="96">
        <f t="shared" si="36"/>
        <v>330000</v>
      </c>
      <c r="U255" s="96">
        <f t="shared" si="37"/>
        <v>22857.050590010524</v>
      </c>
      <c r="V255" s="59">
        <f t="shared" si="38"/>
        <v>6.926378966669855E-2</v>
      </c>
      <c r="W255" s="98"/>
      <c r="X255" s="100"/>
      <c r="Y255" s="100"/>
      <c r="Z255" s="100"/>
      <c r="AA255" s="100"/>
    </row>
    <row r="256" spans="1:27" x14ac:dyDescent="0.25">
      <c r="A256" s="72">
        <v>255</v>
      </c>
      <c r="B256" s="5" t="s">
        <v>279</v>
      </c>
      <c r="C256" s="5" t="s">
        <v>229</v>
      </c>
      <c r="D256" s="71" t="s">
        <v>8</v>
      </c>
      <c r="E256" s="63">
        <v>75000</v>
      </c>
      <c r="F256" s="63">
        <v>86250</v>
      </c>
      <c r="G256" s="63">
        <v>96600</v>
      </c>
      <c r="H256" s="63">
        <v>103500</v>
      </c>
      <c r="I256" s="63">
        <v>90045</v>
      </c>
      <c r="J256" s="96">
        <f t="shared" si="31"/>
        <v>90045</v>
      </c>
      <c r="K256" s="96">
        <f t="shared" si="32"/>
        <v>10775.960746030954</v>
      </c>
      <c r="L256" s="59">
        <f t="shared" si="33"/>
        <v>0.11967306064779781</v>
      </c>
      <c r="M256" s="96">
        <f t="shared" si="34"/>
        <v>100820.96074603095</v>
      </c>
      <c r="N256" s="96">
        <f t="shared" si="35"/>
        <v>79269.039253969051</v>
      </c>
      <c r="O256" s="97" t="str">
        <f t="shared" si="40"/>
        <v/>
      </c>
      <c r="P256" s="97">
        <f t="shared" si="40"/>
        <v>86250</v>
      </c>
      <c r="Q256" s="97">
        <f t="shared" si="40"/>
        <v>96600</v>
      </c>
      <c r="R256" s="97" t="str">
        <f t="shared" si="40"/>
        <v/>
      </c>
      <c r="S256" s="97">
        <f t="shared" si="40"/>
        <v>90045</v>
      </c>
      <c r="T256" s="96">
        <f t="shared" si="36"/>
        <v>90045</v>
      </c>
      <c r="U256" s="96">
        <f t="shared" si="37"/>
        <v>5235.9741214028172</v>
      </c>
      <c r="V256" s="59">
        <f t="shared" si="38"/>
        <v>5.8148416029794182E-2</v>
      </c>
      <c r="W256" s="98"/>
      <c r="X256" s="100"/>
      <c r="Y256" s="100"/>
      <c r="Z256" s="100"/>
      <c r="AA256" s="100"/>
    </row>
    <row r="257" spans="1:27" x14ac:dyDescent="0.25">
      <c r="A257" s="70">
        <v>256</v>
      </c>
      <c r="B257" s="5" t="s">
        <v>224</v>
      </c>
      <c r="C257" s="5" t="s">
        <v>229</v>
      </c>
      <c r="D257" s="71" t="s">
        <v>8</v>
      </c>
      <c r="E257" s="63">
        <v>906000</v>
      </c>
      <c r="F257" s="63">
        <v>856000</v>
      </c>
      <c r="G257" s="63">
        <v>1166928</v>
      </c>
      <c r="H257" s="63">
        <v>1027200</v>
      </c>
      <c r="I257" s="63">
        <v>893664</v>
      </c>
      <c r="J257" s="96">
        <f t="shared" si="31"/>
        <v>906000</v>
      </c>
      <c r="K257" s="96">
        <f t="shared" si="32"/>
        <v>127447.68870717134</v>
      </c>
      <c r="L257" s="59">
        <f t="shared" si="33"/>
        <v>0.14067073808738559</v>
      </c>
      <c r="M257" s="96">
        <f t="shared" si="34"/>
        <v>1033447.6887071714</v>
      </c>
      <c r="N257" s="96">
        <f t="shared" si="35"/>
        <v>778552.31129282864</v>
      </c>
      <c r="O257" s="97">
        <f t="shared" si="40"/>
        <v>906000</v>
      </c>
      <c r="P257" s="97">
        <f t="shared" si="40"/>
        <v>856000</v>
      </c>
      <c r="Q257" s="97" t="str">
        <f t="shared" si="40"/>
        <v/>
      </c>
      <c r="R257" s="97">
        <f t="shared" si="40"/>
        <v>1027200</v>
      </c>
      <c r="S257" s="97">
        <f t="shared" si="40"/>
        <v>893664</v>
      </c>
      <c r="T257" s="96">
        <f t="shared" si="36"/>
        <v>899832</v>
      </c>
      <c r="U257" s="96">
        <f t="shared" si="37"/>
        <v>74106.621998307281</v>
      </c>
      <c r="V257" s="59">
        <f t="shared" si="38"/>
        <v>8.2356064241222007E-2</v>
      </c>
      <c r="W257" s="98"/>
      <c r="X257" s="100"/>
      <c r="Y257" s="100"/>
      <c r="Z257" s="100"/>
      <c r="AA257" s="100"/>
    </row>
    <row r="258" spans="1:27" x14ac:dyDescent="0.25">
      <c r="A258" s="70">
        <v>257</v>
      </c>
      <c r="B258" s="5" t="s">
        <v>280</v>
      </c>
      <c r="C258" s="5" t="s">
        <v>229</v>
      </c>
      <c r="D258" s="71" t="s">
        <v>8</v>
      </c>
      <c r="E258" s="63">
        <v>151000</v>
      </c>
      <c r="F258" s="63">
        <v>173650</v>
      </c>
      <c r="G258" s="63">
        <v>194488</v>
      </c>
      <c r="H258" s="63">
        <v>208380</v>
      </c>
      <c r="I258" s="63">
        <v>181290.6</v>
      </c>
      <c r="J258" s="96">
        <f t="shared" si="31"/>
        <v>181290.6</v>
      </c>
      <c r="K258" s="96">
        <f t="shared" si="32"/>
        <v>21695.600968675615</v>
      </c>
      <c r="L258" s="59">
        <f t="shared" si="33"/>
        <v>0.11967306064779759</v>
      </c>
      <c r="M258" s="96">
        <f t="shared" si="34"/>
        <v>202986.20096867561</v>
      </c>
      <c r="N258" s="96">
        <f t="shared" si="35"/>
        <v>159594.99903132441</v>
      </c>
      <c r="O258" s="97" t="str">
        <f t="shared" si="40"/>
        <v/>
      </c>
      <c r="P258" s="97">
        <f t="shared" si="40"/>
        <v>173650</v>
      </c>
      <c r="Q258" s="97">
        <f t="shared" si="40"/>
        <v>194488</v>
      </c>
      <c r="R258" s="97" t="str">
        <f t="shared" si="40"/>
        <v/>
      </c>
      <c r="S258" s="97">
        <f t="shared" si="40"/>
        <v>181290.6</v>
      </c>
      <c r="T258" s="96">
        <f t="shared" si="36"/>
        <v>181290.6</v>
      </c>
      <c r="U258" s="96">
        <f t="shared" si="37"/>
        <v>10541.761231091004</v>
      </c>
      <c r="V258" s="59">
        <f t="shared" si="38"/>
        <v>5.8148416029794175E-2</v>
      </c>
      <c r="W258" s="98"/>
      <c r="X258" s="100"/>
      <c r="Y258" s="100"/>
      <c r="Z258" s="100"/>
      <c r="AA258" s="100"/>
    </row>
    <row r="259" spans="1:27" x14ac:dyDescent="0.25">
      <c r="A259" s="70">
        <v>258</v>
      </c>
      <c r="B259" s="5" t="s">
        <v>281</v>
      </c>
      <c r="C259" s="5" t="s">
        <v>229</v>
      </c>
      <c r="D259" s="71" t="s">
        <v>8</v>
      </c>
      <c r="E259" s="63">
        <v>453000</v>
      </c>
      <c r="F259" s="63">
        <v>520950</v>
      </c>
      <c r="G259" s="63">
        <v>583464</v>
      </c>
      <c r="H259" s="63">
        <v>625140</v>
      </c>
      <c r="I259" s="63">
        <v>543871.80000000005</v>
      </c>
      <c r="J259" s="96">
        <f t="shared" ref="J259:J262" si="41">MEDIAN(E259:I259)</f>
        <v>543871.80000000005</v>
      </c>
      <c r="K259" s="96">
        <f t="shared" ref="K259:K262" si="42">+STDEV(E259:I259)</f>
        <v>65086.802906027551</v>
      </c>
      <c r="L259" s="59">
        <f t="shared" ref="L259:L262" si="43">K259/J259</f>
        <v>0.11967306064779888</v>
      </c>
      <c r="M259" s="96">
        <f t="shared" ref="M259:M262" si="44">+J259+K259</f>
        <v>608958.60290602758</v>
      </c>
      <c r="N259" s="96">
        <f t="shared" ref="N259:N262" si="45">J259-K259</f>
        <v>478784.99709397252</v>
      </c>
      <c r="O259" s="97" t="str">
        <f t="shared" si="40"/>
        <v/>
      </c>
      <c r="P259" s="97">
        <f t="shared" si="40"/>
        <v>520950</v>
      </c>
      <c r="Q259" s="97">
        <f t="shared" si="40"/>
        <v>583464</v>
      </c>
      <c r="R259" s="97" t="str">
        <f t="shared" si="40"/>
        <v/>
      </c>
      <c r="S259" s="97">
        <f t="shared" si="40"/>
        <v>543871.80000000005</v>
      </c>
      <c r="T259" s="96">
        <f t="shared" ref="T259:T262" si="46">MEDIAN(O259:S259)</f>
        <v>543871.80000000005</v>
      </c>
      <c r="U259" s="96">
        <f t="shared" ref="U259:U262" si="47">+STDEV(O259:S259)</f>
        <v>31625.28369327301</v>
      </c>
      <c r="V259" s="59">
        <f t="shared" ref="V259:V262" si="48">U259/T259</f>
        <v>5.8148416029794169E-2</v>
      </c>
      <c r="W259" s="98"/>
      <c r="X259" s="100"/>
      <c r="Y259" s="100"/>
      <c r="Z259" s="100"/>
      <c r="AA259" s="100"/>
    </row>
    <row r="260" spans="1:27" x14ac:dyDescent="0.25">
      <c r="A260" s="72">
        <v>259</v>
      </c>
      <c r="B260" s="5" t="s">
        <v>228</v>
      </c>
      <c r="C260" s="5" t="s">
        <v>229</v>
      </c>
      <c r="D260" s="71" t="s">
        <v>8</v>
      </c>
      <c r="E260" s="63">
        <v>302000</v>
      </c>
      <c r="F260" s="63">
        <v>347300</v>
      </c>
      <c r="G260" s="63">
        <v>388976</v>
      </c>
      <c r="H260" s="63">
        <v>416760</v>
      </c>
      <c r="I260" s="63">
        <v>362581.2</v>
      </c>
      <c r="J260" s="96">
        <f t="shared" si="41"/>
        <v>362581.2</v>
      </c>
      <c r="K260" s="96">
        <f t="shared" si="42"/>
        <v>43391.20193735123</v>
      </c>
      <c r="L260" s="59">
        <f t="shared" si="43"/>
        <v>0.11967306064779759</v>
      </c>
      <c r="M260" s="96">
        <f t="shared" si="44"/>
        <v>405972.40193735121</v>
      </c>
      <c r="N260" s="96">
        <f t="shared" si="45"/>
        <v>319189.99806264881</v>
      </c>
      <c r="O260" s="97" t="str">
        <f t="shared" si="40"/>
        <v/>
      </c>
      <c r="P260" s="97">
        <f t="shared" si="40"/>
        <v>347300</v>
      </c>
      <c r="Q260" s="97">
        <f t="shared" si="40"/>
        <v>388976</v>
      </c>
      <c r="R260" s="97" t="str">
        <f t="shared" si="40"/>
        <v/>
      </c>
      <c r="S260" s="97">
        <f t="shared" si="40"/>
        <v>362581.2</v>
      </c>
      <c r="T260" s="96">
        <f t="shared" si="46"/>
        <v>362581.2</v>
      </c>
      <c r="U260" s="96">
        <f t="shared" si="47"/>
        <v>21083.522462182009</v>
      </c>
      <c r="V260" s="59">
        <f t="shared" si="48"/>
        <v>5.8148416029794175E-2</v>
      </c>
      <c r="W260" s="98"/>
      <c r="X260" s="100"/>
      <c r="Y260" s="100"/>
      <c r="Z260" s="100"/>
      <c r="AA260" s="100"/>
    </row>
    <row r="261" spans="1:27" x14ac:dyDescent="0.25">
      <c r="A261" s="70">
        <v>260</v>
      </c>
      <c r="B261" s="5" t="s">
        <v>227</v>
      </c>
      <c r="C261" s="5" t="s">
        <v>229</v>
      </c>
      <c r="D261" s="71" t="s">
        <v>8</v>
      </c>
      <c r="E261" s="63">
        <v>226000</v>
      </c>
      <c r="F261" s="63">
        <v>259900</v>
      </c>
      <c r="G261" s="63">
        <v>291088</v>
      </c>
      <c r="H261" s="63">
        <v>311880</v>
      </c>
      <c r="I261" s="63">
        <v>271335.59999999998</v>
      </c>
      <c r="J261" s="96">
        <f t="shared" si="41"/>
        <v>271335.59999999998</v>
      </c>
      <c r="K261" s="96">
        <f t="shared" si="42"/>
        <v>32471.561714706393</v>
      </c>
      <c r="L261" s="59">
        <f t="shared" si="43"/>
        <v>0.11967306064779704</v>
      </c>
      <c r="M261" s="96">
        <f t="shared" si="44"/>
        <v>303807.1617147064</v>
      </c>
      <c r="N261" s="96">
        <f t="shared" si="45"/>
        <v>238864.03828529359</v>
      </c>
      <c r="O261" s="97" t="str">
        <f t="shared" si="40"/>
        <v/>
      </c>
      <c r="P261" s="97">
        <f t="shared" si="40"/>
        <v>259900</v>
      </c>
      <c r="Q261" s="97">
        <f t="shared" si="40"/>
        <v>291088</v>
      </c>
      <c r="R261" s="97" t="str">
        <f t="shared" si="40"/>
        <v/>
      </c>
      <c r="S261" s="97">
        <f t="shared" si="40"/>
        <v>271335.59999999998</v>
      </c>
      <c r="T261" s="96">
        <f t="shared" si="46"/>
        <v>271335.59999999998</v>
      </c>
      <c r="U261" s="96">
        <f t="shared" si="47"/>
        <v>15777.735352493824</v>
      </c>
      <c r="V261" s="59">
        <f t="shared" si="48"/>
        <v>5.8148416029794196E-2</v>
      </c>
      <c r="W261" s="98"/>
      <c r="X261" s="100"/>
      <c r="Y261" s="100"/>
      <c r="Z261" s="100"/>
      <c r="AA261" s="100"/>
    </row>
    <row r="262" spans="1:27" x14ac:dyDescent="0.25">
      <c r="A262" s="70">
        <v>261</v>
      </c>
      <c r="B262" s="5" t="s">
        <v>205</v>
      </c>
      <c r="C262" s="5" t="s">
        <v>229</v>
      </c>
      <c r="D262" s="71" t="s">
        <v>8</v>
      </c>
      <c r="E262" s="63">
        <v>400000</v>
      </c>
      <c r="F262" s="63">
        <v>460000</v>
      </c>
      <c r="G262" s="63">
        <v>515200</v>
      </c>
      <c r="H262" s="63">
        <v>552000</v>
      </c>
      <c r="I262" s="63">
        <v>480240</v>
      </c>
      <c r="J262" s="96">
        <f t="shared" si="41"/>
        <v>480240</v>
      </c>
      <c r="K262" s="96">
        <f t="shared" si="42"/>
        <v>57471.790645498426</v>
      </c>
      <c r="L262" s="59">
        <f t="shared" si="43"/>
        <v>0.11967306064779783</v>
      </c>
      <c r="M262" s="96">
        <f t="shared" si="44"/>
        <v>537711.79064549843</v>
      </c>
      <c r="N262" s="96">
        <f t="shared" si="45"/>
        <v>422768.20935450157</v>
      </c>
      <c r="O262" s="97" t="str">
        <f t="shared" si="40"/>
        <v/>
      </c>
      <c r="P262" s="97">
        <f t="shared" si="40"/>
        <v>460000</v>
      </c>
      <c r="Q262" s="97">
        <f t="shared" si="40"/>
        <v>515200</v>
      </c>
      <c r="R262" s="97" t="str">
        <f t="shared" si="40"/>
        <v/>
      </c>
      <c r="S262" s="97">
        <f t="shared" si="40"/>
        <v>480240</v>
      </c>
      <c r="T262" s="96">
        <f t="shared" si="46"/>
        <v>480240</v>
      </c>
      <c r="U262" s="96">
        <f t="shared" si="47"/>
        <v>27925.195314148354</v>
      </c>
      <c r="V262" s="59">
        <f t="shared" si="48"/>
        <v>5.8148416029794175E-2</v>
      </c>
      <c r="W262" s="98"/>
      <c r="X262" s="100"/>
      <c r="Y262" s="100"/>
      <c r="Z262" s="100"/>
      <c r="AA262" s="100"/>
    </row>
    <row r="263" spans="1:27" x14ac:dyDescent="0.25">
      <c r="A263" s="100"/>
      <c r="B263" s="101"/>
      <c r="C263" s="100"/>
      <c r="D263" s="102"/>
      <c r="E263" s="99"/>
      <c r="F263" s="99"/>
      <c r="G263" s="99"/>
      <c r="H263" s="99"/>
      <c r="I263" s="99"/>
      <c r="J263" s="99"/>
      <c r="K263" s="99"/>
      <c r="L263" s="103"/>
      <c r="M263" s="103"/>
      <c r="N263" s="103"/>
      <c r="O263" s="103"/>
      <c r="P263" s="103"/>
      <c r="Q263" s="103"/>
      <c r="R263" s="103"/>
      <c r="S263" s="103"/>
      <c r="T263" s="103">
        <f>SUM(T2:T262)</f>
        <v>96085686.283799946</v>
      </c>
      <c r="U263" s="100"/>
      <c r="V263" s="100"/>
      <c r="W263" s="100"/>
      <c r="X263" s="100"/>
      <c r="Y263" s="100"/>
      <c r="Z263" s="100"/>
      <c r="AA263" s="100"/>
    </row>
    <row r="264" spans="1:27" x14ac:dyDescent="0.25">
      <c r="A264" s="100"/>
      <c r="B264" s="101"/>
      <c r="C264" s="100"/>
      <c r="D264" s="102"/>
      <c r="E264" s="99"/>
      <c r="F264" s="99"/>
      <c r="G264" s="99"/>
      <c r="H264" s="99"/>
      <c r="I264" s="99"/>
      <c r="J264" s="103"/>
      <c r="K264" s="103"/>
      <c r="L264" s="103"/>
      <c r="M264" s="103"/>
      <c r="N264" s="103"/>
      <c r="O264" s="103"/>
      <c r="P264" s="103"/>
      <c r="Q264" s="103"/>
      <c r="R264" s="103"/>
      <c r="S264" s="103"/>
      <c r="T264" s="103"/>
      <c r="U264" s="100"/>
      <c r="V264" s="100"/>
      <c r="W264" s="100"/>
      <c r="X264" s="100"/>
      <c r="Y264" s="100"/>
      <c r="Z264" s="100"/>
      <c r="AA264" s="100"/>
    </row>
    <row r="265" spans="1:27" x14ac:dyDescent="0.25">
      <c r="T265" s="99"/>
    </row>
  </sheetData>
  <autoFilter ref="A1:AA264" xr:uid="{14D9B516-25E2-4508-85E2-186535C9EEE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99334-BE62-4D53-BC28-07D41ACC6DDB}">
  <dimension ref="A1:AB264"/>
  <sheetViews>
    <sheetView tabSelected="1" zoomScale="99" zoomScaleNormal="99" workbookViewId="0">
      <pane xSplit="9" ySplit="1" topLeftCell="P2" activePane="bottomRight" state="frozen"/>
      <selection pane="topRight" activeCell="J1" sqref="J1"/>
      <selection pane="bottomLeft" activeCell="A2" sqref="A2"/>
      <selection pane="bottomRight" activeCell="W1" sqref="W1"/>
    </sheetView>
  </sheetViews>
  <sheetFormatPr baseColWidth="10" defaultRowHeight="15" x14ac:dyDescent="0.25"/>
  <cols>
    <col min="1" max="1" width="6.140625" style="95" customWidth="1"/>
    <col min="2" max="2" width="58.5703125" style="95" customWidth="1"/>
    <col min="3" max="3" width="19" style="104" customWidth="1"/>
    <col min="4" max="4" width="9.28515625" style="95" customWidth="1"/>
    <col min="5" max="7" width="12.28515625" style="105" customWidth="1"/>
    <col min="8" max="8" width="12.5703125" style="105" customWidth="1"/>
    <col min="9" max="9" width="12.85546875" style="105" customWidth="1"/>
    <col min="10" max="10" width="10.7109375" style="95" customWidth="1"/>
    <col min="11" max="11" width="10.28515625" style="95" customWidth="1"/>
    <col min="12" max="12" width="11.28515625" style="95" customWidth="1"/>
    <col min="13" max="14" width="11" style="95" customWidth="1"/>
    <col min="15" max="19" width="12.85546875" style="95" customWidth="1"/>
    <col min="20" max="20" width="11.5703125" style="95"/>
    <col min="21" max="21" width="10.5703125" style="95" customWidth="1"/>
    <col min="22" max="22" width="9.5703125" style="95" customWidth="1"/>
    <col min="23" max="23" width="7.28515625" style="95" customWidth="1"/>
    <col min="24" max="16384" width="11.42578125" style="95"/>
  </cols>
  <sheetData>
    <row r="1" spans="1:28" ht="60" x14ac:dyDescent="0.25">
      <c r="A1" s="89" t="s">
        <v>282</v>
      </c>
      <c r="B1" s="90" t="s">
        <v>283</v>
      </c>
      <c r="C1" s="69" t="s">
        <v>3</v>
      </c>
      <c r="D1" s="89" t="s">
        <v>284</v>
      </c>
      <c r="E1" s="91" t="s">
        <v>285</v>
      </c>
      <c r="F1" s="92" t="s">
        <v>286</v>
      </c>
      <c r="G1" s="54" t="s">
        <v>287</v>
      </c>
      <c r="H1" s="55" t="s">
        <v>288</v>
      </c>
      <c r="I1" s="68" t="s">
        <v>294</v>
      </c>
      <c r="J1" s="93" t="s">
        <v>296</v>
      </c>
      <c r="K1" s="93" t="s">
        <v>290</v>
      </c>
      <c r="L1" s="93" t="s">
        <v>291</v>
      </c>
      <c r="M1" s="93" t="s">
        <v>292</v>
      </c>
      <c r="N1" s="93" t="s">
        <v>293</v>
      </c>
      <c r="O1" s="91" t="s">
        <v>285</v>
      </c>
      <c r="P1" s="92" t="s">
        <v>286</v>
      </c>
      <c r="Q1" s="54" t="s">
        <v>287</v>
      </c>
      <c r="R1" s="55" t="s">
        <v>288</v>
      </c>
      <c r="S1" s="68" t="s">
        <v>294</v>
      </c>
      <c r="T1" s="93" t="s">
        <v>296</v>
      </c>
      <c r="U1" s="93" t="s">
        <v>290</v>
      </c>
      <c r="V1" s="93" t="s">
        <v>291</v>
      </c>
      <c r="W1" s="94"/>
      <c r="X1" s="94"/>
      <c r="Y1" s="94"/>
      <c r="Z1" s="94"/>
      <c r="AA1" s="94"/>
      <c r="AB1" s="94"/>
    </row>
    <row r="2" spans="1:28" ht="36" x14ac:dyDescent="0.25">
      <c r="A2" s="70">
        <v>1</v>
      </c>
      <c r="B2" s="5" t="s">
        <v>6</v>
      </c>
      <c r="C2" s="5" t="s">
        <v>7</v>
      </c>
      <c r="D2" s="71" t="s">
        <v>8</v>
      </c>
      <c r="E2" s="63"/>
      <c r="F2" s="63">
        <v>404558.82</v>
      </c>
      <c r="G2" s="63">
        <v>453105.52</v>
      </c>
      <c r="H2" s="63">
        <v>456000</v>
      </c>
      <c r="I2" s="63">
        <v>396720</v>
      </c>
      <c r="J2" s="96">
        <f>AVERAGE(E2:I2)</f>
        <v>427596.08500000002</v>
      </c>
      <c r="K2" s="96">
        <f>+STDEV(E2:I2)</f>
        <v>31313.26590522458</v>
      </c>
      <c r="L2" s="59">
        <f>K2/J2</f>
        <v>7.3230946221653492E-2</v>
      </c>
      <c r="M2" s="96">
        <f>+J2+K2</f>
        <v>458909.35090522462</v>
      </c>
      <c r="N2" s="96">
        <f>J2-K2</f>
        <v>396282.81909477542</v>
      </c>
      <c r="O2" s="97" t="str">
        <f>IF(((IF(AND(E2&lt;=$M2,E2&gt;=$N2),E2,""))&lt;=0),"",(IF(AND(E2&lt;=$M2,E2&gt;=$N2),E2,"")))</f>
        <v/>
      </c>
      <c r="P2" s="97">
        <f t="shared" ref="P2:S2" si="0">IF(((IF(AND(F2&lt;=$M2,F2&gt;=$N2),F2,""))&lt;=0),"",(IF(AND(F2&lt;=$M2,F2&gt;=$N2),F2,"")))</f>
        <v>404558.82</v>
      </c>
      <c r="Q2" s="97">
        <f t="shared" si="0"/>
        <v>453105.52</v>
      </c>
      <c r="R2" s="97">
        <f t="shared" si="0"/>
        <v>456000</v>
      </c>
      <c r="S2" s="97">
        <f t="shared" si="0"/>
        <v>396720</v>
      </c>
      <c r="T2" s="96">
        <f>AVERAGE(O2:S2)</f>
        <v>427596.08500000002</v>
      </c>
      <c r="U2" s="96">
        <f>+STDEV(O2:S2)</f>
        <v>31313.26590522458</v>
      </c>
      <c r="V2" s="59">
        <f t="shared" ref="V2" si="1">U2/T2</f>
        <v>7.3230946221653492E-2</v>
      </c>
      <c r="W2" s="98"/>
      <c r="X2" s="99"/>
      <c r="Y2" s="99"/>
      <c r="Z2" s="99"/>
      <c r="AA2" s="99"/>
      <c r="AB2" s="99"/>
    </row>
    <row r="3" spans="1:28" ht="36" x14ac:dyDescent="0.25">
      <c r="A3" s="72">
        <v>2</v>
      </c>
      <c r="B3" s="5" t="s">
        <v>9</v>
      </c>
      <c r="C3" s="6" t="s">
        <v>7</v>
      </c>
      <c r="D3" s="73" t="s">
        <v>8</v>
      </c>
      <c r="E3" s="63">
        <v>455690</v>
      </c>
      <c r="F3" s="63">
        <v>524043.7</v>
      </c>
      <c r="G3" s="63">
        <v>586928.72</v>
      </c>
      <c r="H3" s="63">
        <v>570000</v>
      </c>
      <c r="I3" s="63">
        <v>495900</v>
      </c>
      <c r="J3" s="96">
        <f t="shared" ref="J3:J66" si="2">AVERAGE(E3:I3)</f>
        <v>526512.48399999994</v>
      </c>
      <c r="K3" s="96">
        <f t="shared" ref="K3:K66" si="3">+STDEV(E3:I3)</f>
        <v>53619.793293328526</v>
      </c>
      <c r="L3" s="59">
        <f t="shared" ref="L3:L66" si="4">K3/J3</f>
        <v>0.1018395478222479</v>
      </c>
      <c r="M3" s="96">
        <f t="shared" ref="M3:M66" si="5">+J3+K3</f>
        <v>580132.27729332843</v>
      </c>
      <c r="N3" s="96">
        <f t="shared" ref="N3:N66" si="6">J3-K3</f>
        <v>472892.69070667139</v>
      </c>
      <c r="O3" s="97" t="str">
        <f t="shared" ref="O3:S53" si="7">IF(((IF(AND(E3&lt;=$M3,E3&gt;=$N3),E3,""))&lt;=0),"",(IF(AND(E3&lt;=$M3,E3&gt;=$N3),E3,"")))</f>
        <v/>
      </c>
      <c r="P3" s="97">
        <f t="shared" si="7"/>
        <v>524043.7</v>
      </c>
      <c r="Q3" s="97" t="str">
        <f t="shared" si="7"/>
        <v/>
      </c>
      <c r="R3" s="97">
        <f t="shared" si="7"/>
        <v>570000</v>
      </c>
      <c r="S3" s="97">
        <f t="shared" si="7"/>
        <v>495900</v>
      </c>
      <c r="T3" s="96">
        <f t="shared" ref="T3:T66" si="8">AVERAGE(O3:S3)</f>
        <v>529981.23333333328</v>
      </c>
      <c r="U3" s="96">
        <f t="shared" ref="U3:U66" si="9">+STDEV(O3:S3)</f>
        <v>37405.122998906627</v>
      </c>
      <c r="V3" s="59">
        <f t="shared" ref="V3:V66" si="10">U3/T3</f>
        <v>7.0578202861346528E-2</v>
      </c>
      <c r="W3" s="98"/>
      <c r="X3" s="99"/>
      <c r="Y3" s="99"/>
      <c r="Z3" s="99"/>
      <c r="AA3" s="99"/>
      <c r="AB3" s="99"/>
    </row>
    <row r="4" spans="1:28" x14ac:dyDescent="0.25">
      <c r="A4" s="70">
        <v>3</v>
      </c>
      <c r="B4" s="5" t="s">
        <v>30</v>
      </c>
      <c r="C4" s="5" t="s">
        <v>11</v>
      </c>
      <c r="D4" s="71" t="s">
        <v>8</v>
      </c>
      <c r="E4" s="63">
        <v>302000</v>
      </c>
      <c r="F4" s="63">
        <v>347300</v>
      </c>
      <c r="G4" s="63">
        <v>388976</v>
      </c>
      <c r="H4" s="63">
        <v>425000</v>
      </c>
      <c r="I4" s="63">
        <v>369750</v>
      </c>
      <c r="J4" s="96">
        <f t="shared" si="2"/>
        <v>366605.2</v>
      </c>
      <c r="K4" s="96">
        <f t="shared" si="3"/>
        <v>46007.656267191138</v>
      </c>
      <c r="L4" s="59">
        <f t="shared" si="4"/>
        <v>0.12549646395411504</v>
      </c>
      <c r="M4" s="96">
        <f t="shared" si="5"/>
        <v>412612.85626719112</v>
      </c>
      <c r="N4" s="96">
        <f t="shared" si="6"/>
        <v>320597.5437328089</v>
      </c>
      <c r="O4" s="97" t="str">
        <f t="shared" si="7"/>
        <v/>
      </c>
      <c r="P4" s="97">
        <f t="shared" si="7"/>
        <v>347300</v>
      </c>
      <c r="Q4" s="97">
        <f t="shared" si="7"/>
        <v>388976</v>
      </c>
      <c r="R4" s="97" t="str">
        <f t="shared" si="7"/>
        <v/>
      </c>
      <c r="S4" s="97">
        <f t="shared" si="7"/>
        <v>369750</v>
      </c>
      <c r="T4" s="96">
        <f t="shared" si="8"/>
        <v>368675.33333333331</v>
      </c>
      <c r="U4" s="96">
        <f t="shared" si="9"/>
        <v>20858.77334200967</v>
      </c>
      <c r="V4" s="59">
        <f t="shared" si="10"/>
        <v>5.6577621164447325E-2</v>
      </c>
      <c r="W4" s="98"/>
      <c r="X4" s="99"/>
      <c r="Y4" s="99"/>
      <c r="Z4" s="99"/>
      <c r="AA4" s="99"/>
      <c r="AB4" s="99"/>
    </row>
    <row r="5" spans="1:28" x14ac:dyDescent="0.25">
      <c r="A5" s="70">
        <v>4</v>
      </c>
      <c r="B5" s="5" t="s">
        <v>14</v>
      </c>
      <c r="C5" s="5" t="s">
        <v>11</v>
      </c>
      <c r="D5" s="71" t="s">
        <v>8</v>
      </c>
      <c r="E5" s="63">
        <v>130900</v>
      </c>
      <c r="F5" s="63">
        <v>150647.9</v>
      </c>
      <c r="G5" s="63">
        <v>168599.2</v>
      </c>
      <c r="H5" s="63">
        <v>179000</v>
      </c>
      <c r="I5" s="63">
        <v>155730</v>
      </c>
      <c r="J5" s="96">
        <f t="shared" si="2"/>
        <v>156975.42000000001</v>
      </c>
      <c r="K5" s="96">
        <f t="shared" si="3"/>
        <v>18314.68327714111</v>
      </c>
      <c r="L5" s="59">
        <f t="shared" si="4"/>
        <v>0.11667229988708493</v>
      </c>
      <c r="M5" s="96">
        <f t="shared" si="5"/>
        <v>175290.10327714111</v>
      </c>
      <c r="N5" s="96">
        <f t="shared" si="6"/>
        <v>138660.73672285891</v>
      </c>
      <c r="O5" s="97" t="str">
        <f t="shared" si="7"/>
        <v/>
      </c>
      <c r="P5" s="97">
        <f t="shared" si="7"/>
        <v>150647.9</v>
      </c>
      <c r="Q5" s="97">
        <f t="shared" si="7"/>
        <v>168599.2</v>
      </c>
      <c r="R5" s="97" t="str">
        <f t="shared" si="7"/>
        <v/>
      </c>
      <c r="S5" s="97">
        <f t="shared" si="7"/>
        <v>155730</v>
      </c>
      <c r="T5" s="96">
        <f t="shared" si="8"/>
        <v>158325.69999999998</v>
      </c>
      <c r="U5" s="96">
        <f t="shared" si="9"/>
        <v>9252.8664093890475</v>
      </c>
      <c r="V5" s="59">
        <f t="shared" si="10"/>
        <v>5.8441973788140832E-2</v>
      </c>
      <c r="W5" s="98"/>
      <c r="X5" s="99"/>
      <c r="Y5" s="99"/>
      <c r="Z5" s="99"/>
      <c r="AA5" s="99"/>
      <c r="AB5" s="99"/>
    </row>
    <row r="6" spans="1:28" x14ac:dyDescent="0.25">
      <c r="A6" s="70">
        <v>5</v>
      </c>
      <c r="B6" s="5" t="s">
        <v>31</v>
      </c>
      <c r="C6" s="5" t="s">
        <v>11</v>
      </c>
      <c r="D6" s="71" t="s">
        <v>8</v>
      </c>
      <c r="E6" s="63">
        <v>302580</v>
      </c>
      <c r="F6" s="63">
        <v>347967.23</v>
      </c>
      <c r="G6" s="63">
        <v>389723.04</v>
      </c>
      <c r="H6" s="63">
        <v>326000</v>
      </c>
      <c r="I6" s="63">
        <v>283620</v>
      </c>
      <c r="J6" s="96">
        <f t="shared" si="2"/>
        <v>329978.054</v>
      </c>
      <c r="K6" s="96">
        <f t="shared" si="3"/>
        <v>41257.184988132358</v>
      </c>
      <c r="L6" s="59">
        <f t="shared" si="4"/>
        <v>0.12503008757101269</v>
      </c>
      <c r="M6" s="96">
        <f t="shared" si="5"/>
        <v>371235.23898813233</v>
      </c>
      <c r="N6" s="96">
        <f t="shared" si="6"/>
        <v>288720.86901186767</v>
      </c>
      <c r="O6" s="97">
        <f t="shared" si="7"/>
        <v>302580</v>
      </c>
      <c r="P6" s="97">
        <f t="shared" si="7"/>
        <v>347967.23</v>
      </c>
      <c r="Q6" s="97" t="str">
        <f t="shared" si="7"/>
        <v/>
      </c>
      <c r="R6" s="97">
        <f t="shared" si="7"/>
        <v>326000</v>
      </c>
      <c r="S6" s="97" t="str">
        <f t="shared" si="7"/>
        <v/>
      </c>
      <c r="T6" s="96">
        <f t="shared" si="8"/>
        <v>325515.74333333335</v>
      </c>
      <c r="U6" s="96">
        <f t="shared" si="9"/>
        <v>22697.489732515198</v>
      </c>
      <c r="V6" s="59">
        <f t="shared" si="10"/>
        <v>6.9727778755304642E-2</v>
      </c>
      <c r="W6" s="98"/>
      <c r="X6" s="99"/>
      <c r="Y6" s="99"/>
      <c r="Z6" s="99"/>
      <c r="AA6" s="99"/>
      <c r="AB6" s="99"/>
    </row>
    <row r="7" spans="1:28" x14ac:dyDescent="0.25">
      <c r="A7" s="72">
        <v>6</v>
      </c>
      <c r="B7" s="5" t="s">
        <v>10</v>
      </c>
      <c r="C7" s="5" t="s">
        <v>11</v>
      </c>
      <c r="D7" s="71" t="s">
        <v>8</v>
      </c>
      <c r="E7" s="63">
        <v>151000</v>
      </c>
      <c r="F7" s="63">
        <v>173600</v>
      </c>
      <c r="G7" s="63">
        <v>194488</v>
      </c>
      <c r="H7" s="63">
        <v>163000</v>
      </c>
      <c r="I7" s="63">
        <v>141810</v>
      </c>
      <c r="J7" s="96">
        <f t="shared" si="2"/>
        <v>164779.6</v>
      </c>
      <c r="K7" s="96">
        <f t="shared" si="3"/>
        <v>20500.215628134236</v>
      </c>
      <c r="L7" s="59">
        <f t="shared" si="4"/>
        <v>0.12440991256280653</v>
      </c>
      <c r="M7" s="96">
        <f t="shared" si="5"/>
        <v>185279.81562813424</v>
      </c>
      <c r="N7" s="96">
        <f t="shared" si="6"/>
        <v>144279.38437186577</v>
      </c>
      <c r="O7" s="97">
        <f t="shared" si="7"/>
        <v>151000</v>
      </c>
      <c r="P7" s="97">
        <f t="shared" si="7"/>
        <v>173600</v>
      </c>
      <c r="Q7" s="97" t="str">
        <f t="shared" si="7"/>
        <v/>
      </c>
      <c r="R7" s="97">
        <f t="shared" si="7"/>
        <v>163000</v>
      </c>
      <c r="S7" s="97" t="str">
        <f t="shared" si="7"/>
        <v/>
      </c>
      <c r="T7" s="96">
        <f t="shared" si="8"/>
        <v>162533.33333333334</v>
      </c>
      <c r="U7" s="96">
        <f t="shared" si="9"/>
        <v>11307.224828990238</v>
      </c>
      <c r="V7" s="59">
        <f t="shared" si="10"/>
        <v>6.9568651531933368E-2</v>
      </c>
      <c r="W7" s="98"/>
      <c r="X7" s="99"/>
      <c r="Y7" s="99"/>
      <c r="Z7" s="99"/>
      <c r="AA7" s="99"/>
      <c r="AB7" s="99"/>
    </row>
    <row r="8" spans="1:28" x14ac:dyDescent="0.25">
      <c r="A8" s="70">
        <v>7</v>
      </c>
      <c r="B8" s="5" t="s">
        <v>19</v>
      </c>
      <c r="C8" s="5" t="s">
        <v>11</v>
      </c>
      <c r="D8" s="71" t="s">
        <v>8</v>
      </c>
      <c r="E8" s="63">
        <v>369000</v>
      </c>
      <c r="F8" s="63">
        <v>424300</v>
      </c>
      <c r="G8" s="63">
        <v>475272</v>
      </c>
      <c r="H8" s="63"/>
      <c r="I8" s="63">
        <v>368010</v>
      </c>
      <c r="J8" s="96">
        <f t="shared" si="2"/>
        <v>409145.5</v>
      </c>
      <c r="K8" s="96">
        <f t="shared" si="3"/>
        <v>51336.028293976931</v>
      </c>
      <c r="L8" s="59">
        <f t="shared" si="4"/>
        <v>0.12547132571170141</v>
      </c>
      <c r="M8" s="96">
        <f t="shared" si="5"/>
        <v>460481.52829397691</v>
      </c>
      <c r="N8" s="96">
        <f t="shared" si="6"/>
        <v>357809.47170602309</v>
      </c>
      <c r="O8" s="97">
        <f t="shared" si="7"/>
        <v>369000</v>
      </c>
      <c r="P8" s="97">
        <f t="shared" si="7"/>
        <v>424300</v>
      </c>
      <c r="Q8" s="97" t="str">
        <f t="shared" si="7"/>
        <v/>
      </c>
      <c r="R8" s="97" t="str">
        <f t="shared" si="7"/>
        <v/>
      </c>
      <c r="S8" s="97">
        <f t="shared" si="7"/>
        <v>368010</v>
      </c>
      <c r="T8" s="96">
        <f t="shared" si="8"/>
        <v>387103.33333333331</v>
      </c>
      <c r="U8" s="96">
        <f t="shared" si="9"/>
        <v>32217.061215035323</v>
      </c>
      <c r="V8" s="59">
        <f t="shared" si="10"/>
        <v>8.3225997920543152E-2</v>
      </c>
      <c r="W8" s="98"/>
      <c r="X8" s="99"/>
      <c r="Y8" s="99"/>
      <c r="Z8" s="99"/>
      <c r="AA8" s="99"/>
      <c r="AB8" s="99"/>
    </row>
    <row r="9" spans="1:28" x14ac:dyDescent="0.25">
      <c r="A9" s="70">
        <v>8</v>
      </c>
      <c r="B9" s="5" t="s">
        <v>17</v>
      </c>
      <c r="C9" s="5" t="s">
        <v>11</v>
      </c>
      <c r="D9" s="71" t="s">
        <v>8</v>
      </c>
      <c r="E9" s="63">
        <v>35000</v>
      </c>
      <c r="F9" s="63">
        <v>40200</v>
      </c>
      <c r="G9" s="63">
        <v>45080</v>
      </c>
      <c r="H9" s="63">
        <v>65000</v>
      </c>
      <c r="I9" s="63"/>
      <c r="J9" s="96">
        <f t="shared" si="2"/>
        <v>46320</v>
      </c>
      <c r="K9" s="96">
        <f t="shared" si="3"/>
        <v>13115.853003140894</v>
      </c>
      <c r="L9" s="59">
        <f t="shared" si="4"/>
        <v>0.28315744825433709</v>
      </c>
      <c r="M9" s="96">
        <f t="shared" si="5"/>
        <v>59435.853003140895</v>
      </c>
      <c r="N9" s="96">
        <f t="shared" si="6"/>
        <v>33204.146996859105</v>
      </c>
      <c r="O9" s="97">
        <f t="shared" si="7"/>
        <v>35000</v>
      </c>
      <c r="P9" s="97">
        <f t="shared" si="7"/>
        <v>40200</v>
      </c>
      <c r="Q9" s="97">
        <f t="shared" si="7"/>
        <v>45080</v>
      </c>
      <c r="R9" s="97" t="str">
        <f t="shared" si="7"/>
        <v/>
      </c>
      <c r="S9" s="97" t="str">
        <f t="shared" si="7"/>
        <v/>
      </c>
      <c r="T9" s="96">
        <f t="shared" si="8"/>
        <v>40093.333333333336</v>
      </c>
      <c r="U9" s="96">
        <f t="shared" si="9"/>
        <v>5040.8464897607719</v>
      </c>
      <c r="V9" s="59">
        <f t="shared" si="10"/>
        <v>0.12572779738345788</v>
      </c>
      <c r="W9" s="98"/>
      <c r="X9" s="99"/>
      <c r="Y9" s="99"/>
      <c r="Z9" s="99"/>
      <c r="AA9" s="99"/>
      <c r="AB9" s="99"/>
    </row>
    <row r="10" spans="1:28" x14ac:dyDescent="0.25">
      <c r="A10" s="70">
        <v>9</v>
      </c>
      <c r="B10" s="6" t="s">
        <v>230</v>
      </c>
      <c r="C10" s="5" t="s">
        <v>11</v>
      </c>
      <c r="D10" s="71" t="s">
        <v>8</v>
      </c>
      <c r="E10" s="63">
        <v>151000</v>
      </c>
      <c r="F10" s="63">
        <v>173650</v>
      </c>
      <c r="G10" s="63">
        <v>194488</v>
      </c>
      <c r="H10" s="63">
        <v>208380</v>
      </c>
      <c r="I10" s="63">
        <v>181290.6</v>
      </c>
      <c r="J10" s="96">
        <f t="shared" si="2"/>
        <v>181761.72</v>
      </c>
      <c r="K10" s="96">
        <f t="shared" si="3"/>
        <v>21695.600968675615</v>
      </c>
      <c r="L10" s="59">
        <f t="shared" si="4"/>
        <v>0.11936287227407187</v>
      </c>
      <c r="M10" s="96">
        <f t="shared" si="5"/>
        <v>203457.3209686756</v>
      </c>
      <c r="N10" s="96">
        <f t="shared" si="6"/>
        <v>160066.1190313244</v>
      </c>
      <c r="O10" s="97" t="str">
        <f t="shared" si="7"/>
        <v/>
      </c>
      <c r="P10" s="97">
        <f t="shared" si="7"/>
        <v>173650</v>
      </c>
      <c r="Q10" s="97">
        <f t="shared" si="7"/>
        <v>194488</v>
      </c>
      <c r="R10" s="97" t="str">
        <f t="shared" si="7"/>
        <v/>
      </c>
      <c r="S10" s="97">
        <f t="shared" si="7"/>
        <v>181290.6</v>
      </c>
      <c r="T10" s="96">
        <f t="shared" si="8"/>
        <v>183142.86666666667</v>
      </c>
      <c r="U10" s="96">
        <f t="shared" si="9"/>
        <v>10541.761231091004</v>
      </c>
      <c r="V10" s="59">
        <f t="shared" si="10"/>
        <v>5.7560315741250118E-2</v>
      </c>
      <c r="W10" s="98"/>
      <c r="X10" s="99"/>
      <c r="Y10" s="99"/>
      <c r="Z10" s="99"/>
      <c r="AA10" s="99"/>
      <c r="AB10" s="99"/>
    </row>
    <row r="11" spans="1:28" x14ac:dyDescent="0.25">
      <c r="A11" s="72">
        <v>10</v>
      </c>
      <c r="B11" s="5" t="s">
        <v>23</v>
      </c>
      <c r="C11" s="5" t="s">
        <v>11</v>
      </c>
      <c r="D11" s="71" t="s">
        <v>8</v>
      </c>
      <c r="E11" s="63">
        <v>75000</v>
      </c>
      <c r="F11" s="63">
        <v>86200</v>
      </c>
      <c r="G11" s="63">
        <v>96600</v>
      </c>
      <c r="H11" s="63">
        <v>90000</v>
      </c>
      <c r="I11" s="63">
        <v>78300</v>
      </c>
      <c r="J11" s="96">
        <f t="shared" si="2"/>
        <v>85220</v>
      </c>
      <c r="K11" s="96">
        <f t="shared" si="3"/>
        <v>8741.3957695553399</v>
      </c>
      <c r="L11" s="59">
        <f t="shared" si="4"/>
        <v>0.10257446338365805</v>
      </c>
      <c r="M11" s="96">
        <f t="shared" si="5"/>
        <v>93961.39576955534</v>
      </c>
      <c r="N11" s="96">
        <f t="shared" si="6"/>
        <v>76478.60423044466</v>
      </c>
      <c r="O11" s="97" t="str">
        <f t="shared" si="7"/>
        <v/>
      </c>
      <c r="P11" s="97">
        <f t="shared" si="7"/>
        <v>86200</v>
      </c>
      <c r="Q11" s="97" t="str">
        <f t="shared" si="7"/>
        <v/>
      </c>
      <c r="R11" s="97">
        <f t="shared" si="7"/>
        <v>90000</v>
      </c>
      <c r="S11" s="97">
        <f t="shared" si="7"/>
        <v>78300</v>
      </c>
      <c r="T11" s="96">
        <f t="shared" si="8"/>
        <v>84833.333333333328</v>
      </c>
      <c r="U11" s="96">
        <f t="shared" si="9"/>
        <v>5968.5285735542338</v>
      </c>
      <c r="V11" s="59">
        <f t="shared" si="10"/>
        <v>7.0355936034038127E-2</v>
      </c>
      <c r="W11" s="98"/>
      <c r="X11" s="99"/>
      <c r="Y11" s="99"/>
      <c r="Z11" s="99"/>
      <c r="AA11" s="99"/>
      <c r="AB11" s="99"/>
    </row>
    <row r="12" spans="1:28" x14ac:dyDescent="0.25">
      <c r="A12" s="70">
        <v>11</v>
      </c>
      <c r="B12" s="6" t="s">
        <v>12</v>
      </c>
      <c r="C12" s="6" t="s">
        <v>11</v>
      </c>
      <c r="D12" s="73" t="s">
        <v>8</v>
      </c>
      <c r="E12" s="63">
        <v>42000</v>
      </c>
      <c r="F12" s="63">
        <v>48300</v>
      </c>
      <c r="G12" s="63">
        <v>54096</v>
      </c>
      <c r="H12" s="63">
        <v>65000</v>
      </c>
      <c r="I12" s="63">
        <v>56550</v>
      </c>
      <c r="J12" s="96">
        <f t="shared" si="2"/>
        <v>53189.2</v>
      </c>
      <c r="K12" s="96">
        <f t="shared" si="3"/>
        <v>8670.5641800288759</v>
      </c>
      <c r="L12" s="59">
        <f t="shared" si="4"/>
        <v>0.1630136226908635</v>
      </c>
      <c r="M12" s="96">
        <f t="shared" si="5"/>
        <v>61859.764180028869</v>
      </c>
      <c r="N12" s="96">
        <f t="shared" si="6"/>
        <v>44518.635819971125</v>
      </c>
      <c r="O12" s="97" t="str">
        <f t="shared" si="7"/>
        <v/>
      </c>
      <c r="P12" s="97">
        <f t="shared" si="7"/>
        <v>48300</v>
      </c>
      <c r="Q12" s="97">
        <f t="shared" si="7"/>
        <v>54096</v>
      </c>
      <c r="R12" s="97" t="str">
        <f t="shared" si="7"/>
        <v/>
      </c>
      <c r="S12" s="97">
        <f t="shared" si="7"/>
        <v>56550</v>
      </c>
      <c r="T12" s="96">
        <f t="shared" si="8"/>
        <v>52982</v>
      </c>
      <c r="U12" s="96">
        <f t="shared" si="9"/>
        <v>4236.3158522470912</v>
      </c>
      <c r="V12" s="59">
        <f t="shared" si="10"/>
        <v>7.9957643204240897E-2</v>
      </c>
      <c r="W12" s="98"/>
      <c r="X12" s="99"/>
      <c r="Y12" s="99"/>
      <c r="Z12" s="99"/>
      <c r="AA12" s="99"/>
      <c r="AB12" s="99"/>
    </row>
    <row r="13" spans="1:28" x14ac:dyDescent="0.25">
      <c r="A13" s="70">
        <v>12</v>
      </c>
      <c r="B13" s="5" t="s">
        <v>13</v>
      </c>
      <c r="C13" s="5" t="s">
        <v>11</v>
      </c>
      <c r="D13" s="71" t="s">
        <v>8</v>
      </c>
      <c r="E13" s="63">
        <v>80000</v>
      </c>
      <c r="F13" s="63">
        <v>92000</v>
      </c>
      <c r="G13" s="63">
        <v>103040</v>
      </c>
      <c r="H13" s="63">
        <v>99000</v>
      </c>
      <c r="I13" s="63">
        <v>86130</v>
      </c>
      <c r="J13" s="96">
        <f t="shared" si="2"/>
        <v>92034</v>
      </c>
      <c r="K13" s="96">
        <f t="shared" si="3"/>
        <v>9345.2223087522107</v>
      </c>
      <c r="L13" s="59">
        <f t="shared" si="4"/>
        <v>0.10154097734263653</v>
      </c>
      <c r="M13" s="96">
        <f t="shared" si="5"/>
        <v>101379.22230875221</v>
      </c>
      <c r="N13" s="96">
        <f t="shared" si="6"/>
        <v>82688.777691247786</v>
      </c>
      <c r="O13" s="97" t="str">
        <f t="shared" si="7"/>
        <v/>
      </c>
      <c r="P13" s="97">
        <f t="shared" si="7"/>
        <v>92000</v>
      </c>
      <c r="Q13" s="97" t="str">
        <f t="shared" si="7"/>
        <v/>
      </c>
      <c r="R13" s="97">
        <f t="shared" si="7"/>
        <v>99000</v>
      </c>
      <c r="S13" s="97">
        <f t="shared" si="7"/>
        <v>86130</v>
      </c>
      <c r="T13" s="96">
        <f t="shared" si="8"/>
        <v>92376.666666666672</v>
      </c>
      <c r="U13" s="96">
        <f t="shared" si="9"/>
        <v>6443.2626311002823</v>
      </c>
      <c r="V13" s="59">
        <f t="shared" si="10"/>
        <v>6.9749893166747901E-2</v>
      </c>
      <c r="W13" s="98"/>
      <c r="X13" s="99"/>
      <c r="Y13" s="99"/>
      <c r="Z13" s="99"/>
      <c r="AA13" s="99"/>
      <c r="AB13" s="99"/>
    </row>
    <row r="14" spans="1:28" x14ac:dyDescent="0.25">
      <c r="A14" s="70">
        <v>13</v>
      </c>
      <c r="B14" s="5" t="s">
        <v>38</v>
      </c>
      <c r="C14" s="5" t="s">
        <v>11</v>
      </c>
      <c r="D14" s="71" t="s">
        <v>8</v>
      </c>
      <c r="E14" s="63">
        <v>354290</v>
      </c>
      <c r="F14" s="63">
        <v>407400</v>
      </c>
      <c r="G14" s="63">
        <v>456325.52</v>
      </c>
      <c r="H14" s="63">
        <v>500000</v>
      </c>
      <c r="I14" s="63">
        <v>435000</v>
      </c>
      <c r="J14" s="96">
        <f t="shared" si="2"/>
        <v>430603.10399999999</v>
      </c>
      <c r="K14" s="96">
        <f t="shared" si="3"/>
        <v>54449.468388351401</v>
      </c>
      <c r="L14" s="59">
        <f t="shared" si="4"/>
        <v>0.12644931697554926</v>
      </c>
      <c r="M14" s="96">
        <f t="shared" si="5"/>
        <v>485052.57238835137</v>
      </c>
      <c r="N14" s="96">
        <f t="shared" si="6"/>
        <v>376153.63561164861</v>
      </c>
      <c r="O14" s="97" t="str">
        <f t="shared" si="7"/>
        <v/>
      </c>
      <c r="P14" s="97">
        <f t="shared" si="7"/>
        <v>407400</v>
      </c>
      <c r="Q14" s="97">
        <f t="shared" si="7"/>
        <v>456325.52</v>
      </c>
      <c r="R14" s="97" t="str">
        <f t="shared" si="7"/>
        <v/>
      </c>
      <c r="S14" s="97">
        <f t="shared" si="7"/>
        <v>435000</v>
      </c>
      <c r="T14" s="96">
        <f t="shared" si="8"/>
        <v>432908.50666666665</v>
      </c>
      <c r="U14" s="96">
        <f t="shared" si="9"/>
        <v>24529.724521285065</v>
      </c>
      <c r="V14" s="59">
        <f t="shared" si="10"/>
        <v>5.6662606863885447E-2</v>
      </c>
      <c r="W14" s="98"/>
      <c r="X14" s="99"/>
      <c r="Y14" s="99"/>
      <c r="Z14" s="99"/>
      <c r="AA14" s="99"/>
      <c r="AB14" s="99"/>
    </row>
    <row r="15" spans="1:28" x14ac:dyDescent="0.25">
      <c r="A15" s="72">
        <v>14</v>
      </c>
      <c r="B15" s="5" t="s">
        <v>39</v>
      </c>
      <c r="C15" s="5" t="s">
        <v>11</v>
      </c>
      <c r="D15" s="71" t="s">
        <v>8</v>
      </c>
      <c r="E15" s="63">
        <v>454470</v>
      </c>
      <c r="F15" s="63">
        <v>412600</v>
      </c>
      <c r="G15" s="63">
        <v>585357.36</v>
      </c>
      <c r="H15" s="63">
        <v>380000</v>
      </c>
      <c r="I15" s="63">
        <v>330600</v>
      </c>
      <c r="J15" s="96">
        <f t="shared" si="2"/>
        <v>432605.47199999995</v>
      </c>
      <c r="K15" s="96">
        <f t="shared" si="3"/>
        <v>96674.541354556844</v>
      </c>
      <c r="L15" s="59">
        <f t="shared" si="4"/>
        <v>0.22347045428624826</v>
      </c>
      <c r="M15" s="96">
        <f t="shared" si="5"/>
        <v>529280.01335455675</v>
      </c>
      <c r="N15" s="96">
        <f t="shared" si="6"/>
        <v>335930.93064544309</v>
      </c>
      <c r="O15" s="97">
        <f t="shared" si="7"/>
        <v>454470</v>
      </c>
      <c r="P15" s="97">
        <f t="shared" si="7"/>
        <v>412600</v>
      </c>
      <c r="Q15" s="97" t="str">
        <f t="shared" si="7"/>
        <v/>
      </c>
      <c r="R15" s="97">
        <f t="shared" si="7"/>
        <v>380000</v>
      </c>
      <c r="S15" s="97" t="str">
        <f t="shared" si="7"/>
        <v/>
      </c>
      <c r="T15" s="96">
        <f t="shared" si="8"/>
        <v>415690</v>
      </c>
      <c r="U15" s="96">
        <f t="shared" si="9"/>
        <v>37331.036685310522</v>
      </c>
      <c r="V15" s="59">
        <f t="shared" si="10"/>
        <v>8.9804990943516863E-2</v>
      </c>
      <c r="W15" s="98"/>
      <c r="X15" s="99"/>
      <c r="Y15" s="99"/>
      <c r="Z15" s="99"/>
      <c r="AA15" s="99"/>
      <c r="AB15" s="99"/>
    </row>
    <row r="16" spans="1:28" x14ac:dyDescent="0.25">
      <c r="A16" s="70">
        <v>15</v>
      </c>
      <c r="B16" s="5" t="s">
        <v>27</v>
      </c>
      <c r="C16" s="5" t="s">
        <v>11</v>
      </c>
      <c r="D16" s="71" t="s">
        <v>8</v>
      </c>
      <c r="E16" s="63">
        <v>151000</v>
      </c>
      <c r="F16" s="63">
        <v>173652.1</v>
      </c>
      <c r="G16" s="63">
        <v>194488</v>
      </c>
      <c r="H16" s="63">
        <v>190000</v>
      </c>
      <c r="I16" s="63">
        <v>165300</v>
      </c>
      <c r="J16" s="96">
        <f t="shared" si="2"/>
        <v>174888.02</v>
      </c>
      <c r="K16" s="96">
        <f t="shared" si="3"/>
        <v>17864.953685974113</v>
      </c>
      <c r="L16" s="59">
        <f t="shared" si="4"/>
        <v>0.10215081448102685</v>
      </c>
      <c r="M16" s="96">
        <f t="shared" si="5"/>
        <v>192752.97368597411</v>
      </c>
      <c r="N16" s="96">
        <f t="shared" si="6"/>
        <v>157023.06631402587</v>
      </c>
      <c r="O16" s="97" t="str">
        <f t="shared" si="7"/>
        <v/>
      </c>
      <c r="P16" s="97">
        <f t="shared" si="7"/>
        <v>173652.1</v>
      </c>
      <c r="Q16" s="97" t="str">
        <f t="shared" si="7"/>
        <v/>
      </c>
      <c r="R16" s="97">
        <f t="shared" si="7"/>
        <v>190000</v>
      </c>
      <c r="S16" s="97">
        <f t="shared" si="7"/>
        <v>165300</v>
      </c>
      <c r="T16" s="96">
        <f t="shared" si="8"/>
        <v>176317.36666666667</v>
      </c>
      <c r="U16" s="96">
        <f t="shared" si="9"/>
        <v>12563.846337938605</v>
      </c>
      <c r="V16" s="59">
        <f t="shared" si="10"/>
        <v>7.1256998533167401E-2</v>
      </c>
      <c r="W16" s="98"/>
      <c r="X16" s="99"/>
      <c r="Y16" s="99"/>
      <c r="Z16" s="99"/>
      <c r="AA16" s="99"/>
      <c r="AB16" s="99"/>
    </row>
    <row r="17" spans="1:28" ht="24" x14ac:dyDescent="0.25">
      <c r="A17" s="70">
        <v>16</v>
      </c>
      <c r="B17" s="5" t="s">
        <v>28</v>
      </c>
      <c r="C17" s="5" t="s">
        <v>11</v>
      </c>
      <c r="D17" s="71" t="s">
        <v>8</v>
      </c>
      <c r="E17" s="63">
        <v>151000</v>
      </c>
      <c r="F17" s="63">
        <v>173600</v>
      </c>
      <c r="G17" s="63">
        <v>194488</v>
      </c>
      <c r="H17" s="63">
        <v>190000</v>
      </c>
      <c r="I17" s="63">
        <v>165300</v>
      </c>
      <c r="J17" s="96">
        <f t="shared" si="2"/>
        <v>174877.6</v>
      </c>
      <c r="K17" s="96">
        <f t="shared" si="3"/>
        <v>17865.869942434932</v>
      </c>
      <c r="L17" s="59">
        <f t="shared" si="4"/>
        <v>0.10216214050533019</v>
      </c>
      <c r="M17" s="96">
        <f t="shared" si="5"/>
        <v>192743.46994243492</v>
      </c>
      <c r="N17" s="96">
        <f t="shared" si="6"/>
        <v>157011.73005756509</v>
      </c>
      <c r="O17" s="97" t="str">
        <f t="shared" si="7"/>
        <v/>
      </c>
      <c r="P17" s="97">
        <f t="shared" si="7"/>
        <v>173600</v>
      </c>
      <c r="Q17" s="97" t="str">
        <f t="shared" si="7"/>
        <v/>
      </c>
      <c r="R17" s="97">
        <f t="shared" si="7"/>
        <v>190000</v>
      </c>
      <c r="S17" s="97">
        <f t="shared" si="7"/>
        <v>165300</v>
      </c>
      <c r="T17" s="96">
        <f t="shared" si="8"/>
        <v>176300</v>
      </c>
      <c r="U17" s="96">
        <f t="shared" si="9"/>
        <v>12569.407305040282</v>
      </c>
      <c r="V17" s="59">
        <f t="shared" si="10"/>
        <v>7.1295560436984012E-2</v>
      </c>
      <c r="W17" s="98"/>
      <c r="X17" s="99"/>
      <c r="Y17" s="99"/>
      <c r="Z17" s="99"/>
      <c r="AA17" s="99"/>
      <c r="AB17" s="99"/>
    </row>
    <row r="18" spans="1:28" x14ac:dyDescent="0.25">
      <c r="A18" s="70">
        <v>17</v>
      </c>
      <c r="B18" s="5" t="s">
        <v>36</v>
      </c>
      <c r="C18" s="5" t="s">
        <v>11</v>
      </c>
      <c r="D18" s="71" t="s">
        <v>8</v>
      </c>
      <c r="E18" s="63">
        <v>650700</v>
      </c>
      <c r="F18" s="63">
        <v>748300</v>
      </c>
      <c r="G18" s="63">
        <v>838101.6</v>
      </c>
      <c r="H18" s="63"/>
      <c r="I18" s="63">
        <v>1092720</v>
      </c>
      <c r="J18" s="96">
        <f t="shared" si="2"/>
        <v>832455.4</v>
      </c>
      <c r="K18" s="96">
        <f t="shared" si="3"/>
        <v>189637.10815301939</v>
      </c>
      <c r="L18" s="59">
        <f t="shared" si="4"/>
        <v>0.22780452640828491</v>
      </c>
      <c r="M18" s="96">
        <f t="shared" si="5"/>
        <v>1022092.5081530195</v>
      </c>
      <c r="N18" s="96">
        <f t="shared" si="6"/>
        <v>642818.29184698057</v>
      </c>
      <c r="O18" s="97">
        <f t="shared" si="7"/>
        <v>650700</v>
      </c>
      <c r="P18" s="97">
        <f t="shared" si="7"/>
        <v>748300</v>
      </c>
      <c r="Q18" s="97">
        <f t="shared" si="7"/>
        <v>838101.6</v>
      </c>
      <c r="R18" s="97" t="str">
        <f t="shared" si="7"/>
        <v/>
      </c>
      <c r="S18" s="97" t="str">
        <f t="shared" si="7"/>
        <v/>
      </c>
      <c r="T18" s="96">
        <f t="shared" si="8"/>
        <v>745700.53333333333</v>
      </c>
      <c r="U18" s="96">
        <f t="shared" si="9"/>
        <v>93727.839198678164</v>
      </c>
      <c r="V18" s="59">
        <f t="shared" si="10"/>
        <v>0.12569099123438762</v>
      </c>
      <c r="W18" s="98"/>
      <c r="X18" s="100"/>
      <c r="Y18" s="100"/>
      <c r="Z18" s="100"/>
      <c r="AA18" s="100"/>
      <c r="AB18" s="100"/>
    </row>
    <row r="19" spans="1:28" x14ac:dyDescent="0.25">
      <c r="A19" s="72">
        <v>18</v>
      </c>
      <c r="B19" s="6" t="s">
        <v>37</v>
      </c>
      <c r="C19" s="6" t="s">
        <v>11</v>
      </c>
      <c r="D19" s="73" t="s">
        <v>8</v>
      </c>
      <c r="E19" s="63">
        <v>800000</v>
      </c>
      <c r="F19" s="63">
        <v>750000</v>
      </c>
      <c r="G19" s="63">
        <v>1030400</v>
      </c>
      <c r="H19" s="63">
        <v>1306000</v>
      </c>
      <c r="I19" s="63">
        <v>1136220</v>
      </c>
      <c r="J19" s="96">
        <f t="shared" si="2"/>
        <v>1004524</v>
      </c>
      <c r="K19" s="96">
        <f t="shared" si="3"/>
        <v>232117.27398020166</v>
      </c>
      <c r="L19" s="59">
        <f t="shared" si="4"/>
        <v>0.2310719046834139</v>
      </c>
      <c r="M19" s="96">
        <f t="shared" si="5"/>
        <v>1236641.2739802017</v>
      </c>
      <c r="N19" s="96">
        <f t="shared" si="6"/>
        <v>772406.72601979831</v>
      </c>
      <c r="O19" s="97">
        <f t="shared" si="7"/>
        <v>800000</v>
      </c>
      <c r="P19" s="97" t="str">
        <f t="shared" si="7"/>
        <v/>
      </c>
      <c r="Q19" s="97">
        <f t="shared" si="7"/>
        <v>1030400</v>
      </c>
      <c r="R19" s="97" t="str">
        <f t="shared" si="7"/>
        <v/>
      </c>
      <c r="S19" s="97">
        <f t="shared" si="7"/>
        <v>1136220</v>
      </c>
      <c r="T19" s="96">
        <f t="shared" si="8"/>
        <v>988873.33333333337</v>
      </c>
      <c r="U19" s="96">
        <f t="shared" si="9"/>
        <v>171913.69966740071</v>
      </c>
      <c r="V19" s="59">
        <f t="shared" si="10"/>
        <v>0.17384804895881578</v>
      </c>
      <c r="W19" s="98"/>
      <c r="X19" s="100"/>
      <c r="Y19" s="100"/>
      <c r="Z19" s="100"/>
      <c r="AA19" s="100"/>
      <c r="AB19" s="100"/>
    </row>
    <row r="20" spans="1:28" x14ac:dyDescent="0.25">
      <c r="A20" s="70">
        <v>19</v>
      </c>
      <c r="B20" s="5" t="s">
        <v>22</v>
      </c>
      <c r="C20" s="6" t="s">
        <v>11</v>
      </c>
      <c r="D20" s="73" t="s">
        <v>8</v>
      </c>
      <c r="E20" s="63">
        <v>137900</v>
      </c>
      <c r="F20" s="63">
        <v>158590.76</v>
      </c>
      <c r="G20" s="63">
        <v>177615.2</v>
      </c>
      <c r="H20" s="63">
        <v>236000</v>
      </c>
      <c r="I20" s="63">
        <v>205320</v>
      </c>
      <c r="J20" s="96">
        <f t="shared" si="2"/>
        <v>183085.19199999998</v>
      </c>
      <c r="K20" s="96">
        <f t="shared" si="3"/>
        <v>38619.823860400029</v>
      </c>
      <c r="L20" s="59">
        <f t="shared" si="4"/>
        <v>0.21093909036837907</v>
      </c>
      <c r="M20" s="96">
        <f t="shared" si="5"/>
        <v>221705.01586040002</v>
      </c>
      <c r="N20" s="96">
        <f t="shared" si="6"/>
        <v>144465.36813959994</v>
      </c>
      <c r="O20" s="97" t="str">
        <f t="shared" si="7"/>
        <v/>
      </c>
      <c r="P20" s="97">
        <f t="shared" si="7"/>
        <v>158590.76</v>
      </c>
      <c r="Q20" s="97">
        <f t="shared" si="7"/>
        <v>177615.2</v>
      </c>
      <c r="R20" s="97" t="str">
        <f t="shared" si="7"/>
        <v/>
      </c>
      <c r="S20" s="97">
        <f t="shared" si="7"/>
        <v>205320</v>
      </c>
      <c r="T20" s="96">
        <f t="shared" si="8"/>
        <v>180508.65333333332</v>
      </c>
      <c r="U20" s="96">
        <f t="shared" si="9"/>
        <v>23498.606807394819</v>
      </c>
      <c r="V20" s="59">
        <f t="shared" si="10"/>
        <v>0.13017994635415903</v>
      </c>
      <c r="W20" s="98"/>
      <c r="X20" s="99"/>
      <c r="Y20" s="100"/>
      <c r="Z20" s="100"/>
      <c r="AA20" s="100"/>
      <c r="AB20" s="100"/>
    </row>
    <row r="21" spans="1:28" x14ac:dyDescent="0.25">
      <c r="A21" s="70">
        <v>20</v>
      </c>
      <c r="B21" s="5" t="s">
        <v>21</v>
      </c>
      <c r="C21" s="6" t="s">
        <v>11</v>
      </c>
      <c r="D21" s="73" t="s">
        <v>8</v>
      </c>
      <c r="E21" s="63">
        <v>100000</v>
      </c>
      <c r="F21" s="63">
        <v>115000</v>
      </c>
      <c r="G21" s="63">
        <v>128800</v>
      </c>
      <c r="H21" s="63"/>
      <c r="I21" s="63">
        <v>187050</v>
      </c>
      <c r="J21" s="96">
        <f t="shared" si="2"/>
        <v>132712.5</v>
      </c>
      <c r="K21" s="96">
        <f t="shared" si="3"/>
        <v>38086.357465633278</v>
      </c>
      <c r="L21" s="59">
        <f t="shared" si="4"/>
        <v>0.28698395000948124</v>
      </c>
      <c r="M21" s="96">
        <f t="shared" si="5"/>
        <v>170798.85746563328</v>
      </c>
      <c r="N21" s="96">
        <f t="shared" si="6"/>
        <v>94626.142534366722</v>
      </c>
      <c r="O21" s="97">
        <f t="shared" si="7"/>
        <v>100000</v>
      </c>
      <c r="P21" s="97">
        <f t="shared" si="7"/>
        <v>115000</v>
      </c>
      <c r="Q21" s="97">
        <f t="shared" si="7"/>
        <v>128800</v>
      </c>
      <c r="R21" s="97" t="str">
        <f t="shared" si="7"/>
        <v/>
      </c>
      <c r="S21" s="97" t="str">
        <f t="shared" si="7"/>
        <v/>
      </c>
      <c r="T21" s="96">
        <f t="shared" si="8"/>
        <v>114600</v>
      </c>
      <c r="U21" s="96">
        <f t="shared" si="9"/>
        <v>14404.166064024672</v>
      </c>
      <c r="V21" s="59">
        <f t="shared" si="10"/>
        <v>0.12569080335100064</v>
      </c>
      <c r="W21" s="98"/>
      <c r="X21" s="99"/>
      <c r="Y21" s="100"/>
      <c r="Z21" s="100"/>
      <c r="AA21" s="100"/>
      <c r="AB21" s="100"/>
    </row>
    <row r="22" spans="1:28" x14ac:dyDescent="0.25">
      <c r="A22" s="70">
        <v>21</v>
      </c>
      <c r="B22" s="6" t="s">
        <v>20</v>
      </c>
      <c r="C22" s="6" t="s">
        <v>11</v>
      </c>
      <c r="D22" s="73" t="s">
        <v>8</v>
      </c>
      <c r="E22" s="63">
        <v>100000</v>
      </c>
      <c r="F22" s="63">
        <v>115000</v>
      </c>
      <c r="G22" s="63">
        <v>128800</v>
      </c>
      <c r="H22" s="63"/>
      <c r="I22" s="63">
        <v>187050</v>
      </c>
      <c r="J22" s="96">
        <f t="shared" si="2"/>
        <v>132712.5</v>
      </c>
      <c r="K22" s="96">
        <f t="shared" si="3"/>
        <v>38086.357465633278</v>
      </c>
      <c r="L22" s="59">
        <f t="shared" si="4"/>
        <v>0.28698395000948124</v>
      </c>
      <c r="M22" s="96">
        <f t="shared" si="5"/>
        <v>170798.85746563328</v>
      </c>
      <c r="N22" s="96">
        <f t="shared" si="6"/>
        <v>94626.142534366722</v>
      </c>
      <c r="O22" s="97">
        <f t="shared" si="7"/>
        <v>100000</v>
      </c>
      <c r="P22" s="97">
        <f t="shared" si="7"/>
        <v>115000</v>
      </c>
      <c r="Q22" s="97">
        <f t="shared" si="7"/>
        <v>128800</v>
      </c>
      <c r="R22" s="97" t="str">
        <f t="shared" si="7"/>
        <v/>
      </c>
      <c r="S22" s="97" t="str">
        <f t="shared" si="7"/>
        <v/>
      </c>
      <c r="T22" s="96">
        <f t="shared" si="8"/>
        <v>114600</v>
      </c>
      <c r="U22" s="96">
        <f t="shared" si="9"/>
        <v>14404.166064024672</v>
      </c>
      <c r="V22" s="59">
        <f t="shared" si="10"/>
        <v>0.12569080335100064</v>
      </c>
      <c r="W22" s="98"/>
      <c r="X22" s="99"/>
      <c r="Y22" s="100"/>
      <c r="Z22" s="100"/>
      <c r="AA22" s="100"/>
      <c r="AB22" s="100"/>
    </row>
    <row r="23" spans="1:28" x14ac:dyDescent="0.25">
      <c r="A23" s="72">
        <v>22</v>
      </c>
      <c r="B23" s="11" t="s">
        <v>29</v>
      </c>
      <c r="C23" s="6" t="s">
        <v>11</v>
      </c>
      <c r="D23" s="71" t="s">
        <v>8</v>
      </c>
      <c r="E23" s="63"/>
      <c r="F23" s="63">
        <v>347300</v>
      </c>
      <c r="G23" s="63">
        <v>388976</v>
      </c>
      <c r="H23" s="63">
        <v>398000</v>
      </c>
      <c r="I23" s="63">
        <v>346260</v>
      </c>
      <c r="J23" s="96">
        <f t="shared" si="2"/>
        <v>370134</v>
      </c>
      <c r="K23" s="96">
        <f t="shared" si="3"/>
        <v>27220.668323904174</v>
      </c>
      <c r="L23" s="59">
        <f t="shared" si="4"/>
        <v>7.3542739450858804E-2</v>
      </c>
      <c r="M23" s="96">
        <f t="shared" si="5"/>
        <v>397354.66832390416</v>
      </c>
      <c r="N23" s="96">
        <f t="shared" si="6"/>
        <v>342913.33167609584</v>
      </c>
      <c r="O23" s="97" t="str">
        <f t="shared" si="7"/>
        <v/>
      </c>
      <c r="P23" s="97">
        <f t="shared" si="7"/>
        <v>347300</v>
      </c>
      <c r="Q23" s="97">
        <f t="shared" si="7"/>
        <v>388976</v>
      </c>
      <c r="R23" s="97" t="str">
        <f t="shared" si="7"/>
        <v/>
      </c>
      <c r="S23" s="97">
        <f t="shared" si="7"/>
        <v>346260</v>
      </c>
      <c r="T23" s="96">
        <f t="shared" si="8"/>
        <v>360845.33333333331</v>
      </c>
      <c r="U23" s="96">
        <f t="shared" si="9"/>
        <v>24367.420982396423</v>
      </c>
      <c r="V23" s="59">
        <f t="shared" si="10"/>
        <v>6.7528713084081524E-2</v>
      </c>
      <c r="W23" s="98"/>
      <c r="X23" s="99"/>
      <c r="Y23" s="100"/>
      <c r="Z23" s="100"/>
      <c r="AA23" s="100"/>
      <c r="AB23" s="100"/>
    </row>
    <row r="24" spans="1:28" x14ac:dyDescent="0.25">
      <c r="A24" s="70">
        <v>23</v>
      </c>
      <c r="B24" s="11" t="s">
        <v>26</v>
      </c>
      <c r="C24" s="6" t="s">
        <v>11</v>
      </c>
      <c r="D24" s="71" t="s">
        <v>8</v>
      </c>
      <c r="E24" s="63">
        <v>302000</v>
      </c>
      <c r="F24" s="63">
        <v>347300</v>
      </c>
      <c r="G24" s="63">
        <v>388976</v>
      </c>
      <c r="H24" s="63">
        <v>335000</v>
      </c>
      <c r="I24" s="63">
        <v>291450</v>
      </c>
      <c r="J24" s="96">
        <f t="shared" si="2"/>
        <v>332945.2</v>
      </c>
      <c r="K24" s="96">
        <f t="shared" si="3"/>
        <v>38823.929672304068</v>
      </c>
      <c r="L24" s="59">
        <f t="shared" si="4"/>
        <v>0.11660756686777303</v>
      </c>
      <c r="M24" s="96">
        <f t="shared" si="5"/>
        <v>371769.12967230409</v>
      </c>
      <c r="N24" s="96">
        <f t="shared" si="6"/>
        <v>294121.27032769594</v>
      </c>
      <c r="O24" s="97">
        <f t="shared" si="7"/>
        <v>302000</v>
      </c>
      <c r="P24" s="97">
        <f t="shared" si="7"/>
        <v>347300</v>
      </c>
      <c r="Q24" s="97" t="str">
        <f t="shared" si="7"/>
        <v/>
      </c>
      <c r="R24" s="97">
        <f t="shared" si="7"/>
        <v>335000</v>
      </c>
      <c r="S24" s="97" t="str">
        <f t="shared" si="7"/>
        <v/>
      </c>
      <c r="T24" s="96">
        <f t="shared" si="8"/>
        <v>328100</v>
      </c>
      <c r="U24" s="96">
        <f t="shared" si="9"/>
        <v>23424.986659547962</v>
      </c>
      <c r="V24" s="59">
        <f t="shared" si="10"/>
        <v>7.1395875219591468E-2</v>
      </c>
      <c r="W24" s="98"/>
      <c r="X24" s="99"/>
      <c r="Y24" s="100"/>
      <c r="Z24" s="100"/>
      <c r="AA24" s="100"/>
      <c r="AB24" s="100"/>
    </row>
    <row r="25" spans="1:28" x14ac:dyDescent="0.25">
      <c r="A25" s="70">
        <v>24</v>
      </c>
      <c r="B25" s="5" t="s">
        <v>25</v>
      </c>
      <c r="C25" s="6" t="s">
        <v>11</v>
      </c>
      <c r="D25" s="73" t="s">
        <v>8</v>
      </c>
      <c r="E25" s="63">
        <v>151000</v>
      </c>
      <c r="F25" s="63">
        <v>173600</v>
      </c>
      <c r="G25" s="63"/>
      <c r="H25" s="63">
        <v>178000</v>
      </c>
      <c r="I25" s="63">
        <v>154860</v>
      </c>
      <c r="J25" s="96">
        <f t="shared" si="2"/>
        <v>164365</v>
      </c>
      <c r="K25" s="96">
        <f t="shared" si="3"/>
        <v>13418.478552602999</v>
      </c>
      <c r="L25" s="59">
        <f t="shared" si="4"/>
        <v>8.1638296185945911E-2</v>
      </c>
      <c r="M25" s="96">
        <f t="shared" si="5"/>
        <v>177783.47855260299</v>
      </c>
      <c r="N25" s="96">
        <f t="shared" si="6"/>
        <v>150946.52144739701</v>
      </c>
      <c r="O25" s="97">
        <f t="shared" si="7"/>
        <v>151000</v>
      </c>
      <c r="P25" s="97">
        <f t="shared" si="7"/>
        <v>173600</v>
      </c>
      <c r="Q25" s="97" t="str">
        <f t="shared" si="7"/>
        <v/>
      </c>
      <c r="R25" s="97" t="str">
        <f t="shared" si="7"/>
        <v/>
      </c>
      <c r="S25" s="97">
        <f t="shared" si="7"/>
        <v>154860</v>
      </c>
      <c r="T25" s="96">
        <f t="shared" si="8"/>
        <v>159820</v>
      </c>
      <c r="U25" s="96">
        <f t="shared" si="9"/>
        <v>12088.887459150243</v>
      </c>
      <c r="V25" s="59">
        <f t="shared" si="10"/>
        <v>7.5640642342324135E-2</v>
      </c>
      <c r="W25" s="98"/>
      <c r="X25" s="99"/>
      <c r="Y25" s="100"/>
      <c r="Z25" s="100"/>
      <c r="AA25" s="100"/>
      <c r="AB25" s="100"/>
    </row>
    <row r="26" spans="1:28" x14ac:dyDescent="0.25">
      <c r="A26" s="70">
        <v>25</v>
      </c>
      <c r="B26" s="5" t="s">
        <v>24</v>
      </c>
      <c r="C26" s="6" t="s">
        <v>11</v>
      </c>
      <c r="D26" s="73" t="s">
        <v>8</v>
      </c>
      <c r="E26" s="63">
        <v>120000</v>
      </c>
      <c r="F26" s="63">
        <v>138000</v>
      </c>
      <c r="G26" s="63">
        <v>154560</v>
      </c>
      <c r="H26" s="63"/>
      <c r="I26" s="63">
        <v>121800</v>
      </c>
      <c r="J26" s="96">
        <f t="shared" si="2"/>
        <v>133590</v>
      </c>
      <c r="K26" s="96">
        <f t="shared" si="3"/>
        <v>16154.268785680149</v>
      </c>
      <c r="L26" s="59">
        <f t="shared" si="4"/>
        <v>0.12092423673688263</v>
      </c>
      <c r="M26" s="96">
        <f t="shared" si="5"/>
        <v>149744.26878568015</v>
      </c>
      <c r="N26" s="96">
        <f t="shared" si="6"/>
        <v>117435.73121431985</v>
      </c>
      <c r="O26" s="97">
        <f t="shared" si="7"/>
        <v>120000</v>
      </c>
      <c r="P26" s="97">
        <f t="shared" si="7"/>
        <v>138000</v>
      </c>
      <c r="Q26" s="97" t="str">
        <f t="shared" si="7"/>
        <v/>
      </c>
      <c r="R26" s="97" t="str">
        <f t="shared" si="7"/>
        <v/>
      </c>
      <c r="S26" s="97">
        <f t="shared" si="7"/>
        <v>121800</v>
      </c>
      <c r="T26" s="96">
        <f t="shared" si="8"/>
        <v>126600</v>
      </c>
      <c r="U26" s="96">
        <f t="shared" si="9"/>
        <v>9913.6269851149827</v>
      </c>
      <c r="V26" s="59">
        <f t="shared" si="10"/>
        <v>7.8306690245773955E-2</v>
      </c>
      <c r="W26" s="98"/>
      <c r="X26" s="99"/>
      <c r="Y26" s="100"/>
      <c r="Z26" s="100"/>
      <c r="AA26" s="100"/>
      <c r="AB26" s="100"/>
    </row>
    <row r="27" spans="1:28" x14ac:dyDescent="0.25">
      <c r="A27" s="72">
        <v>26</v>
      </c>
      <c r="B27" s="5" t="s">
        <v>176</v>
      </c>
      <c r="C27" s="6" t="s">
        <v>11</v>
      </c>
      <c r="D27" s="73" t="s">
        <v>8</v>
      </c>
      <c r="E27" s="63">
        <v>329900</v>
      </c>
      <c r="F27" s="63">
        <v>379300</v>
      </c>
      <c r="G27" s="63">
        <v>424911.2</v>
      </c>
      <c r="H27" s="63">
        <v>455160</v>
      </c>
      <c r="I27" s="63">
        <v>395989.2</v>
      </c>
      <c r="J27" s="96">
        <f t="shared" si="2"/>
        <v>397052.07999999996</v>
      </c>
      <c r="K27" s="96">
        <f t="shared" si="3"/>
        <v>47377.021963310435</v>
      </c>
      <c r="L27" s="59">
        <f t="shared" si="4"/>
        <v>0.11932193369522316</v>
      </c>
      <c r="M27" s="96">
        <f t="shared" si="5"/>
        <v>444429.10196331039</v>
      </c>
      <c r="N27" s="96">
        <f t="shared" si="6"/>
        <v>349675.05803668953</v>
      </c>
      <c r="O27" s="97" t="str">
        <f t="shared" si="7"/>
        <v/>
      </c>
      <c r="P27" s="97">
        <f t="shared" si="7"/>
        <v>379300</v>
      </c>
      <c r="Q27" s="97">
        <f t="shared" si="7"/>
        <v>424911.2</v>
      </c>
      <c r="R27" s="97" t="str">
        <f t="shared" si="7"/>
        <v/>
      </c>
      <c r="S27" s="97">
        <f t="shared" si="7"/>
        <v>395989.2</v>
      </c>
      <c r="T27" s="96">
        <f t="shared" si="8"/>
        <v>400066.8</v>
      </c>
      <c r="U27" s="96">
        <f t="shared" si="9"/>
        <v>23077.380866987489</v>
      </c>
      <c r="V27" s="59">
        <f t="shared" si="10"/>
        <v>5.7683818969700783E-2</v>
      </c>
      <c r="W27" s="98"/>
      <c r="X27" s="99"/>
      <c r="Y27" s="100"/>
      <c r="Z27" s="100"/>
      <c r="AA27" s="100"/>
      <c r="AB27" s="100"/>
    </row>
    <row r="28" spans="1:28" x14ac:dyDescent="0.25">
      <c r="A28" s="70">
        <v>27</v>
      </c>
      <c r="B28" s="5" t="s">
        <v>83</v>
      </c>
      <c r="C28" s="6" t="s">
        <v>47</v>
      </c>
      <c r="D28" s="73" t="s">
        <v>8</v>
      </c>
      <c r="E28" s="63">
        <v>32491</v>
      </c>
      <c r="F28" s="63">
        <v>37360</v>
      </c>
      <c r="G28" s="63">
        <v>41848.408000000003</v>
      </c>
      <c r="H28" s="63"/>
      <c r="I28" s="63">
        <v>56550</v>
      </c>
      <c r="J28" s="96">
        <f t="shared" si="2"/>
        <v>42062.351999999999</v>
      </c>
      <c r="K28" s="96">
        <f t="shared" si="3"/>
        <v>10386.860450377491</v>
      </c>
      <c r="L28" s="59">
        <f t="shared" si="4"/>
        <v>0.24693960172216456</v>
      </c>
      <c r="M28" s="96">
        <f t="shared" si="5"/>
        <v>52449.21245037749</v>
      </c>
      <c r="N28" s="96">
        <f t="shared" si="6"/>
        <v>31675.491549622508</v>
      </c>
      <c r="O28" s="97">
        <f t="shared" si="7"/>
        <v>32491</v>
      </c>
      <c r="P28" s="97">
        <f t="shared" si="7"/>
        <v>37360</v>
      </c>
      <c r="Q28" s="97">
        <f t="shared" si="7"/>
        <v>41848.408000000003</v>
      </c>
      <c r="R28" s="97" t="str">
        <f t="shared" si="7"/>
        <v/>
      </c>
      <c r="S28" s="97" t="str">
        <f t="shared" si="7"/>
        <v/>
      </c>
      <c r="T28" s="96">
        <f t="shared" si="8"/>
        <v>37233.135999999999</v>
      </c>
      <c r="U28" s="96">
        <f t="shared" si="9"/>
        <v>4679.9938007959399</v>
      </c>
      <c r="V28" s="59">
        <f t="shared" si="10"/>
        <v>0.1256943224120563</v>
      </c>
      <c r="W28" s="98"/>
      <c r="X28" s="99"/>
      <c r="Y28" s="100"/>
      <c r="Z28" s="100"/>
      <c r="AA28" s="100"/>
      <c r="AB28" s="100"/>
    </row>
    <row r="29" spans="1:28" x14ac:dyDescent="0.25">
      <c r="A29" s="70">
        <v>28</v>
      </c>
      <c r="B29" s="6" t="s">
        <v>84</v>
      </c>
      <c r="C29" s="6" t="s">
        <v>47</v>
      </c>
      <c r="D29" s="73" t="s">
        <v>8</v>
      </c>
      <c r="E29" s="63">
        <v>56851</v>
      </c>
      <c r="F29" s="63">
        <v>65300</v>
      </c>
      <c r="G29" s="63">
        <v>73224.088000000003</v>
      </c>
      <c r="H29" s="63">
        <v>62000</v>
      </c>
      <c r="I29" s="63">
        <v>53940</v>
      </c>
      <c r="J29" s="96">
        <f t="shared" si="2"/>
        <v>62263.017599999999</v>
      </c>
      <c r="K29" s="96">
        <f t="shared" si="3"/>
        <v>7549.8354475809047</v>
      </c>
      <c r="L29" s="59">
        <f t="shared" si="4"/>
        <v>0.12125714009050703</v>
      </c>
      <c r="M29" s="96">
        <f t="shared" si="5"/>
        <v>69812.853047580909</v>
      </c>
      <c r="N29" s="96">
        <f t="shared" si="6"/>
        <v>54713.182152419096</v>
      </c>
      <c r="O29" s="97">
        <f t="shared" si="7"/>
        <v>56851</v>
      </c>
      <c r="P29" s="97">
        <f t="shared" si="7"/>
        <v>65300</v>
      </c>
      <c r="Q29" s="97" t="str">
        <f t="shared" si="7"/>
        <v/>
      </c>
      <c r="R29" s="97">
        <f t="shared" si="7"/>
        <v>62000</v>
      </c>
      <c r="S29" s="97" t="str">
        <f t="shared" si="7"/>
        <v/>
      </c>
      <c r="T29" s="96">
        <f t="shared" si="8"/>
        <v>61383.666666666664</v>
      </c>
      <c r="U29" s="96">
        <f t="shared" si="9"/>
        <v>4258.0864638160338</v>
      </c>
      <c r="V29" s="59">
        <f t="shared" si="10"/>
        <v>6.9368395455078183E-2</v>
      </c>
      <c r="W29" s="98"/>
      <c r="X29" s="99"/>
      <c r="Y29" s="100"/>
      <c r="Z29" s="100"/>
      <c r="AA29" s="100"/>
      <c r="AB29" s="100"/>
    </row>
    <row r="30" spans="1:28" x14ac:dyDescent="0.25">
      <c r="A30" s="70">
        <v>29</v>
      </c>
      <c r="B30" s="6" t="s">
        <v>85</v>
      </c>
      <c r="C30" s="6" t="s">
        <v>47</v>
      </c>
      <c r="D30" s="73" t="s">
        <v>8</v>
      </c>
      <c r="E30" s="63">
        <v>25000</v>
      </c>
      <c r="F30" s="63">
        <v>28750</v>
      </c>
      <c r="G30" s="63">
        <v>32200</v>
      </c>
      <c r="H30" s="63">
        <v>36000</v>
      </c>
      <c r="I30" s="63">
        <v>31320</v>
      </c>
      <c r="J30" s="96">
        <f t="shared" si="2"/>
        <v>30654</v>
      </c>
      <c r="K30" s="96">
        <f t="shared" si="3"/>
        <v>4092.8694091065254</v>
      </c>
      <c r="L30" s="59">
        <f t="shared" si="4"/>
        <v>0.1335182817611576</v>
      </c>
      <c r="M30" s="96">
        <f t="shared" si="5"/>
        <v>34746.869409106526</v>
      </c>
      <c r="N30" s="96">
        <f t="shared" si="6"/>
        <v>26561.130590893474</v>
      </c>
      <c r="O30" s="97" t="str">
        <f t="shared" si="7"/>
        <v/>
      </c>
      <c r="P30" s="97">
        <f t="shared" si="7"/>
        <v>28750</v>
      </c>
      <c r="Q30" s="97">
        <f t="shared" si="7"/>
        <v>32200</v>
      </c>
      <c r="R30" s="97" t="str">
        <f t="shared" si="7"/>
        <v/>
      </c>
      <c r="S30" s="97">
        <f t="shared" si="7"/>
        <v>31320</v>
      </c>
      <c r="T30" s="96">
        <f t="shared" si="8"/>
        <v>30756.666666666668</v>
      </c>
      <c r="U30" s="96">
        <f t="shared" si="9"/>
        <v>1792.6609644138887</v>
      </c>
      <c r="V30" s="59">
        <f t="shared" si="10"/>
        <v>5.8285281166594406E-2</v>
      </c>
      <c r="W30" s="98"/>
      <c r="X30" s="99"/>
      <c r="Y30" s="100"/>
      <c r="Z30" s="100"/>
      <c r="AA30" s="100"/>
      <c r="AB30" s="100"/>
    </row>
    <row r="31" spans="1:28" x14ac:dyDescent="0.25">
      <c r="A31" s="72">
        <v>30</v>
      </c>
      <c r="B31" s="5" t="s">
        <v>149</v>
      </c>
      <c r="C31" s="5" t="s">
        <v>47</v>
      </c>
      <c r="D31" s="71" t="s">
        <v>8</v>
      </c>
      <c r="E31" s="63">
        <v>1200780</v>
      </c>
      <c r="F31" s="63">
        <v>1072000</v>
      </c>
      <c r="G31" s="63">
        <v>1546604.64</v>
      </c>
      <c r="H31" s="63">
        <v>1286400</v>
      </c>
      <c r="I31" s="63">
        <v>1119168</v>
      </c>
      <c r="J31" s="96">
        <f t="shared" si="2"/>
        <v>1244990.5279999999</v>
      </c>
      <c r="K31" s="96">
        <f t="shared" si="3"/>
        <v>187348.21792916497</v>
      </c>
      <c r="L31" s="59">
        <f t="shared" si="4"/>
        <v>0.15048164119780755</v>
      </c>
      <c r="M31" s="96">
        <f t="shared" si="5"/>
        <v>1432338.7459291648</v>
      </c>
      <c r="N31" s="96">
        <f t="shared" si="6"/>
        <v>1057642.3100708351</v>
      </c>
      <c r="O31" s="97">
        <f t="shared" si="7"/>
        <v>1200780</v>
      </c>
      <c r="P31" s="97">
        <f t="shared" si="7"/>
        <v>1072000</v>
      </c>
      <c r="Q31" s="97" t="str">
        <f t="shared" si="7"/>
        <v/>
      </c>
      <c r="R31" s="97">
        <f t="shared" si="7"/>
        <v>1286400</v>
      </c>
      <c r="S31" s="97">
        <f t="shared" si="7"/>
        <v>1119168</v>
      </c>
      <c r="T31" s="96">
        <f t="shared" si="8"/>
        <v>1169587</v>
      </c>
      <c r="U31" s="96">
        <f t="shared" si="9"/>
        <v>94310.795331181464</v>
      </c>
      <c r="V31" s="59">
        <f t="shared" si="10"/>
        <v>8.0635981189241562E-2</v>
      </c>
      <c r="W31" s="98"/>
      <c r="X31" s="100"/>
      <c r="Y31" s="100"/>
      <c r="Z31" s="100"/>
      <c r="AA31" s="100"/>
      <c r="AB31" s="100"/>
    </row>
    <row r="32" spans="1:28" x14ac:dyDescent="0.25">
      <c r="A32" s="70">
        <v>31</v>
      </c>
      <c r="B32" s="5" t="s">
        <v>92</v>
      </c>
      <c r="C32" s="5" t="s">
        <v>47</v>
      </c>
      <c r="D32" s="71" t="s">
        <v>8</v>
      </c>
      <c r="E32" s="63">
        <v>789950</v>
      </c>
      <c r="F32" s="63">
        <v>425000</v>
      </c>
      <c r="G32" s="63">
        <v>1017455.6</v>
      </c>
      <c r="H32" s="63">
        <v>825000</v>
      </c>
      <c r="I32" s="63">
        <v>717750</v>
      </c>
      <c r="J32" s="96">
        <f t="shared" si="2"/>
        <v>755031.12</v>
      </c>
      <c r="K32" s="96">
        <f t="shared" si="3"/>
        <v>215227.78754675674</v>
      </c>
      <c r="L32" s="59">
        <f t="shared" si="4"/>
        <v>0.28505816759812064</v>
      </c>
      <c r="M32" s="96">
        <f t="shared" si="5"/>
        <v>970258.90754675679</v>
      </c>
      <c r="N32" s="96">
        <f t="shared" si="6"/>
        <v>539803.3324532432</v>
      </c>
      <c r="O32" s="97">
        <f t="shared" si="7"/>
        <v>789950</v>
      </c>
      <c r="P32" s="97" t="str">
        <f t="shared" si="7"/>
        <v/>
      </c>
      <c r="Q32" s="97" t="str">
        <f t="shared" si="7"/>
        <v/>
      </c>
      <c r="R32" s="97">
        <f t="shared" si="7"/>
        <v>825000</v>
      </c>
      <c r="S32" s="97">
        <f t="shared" si="7"/>
        <v>717750</v>
      </c>
      <c r="T32" s="96">
        <f t="shared" si="8"/>
        <v>777566.66666666663</v>
      </c>
      <c r="U32" s="96">
        <f t="shared" si="9"/>
        <v>54686.843329390787</v>
      </c>
      <c r="V32" s="59">
        <f t="shared" si="10"/>
        <v>7.0330745482990689E-2</v>
      </c>
      <c r="W32" s="98"/>
      <c r="X32" s="100"/>
      <c r="Y32" s="100"/>
      <c r="Z32" s="100"/>
      <c r="AA32" s="100"/>
      <c r="AB32" s="100"/>
    </row>
    <row r="33" spans="1:28" x14ac:dyDescent="0.25">
      <c r="A33" s="70">
        <v>32</v>
      </c>
      <c r="B33" s="5" t="s">
        <v>93</v>
      </c>
      <c r="C33" s="5" t="s">
        <v>47</v>
      </c>
      <c r="D33" s="71" t="s">
        <v>8</v>
      </c>
      <c r="E33" s="63">
        <v>396850</v>
      </c>
      <c r="F33" s="63">
        <v>245000</v>
      </c>
      <c r="G33" s="63">
        <v>511142.8</v>
      </c>
      <c r="H33" s="63">
        <v>826000</v>
      </c>
      <c r="I33" s="63">
        <v>718620</v>
      </c>
      <c r="J33" s="96">
        <f t="shared" si="2"/>
        <v>539522.55999999994</v>
      </c>
      <c r="K33" s="96">
        <f t="shared" si="3"/>
        <v>235610.70919372066</v>
      </c>
      <c r="L33" s="59">
        <f t="shared" si="4"/>
        <v>0.43670223761119586</v>
      </c>
      <c r="M33" s="96">
        <f t="shared" si="5"/>
        <v>775133.26919372054</v>
      </c>
      <c r="N33" s="96">
        <f t="shared" si="6"/>
        <v>303911.85080627928</v>
      </c>
      <c r="O33" s="97">
        <f t="shared" si="7"/>
        <v>396850</v>
      </c>
      <c r="P33" s="97" t="str">
        <f t="shared" si="7"/>
        <v/>
      </c>
      <c r="Q33" s="97">
        <f t="shared" si="7"/>
        <v>511142.8</v>
      </c>
      <c r="R33" s="97" t="str">
        <f t="shared" si="7"/>
        <v/>
      </c>
      <c r="S33" s="97">
        <f t="shared" si="7"/>
        <v>718620</v>
      </c>
      <c r="T33" s="96">
        <f t="shared" si="8"/>
        <v>542204.26666666672</v>
      </c>
      <c r="U33" s="96">
        <f t="shared" si="9"/>
        <v>163118.34433506639</v>
      </c>
      <c r="V33" s="59">
        <f t="shared" si="10"/>
        <v>0.30084297443448071</v>
      </c>
      <c r="W33" s="98"/>
      <c r="X33" s="100"/>
      <c r="Y33" s="100"/>
      <c r="Z33" s="100"/>
      <c r="AA33" s="100"/>
      <c r="AB33" s="100"/>
    </row>
    <row r="34" spans="1:28" x14ac:dyDescent="0.25">
      <c r="A34" s="70">
        <v>33</v>
      </c>
      <c r="B34" s="5" t="s">
        <v>82</v>
      </c>
      <c r="C34" s="5" t="s">
        <v>47</v>
      </c>
      <c r="D34" s="71" t="s">
        <v>8</v>
      </c>
      <c r="E34" s="63">
        <v>15000</v>
      </c>
      <c r="F34" s="63">
        <v>17250</v>
      </c>
      <c r="G34" s="63">
        <v>19320</v>
      </c>
      <c r="H34" s="63"/>
      <c r="I34" s="63">
        <v>39150</v>
      </c>
      <c r="J34" s="96">
        <f t="shared" si="2"/>
        <v>22680</v>
      </c>
      <c r="K34" s="96">
        <f t="shared" si="3"/>
        <v>11120.818315214039</v>
      </c>
      <c r="L34" s="59">
        <f t="shared" si="4"/>
        <v>0.49033590455088355</v>
      </c>
      <c r="M34" s="96">
        <f t="shared" si="5"/>
        <v>33800.818315214041</v>
      </c>
      <c r="N34" s="96">
        <f t="shared" si="6"/>
        <v>11559.181684785961</v>
      </c>
      <c r="O34" s="97">
        <f t="shared" si="7"/>
        <v>15000</v>
      </c>
      <c r="P34" s="97">
        <f t="shared" si="7"/>
        <v>17250</v>
      </c>
      <c r="Q34" s="97">
        <f t="shared" si="7"/>
        <v>19320</v>
      </c>
      <c r="R34" s="97" t="str">
        <f t="shared" si="7"/>
        <v/>
      </c>
      <c r="S34" s="97" t="str">
        <f t="shared" si="7"/>
        <v/>
      </c>
      <c r="T34" s="96">
        <f t="shared" si="8"/>
        <v>17190</v>
      </c>
      <c r="U34" s="96">
        <f t="shared" si="9"/>
        <v>2160.6249096037009</v>
      </c>
      <c r="V34" s="59">
        <f t="shared" si="10"/>
        <v>0.12569080335100064</v>
      </c>
      <c r="W34" s="98"/>
      <c r="X34" s="100"/>
      <c r="Y34" s="100"/>
      <c r="Z34" s="100"/>
      <c r="AA34" s="100"/>
      <c r="AB34" s="100"/>
    </row>
    <row r="35" spans="1:28" x14ac:dyDescent="0.25">
      <c r="A35" s="72">
        <v>34</v>
      </c>
      <c r="B35" s="5" t="s">
        <v>113</v>
      </c>
      <c r="C35" s="5" t="s">
        <v>47</v>
      </c>
      <c r="D35" s="71" t="s">
        <v>8</v>
      </c>
      <c r="E35" s="63">
        <v>137999</v>
      </c>
      <c r="F35" s="63">
        <v>158600</v>
      </c>
      <c r="G35" s="63">
        <v>177742.712</v>
      </c>
      <c r="H35" s="63">
        <v>190320</v>
      </c>
      <c r="I35" s="63">
        <v>165578.4</v>
      </c>
      <c r="J35" s="96">
        <f t="shared" si="2"/>
        <v>166048.02240000002</v>
      </c>
      <c r="K35" s="96">
        <f t="shared" si="3"/>
        <v>19801.110460782114</v>
      </c>
      <c r="L35" s="59">
        <f t="shared" si="4"/>
        <v>0.11924930013970532</v>
      </c>
      <c r="M35" s="96">
        <f t="shared" si="5"/>
        <v>185849.13286078212</v>
      </c>
      <c r="N35" s="96">
        <f t="shared" si="6"/>
        <v>146246.91193921791</v>
      </c>
      <c r="O35" s="97" t="str">
        <f t="shared" si="7"/>
        <v/>
      </c>
      <c r="P35" s="97">
        <f t="shared" si="7"/>
        <v>158600</v>
      </c>
      <c r="Q35" s="97">
        <f t="shared" si="7"/>
        <v>177742.712</v>
      </c>
      <c r="R35" s="97" t="str">
        <f t="shared" si="7"/>
        <v/>
      </c>
      <c r="S35" s="97">
        <f t="shared" si="7"/>
        <v>165578.4</v>
      </c>
      <c r="T35" s="96">
        <f t="shared" si="8"/>
        <v>167307.03733333331</v>
      </c>
      <c r="U35" s="96">
        <f t="shared" si="9"/>
        <v>9687.7239819981114</v>
      </c>
      <c r="V35" s="59">
        <f t="shared" si="10"/>
        <v>5.7903864274978609E-2</v>
      </c>
      <c r="W35" s="98"/>
      <c r="X35" s="100"/>
      <c r="Y35" s="100"/>
      <c r="Z35" s="100"/>
      <c r="AA35" s="100"/>
      <c r="AB35" s="100"/>
    </row>
    <row r="36" spans="1:28" x14ac:dyDescent="0.25">
      <c r="A36" s="70">
        <v>35</v>
      </c>
      <c r="B36" s="5" t="s">
        <v>125</v>
      </c>
      <c r="C36" s="5" t="s">
        <v>47</v>
      </c>
      <c r="D36" s="71" t="s">
        <v>8</v>
      </c>
      <c r="E36" s="63">
        <v>117369</v>
      </c>
      <c r="F36" s="63">
        <v>134900</v>
      </c>
      <c r="G36" s="63">
        <v>151171.272</v>
      </c>
      <c r="H36" s="63">
        <v>161880</v>
      </c>
      <c r="I36" s="63">
        <v>140835.6</v>
      </c>
      <c r="J36" s="96">
        <f t="shared" si="2"/>
        <v>141231.17439999999</v>
      </c>
      <c r="K36" s="96">
        <f t="shared" si="3"/>
        <v>16843.568167418722</v>
      </c>
      <c r="L36" s="59">
        <f t="shared" si="4"/>
        <v>0.11926239542350447</v>
      </c>
      <c r="M36" s="96">
        <f t="shared" si="5"/>
        <v>158074.74256741873</v>
      </c>
      <c r="N36" s="96">
        <f t="shared" si="6"/>
        <v>124387.60623258127</v>
      </c>
      <c r="O36" s="97" t="str">
        <f t="shared" si="7"/>
        <v/>
      </c>
      <c r="P36" s="97">
        <f t="shared" si="7"/>
        <v>134900</v>
      </c>
      <c r="Q36" s="97">
        <f t="shared" si="7"/>
        <v>151171.272</v>
      </c>
      <c r="R36" s="97" t="str">
        <f t="shared" si="7"/>
        <v/>
      </c>
      <c r="S36" s="97">
        <f t="shared" si="7"/>
        <v>140835.6</v>
      </c>
      <c r="T36" s="96">
        <f t="shared" si="8"/>
        <v>142302.29066666667</v>
      </c>
      <c r="U36" s="96">
        <f t="shared" si="9"/>
        <v>8234.1945118063177</v>
      </c>
      <c r="V36" s="59">
        <f t="shared" si="10"/>
        <v>5.7864103755675668E-2</v>
      </c>
      <c r="W36" s="98"/>
      <c r="X36" s="100"/>
      <c r="Y36" s="100"/>
      <c r="Z36" s="100"/>
      <c r="AA36" s="100"/>
      <c r="AB36" s="100"/>
    </row>
    <row r="37" spans="1:28" x14ac:dyDescent="0.25">
      <c r="A37" s="70">
        <v>36</v>
      </c>
      <c r="B37" s="5" t="s">
        <v>182</v>
      </c>
      <c r="C37" s="5" t="s">
        <v>47</v>
      </c>
      <c r="D37" s="71" t="s">
        <v>8</v>
      </c>
      <c r="E37" s="63">
        <v>76500</v>
      </c>
      <c r="F37" s="63">
        <v>87900</v>
      </c>
      <c r="G37" s="63">
        <v>98532</v>
      </c>
      <c r="H37" s="63">
        <v>105480</v>
      </c>
      <c r="I37" s="63">
        <v>91767.6</v>
      </c>
      <c r="J37" s="96">
        <f t="shared" si="2"/>
        <v>92035.92</v>
      </c>
      <c r="K37" s="96">
        <f t="shared" si="3"/>
        <v>10971.38303186986</v>
      </c>
      <c r="L37" s="59">
        <f t="shared" si="4"/>
        <v>0.11920762058846003</v>
      </c>
      <c r="M37" s="96">
        <f t="shared" si="5"/>
        <v>103007.30303186986</v>
      </c>
      <c r="N37" s="96">
        <f t="shared" si="6"/>
        <v>81064.536968130138</v>
      </c>
      <c r="O37" s="97" t="str">
        <f t="shared" si="7"/>
        <v/>
      </c>
      <c r="P37" s="97">
        <f t="shared" si="7"/>
        <v>87900</v>
      </c>
      <c r="Q37" s="97">
        <f t="shared" si="7"/>
        <v>98532</v>
      </c>
      <c r="R37" s="97" t="str">
        <f t="shared" si="7"/>
        <v/>
      </c>
      <c r="S37" s="97">
        <f t="shared" si="7"/>
        <v>91767.6</v>
      </c>
      <c r="T37" s="96">
        <f t="shared" si="8"/>
        <v>92733.2</v>
      </c>
      <c r="U37" s="96">
        <f t="shared" si="9"/>
        <v>5381.3700411698128</v>
      </c>
      <c r="V37" s="59">
        <f t="shared" si="10"/>
        <v>5.8030673385258059E-2</v>
      </c>
      <c r="W37" s="98"/>
      <c r="X37" s="100"/>
      <c r="Y37" s="100"/>
      <c r="Z37" s="100"/>
      <c r="AA37" s="100"/>
      <c r="AB37" s="100"/>
    </row>
    <row r="38" spans="1:28" x14ac:dyDescent="0.25">
      <c r="A38" s="70">
        <v>37</v>
      </c>
      <c r="B38" s="5" t="s">
        <v>117</v>
      </c>
      <c r="C38" s="5" t="s">
        <v>47</v>
      </c>
      <c r="D38" s="71" t="s">
        <v>8</v>
      </c>
      <c r="E38" s="63">
        <v>250900</v>
      </c>
      <c r="F38" s="63">
        <v>218530</v>
      </c>
      <c r="G38" s="63">
        <v>323159.2</v>
      </c>
      <c r="H38" s="63">
        <v>262236</v>
      </c>
      <c r="I38" s="63">
        <v>228145.32</v>
      </c>
      <c r="J38" s="96">
        <f t="shared" si="2"/>
        <v>256594.10399999999</v>
      </c>
      <c r="K38" s="96">
        <f t="shared" si="3"/>
        <v>41089.460755552427</v>
      </c>
      <c r="L38" s="59">
        <f t="shared" si="4"/>
        <v>0.16013407991460485</v>
      </c>
      <c r="M38" s="96">
        <f t="shared" si="5"/>
        <v>297683.56475555245</v>
      </c>
      <c r="N38" s="96">
        <f t="shared" si="6"/>
        <v>215504.64324444756</v>
      </c>
      <c r="O38" s="97">
        <f t="shared" si="7"/>
        <v>250900</v>
      </c>
      <c r="P38" s="97">
        <f t="shared" si="7"/>
        <v>218530</v>
      </c>
      <c r="Q38" s="97" t="str">
        <f t="shared" si="7"/>
        <v/>
      </c>
      <c r="R38" s="97">
        <f t="shared" si="7"/>
        <v>262236</v>
      </c>
      <c r="S38" s="97">
        <f t="shared" si="7"/>
        <v>228145.32</v>
      </c>
      <c r="T38" s="96">
        <f t="shared" si="8"/>
        <v>239952.83000000002</v>
      </c>
      <c r="U38" s="96">
        <f t="shared" si="9"/>
        <v>20122.418127276185</v>
      </c>
      <c r="V38" s="59">
        <f t="shared" si="10"/>
        <v>8.3859890826360264E-2</v>
      </c>
      <c r="W38" s="98"/>
      <c r="X38" s="100"/>
      <c r="Y38" s="100"/>
      <c r="Z38" s="100"/>
      <c r="AA38" s="100"/>
      <c r="AB38" s="100"/>
    </row>
    <row r="39" spans="1:28" x14ac:dyDescent="0.25">
      <c r="A39" s="72">
        <v>38</v>
      </c>
      <c r="B39" s="5" t="s">
        <v>131</v>
      </c>
      <c r="C39" s="5" t="s">
        <v>47</v>
      </c>
      <c r="D39" s="71" t="s">
        <v>8</v>
      </c>
      <c r="E39" s="63">
        <v>695978</v>
      </c>
      <c r="F39" s="63">
        <v>510000</v>
      </c>
      <c r="G39" s="63">
        <v>896419.66399999999</v>
      </c>
      <c r="H39" s="63">
        <v>612000</v>
      </c>
      <c r="I39" s="63">
        <v>532440</v>
      </c>
      <c r="J39" s="96">
        <f t="shared" si="2"/>
        <v>649367.53279999993</v>
      </c>
      <c r="K39" s="96">
        <f t="shared" si="3"/>
        <v>156284.18091419045</v>
      </c>
      <c r="L39" s="59">
        <f t="shared" si="4"/>
        <v>0.24067138102872282</v>
      </c>
      <c r="M39" s="96">
        <f t="shared" si="5"/>
        <v>805651.71371419041</v>
      </c>
      <c r="N39" s="96">
        <f t="shared" si="6"/>
        <v>493083.35188580945</v>
      </c>
      <c r="O39" s="97">
        <f t="shared" si="7"/>
        <v>695978</v>
      </c>
      <c r="P39" s="97">
        <f t="shared" si="7"/>
        <v>510000</v>
      </c>
      <c r="Q39" s="97" t="str">
        <f t="shared" si="7"/>
        <v/>
      </c>
      <c r="R39" s="97">
        <f t="shared" si="7"/>
        <v>612000</v>
      </c>
      <c r="S39" s="97">
        <f t="shared" si="7"/>
        <v>532440</v>
      </c>
      <c r="T39" s="96">
        <f t="shared" si="8"/>
        <v>587604.5</v>
      </c>
      <c r="U39" s="96">
        <f t="shared" si="9"/>
        <v>84469.98757546967</v>
      </c>
      <c r="V39" s="59">
        <f t="shared" si="10"/>
        <v>0.14375313254998842</v>
      </c>
      <c r="W39" s="98"/>
      <c r="X39" s="100"/>
      <c r="Y39" s="100"/>
      <c r="Z39" s="100"/>
      <c r="AA39" s="100"/>
      <c r="AB39" s="100"/>
    </row>
    <row r="40" spans="1:28" x14ac:dyDescent="0.25">
      <c r="A40" s="70">
        <v>39</v>
      </c>
      <c r="B40" s="5" t="s">
        <v>165</v>
      </c>
      <c r="C40" s="5" t="s">
        <v>47</v>
      </c>
      <c r="D40" s="71" t="s">
        <v>8</v>
      </c>
      <c r="E40" s="63">
        <v>183800</v>
      </c>
      <c r="F40" s="63">
        <v>211300</v>
      </c>
      <c r="G40" s="63">
        <v>236734.4</v>
      </c>
      <c r="H40" s="63">
        <v>253560</v>
      </c>
      <c r="I40" s="63">
        <v>220597.2</v>
      </c>
      <c r="J40" s="96">
        <f t="shared" si="2"/>
        <v>221198.32</v>
      </c>
      <c r="K40" s="96">
        <f t="shared" si="3"/>
        <v>26389.489086982725</v>
      </c>
      <c r="L40" s="59">
        <f t="shared" si="4"/>
        <v>0.11930239382913362</v>
      </c>
      <c r="M40" s="96">
        <f t="shared" si="5"/>
        <v>247587.80908698274</v>
      </c>
      <c r="N40" s="96">
        <f t="shared" si="6"/>
        <v>194808.83091301727</v>
      </c>
      <c r="O40" s="97" t="str">
        <f t="shared" si="7"/>
        <v/>
      </c>
      <c r="P40" s="97">
        <f t="shared" si="7"/>
        <v>211300</v>
      </c>
      <c r="Q40" s="97">
        <f t="shared" si="7"/>
        <v>236734.4</v>
      </c>
      <c r="R40" s="97" t="str">
        <f t="shared" si="7"/>
        <v/>
      </c>
      <c r="S40" s="97">
        <f t="shared" si="7"/>
        <v>220597.2</v>
      </c>
      <c r="T40" s="96">
        <f t="shared" si="8"/>
        <v>222877.20000000004</v>
      </c>
      <c r="U40" s="96">
        <f t="shared" si="9"/>
        <v>12869.575588961739</v>
      </c>
      <c r="V40" s="59">
        <f t="shared" si="10"/>
        <v>5.774289873060922E-2</v>
      </c>
      <c r="W40" s="98"/>
      <c r="X40" s="100"/>
      <c r="Y40" s="100"/>
      <c r="Z40" s="100"/>
      <c r="AA40" s="100"/>
      <c r="AB40" s="100"/>
    </row>
    <row r="41" spans="1:28" x14ac:dyDescent="0.25">
      <c r="A41" s="70">
        <v>40</v>
      </c>
      <c r="B41" s="5" t="s">
        <v>126</v>
      </c>
      <c r="C41" s="5" t="s">
        <v>47</v>
      </c>
      <c r="D41" s="71" t="s">
        <v>8</v>
      </c>
      <c r="E41" s="63">
        <v>137600</v>
      </c>
      <c r="F41" s="63">
        <v>158200</v>
      </c>
      <c r="G41" s="63">
        <v>177228.79999999999</v>
      </c>
      <c r="H41" s="63">
        <v>189840</v>
      </c>
      <c r="I41" s="63">
        <v>165160.79999999999</v>
      </c>
      <c r="J41" s="96">
        <f t="shared" si="2"/>
        <v>165605.92000000001</v>
      </c>
      <c r="K41" s="96">
        <f t="shared" si="3"/>
        <v>19759.550291238673</v>
      </c>
      <c r="L41" s="59">
        <f t="shared" si="4"/>
        <v>0.11931669043738696</v>
      </c>
      <c r="M41" s="96">
        <f t="shared" si="5"/>
        <v>185365.47029123869</v>
      </c>
      <c r="N41" s="96">
        <f t="shared" si="6"/>
        <v>145846.36970876134</v>
      </c>
      <c r="O41" s="97" t="str">
        <f t="shared" si="7"/>
        <v/>
      </c>
      <c r="P41" s="97">
        <f t="shared" si="7"/>
        <v>158200</v>
      </c>
      <c r="Q41" s="97">
        <f t="shared" si="7"/>
        <v>177228.79999999999</v>
      </c>
      <c r="R41" s="97" t="str">
        <f t="shared" si="7"/>
        <v/>
      </c>
      <c r="S41" s="97">
        <f t="shared" si="7"/>
        <v>165160.79999999999</v>
      </c>
      <c r="T41" s="96">
        <f t="shared" si="8"/>
        <v>166863.19999999998</v>
      </c>
      <c r="U41" s="96">
        <f t="shared" si="9"/>
        <v>9627.9505441189249</v>
      </c>
      <c r="V41" s="59">
        <f t="shared" si="10"/>
        <v>5.7699663821135672E-2</v>
      </c>
      <c r="W41" s="98"/>
      <c r="X41" s="100"/>
      <c r="Y41" s="100"/>
      <c r="Z41" s="100"/>
      <c r="AA41" s="100"/>
      <c r="AB41" s="100"/>
    </row>
    <row r="42" spans="1:28" x14ac:dyDescent="0.25">
      <c r="A42" s="70">
        <v>41</v>
      </c>
      <c r="B42" s="5" t="s">
        <v>180</v>
      </c>
      <c r="C42" s="5" t="s">
        <v>47</v>
      </c>
      <c r="D42" s="71" t="s">
        <v>8</v>
      </c>
      <c r="E42" s="63">
        <v>265000</v>
      </c>
      <c r="F42" s="63">
        <v>304700</v>
      </c>
      <c r="G42" s="63">
        <v>341320</v>
      </c>
      <c r="H42" s="63">
        <v>365640</v>
      </c>
      <c r="I42" s="63">
        <v>318106.8</v>
      </c>
      <c r="J42" s="96">
        <f t="shared" si="2"/>
        <v>318953.36</v>
      </c>
      <c r="K42" s="96">
        <f t="shared" si="3"/>
        <v>38061.624143590911</v>
      </c>
      <c r="L42" s="59">
        <f t="shared" si="4"/>
        <v>0.11933288347735516</v>
      </c>
      <c r="M42" s="96">
        <f t="shared" si="5"/>
        <v>357014.9841435909</v>
      </c>
      <c r="N42" s="96">
        <f t="shared" si="6"/>
        <v>280891.73585640907</v>
      </c>
      <c r="O42" s="97" t="str">
        <f t="shared" si="7"/>
        <v/>
      </c>
      <c r="P42" s="97">
        <f t="shared" si="7"/>
        <v>304700</v>
      </c>
      <c r="Q42" s="97">
        <f t="shared" si="7"/>
        <v>341320</v>
      </c>
      <c r="R42" s="97" t="str">
        <f t="shared" si="7"/>
        <v/>
      </c>
      <c r="S42" s="97">
        <f t="shared" si="7"/>
        <v>318106.8</v>
      </c>
      <c r="T42" s="96">
        <f t="shared" si="8"/>
        <v>321375.60000000003</v>
      </c>
      <c r="U42" s="96">
        <f t="shared" si="9"/>
        <v>18527.544091972904</v>
      </c>
      <c r="V42" s="59">
        <f t="shared" si="10"/>
        <v>5.7650749129594475E-2</v>
      </c>
      <c r="W42" s="98"/>
      <c r="X42" s="100"/>
      <c r="Y42" s="100"/>
      <c r="Z42" s="100"/>
      <c r="AA42" s="100"/>
      <c r="AB42" s="100"/>
    </row>
    <row r="43" spans="1:28" x14ac:dyDescent="0.25">
      <c r="A43" s="72">
        <v>42</v>
      </c>
      <c r="B43" s="5" t="s">
        <v>127</v>
      </c>
      <c r="C43" s="5" t="s">
        <v>47</v>
      </c>
      <c r="D43" s="71" t="s">
        <v>8</v>
      </c>
      <c r="E43" s="63">
        <v>600978</v>
      </c>
      <c r="F43" s="63">
        <v>691100</v>
      </c>
      <c r="G43" s="63">
        <v>774059.66399999999</v>
      </c>
      <c r="H43" s="63">
        <v>829320</v>
      </c>
      <c r="I43" s="63">
        <v>721508.4</v>
      </c>
      <c r="J43" s="96">
        <f t="shared" si="2"/>
        <v>723393.21279999998</v>
      </c>
      <c r="K43" s="96">
        <f t="shared" si="3"/>
        <v>86341.56293585198</v>
      </c>
      <c r="L43" s="59">
        <f t="shared" si="4"/>
        <v>0.1193563354038867</v>
      </c>
      <c r="M43" s="96">
        <f t="shared" si="5"/>
        <v>809734.77573585196</v>
      </c>
      <c r="N43" s="96">
        <f t="shared" si="6"/>
        <v>637051.649864148</v>
      </c>
      <c r="O43" s="97" t="str">
        <f t="shared" si="7"/>
        <v/>
      </c>
      <c r="P43" s="97">
        <f t="shared" si="7"/>
        <v>691100</v>
      </c>
      <c r="Q43" s="97">
        <f t="shared" si="7"/>
        <v>774059.66399999999</v>
      </c>
      <c r="R43" s="97" t="str">
        <f t="shared" si="7"/>
        <v/>
      </c>
      <c r="S43" s="97">
        <f t="shared" si="7"/>
        <v>721508.4</v>
      </c>
      <c r="T43" s="96">
        <f t="shared" si="8"/>
        <v>728889.35466666659</v>
      </c>
      <c r="U43" s="96">
        <f t="shared" si="9"/>
        <v>41969.457127675174</v>
      </c>
      <c r="V43" s="59">
        <f t="shared" si="10"/>
        <v>5.7580011093547274E-2</v>
      </c>
      <c r="W43" s="98"/>
      <c r="X43" s="100"/>
      <c r="Y43" s="100"/>
      <c r="Z43" s="100"/>
      <c r="AA43" s="100"/>
      <c r="AB43" s="100"/>
    </row>
    <row r="44" spans="1:28" x14ac:dyDescent="0.25">
      <c r="A44" s="70">
        <v>43</v>
      </c>
      <c r="B44" s="5" t="s">
        <v>133</v>
      </c>
      <c r="C44" s="5" t="s">
        <v>47</v>
      </c>
      <c r="D44" s="71" t="s">
        <v>8</v>
      </c>
      <c r="E44" s="63">
        <v>171090</v>
      </c>
      <c r="F44" s="63">
        <v>132000</v>
      </c>
      <c r="G44" s="63">
        <v>220363.92</v>
      </c>
      <c r="H44" s="63">
        <v>158400</v>
      </c>
      <c r="I44" s="63">
        <v>137808</v>
      </c>
      <c r="J44" s="96">
        <f t="shared" si="2"/>
        <v>163932.38400000002</v>
      </c>
      <c r="K44" s="96">
        <f t="shared" si="3"/>
        <v>35243.856138868869</v>
      </c>
      <c r="L44" s="59">
        <f t="shared" si="4"/>
        <v>0.21499020070902441</v>
      </c>
      <c r="M44" s="96">
        <f t="shared" si="5"/>
        <v>199176.24013886889</v>
      </c>
      <c r="N44" s="96">
        <f t="shared" si="6"/>
        <v>128688.52786113115</v>
      </c>
      <c r="O44" s="97">
        <f t="shared" si="7"/>
        <v>171090</v>
      </c>
      <c r="P44" s="97">
        <f t="shared" si="7"/>
        <v>132000</v>
      </c>
      <c r="Q44" s="97" t="str">
        <f t="shared" si="7"/>
        <v/>
      </c>
      <c r="R44" s="97">
        <f t="shared" si="7"/>
        <v>158400</v>
      </c>
      <c r="S44" s="97">
        <f t="shared" si="7"/>
        <v>137808</v>
      </c>
      <c r="T44" s="96">
        <f t="shared" si="8"/>
        <v>149824.5</v>
      </c>
      <c r="U44" s="96">
        <f t="shared" si="9"/>
        <v>18146.347318399919</v>
      </c>
      <c r="V44" s="59">
        <f t="shared" si="10"/>
        <v>0.12111735609596508</v>
      </c>
      <c r="W44" s="98"/>
      <c r="X44" s="100"/>
      <c r="Y44" s="100"/>
      <c r="Z44" s="100"/>
      <c r="AA44" s="100"/>
      <c r="AB44" s="100"/>
    </row>
    <row r="45" spans="1:28" x14ac:dyDescent="0.25">
      <c r="A45" s="70">
        <v>44</v>
      </c>
      <c r="B45" s="5" t="s">
        <v>136</v>
      </c>
      <c r="C45" s="5" t="s">
        <v>47</v>
      </c>
      <c r="D45" s="71" t="s">
        <v>8</v>
      </c>
      <c r="E45" s="63">
        <v>61527</v>
      </c>
      <c r="F45" s="63">
        <v>58500</v>
      </c>
      <c r="G45" s="63">
        <v>79246.775999999998</v>
      </c>
      <c r="H45" s="63">
        <v>70200</v>
      </c>
      <c r="I45" s="63">
        <v>61074</v>
      </c>
      <c r="J45" s="96">
        <f t="shared" si="2"/>
        <v>66109.555200000003</v>
      </c>
      <c r="K45" s="96">
        <f t="shared" si="3"/>
        <v>8567.0920924917737</v>
      </c>
      <c r="L45" s="59">
        <f t="shared" si="4"/>
        <v>0.12958931680260002</v>
      </c>
      <c r="M45" s="96">
        <f t="shared" si="5"/>
        <v>74676.647292491776</v>
      </c>
      <c r="N45" s="96">
        <f t="shared" si="6"/>
        <v>57542.463107508229</v>
      </c>
      <c r="O45" s="97">
        <f t="shared" si="7"/>
        <v>61527</v>
      </c>
      <c r="P45" s="97">
        <f t="shared" si="7"/>
        <v>58500</v>
      </c>
      <c r="Q45" s="97" t="str">
        <f t="shared" si="7"/>
        <v/>
      </c>
      <c r="R45" s="97">
        <f t="shared" si="7"/>
        <v>70200</v>
      </c>
      <c r="S45" s="97">
        <f t="shared" si="7"/>
        <v>61074</v>
      </c>
      <c r="T45" s="96">
        <f t="shared" si="8"/>
        <v>62825.25</v>
      </c>
      <c r="U45" s="96">
        <f t="shared" si="9"/>
        <v>5094.0178886611693</v>
      </c>
      <c r="V45" s="59">
        <f t="shared" si="10"/>
        <v>8.1082333753724325E-2</v>
      </c>
      <c r="W45" s="98"/>
      <c r="X45" s="100"/>
      <c r="Y45" s="100"/>
      <c r="Z45" s="100"/>
      <c r="AA45" s="100"/>
      <c r="AB45" s="100"/>
    </row>
    <row r="46" spans="1:28" x14ac:dyDescent="0.25">
      <c r="A46" s="70">
        <v>45</v>
      </c>
      <c r="B46" s="5" t="s">
        <v>134</v>
      </c>
      <c r="C46" s="5" t="s">
        <v>47</v>
      </c>
      <c r="D46" s="71" t="s">
        <v>8</v>
      </c>
      <c r="E46" s="63">
        <v>211320</v>
      </c>
      <c r="F46" s="63">
        <v>121500</v>
      </c>
      <c r="G46" s="63"/>
      <c r="H46" s="63">
        <v>145800</v>
      </c>
      <c r="I46" s="63">
        <v>126846</v>
      </c>
      <c r="J46" s="96">
        <f t="shared" si="2"/>
        <v>151366.5</v>
      </c>
      <c r="K46" s="96">
        <f t="shared" si="3"/>
        <v>41306.459652214202</v>
      </c>
      <c r="L46" s="59">
        <f t="shared" si="4"/>
        <v>0.27289036644313108</v>
      </c>
      <c r="M46" s="96">
        <f t="shared" si="5"/>
        <v>192672.95965221419</v>
      </c>
      <c r="N46" s="96">
        <f t="shared" si="6"/>
        <v>110060.04034778581</v>
      </c>
      <c r="O46" s="97" t="str">
        <f t="shared" si="7"/>
        <v/>
      </c>
      <c r="P46" s="97">
        <f t="shared" si="7"/>
        <v>121500</v>
      </c>
      <c r="Q46" s="97" t="str">
        <f t="shared" si="7"/>
        <v/>
      </c>
      <c r="R46" s="97">
        <f t="shared" si="7"/>
        <v>145800</v>
      </c>
      <c r="S46" s="97">
        <f t="shared" si="7"/>
        <v>126846</v>
      </c>
      <c r="T46" s="96">
        <f t="shared" si="8"/>
        <v>131382</v>
      </c>
      <c r="U46" s="96">
        <f t="shared" si="9"/>
        <v>12769.258866512184</v>
      </c>
      <c r="V46" s="59">
        <f t="shared" si="10"/>
        <v>9.719184413779805E-2</v>
      </c>
      <c r="W46" s="98"/>
      <c r="X46" s="100"/>
      <c r="Y46" s="100"/>
      <c r="Z46" s="100"/>
      <c r="AA46" s="100"/>
      <c r="AB46" s="100"/>
    </row>
    <row r="47" spans="1:28" x14ac:dyDescent="0.25">
      <c r="A47" s="72">
        <v>46</v>
      </c>
      <c r="B47" s="5" t="s">
        <v>135</v>
      </c>
      <c r="C47" s="5" t="s">
        <v>47</v>
      </c>
      <c r="D47" s="71" t="s">
        <v>8</v>
      </c>
      <c r="E47" s="63">
        <v>185000</v>
      </c>
      <c r="F47" s="63">
        <v>136000</v>
      </c>
      <c r="G47" s="63">
        <v>238280</v>
      </c>
      <c r="H47" s="63">
        <v>163200</v>
      </c>
      <c r="I47" s="63">
        <v>141984</v>
      </c>
      <c r="J47" s="96">
        <f t="shared" si="2"/>
        <v>172892.79999999999</v>
      </c>
      <c r="K47" s="96">
        <f t="shared" si="3"/>
        <v>41329.327349958126</v>
      </c>
      <c r="L47" s="59">
        <f t="shared" si="4"/>
        <v>0.23904597154975873</v>
      </c>
      <c r="M47" s="96">
        <f t="shared" si="5"/>
        <v>214222.12734995811</v>
      </c>
      <c r="N47" s="96">
        <f t="shared" si="6"/>
        <v>131563.47265004186</v>
      </c>
      <c r="O47" s="97">
        <f t="shared" si="7"/>
        <v>185000</v>
      </c>
      <c r="P47" s="97">
        <f t="shared" si="7"/>
        <v>136000</v>
      </c>
      <c r="Q47" s="97" t="str">
        <f t="shared" si="7"/>
        <v/>
      </c>
      <c r="R47" s="97">
        <f t="shared" si="7"/>
        <v>163200</v>
      </c>
      <c r="S47" s="97">
        <f t="shared" si="7"/>
        <v>141984</v>
      </c>
      <c r="T47" s="96">
        <f t="shared" si="8"/>
        <v>156546</v>
      </c>
      <c r="U47" s="96">
        <f t="shared" si="9"/>
        <v>22271.774304412</v>
      </c>
      <c r="V47" s="59">
        <f t="shared" si="10"/>
        <v>0.14226983956416644</v>
      </c>
      <c r="W47" s="98"/>
      <c r="X47" s="100"/>
      <c r="Y47" s="100"/>
      <c r="Z47" s="100"/>
      <c r="AA47" s="100"/>
      <c r="AB47" s="100"/>
    </row>
    <row r="48" spans="1:28" x14ac:dyDescent="0.25">
      <c r="A48" s="70">
        <v>47</v>
      </c>
      <c r="B48" s="5" t="s">
        <v>132</v>
      </c>
      <c r="C48" s="5" t="s">
        <v>47</v>
      </c>
      <c r="D48" s="71" t="s">
        <v>8</v>
      </c>
      <c r="E48" s="63">
        <v>207901</v>
      </c>
      <c r="F48" s="63">
        <v>155000</v>
      </c>
      <c r="G48" s="63">
        <v>267776.48800000001</v>
      </c>
      <c r="H48" s="63">
        <v>186000</v>
      </c>
      <c r="I48" s="63">
        <v>161820</v>
      </c>
      <c r="J48" s="96">
        <f t="shared" si="2"/>
        <v>195699.4976</v>
      </c>
      <c r="K48" s="96">
        <f t="shared" si="3"/>
        <v>45393.608917313737</v>
      </c>
      <c r="L48" s="59">
        <f t="shared" si="4"/>
        <v>0.23195567425572039</v>
      </c>
      <c r="M48" s="96">
        <f t="shared" si="5"/>
        <v>241093.10651731375</v>
      </c>
      <c r="N48" s="96">
        <f t="shared" si="6"/>
        <v>150305.88868268626</v>
      </c>
      <c r="O48" s="97">
        <f t="shared" si="7"/>
        <v>207901</v>
      </c>
      <c r="P48" s="97">
        <f t="shared" si="7"/>
        <v>155000</v>
      </c>
      <c r="Q48" s="97" t="str">
        <f t="shared" si="7"/>
        <v/>
      </c>
      <c r="R48" s="97">
        <f t="shared" si="7"/>
        <v>186000</v>
      </c>
      <c r="S48" s="97">
        <f t="shared" si="7"/>
        <v>161820</v>
      </c>
      <c r="T48" s="96">
        <f t="shared" si="8"/>
        <v>177680.25</v>
      </c>
      <c r="U48" s="96">
        <f t="shared" si="9"/>
        <v>24141.618564559143</v>
      </c>
      <c r="V48" s="59">
        <f t="shared" si="10"/>
        <v>0.13587114248521792</v>
      </c>
      <c r="W48" s="98"/>
      <c r="X48" s="100"/>
      <c r="Y48" s="100"/>
      <c r="Z48" s="100"/>
      <c r="AA48" s="100"/>
      <c r="AB48" s="100"/>
    </row>
    <row r="49" spans="1:28" x14ac:dyDescent="0.25">
      <c r="A49" s="70">
        <v>48</v>
      </c>
      <c r="B49" s="5" t="s">
        <v>137</v>
      </c>
      <c r="C49" s="5" t="s">
        <v>47</v>
      </c>
      <c r="D49" s="71" t="s">
        <v>138</v>
      </c>
      <c r="E49" s="63">
        <v>35990</v>
      </c>
      <c r="F49" s="63">
        <v>41300</v>
      </c>
      <c r="G49" s="63">
        <v>46355.12</v>
      </c>
      <c r="H49" s="63">
        <v>49560</v>
      </c>
      <c r="I49" s="63">
        <v>43117.2</v>
      </c>
      <c r="J49" s="96">
        <f t="shared" si="2"/>
        <v>43264.464</v>
      </c>
      <c r="K49" s="96">
        <f t="shared" si="3"/>
        <v>5147.4401409321781</v>
      </c>
      <c r="L49" s="59">
        <f t="shared" si="4"/>
        <v>0.11897616808409271</v>
      </c>
      <c r="M49" s="96">
        <f t="shared" si="5"/>
        <v>48411.90414093218</v>
      </c>
      <c r="N49" s="96">
        <f t="shared" si="6"/>
        <v>38117.02385906782</v>
      </c>
      <c r="O49" s="97" t="str">
        <f t="shared" si="7"/>
        <v/>
      </c>
      <c r="P49" s="97">
        <f t="shared" si="7"/>
        <v>41300</v>
      </c>
      <c r="Q49" s="97">
        <f t="shared" si="7"/>
        <v>46355.12</v>
      </c>
      <c r="R49" s="97" t="str">
        <f t="shared" si="7"/>
        <v/>
      </c>
      <c r="S49" s="97">
        <f t="shared" si="7"/>
        <v>43117.2</v>
      </c>
      <c r="T49" s="96">
        <f t="shared" si="8"/>
        <v>43590.773333333331</v>
      </c>
      <c r="U49" s="96">
        <f t="shared" si="9"/>
        <v>2560.6177633792481</v>
      </c>
      <c r="V49" s="59">
        <f t="shared" si="10"/>
        <v>5.8742196285404627E-2</v>
      </c>
      <c r="W49" s="98"/>
      <c r="X49" s="100"/>
      <c r="Y49" s="100"/>
      <c r="Z49" s="100"/>
      <c r="AA49" s="100"/>
      <c r="AB49" s="100"/>
    </row>
    <row r="50" spans="1:28" x14ac:dyDescent="0.25">
      <c r="A50" s="70">
        <v>49</v>
      </c>
      <c r="B50" s="5" t="s">
        <v>105</v>
      </c>
      <c r="C50" s="5" t="s">
        <v>47</v>
      </c>
      <c r="D50" s="71" t="s">
        <v>8</v>
      </c>
      <c r="E50" s="63">
        <v>167635</v>
      </c>
      <c r="F50" s="63">
        <v>192700</v>
      </c>
      <c r="G50" s="63">
        <v>215913.88</v>
      </c>
      <c r="H50" s="63">
        <v>231240</v>
      </c>
      <c r="I50" s="63">
        <v>201178.8</v>
      </c>
      <c r="J50" s="96">
        <f t="shared" si="2"/>
        <v>201733.53599999999</v>
      </c>
      <c r="K50" s="96">
        <f t="shared" si="3"/>
        <v>24064.165452898807</v>
      </c>
      <c r="L50" s="59">
        <f t="shared" si="4"/>
        <v>0.11928688670236172</v>
      </c>
      <c r="M50" s="96">
        <f t="shared" si="5"/>
        <v>225797.70145289879</v>
      </c>
      <c r="N50" s="96">
        <f t="shared" si="6"/>
        <v>177669.37054710119</v>
      </c>
      <c r="O50" s="97" t="str">
        <f t="shared" si="7"/>
        <v/>
      </c>
      <c r="P50" s="97">
        <f t="shared" si="7"/>
        <v>192700</v>
      </c>
      <c r="Q50" s="97">
        <f t="shared" si="7"/>
        <v>215913.88</v>
      </c>
      <c r="R50" s="97" t="str">
        <f t="shared" si="7"/>
        <v/>
      </c>
      <c r="S50" s="97">
        <f t="shared" si="7"/>
        <v>201178.8</v>
      </c>
      <c r="T50" s="96">
        <f t="shared" si="8"/>
        <v>203264.22666666665</v>
      </c>
      <c r="U50" s="96">
        <f t="shared" si="9"/>
        <v>11746.6084232911</v>
      </c>
      <c r="V50" s="59">
        <f t="shared" si="10"/>
        <v>5.7789846329203726E-2</v>
      </c>
      <c r="W50" s="98"/>
      <c r="X50" s="100"/>
      <c r="Y50" s="100"/>
      <c r="Z50" s="100"/>
      <c r="AA50" s="100"/>
      <c r="AB50" s="100"/>
    </row>
    <row r="51" spans="1:28" x14ac:dyDescent="0.25">
      <c r="A51" s="72">
        <v>50</v>
      </c>
      <c r="B51" s="5" t="s">
        <v>110</v>
      </c>
      <c r="C51" s="5" t="s">
        <v>47</v>
      </c>
      <c r="D51" s="71" t="s">
        <v>8</v>
      </c>
      <c r="E51" s="63">
        <v>50376</v>
      </c>
      <c r="F51" s="63">
        <v>57900</v>
      </c>
      <c r="G51" s="63">
        <v>64884.288</v>
      </c>
      <c r="H51" s="63">
        <v>69480</v>
      </c>
      <c r="I51" s="63">
        <v>60447.6</v>
      </c>
      <c r="J51" s="96">
        <f t="shared" si="2"/>
        <v>60617.577599999997</v>
      </c>
      <c r="K51" s="96">
        <f t="shared" si="3"/>
        <v>7229.3046098300028</v>
      </c>
      <c r="L51" s="59">
        <f t="shared" si="4"/>
        <v>0.119260862872719</v>
      </c>
      <c r="M51" s="96">
        <f t="shared" si="5"/>
        <v>67846.882209830001</v>
      </c>
      <c r="N51" s="96">
        <f t="shared" si="6"/>
        <v>53388.272990169993</v>
      </c>
      <c r="O51" s="97" t="str">
        <f t="shared" si="7"/>
        <v/>
      </c>
      <c r="P51" s="97">
        <f t="shared" si="7"/>
        <v>57900</v>
      </c>
      <c r="Q51" s="97">
        <f t="shared" si="7"/>
        <v>64884.288</v>
      </c>
      <c r="R51" s="97" t="str">
        <f t="shared" si="7"/>
        <v/>
      </c>
      <c r="S51" s="97">
        <f t="shared" si="7"/>
        <v>60447.6</v>
      </c>
      <c r="T51" s="96">
        <f t="shared" si="8"/>
        <v>61077.296000000002</v>
      </c>
      <c r="U51" s="96">
        <f t="shared" si="9"/>
        <v>3534.4670752530715</v>
      </c>
      <c r="V51" s="59">
        <f t="shared" si="10"/>
        <v>5.7868754950334923E-2</v>
      </c>
      <c r="W51" s="98"/>
      <c r="X51" s="100"/>
      <c r="Y51" s="100"/>
      <c r="Z51" s="100"/>
      <c r="AA51" s="100"/>
      <c r="AB51" s="100"/>
    </row>
    <row r="52" spans="1:28" x14ac:dyDescent="0.25">
      <c r="A52" s="70">
        <v>51</v>
      </c>
      <c r="B52" s="5" t="s">
        <v>172</v>
      </c>
      <c r="C52" s="5" t="s">
        <v>47</v>
      </c>
      <c r="D52" s="71" t="s">
        <v>8</v>
      </c>
      <c r="E52" s="63">
        <v>27939</v>
      </c>
      <c r="F52" s="63">
        <v>32100</v>
      </c>
      <c r="G52" s="63">
        <v>35985.432000000001</v>
      </c>
      <c r="H52" s="63">
        <v>38520</v>
      </c>
      <c r="I52" s="63">
        <v>33512.400000000001</v>
      </c>
      <c r="J52" s="96">
        <f t="shared" si="2"/>
        <v>33611.366399999999</v>
      </c>
      <c r="K52" s="96">
        <f t="shared" si="3"/>
        <v>4006.2649254442604</v>
      </c>
      <c r="L52" s="59">
        <f t="shared" si="4"/>
        <v>0.11919375361795052</v>
      </c>
      <c r="M52" s="96">
        <f t="shared" si="5"/>
        <v>37617.631325444258</v>
      </c>
      <c r="N52" s="96">
        <f t="shared" si="6"/>
        <v>29605.10147455574</v>
      </c>
      <c r="O52" s="97" t="str">
        <f t="shared" si="7"/>
        <v/>
      </c>
      <c r="P52" s="97">
        <f t="shared" si="7"/>
        <v>32100</v>
      </c>
      <c r="Q52" s="97">
        <f t="shared" si="7"/>
        <v>35985.432000000001</v>
      </c>
      <c r="R52" s="97" t="str">
        <f t="shared" si="7"/>
        <v/>
      </c>
      <c r="S52" s="97">
        <f t="shared" si="7"/>
        <v>33512.400000000001</v>
      </c>
      <c r="T52" s="96">
        <f t="shared" si="8"/>
        <v>33865.943999999996</v>
      </c>
      <c r="U52" s="96">
        <f t="shared" si="9"/>
        <v>1966.6953187029253</v>
      </c>
      <c r="V52" s="59">
        <f t="shared" si="10"/>
        <v>5.8072951360898892E-2</v>
      </c>
      <c r="W52" s="98"/>
      <c r="X52" s="100"/>
      <c r="Y52" s="100"/>
      <c r="Z52" s="100"/>
      <c r="AA52" s="100"/>
      <c r="AB52" s="100"/>
    </row>
    <row r="53" spans="1:28" x14ac:dyDescent="0.25">
      <c r="A53" s="70">
        <v>52</v>
      </c>
      <c r="B53" s="5" t="s">
        <v>96</v>
      </c>
      <c r="C53" s="5" t="s">
        <v>47</v>
      </c>
      <c r="D53" s="71" t="s">
        <v>8</v>
      </c>
      <c r="E53" s="63">
        <v>60000</v>
      </c>
      <c r="F53" s="63">
        <v>54000</v>
      </c>
      <c r="G53" s="63">
        <v>77280</v>
      </c>
      <c r="H53" s="63">
        <v>79000</v>
      </c>
      <c r="I53" s="63">
        <v>68730</v>
      </c>
      <c r="J53" s="96">
        <f t="shared" si="2"/>
        <v>67802</v>
      </c>
      <c r="K53" s="96">
        <f t="shared" si="3"/>
        <v>10810.35707088346</v>
      </c>
      <c r="L53" s="59">
        <f t="shared" si="4"/>
        <v>0.15944009130827203</v>
      </c>
      <c r="M53" s="96">
        <f t="shared" si="5"/>
        <v>78612.35707088346</v>
      </c>
      <c r="N53" s="96">
        <f t="shared" si="6"/>
        <v>56991.64292911654</v>
      </c>
      <c r="O53" s="97">
        <f t="shared" si="7"/>
        <v>60000</v>
      </c>
      <c r="P53" s="97" t="str">
        <f t="shared" si="7"/>
        <v/>
      </c>
      <c r="Q53" s="97">
        <f t="shared" si="7"/>
        <v>77280</v>
      </c>
      <c r="R53" s="97" t="str">
        <f t="shared" si="7"/>
        <v/>
      </c>
      <c r="S53" s="97">
        <f t="shared" si="7"/>
        <v>68730</v>
      </c>
      <c r="T53" s="96">
        <f t="shared" si="8"/>
        <v>68670</v>
      </c>
      <c r="U53" s="96">
        <f t="shared" si="9"/>
        <v>8640.1562485871746</v>
      </c>
      <c r="V53" s="59">
        <f t="shared" si="10"/>
        <v>0.1258214103478546</v>
      </c>
      <c r="W53" s="98"/>
      <c r="X53" s="100"/>
      <c r="Y53" s="100"/>
      <c r="Z53" s="100"/>
      <c r="AA53" s="100"/>
      <c r="AB53" s="100"/>
    </row>
    <row r="54" spans="1:28" x14ac:dyDescent="0.25">
      <c r="A54" s="70">
        <v>53</v>
      </c>
      <c r="B54" s="5" t="s">
        <v>114</v>
      </c>
      <c r="C54" s="5" t="s">
        <v>47</v>
      </c>
      <c r="D54" s="71" t="s">
        <v>8</v>
      </c>
      <c r="E54" s="63">
        <v>110000</v>
      </c>
      <c r="F54" s="63">
        <v>126500</v>
      </c>
      <c r="G54" s="63">
        <v>141680</v>
      </c>
      <c r="H54" s="63">
        <v>151800</v>
      </c>
      <c r="I54" s="63">
        <v>132066</v>
      </c>
      <c r="J54" s="96">
        <f t="shared" si="2"/>
        <v>132409.20000000001</v>
      </c>
      <c r="K54" s="96">
        <f t="shared" si="3"/>
        <v>15804.74242751209</v>
      </c>
      <c r="L54" s="59">
        <f t="shared" si="4"/>
        <v>0.11936287227407226</v>
      </c>
      <c r="M54" s="96">
        <f t="shared" si="5"/>
        <v>148213.94242751211</v>
      </c>
      <c r="N54" s="96">
        <f t="shared" si="6"/>
        <v>116604.45757248793</v>
      </c>
      <c r="O54" s="97" t="str">
        <f t="shared" ref="O54:S104" si="11">IF(((IF(AND(E54&lt;=$M54,E54&gt;=$N54),E54,""))&lt;=0),"",(IF(AND(E54&lt;=$M54,E54&gt;=$N54),E54,"")))</f>
        <v/>
      </c>
      <c r="P54" s="97">
        <f t="shared" si="11"/>
        <v>126500</v>
      </c>
      <c r="Q54" s="97">
        <f t="shared" si="11"/>
        <v>141680</v>
      </c>
      <c r="R54" s="97" t="str">
        <f t="shared" si="11"/>
        <v/>
      </c>
      <c r="S54" s="97">
        <f t="shared" si="11"/>
        <v>132066</v>
      </c>
      <c r="T54" s="96">
        <f t="shared" si="8"/>
        <v>133415.33333333334</v>
      </c>
      <c r="U54" s="96">
        <f t="shared" si="9"/>
        <v>7679.4287113907985</v>
      </c>
      <c r="V54" s="59">
        <f t="shared" si="10"/>
        <v>5.7560315741250118E-2</v>
      </c>
      <c r="W54" s="98"/>
      <c r="X54" s="100"/>
      <c r="Y54" s="100"/>
      <c r="Z54" s="100"/>
      <c r="AA54" s="100"/>
      <c r="AB54" s="100"/>
    </row>
    <row r="55" spans="1:28" x14ac:dyDescent="0.25">
      <c r="A55" s="72">
        <v>54</v>
      </c>
      <c r="B55" s="5" t="s">
        <v>97</v>
      </c>
      <c r="C55" s="5" t="s">
        <v>47</v>
      </c>
      <c r="D55" s="71" t="s">
        <v>8</v>
      </c>
      <c r="E55" s="63">
        <v>138560</v>
      </c>
      <c r="F55" s="63">
        <v>159300</v>
      </c>
      <c r="G55" s="63">
        <v>178465.28</v>
      </c>
      <c r="H55" s="63">
        <v>215000</v>
      </c>
      <c r="I55" s="63">
        <v>187050</v>
      </c>
      <c r="J55" s="96">
        <f t="shared" si="2"/>
        <v>175675.05600000001</v>
      </c>
      <c r="K55" s="96">
        <f t="shared" si="3"/>
        <v>28850.024967331949</v>
      </c>
      <c r="L55" s="59">
        <f t="shared" si="4"/>
        <v>0.16422379832531231</v>
      </c>
      <c r="M55" s="96">
        <f t="shared" si="5"/>
        <v>204525.08096733195</v>
      </c>
      <c r="N55" s="96">
        <f t="shared" si="6"/>
        <v>146825.03103266808</v>
      </c>
      <c r="O55" s="97" t="str">
        <f t="shared" si="11"/>
        <v/>
      </c>
      <c r="P55" s="97">
        <f t="shared" si="11"/>
        <v>159300</v>
      </c>
      <c r="Q55" s="97">
        <f t="shared" si="11"/>
        <v>178465.28</v>
      </c>
      <c r="R55" s="97" t="str">
        <f t="shared" si="11"/>
        <v/>
      </c>
      <c r="S55" s="97">
        <f t="shared" si="11"/>
        <v>187050</v>
      </c>
      <c r="T55" s="96">
        <f t="shared" si="8"/>
        <v>174938.42666666667</v>
      </c>
      <c r="U55" s="96">
        <f t="shared" si="9"/>
        <v>14207.204011561646</v>
      </c>
      <c r="V55" s="59">
        <f t="shared" si="10"/>
        <v>8.1212597382235019E-2</v>
      </c>
      <c r="W55" s="98"/>
      <c r="X55" s="100"/>
      <c r="Y55" s="100"/>
      <c r="Z55" s="100"/>
      <c r="AA55" s="100"/>
      <c r="AB55" s="100"/>
    </row>
    <row r="56" spans="1:28" x14ac:dyDescent="0.25">
      <c r="A56" s="70">
        <v>55</v>
      </c>
      <c r="B56" s="5" t="s">
        <v>98</v>
      </c>
      <c r="C56" s="5" t="s">
        <v>47</v>
      </c>
      <c r="D56" s="71" t="s">
        <v>8</v>
      </c>
      <c r="E56" s="63">
        <v>37720</v>
      </c>
      <c r="F56" s="63">
        <v>43300</v>
      </c>
      <c r="G56" s="63">
        <v>48583.360000000001</v>
      </c>
      <c r="H56" s="63">
        <v>65000</v>
      </c>
      <c r="I56" s="63">
        <v>56550</v>
      </c>
      <c r="J56" s="96">
        <f t="shared" si="2"/>
        <v>50230.671999999999</v>
      </c>
      <c r="K56" s="96">
        <f t="shared" si="3"/>
        <v>10785.774439414179</v>
      </c>
      <c r="L56" s="59">
        <f t="shared" si="4"/>
        <v>0.21472486849099251</v>
      </c>
      <c r="M56" s="96">
        <f t="shared" si="5"/>
        <v>61016.446439414176</v>
      </c>
      <c r="N56" s="96">
        <f t="shared" si="6"/>
        <v>39444.897560585821</v>
      </c>
      <c r="O56" s="97" t="str">
        <f t="shared" si="11"/>
        <v/>
      </c>
      <c r="P56" s="97">
        <f t="shared" si="11"/>
        <v>43300</v>
      </c>
      <c r="Q56" s="97">
        <f t="shared" si="11"/>
        <v>48583.360000000001</v>
      </c>
      <c r="R56" s="97" t="str">
        <f t="shared" si="11"/>
        <v/>
      </c>
      <c r="S56" s="97">
        <f t="shared" si="11"/>
        <v>56550</v>
      </c>
      <c r="T56" s="96">
        <f t="shared" si="8"/>
        <v>49477.78666666666</v>
      </c>
      <c r="U56" s="96">
        <f t="shared" si="9"/>
        <v>6670.1292563588704</v>
      </c>
      <c r="V56" s="59">
        <f t="shared" si="10"/>
        <v>0.13481058280346556</v>
      </c>
      <c r="W56" s="98"/>
      <c r="X56" s="100"/>
      <c r="Y56" s="100"/>
      <c r="Z56" s="100"/>
      <c r="AA56" s="100"/>
      <c r="AB56" s="100"/>
    </row>
    <row r="57" spans="1:28" x14ac:dyDescent="0.25">
      <c r="A57" s="70">
        <v>56</v>
      </c>
      <c r="B57" s="5" t="s">
        <v>80</v>
      </c>
      <c r="C57" s="5" t="s">
        <v>47</v>
      </c>
      <c r="D57" s="71" t="s">
        <v>8</v>
      </c>
      <c r="E57" s="63">
        <v>160490</v>
      </c>
      <c r="F57" s="63">
        <v>100000</v>
      </c>
      <c r="G57" s="63">
        <v>126855.12</v>
      </c>
      <c r="H57" s="63">
        <v>128000</v>
      </c>
      <c r="I57" s="63">
        <v>111360</v>
      </c>
      <c r="J57" s="96">
        <f t="shared" si="2"/>
        <v>125341.024</v>
      </c>
      <c r="K57" s="96">
        <f t="shared" si="3"/>
        <v>22816.932765884205</v>
      </c>
      <c r="L57" s="59">
        <f t="shared" si="4"/>
        <v>0.18203882526030907</v>
      </c>
      <c r="M57" s="96">
        <f t="shared" si="5"/>
        <v>148157.95676588421</v>
      </c>
      <c r="N57" s="96">
        <f t="shared" si="6"/>
        <v>102524.0912341158</v>
      </c>
      <c r="O57" s="97" t="str">
        <f t="shared" si="11"/>
        <v/>
      </c>
      <c r="P57" s="97" t="str">
        <f t="shared" si="11"/>
        <v/>
      </c>
      <c r="Q57" s="97">
        <f t="shared" si="11"/>
        <v>126855.12</v>
      </c>
      <c r="R57" s="97">
        <f t="shared" si="11"/>
        <v>128000</v>
      </c>
      <c r="S57" s="97">
        <f t="shared" si="11"/>
        <v>111360</v>
      </c>
      <c r="T57" s="96">
        <f t="shared" si="8"/>
        <v>122071.70666666667</v>
      </c>
      <c r="U57" s="96">
        <f t="shared" si="9"/>
        <v>9294.2553407001524</v>
      </c>
      <c r="V57" s="59">
        <f t="shared" si="10"/>
        <v>7.6137670181669337E-2</v>
      </c>
      <c r="W57" s="98"/>
      <c r="X57" s="100"/>
      <c r="Y57" s="100"/>
      <c r="Z57" s="100"/>
      <c r="AA57" s="100"/>
      <c r="AB57" s="100"/>
    </row>
    <row r="58" spans="1:28" x14ac:dyDescent="0.25">
      <c r="A58" s="70">
        <v>57</v>
      </c>
      <c r="B58" s="5" t="s">
        <v>104</v>
      </c>
      <c r="C58" s="5" t="s">
        <v>47</v>
      </c>
      <c r="D58" s="71" t="s">
        <v>8</v>
      </c>
      <c r="E58" s="63">
        <v>7287600</v>
      </c>
      <c r="F58" s="63">
        <v>6124500</v>
      </c>
      <c r="G58" s="63">
        <v>9386428.8000000007</v>
      </c>
      <c r="H58" s="63">
        <v>7349400</v>
      </c>
      <c r="I58" s="63">
        <v>6393978</v>
      </c>
      <c r="J58" s="96">
        <f t="shared" si="2"/>
        <v>7308381.3599999994</v>
      </c>
      <c r="K58" s="96">
        <f t="shared" si="3"/>
        <v>1280439.7814790285</v>
      </c>
      <c r="L58" s="59">
        <f t="shared" si="4"/>
        <v>0.17520155536588319</v>
      </c>
      <c r="M58" s="96">
        <f t="shared" si="5"/>
        <v>8588821.1414790284</v>
      </c>
      <c r="N58" s="96">
        <f t="shared" si="6"/>
        <v>6027941.5785209704</v>
      </c>
      <c r="O58" s="97">
        <f t="shared" si="11"/>
        <v>7287600</v>
      </c>
      <c r="P58" s="97">
        <f t="shared" si="11"/>
        <v>6124500</v>
      </c>
      <c r="Q58" s="97" t="str">
        <f t="shared" si="11"/>
        <v/>
      </c>
      <c r="R58" s="97">
        <f t="shared" si="11"/>
        <v>7349400</v>
      </c>
      <c r="S58" s="97">
        <f t="shared" si="11"/>
        <v>6393978</v>
      </c>
      <c r="T58" s="96">
        <f t="shared" si="8"/>
        <v>6788869.5</v>
      </c>
      <c r="U58" s="96">
        <f t="shared" si="9"/>
        <v>621892.99250031752</v>
      </c>
      <c r="V58" s="59">
        <f t="shared" si="10"/>
        <v>9.1604794067748324E-2</v>
      </c>
      <c r="W58" s="98"/>
      <c r="X58" s="100"/>
      <c r="Y58" s="100"/>
      <c r="Z58" s="100"/>
      <c r="AA58" s="100"/>
      <c r="AB58" s="100"/>
    </row>
    <row r="59" spans="1:28" x14ac:dyDescent="0.25">
      <c r="A59" s="72">
        <v>58</v>
      </c>
      <c r="B59" s="5" t="s">
        <v>167</v>
      </c>
      <c r="C59" s="5" t="s">
        <v>47</v>
      </c>
      <c r="D59" s="71" t="s">
        <v>8</v>
      </c>
      <c r="E59" s="63">
        <v>170977</v>
      </c>
      <c r="F59" s="63">
        <v>196600</v>
      </c>
      <c r="G59" s="63">
        <v>220218.37599999999</v>
      </c>
      <c r="H59" s="63">
        <v>235920</v>
      </c>
      <c r="I59" s="63">
        <v>205250.4</v>
      </c>
      <c r="J59" s="96">
        <f t="shared" si="2"/>
        <v>205793.15519999998</v>
      </c>
      <c r="K59" s="96">
        <f t="shared" si="3"/>
        <v>24559.555784770168</v>
      </c>
      <c r="L59" s="59">
        <f t="shared" si="4"/>
        <v>0.11934097497510049</v>
      </c>
      <c r="M59" s="96">
        <f t="shared" si="5"/>
        <v>230352.71098477015</v>
      </c>
      <c r="N59" s="96">
        <f t="shared" si="6"/>
        <v>181233.59941522981</v>
      </c>
      <c r="O59" s="97" t="str">
        <f t="shared" si="11"/>
        <v/>
      </c>
      <c r="P59" s="97">
        <f t="shared" si="11"/>
        <v>196600</v>
      </c>
      <c r="Q59" s="97">
        <f t="shared" si="11"/>
        <v>220218.37599999999</v>
      </c>
      <c r="R59" s="97" t="str">
        <f t="shared" si="11"/>
        <v/>
      </c>
      <c r="S59" s="97">
        <f t="shared" si="11"/>
        <v>205250.4</v>
      </c>
      <c r="T59" s="96">
        <f t="shared" si="8"/>
        <v>207356.25866666666</v>
      </c>
      <c r="U59" s="96">
        <f t="shared" si="9"/>
        <v>11949.179961918944</v>
      </c>
      <c r="V59" s="59">
        <f t="shared" si="10"/>
        <v>5.7626328902508413E-2</v>
      </c>
      <c r="W59" s="98"/>
      <c r="X59" s="100"/>
      <c r="Y59" s="100"/>
      <c r="Z59" s="100"/>
      <c r="AA59" s="100"/>
      <c r="AB59" s="100"/>
    </row>
    <row r="60" spans="1:28" x14ac:dyDescent="0.25">
      <c r="A60" s="70">
        <v>59</v>
      </c>
      <c r="B60" s="5" t="s">
        <v>258</v>
      </c>
      <c r="C60" s="5" t="s">
        <v>47</v>
      </c>
      <c r="D60" s="71" t="s">
        <v>8</v>
      </c>
      <c r="E60" s="63">
        <v>352035</v>
      </c>
      <c r="F60" s="63">
        <v>404840.25</v>
      </c>
      <c r="G60" s="63">
        <v>453421.08</v>
      </c>
      <c r="H60" s="63">
        <v>485808.3</v>
      </c>
      <c r="I60" s="63">
        <v>422653.22099999996</v>
      </c>
      <c r="J60" s="96">
        <f t="shared" si="2"/>
        <v>423751.57020000007</v>
      </c>
      <c r="K60" s="96">
        <f t="shared" si="3"/>
        <v>50580.20454971958</v>
      </c>
      <c r="L60" s="59">
        <f t="shared" si="4"/>
        <v>0.11936287227407086</v>
      </c>
      <c r="M60" s="96">
        <f t="shared" si="5"/>
        <v>474331.77474971965</v>
      </c>
      <c r="N60" s="96">
        <f t="shared" si="6"/>
        <v>373171.3656502805</v>
      </c>
      <c r="O60" s="97" t="str">
        <f t="shared" si="11"/>
        <v/>
      </c>
      <c r="P60" s="97">
        <f t="shared" si="11"/>
        <v>404840.25</v>
      </c>
      <c r="Q60" s="97">
        <f t="shared" si="11"/>
        <v>453421.08</v>
      </c>
      <c r="R60" s="97" t="str">
        <f t="shared" si="11"/>
        <v/>
      </c>
      <c r="S60" s="97">
        <f t="shared" si="11"/>
        <v>422653.22099999996</v>
      </c>
      <c r="T60" s="96">
        <f t="shared" si="8"/>
        <v>426971.51699999999</v>
      </c>
      <c r="U60" s="96">
        <f t="shared" si="9"/>
        <v>24576.615331040553</v>
      </c>
      <c r="V60" s="59">
        <f t="shared" si="10"/>
        <v>5.7560315741250145E-2</v>
      </c>
      <c r="W60" s="98"/>
      <c r="X60" s="100"/>
      <c r="Y60" s="100"/>
      <c r="Z60" s="100"/>
      <c r="AA60" s="100"/>
      <c r="AB60" s="100"/>
    </row>
    <row r="61" spans="1:28" x14ac:dyDescent="0.25">
      <c r="A61" s="70">
        <v>60</v>
      </c>
      <c r="B61" s="5" t="s">
        <v>189</v>
      </c>
      <c r="C61" s="5" t="s">
        <v>47</v>
      </c>
      <c r="D61" s="71" t="s">
        <v>8</v>
      </c>
      <c r="E61" s="63">
        <v>466278</v>
      </c>
      <c r="F61" s="63">
        <v>536200</v>
      </c>
      <c r="G61" s="63">
        <v>600566.06400000001</v>
      </c>
      <c r="H61" s="63">
        <v>643440</v>
      </c>
      <c r="I61" s="63">
        <v>559792.80000000005</v>
      </c>
      <c r="J61" s="96">
        <f t="shared" si="2"/>
        <v>561255.37280000001</v>
      </c>
      <c r="K61" s="96">
        <f t="shared" si="3"/>
        <v>66989.281903818905</v>
      </c>
      <c r="L61" s="59">
        <f t="shared" si="4"/>
        <v>0.1193561525649575</v>
      </c>
      <c r="M61" s="96">
        <f t="shared" si="5"/>
        <v>628244.65470381896</v>
      </c>
      <c r="N61" s="96">
        <f t="shared" si="6"/>
        <v>494266.09089618112</v>
      </c>
      <c r="O61" s="97" t="str">
        <f t="shared" si="11"/>
        <v/>
      </c>
      <c r="P61" s="97">
        <f t="shared" si="11"/>
        <v>536200</v>
      </c>
      <c r="Q61" s="97">
        <f t="shared" si="11"/>
        <v>600566.06400000001</v>
      </c>
      <c r="R61" s="97" t="str">
        <f t="shared" si="11"/>
        <v/>
      </c>
      <c r="S61" s="97">
        <f t="shared" si="11"/>
        <v>559792.80000000005</v>
      </c>
      <c r="T61" s="96">
        <f t="shared" si="8"/>
        <v>565519.62133333331</v>
      </c>
      <c r="U61" s="96">
        <f t="shared" si="9"/>
        <v>32562.937684597277</v>
      </c>
      <c r="V61" s="59">
        <f t="shared" si="10"/>
        <v>5.7580562117054743E-2</v>
      </c>
      <c r="W61" s="98"/>
      <c r="X61" s="100"/>
      <c r="Y61" s="100"/>
      <c r="Z61" s="100"/>
      <c r="AA61" s="100"/>
      <c r="AB61" s="100"/>
    </row>
    <row r="62" spans="1:28" x14ac:dyDescent="0.25">
      <c r="A62" s="70">
        <v>61</v>
      </c>
      <c r="B62" s="5" t="s">
        <v>187</v>
      </c>
      <c r="C62" s="5" t="s">
        <v>47</v>
      </c>
      <c r="D62" s="71" t="s">
        <v>8</v>
      </c>
      <c r="E62" s="63">
        <v>352035</v>
      </c>
      <c r="F62" s="63">
        <v>404800</v>
      </c>
      <c r="G62" s="63">
        <v>453421.08</v>
      </c>
      <c r="H62" s="63">
        <v>485760</v>
      </c>
      <c r="I62" s="63">
        <v>422611.20000000001</v>
      </c>
      <c r="J62" s="96">
        <f t="shared" si="2"/>
        <v>423725.45600000006</v>
      </c>
      <c r="K62" s="96">
        <f t="shared" si="3"/>
        <v>50569.384677803333</v>
      </c>
      <c r="L62" s="59">
        <f t="shared" si="4"/>
        <v>0.11934469350787205</v>
      </c>
      <c r="M62" s="96">
        <f t="shared" si="5"/>
        <v>474294.84067780338</v>
      </c>
      <c r="N62" s="96">
        <f t="shared" si="6"/>
        <v>373156.07132219675</v>
      </c>
      <c r="O62" s="97" t="str">
        <f t="shared" si="11"/>
        <v/>
      </c>
      <c r="P62" s="97">
        <f t="shared" si="11"/>
        <v>404800</v>
      </c>
      <c r="Q62" s="97">
        <f t="shared" si="11"/>
        <v>453421.08</v>
      </c>
      <c r="R62" s="97" t="str">
        <f t="shared" si="11"/>
        <v/>
      </c>
      <c r="S62" s="97">
        <f t="shared" si="11"/>
        <v>422611.20000000001</v>
      </c>
      <c r="T62" s="96">
        <f t="shared" si="8"/>
        <v>426944.09333333332</v>
      </c>
      <c r="U62" s="96">
        <f t="shared" si="9"/>
        <v>24598.431424994029</v>
      </c>
      <c r="V62" s="59">
        <f t="shared" si="10"/>
        <v>5.7615111226726801E-2</v>
      </c>
      <c r="W62" s="98"/>
      <c r="X62" s="100"/>
      <c r="Y62" s="100"/>
      <c r="Z62" s="100"/>
      <c r="AA62" s="100"/>
      <c r="AB62" s="100"/>
    </row>
    <row r="63" spans="1:28" x14ac:dyDescent="0.25">
      <c r="A63" s="72">
        <v>62</v>
      </c>
      <c r="B63" s="5" t="s">
        <v>188</v>
      </c>
      <c r="C63" s="5" t="s">
        <v>47</v>
      </c>
      <c r="D63" s="71" t="s">
        <v>8</v>
      </c>
      <c r="E63" s="63">
        <v>566278</v>
      </c>
      <c r="F63" s="63">
        <v>651200</v>
      </c>
      <c r="G63" s="63">
        <v>729366.06400000001</v>
      </c>
      <c r="H63" s="63">
        <v>781440</v>
      </c>
      <c r="I63" s="63">
        <v>679852.8</v>
      </c>
      <c r="J63" s="96">
        <f t="shared" si="2"/>
        <v>681627.37280000001</v>
      </c>
      <c r="K63" s="96">
        <f t="shared" si="3"/>
        <v>81357.229419918513</v>
      </c>
      <c r="L63" s="59">
        <f t="shared" si="4"/>
        <v>0.11935733901899796</v>
      </c>
      <c r="M63" s="96">
        <f t="shared" si="5"/>
        <v>762984.60221991851</v>
      </c>
      <c r="N63" s="96">
        <f t="shared" si="6"/>
        <v>600270.14338008151</v>
      </c>
      <c r="O63" s="97" t="str">
        <f t="shared" si="11"/>
        <v/>
      </c>
      <c r="P63" s="97">
        <f t="shared" si="11"/>
        <v>651200</v>
      </c>
      <c r="Q63" s="97">
        <f t="shared" si="11"/>
        <v>729366.06400000001</v>
      </c>
      <c r="R63" s="97" t="str">
        <f t="shared" si="11"/>
        <v/>
      </c>
      <c r="S63" s="97">
        <f t="shared" si="11"/>
        <v>679852.8</v>
      </c>
      <c r="T63" s="96">
        <f t="shared" si="8"/>
        <v>686806.28800000006</v>
      </c>
      <c r="U63" s="96">
        <f t="shared" si="9"/>
        <v>39544.236455362647</v>
      </c>
      <c r="V63" s="59">
        <f t="shared" si="10"/>
        <v>5.7576986620953362E-2</v>
      </c>
      <c r="W63" s="98"/>
      <c r="X63" s="100"/>
      <c r="Y63" s="100"/>
      <c r="Z63" s="100"/>
      <c r="AA63" s="100"/>
      <c r="AB63" s="100"/>
    </row>
    <row r="64" spans="1:28" x14ac:dyDescent="0.25">
      <c r="A64" s="70">
        <v>63</v>
      </c>
      <c r="B64" s="5" t="s">
        <v>163</v>
      </c>
      <c r="C64" s="5" t="s">
        <v>47</v>
      </c>
      <c r="D64" s="71" t="s">
        <v>8</v>
      </c>
      <c r="E64" s="63">
        <v>1472140</v>
      </c>
      <c r="F64" s="63">
        <v>1370000</v>
      </c>
      <c r="G64" s="63">
        <v>1896116.32</v>
      </c>
      <c r="H64" s="63">
        <v>1644000</v>
      </c>
      <c r="I64" s="63">
        <v>1430280</v>
      </c>
      <c r="J64" s="96">
        <f t="shared" si="2"/>
        <v>1562507.264</v>
      </c>
      <c r="K64" s="96">
        <f t="shared" si="3"/>
        <v>212512.00360598086</v>
      </c>
      <c r="L64" s="59">
        <f t="shared" si="4"/>
        <v>0.13600705001649252</v>
      </c>
      <c r="M64" s="96">
        <f t="shared" si="5"/>
        <v>1775019.2676059809</v>
      </c>
      <c r="N64" s="96">
        <f t="shared" si="6"/>
        <v>1349995.2603940191</v>
      </c>
      <c r="O64" s="97">
        <f t="shared" si="11"/>
        <v>1472140</v>
      </c>
      <c r="P64" s="97">
        <f t="shared" si="11"/>
        <v>1370000</v>
      </c>
      <c r="Q64" s="97" t="str">
        <f t="shared" si="11"/>
        <v/>
      </c>
      <c r="R64" s="97">
        <f t="shared" si="11"/>
        <v>1644000</v>
      </c>
      <c r="S64" s="97">
        <f t="shared" si="11"/>
        <v>1430280</v>
      </c>
      <c r="T64" s="96">
        <f t="shared" si="8"/>
        <v>1479105</v>
      </c>
      <c r="U64" s="96">
        <f t="shared" si="9"/>
        <v>117652.95562231603</v>
      </c>
      <c r="V64" s="59">
        <f t="shared" si="10"/>
        <v>7.9543342509366163E-2</v>
      </c>
      <c r="W64" s="98"/>
      <c r="X64" s="100"/>
      <c r="Y64" s="100"/>
      <c r="Z64" s="100"/>
      <c r="AA64" s="100"/>
      <c r="AB64" s="100"/>
    </row>
    <row r="65" spans="1:28" x14ac:dyDescent="0.25">
      <c r="A65" s="70">
        <v>64</v>
      </c>
      <c r="B65" s="5" t="s">
        <v>118</v>
      </c>
      <c r="C65" s="5" t="s">
        <v>47</v>
      </c>
      <c r="D65" s="71" t="s">
        <v>8</v>
      </c>
      <c r="E65" s="63">
        <v>92901</v>
      </c>
      <c r="F65" s="63">
        <v>106800</v>
      </c>
      <c r="G65" s="63">
        <v>119656.488</v>
      </c>
      <c r="H65" s="63">
        <v>128160</v>
      </c>
      <c r="I65" s="63">
        <v>111499.2</v>
      </c>
      <c r="J65" s="96">
        <f t="shared" si="2"/>
        <v>111803.3376</v>
      </c>
      <c r="K65" s="96">
        <f t="shared" si="3"/>
        <v>13338.259159615585</v>
      </c>
      <c r="L65" s="59">
        <f t="shared" si="4"/>
        <v>0.11930108211380969</v>
      </c>
      <c r="M65" s="96">
        <f t="shared" si="5"/>
        <v>125141.59675961558</v>
      </c>
      <c r="N65" s="96">
        <f t="shared" si="6"/>
        <v>98465.078440384415</v>
      </c>
      <c r="O65" s="97" t="str">
        <f t="shared" si="11"/>
        <v/>
      </c>
      <c r="P65" s="97">
        <f t="shared" si="11"/>
        <v>106800</v>
      </c>
      <c r="Q65" s="97">
        <f t="shared" si="11"/>
        <v>119656.488</v>
      </c>
      <c r="R65" s="97" t="str">
        <f t="shared" si="11"/>
        <v/>
      </c>
      <c r="S65" s="97">
        <f t="shared" si="11"/>
        <v>111499.2</v>
      </c>
      <c r="T65" s="96">
        <f t="shared" si="8"/>
        <v>112651.89600000001</v>
      </c>
      <c r="U65" s="96">
        <f t="shared" si="9"/>
        <v>6505.2941497558731</v>
      </c>
      <c r="V65" s="59">
        <f t="shared" si="10"/>
        <v>5.7746867835725309E-2</v>
      </c>
      <c r="W65" s="98"/>
      <c r="X65" s="100"/>
      <c r="Y65" s="100"/>
      <c r="Z65" s="100"/>
      <c r="AA65" s="100"/>
      <c r="AB65" s="100"/>
    </row>
    <row r="66" spans="1:28" x14ac:dyDescent="0.25">
      <c r="A66" s="70">
        <v>65</v>
      </c>
      <c r="B66" s="5" t="s">
        <v>119</v>
      </c>
      <c r="C66" s="5" t="s">
        <v>47</v>
      </c>
      <c r="D66" s="71" t="s">
        <v>8</v>
      </c>
      <c r="E66" s="63">
        <v>82946</v>
      </c>
      <c r="F66" s="63">
        <v>95387.9</v>
      </c>
      <c r="G66" s="63">
        <v>106834.448</v>
      </c>
      <c r="H66" s="63">
        <v>114465.48</v>
      </c>
      <c r="I66" s="63">
        <v>99584.967599999989</v>
      </c>
      <c r="J66" s="96">
        <f t="shared" si="2"/>
        <v>99843.759119999988</v>
      </c>
      <c r="K66" s="96">
        <f t="shared" si="3"/>
        <v>11917.637867203757</v>
      </c>
      <c r="L66" s="59">
        <f t="shared" si="4"/>
        <v>0.11936287227407187</v>
      </c>
      <c r="M66" s="96">
        <f t="shared" si="5"/>
        <v>111761.39698720374</v>
      </c>
      <c r="N66" s="96">
        <f t="shared" si="6"/>
        <v>87926.121252796234</v>
      </c>
      <c r="O66" s="97" t="str">
        <f t="shared" si="11"/>
        <v/>
      </c>
      <c r="P66" s="97">
        <f t="shared" si="11"/>
        <v>95387.9</v>
      </c>
      <c r="Q66" s="97">
        <f t="shared" si="11"/>
        <v>106834.448</v>
      </c>
      <c r="R66" s="97" t="str">
        <f t="shared" si="11"/>
        <v/>
      </c>
      <c r="S66" s="97">
        <f t="shared" si="11"/>
        <v>99584.967599999989</v>
      </c>
      <c r="T66" s="96">
        <f t="shared" si="8"/>
        <v>100602.43853333332</v>
      </c>
      <c r="U66" s="96">
        <f t="shared" si="9"/>
        <v>5790.7081263183791</v>
      </c>
      <c r="V66" s="59">
        <f t="shared" si="10"/>
        <v>5.7560315741250173E-2</v>
      </c>
      <c r="W66" s="98"/>
      <c r="X66" s="100"/>
      <c r="Y66" s="100"/>
      <c r="Z66" s="100"/>
      <c r="AA66" s="100"/>
      <c r="AB66" s="100"/>
    </row>
    <row r="67" spans="1:28" x14ac:dyDescent="0.25">
      <c r="A67" s="72">
        <v>66</v>
      </c>
      <c r="B67" s="5" t="s">
        <v>162</v>
      </c>
      <c r="C67" s="5" t="s">
        <v>47</v>
      </c>
      <c r="D67" s="71" t="s">
        <v>8</v>
      </c>
      <c r="E67" s="63">
        <v>454400</v>
      </c>
      <c r="F67" s="63">
        <v>522560</v>
      </c>
      <c r="G67" s="63">
        <v>585267.19999999995</v>
      </c>
      <c r="H67" s="63">
        <v>627072</v>
      </c>
      <c r="I67" s="63">
        <v>545552.64000000001</v>
      </c>
      <c r="J67" s="96">
        <f t="shared" ref="J67:J130" si="12">AVERAGE(E67:I67)</f>
        <v>546970.36800000002</v>
      </c>
      <c r="K67" s="96">
        <f t="shared" ref="K67:K130" si="13">+STDEV(E67:I67)</f>
        <v>65287.954173285252</v>
      </c>
      <c r="L67" s="59">
        <f t="shared" ref="L67:L130" si="14">K67/J67</f>
        <v>0.11936287227407034</v>
      </c>
      <c r="M67" s="96">
        <f t="shared" ref="M67:M130" si="15">+J67+K67</f>
        <v>612258.3221732853</v>
      </c>
      <c r="N67" s="96">
        <f t="shared" ref="N67:N130" si="16">J67-K67</f>
        <v>481682.41382671474</v>
      </c>
      <c r="O67" s="97" t="str">
        <f t="shared" si="11"/>
        <v/>
      </c>
      <c r="P67" s="97">
        <f t="shared" si="11"/>
        <v>522560</v>
      </c>
      <c r="Q67" s="97">
        <f t="shared" si="11"/>
        <v>585267.19999999995</v>
      </c>
      <c r="R67" s="97" t="str">
        <f t="shared" si="11"/>
        <v/>
      </c>
      <c r="S67" s="97">
        <f t="shared" si="11"/>
        <v>545552.64000000001</v>
      </c>
      <c r="T67" s="96">
        <f t="shared" ref="T67:T130" si="17">AVERAGE(O67:S67)</f>
        <v>551126.61333333328</v>
      </c>
      <c r="U67" s="96">
        <f t="shared" ref="U67:U130" si="18">+STDEV(O67:S67)</f>
        <v>31723.02187687251</v>
      </c>
      <c r="V67" s="59">
        <f t="shared" ref="V67:V130" si="19">U67/T67</f>
        <v>5.7560315741250083E-2</v>
      </c>
      <c r="W67" s="98"/>
      <c r="X67" s="100"/>
      <c r="Y67" s="100"/>
      <c r="Z67" s="100"/>
      <c r="AA67" s="100"/>
      <c r="AB67" s="100"/>
    </row>
    <row r="68" spans="1:28" x14ac:dyDescent="0.25">
      <c r="A68" s="70">
        <v>67</v>
      </c>
      <c r="B68" s="5" t="s">
        <v>107</v>
      </c>
      <c r="C68" s="5" t="s">
        <v>47</v>
      </c>
      <c r="D68" s="71" t="s">
        <v>8</v>
      </c>
      <c r="E68" s="63">
        <v>138900</v>
      </c>
      <c r="F68" s="63">
        <v>159700</v>
      </c>
      <c r="G68" s="63">
        <v>178903.2</v>
      </c>
      <c r="H68" s="63">
        <v>191640</v>
      </c>
      <c r="I68" s="63">
        <v>166726.79999999999</v>
      </c>
      <c r="J68" s="96">
        <f t="shared" si="12"/>
        <v>167174</v>
      </c>
      <c r="K68" s="96">
        <f t="shared" si="13"/>
        <v>19947.675481619473</v>
      </c>
      <c r="L68" s="59">
        <f t="shared" si="14"/>
        <v>0.11932283418246542</v>
      </c>
      <c r="M68" s="96">
        <f t="shared" si="15"/>
        <v>187121.67548161949</v>
      </c>
      <c r="N68" s="96">
        <f t="shared" si="16"/>
        <v>147226.32451838051</v>
      </c>
      <c r="O68" s="97" t="str">
        <f t="shared" si="11"/>
        <v/>
      </c>
      <c r="P68" s="97">
        <f t="shared" si="11"/>
        <v>159700</v>
      </c>
      <c r="Q68" s="97">
        <f t="shared" si="11"/>
        <v>178903.2</v>
      </c>
      <c r="R68" s="97" t="str">
        <f t="shared" si="11"/>
        <v/>
      </c>
      <c r="S68" s="97">
        <f t="shared" si="11"/>
        <v>166726.79999999999</v>
      </c>
      <c r="T68" s="96">
        <f t="shared" si="17"/>
        <v>168443.33333333334</v>
      </c>
      <c r="U68" s="96">
        <f t="shared" si="18"/>
        <v>9715.9964786599976</v>
      </c>
      <c r="V68" s="59">
        <f t="shared" si="19"/>
        <v>5.7681098363406076E-2</v>
      </c>
      <c r="W68" s="98"/>
      <c r="X68" s="100"/>
      <c r="Y68" s="100"/>
      <c r="Z68" s="100"/>
      <c r="AA68" s="100"/>
      <c r="AB68" s="100"/>
    </row>
    <row r="69" spans="1:28" x14ac:dyDescent="0.25">
      <c r="A69" s="70">
        <v>68</v>
      </c>
      <c r="B69" s="5" t="s">
        <v>145</v>
      </c>
      <c r="C69" s="5" t="s">
        <v>47</v>
      </c>
      <c r="D69" s="71" t="s">
        <v>8</v>
      </c>
      <c r="E69" s="63">
        <v>47500</v>
      </c>
      <c r="F69" s="63">
        <v>54600</v>
      </c>
      <c r="G69" s="63">
        <v>61180</v>
      </c>
      <c r="H69" s="63">
        <v>65520</v>
      </c>
      <c r="I69" s="63">
        <v>57002.400000000001</v>
      </c>
      <c r="J69" s="96">
        <f t="shared" si="12"/>
        <v>57160.480000000003</v>
      </c>
      <c r="K69" s="96">
        <f t="shared" si="13"/>
        <v>6818.0649125686296</v>
      </c>
      <c r="L69" s="59">
        <f t="shared" si="14"/>
        <v>0.11927935021834367</v>
      </c>
      <c r="M69" s="96">
        <f t="shared" si="15"/>
        <v>63978.544912568635</v>
      </c>
      <c r="N69" s="96">
        <f t="shared" si="16"/>
        <v>50342.415087431371</v>
      </c>
      <c r="O69" s="97" t="str">
        <f t="shared" si="11"/>
        <v/>
      </c>
      <c r="P69" s="97">
        <f t="shared" si="11"/>
        <v>54600</v>
      </c>
      <c r="Q69" s="97">
        <f t="shared" si="11"/>
        <v>61180</v>
      </c>
      <c r="R69" s="97" t="str">
        <f t="shared" si="11"/>
        <v/>
      </c>
      <c r="S69" s="97">
        <f t="shared" si="11"/>
        <v>57002.400000000001</v>
      </c>
      <c r="T69" s="96">
        <f t="shared" si="17"/>
        <v>57594.133333333331</v>
      </c>
      <c r="U69" s="96">
        <f t="shared" si="18"/>
        <v>3329.6713431408411</v>
      </c>
      <c r="V69" s="59">
        <f t="shared" si="19"/>
        <v>5.7812682480521883E-2</v>
      </c>
      <c r="W69" s="98"/>
      <c r="X69" s="100"/>
      <c r="Y69" s="100"/>
      <c r="Z69" s="100"/>
      <c r="AA69" s="100"/>
      <c r="AB69" s="100"/>
    </row>
    <row r="70" spans="1:28" x14ac:dyDescent="0.25">
      <c r="A70" s="70">
        <v>69</v>
      </c>
      <c r="B70" s="5" t="s">
        <v>50</v>
      </c>
      <c r="C70" s="5" t="s">
        <v>47</v>
      </c>
      <c r="D70" s="71" t="s">
        <v>8</v>
      </c>
      <c r="E70" s="63">
        <v>125000</v>
      </c>
      <c r="F70" s="63">
        <v>143700</v>
      </c>
      <c r="G70" s="63">
        <v>161000</v>
      </c>
      <c r="H70" s="63"/>
      <c r="I70" s="63">
        <v>126150</v>
      </c>
      <c r="J70" s="96">
        <f t="shared" si="12"/>
        <v>138962.5</v>
      </c>
      <c r="K70" s="96">
        <f t="shared" si="13"/>
        <v>17002.028065302482</v>
      </c>
      <c r="L70" s="59">
        <f t="shared" si="14"/>
        <v>0.12234975669912733</v>
      </c>
      <c r="M70" s="96">
        <f t="shared" si="15"/>
        <v>155964.52806530247</v>
      </c>
      <c r="N70" s="96">
        <f t="shared" si="16"/>
        <v>121960.47193469752</v>
      </c>
      <c r="O70" s="97">
        <f t="shared" si="11"/>
        <v>125000</v>
      </c>
      <c r="P70" s="97">
        <f t="shared" si="11"/>
        <v>143700</v>
      </c>
      <c r="Q70" s="97" t="str">
        <f t="shared" si="11"/>
        <v/>
      </c>
      <c r="R70" s="97" t="str">
        <f t="shared" si="11"/>
        <v/>
      </c>
      <c r="S70" s="97">
        <f t="shared" si="11"/>
        <v>126150</v>
      </c>
      <c r="T70" s="96">
        <f t="shared" si="17"/>
        <v>131616.66666666666</v>
      </c>
      <c r="U70" s="96">
        <f t="shared" si="18"/>
        <v>10480.259220712689</v>
      </c>
      <c r="V70" s="59">
        <f t="shared" si="19"/>
        <v>7.9627143629575958E-2</v>
      </c>
      <c r="W70" s="98"/>
      <c r="X70" s="100"/>
      <c r="Y70" s="100"/>
      <c r="Z70" s="100"/>
      <c r="AA70" s="100"/>
      <c r="AB70" s="100"/>
    </row>
    <row r="71" spans="1:28" x14ac:dyDescent="0.25">
      <c r="A71" s="72">
        <v>70</v>
      </c>
      <c r="B71" s="5" t="s">
        <v>51</v>
      </c>
      <c r="C71" s="5" t="s">
        <v>47</v>
      </c>
      <c r="D71" s="71" t="s">
        <v>8</v>
      </c>
      <c r="E71" s="63">
        <v>90000</v>
      </c>
      <c r="F71" s="63"/>
      <c r="G71" s="63">
        <v>115920</v>
      </c>
      <c r="H71" s="63">
        <v>102000</v>
      </c>
      <c r="I71" s="63">
        <v>88740</v>
      </c>
      <c r="J71" s="96">
        <f t="shared" si="12"/>
        <v>99165</v>
      </c>
      <c r="K71" s="96">
        <f t="shared" si="13"/>
        <v>12668.137195341706</v>
      </c>
      <c r="L71" s="59">
        <f t="shared" si="14"/>
        <v>0.1277480683239218</v>
      </c>
      <c r="M71" s="96">
        <f t="shared" si="15"/>
        <v>111833.13719534171</v>
      </c>
      <c r="N71" s="96">
        <f t="shared" si="16"/>
        <v>86496.862804658289</v>
      </c>
      <c r="O71" s="97">
        <f t="shared" si="11"/>
        <v>90000</v>
      </c>
      <c r="P71" s="97" t="str">
        <f t="shared" si="11"/>
        <v/>
      </c>
      <c r="Q71" s="97" t="str">
        <f t="shared" si="11"/>
        <v/>
      </c>
      <c r="R71" s="97">
        <f t="shared" si="11"/>
        <v>102000</v>
      </c>
      <c r="S71" s="97">
        <f t="shared" si="11"/>
        <v>88740</v>
      </c>
      <c r="T71" s="96">
        <f t="shared" si="17"/>
        <v>93580</v>
      </c>
      <c r="U71" s="96">
        <f t="shared" si="18"/>
        <v>7319.0983051192852</v>
      </c>
      <c r="V71" s="59">
        <f t="shared" si="19"/>
        <v>7.8212206722796385E-2</v>
      </c>
      <c r="W71" s="98"/>
      <c r="X71" s="100"/>
      <c r="Y71" s="100"/>
      <c r="Z71" s="100"/>
      <c r="AA71" s="100"/>
      <c r="AB71" s="100"/>
    </row>
    <row r="72" spans="1:28" x14ac:dyDescent="0.25">
      <c r="A72" s="70">
        <v>71</v>
      </c>
      <c r="B72" s="5" t="s">
        <v>52</v>
      </c>
      <c r="C72" s="5" t="s">
        <v>47</v>
      </c>
      <c r="D72" s="71" t="s">
        <v>8</v>
      </c>
      <c r="E72" s="63">
        <v>110000</v>
      </c>
      <c r="F72" s="63"/>
      <c r="G72" s="63">
        <v>141680</v>
      </c>
      <c r="H72" s="63">
        <v>126000</v>
      </c>
      <c r="I72" s="63">
        <v>109620</v>
      </c>
      <c r="J72" s="96">
        <f t="shared" si="12"/>
        <v>121825</v>
      </c>
      <c r="K72" s="96">
        <f t="shared" si="13"/>
        <v>15280.099257967317</v>
      </c>
      <c r="L72" s="59">
        <f t="shared" si="14"/>
        <v>0.12542663047787661</v>
      </c>
      <c r="M72" s="96">
        <f t="shared" si="15"/>
        <v>137105.09925796732</v>
      </c>
      <c r="N72" s="96">
        <f t="shared" si="16"/>
        <v>106544.90074203268</v>
      </c>
      <c r="O72" s="97">
        <f t="shared" si="11"/>
        <v>110000</v>
      </c>
      <c r="P72" s="97" t="str">
        <f t="shared" si="11"/>
        <v/>
      </c>
      <c r="Q72" s="97" t="str">
        <f t="shared" si="11"/>
        <v/>
      </c>
      <c r="R72" s="97">
        <f t="shared" si="11"/>
        <v>126000</v>
      </c>
      <c r="S72" s="97">
        <f t="shared" si="11"/>
        <v>109620</v>
      </c>
      <c r="T72" s="96">
        <f t="shared" si="17"/>
        <v>115206.66666666667</v>
      </c>
      <c r="U72" s="96">
        <f t="shared" si="18"/>
        <v>9349.2316974890164</v>
      </c>
      <c r="V72" s="59">
        <f t="shared" si="19"/>
        <v>8.1151828865421702E-2</v>
      </c>
      <c r="W72" s="98"/>
      <c r="X72" s="100"/>
      <c r="Y72" s="100"/>
      <c r="Z72" s="100"/>
      <c r="AA72" s="100"/>
      <c r="AB72" s="100"/>
    </row>
    <row r="73" spans="1:28" x14ac:dyDescent="0.25">
      <c r="A73" s="70">
        <v>72</v>
      </c>
      <c r="B73" s="5" t="s">
        <v>157</v>
      </c>
      <c r="C73" s="5" t="s">
        <v>47</v>
      </c>
      <c r="D73" s="71" t="s">
        <v>8</v>
      </c>
      <c r="E73" s="63">
        <v>143100</v>
      </c>
      <c r="F73" s="63">
        <v>164500</v>
      </c>
      <c r="G73" s="63">
        <v>184312.8</v>
      </c>
      <c r="H73" s="63">
        <v>197400</v>
      </c>
      <c r="I73" s="63">
        <v>171738</v>
      </c>
      <c r="J73" s="96">
        <f t="shared" si="12"/>
        <v>172210.16</v>
      </c>
      <c r="K73" s="96">
        <f t="shared" si="13"/>
        <v>20543.081875122676</v>
      </c>
      <c r="L73" s="59">
        <f t="shared" si="14"/>
        <v>0.11929076585912629</v>
      </c>
      <c r="M73" s="96">
        <f t="shared" si="15"/>
        <v>192753.24187512268</v>
      </c>
      <c r="N73" s="96">
        <f t="shared" si="16"/>
        <v>151667.07812487733</v>
      </c>
      <c r="O73" s="97" t="str">
        <f t="shared" si="11"/>
        <v/>
      </c>
      <c r="P73" s="97">
        <f t="shared" si="11"/>
        <v>164500</v>
      </c>
      <c r="Q73" s="97">
        <f t="shared" si="11"/>
        <v>184312.8</v>
      </c>
      <c r="R73" s="97" t="str">
        <f t="shared" si="11"/>
        <v/>
      </c>
      <c r="S73" s="97">
        <f t="shared" si="11"/>
        <v>171738</v>
      </c>
      <c r="T73" s="96">
        <f t="shared" si="17"/>
        <v>173516.93333333332</v>
      </c>
      <c r="U73" s="96">
        <f t="shared" si="18"/>
        <v>10025.478233647171</v>
      </c>
      <c r="V73" s="59">
        <f t="shared" si="19"/>
        <v>5.7778097163507416E-2</v>
      </c>
      <c r="W73" s="98"/>
      <c r="X73" s="100"/>
      <c r="Y73" s="100"/>
      <c r="Z73" s="100"/>
      <c r="AA73" s="100"/>
      <c r="AB73" s="100"/>
    </row>
    <row r="74" spans="1:28" x14ac:dyDescent="0.25">
      <c r="A74" s="70">
        <v>73</v>
      </c>
      <c r="B74" s="5" t="s">
        <v>128</v>
      </c>
      <c r="C74" s="5" t="s">
        <v>47</v>
      </c>
      <c r="D74" s="71" t="s">
        <v>8</v>
      </c>
      <c r="E74" s="63">
        <v>257389</v>
      </c>
      <c r="F74" s="63">
        <v>579500</v>
      </c>
      <c r="G74" s="63">
        <v>649047.67200000002</v>
      </c>
      <c r="H74" s="63">
        <v>695400</v>
      </c>
      <c r="I74" s="63">
        <v>604998</v>
      </c>
      <c r="J74" s="96">
        <f t="shared" si="12"/>
        <v>557266.93440000003</v>
      </c>
      <c r="K74" s="96">
        <f t="shared" si="13"/>
        <v>173352.08895175593</v>
      </c>
      <c r="L74" s="59">
        <f t="shared" si="14"/>
        <v>0.31107549766684295</v>
      </c>
      <c r="M74" s="96">
        <f t="shared" si="15"/>
        <v>730619.02335175592</v>
      </c>
      <c r="N74" s="96">
        <f t="shared" si="16"/>
        <v>383914.84544824413</v>
      </c>
      <c r="O74" s="97" t="str">
        <f t="shared" si="11"/>
        <v/>
      </c>
      <c r="P74" s="97">
        <f t="shared" si="11"/>
        <v>579500</v>
      </c>
      <c r="Q74" s="97">
        <f t="shared" si="11"/>
        <v>649047.67200000002</v>
      </c>
      <c r="R74" s="97">
        <f t="shared" si="11"/>
        <v>695400</v>
      </c>
      <c r="S74" s="97">
        <f t="shared" si="11"/>
        <v>604998</v>
      </c>
      <c r="T74" s="96">
        <f t="shared" si="17"/>
        <v>632236.41800000006</v>
      </c>
      <c r="U74" s="96">
        <f t="shared" si="18"/>
        <v>50974.88777406868</v>
      </c>
      <c r="V74" s="59">
        <f t="shared" si="19"/>
        <v>8.062630737932068E-2</v>
      </c>
      <c r="W74" s="98"/>
      <c r="X74" s="100"/>
      <c r="Y74" s="100"/>
      <c r="Z74" s="100"/>
      <c r="AA74" s="100"/>
      <c r="AB74" s="100"/>
    </row>
    <row r="75" spans="1:28" x14ac:dyDescent="0.25">
      <c r="A75" s="72">
        <v>74</v>
      </c>
      <c r="B75" s="5" t="s">
        <v>259</v>
      </c>
      <c r="C75" s="5" t="s">
        <v>47</v>
      </c>
      <c r="D75" s="71" t="s">
        <v>8</v>
      </c>
      <c r="E75" s="63">
        <v>882320</v>
      </c>
      <c r="F75" s="63">
        <v>810000</v>
      </c>
      <c r="G75" s="63">
        <v>1136428.1599999999</v>
      </c>
      <c r="H75" s="63">
        <v>972000</v>
      </c>
      <c r="I75" s="63">
        <v>845640</v>
      </c>
      <c r="J75" s="96">
        <f t="shared" si="12"/>
        <v>929277.63199999998</v>
      </c>
      <c r="K75" s="96">
        <f t="shared" si="13"/>
        <v>130541.15075652166</v>
      </c>
      <c r="L75" s="59">
        <f t="shared" si="14"/>
        <v>0.14047594202345082</v>
      </c>
      <c r="M75" s="96">
        <f t="shared" si="15"/>
        <v>1059818.7827565216</v>
      </c>
      <c r="N75" s="96">
        <f t="shared" si="16"/>
        <v>798736.48124347837</v>
      </c>
      <c r="O75" s="97">
        <f t="shared" si="11"/>
        <v>882320</v>
      </c>
      <c r="P75" s="97">
        <f t="shared" si="11"/>
        <v>810000</v>
      </c>
      <c r="Q75" s="97" t="str">
        <f t="shared" si="11"/>
        <v/>
      </c>
      <c r="R75" s="97">
        <f t="shared" si="11"/>
        <v>972000</v>
      </c>
      <c r="S75" s="97">
        <f t="shared" si="11"/>
        <v>845640</v>
      </c>
      <c r="T75" s="96">
        <f t="shared" si="17"/>
        <v>877490</v>
      </c>
      <c r="U75" s="96">
        <f t="shared" si="18"/>
        <v>69581.586644743875</v>
      </c>
      <c r="V75" s="59">
        <f t="shared" si="19"/>
        <v>7.9296159095538263E-2</v>
      </c>
      <c r="W75" s="98"/>
      <c r="X75" s="100"/>
      <c r="Y75" s="100"/>
      <c r="Z75" s="100"/>
      <c r="AA75" s="100"/>
      <c r="AB75" s="100"/>
    </row>
    <row r="76" spans="1:28" x14ac:dyDescent="0.25">
      <c r="A76" s="70">
        <v>75</v>
      </c>
      <c r="B76" s="5" t="s">
        <v>186</v>
      </c>
      <c r="C76" s="5" t="s">
        <v>47</v>
      </c>
      <c r="D76" s="71" t="s">
        <v>8</v>
      </c>
      <c r="E76" s="63">
        <v>218297</v>
      </c>
      <c r="F76" s="63">
        <v>251000</v>
      </c>
      <c r="G76" s="63">
        <v>281166.53600000002</v>
      </c>
      <c r="H76" s="63">
        <v>301200</v>
      </c>
      <c r="I76" s="63">
        <v>262044</v>
      </c>
      <c r="J76" s="96">
        <f t="shared" si="12"/>
        <v>262741.50719999999</v>
      </c>
      <c r="K76" s="96">
        <f t="shared" si="13"/>
        <v>31353.632495298742</v>
      </c>
      <c r="L76" s="59">
        <f t="shared" si="14"/>
        <v>0.11933262022217228</v>
      </c>
      <c r="M76" s="96">
        <f t="shared" si="15"/>
        <v>294095.13969529874</v>
      </c>
      <c r="N76" s="96">
        <f t="shared" si="16"/>
        <v>231387.87470470124</v>
      </c>
      <c r="O76" s="97" t="str">
        <f t="shared" si="11"/>
        <v/>
      </c>
      <c r="P76" s="97">
        <f t="shared" si="11"/>
        <v>251000</v>
      </c>
      <c r="Q76" s="97">
        <f t="shared" si="11"/>
        <v>281166.53600000002</v>
      </c>
      <c r="R76" s="97" t="str">
        <f t="shared" si="11"/>
        <v/>
      </c>
      <c r="S76" s="97">
        <f t="shared" si="11"/>
        <v>262044</v>
      </c>
      <c r="T76" s="96">
        <f t="shared" si="17"/>
        <v>264736.84533333336</v>
      </c>
      <c r="U76" s="96">
        <f t="shared" si="18"/>
        <v>15262.487855908868</v>
      </c>
      <c r="V76" s="59">
        <f t="shared" si="19"/>
        <v>5.7651543881969608E-2</v>
      </c>
      <c r="W76" s="98"/>
      <c r="X76" s="100"/>
      <c r="Y76" s="100"/>
      <c r="Z76" s="100"/>
      <c r="AA76" s="100"/>
      <c r="AB76" s="100"/>
    </row>
    <row r="77" spans="1:28" x14ac:dyDescent="0.25">
      <c r="A77" s="70">
        <v>76</v>
      </c>
      <c r="B77" s="5" t="s">
        <v>164</v>
      </c>
      <c r="C77" s="5" t="s">
        <v>47</v>
      </c>
      <c r="D77" s="71" t="s">
        <v>8</v>
      </c>
      <c r="E77" s="63">
        <v>114784</v>
      </c>
      <c r="F77" s="63">
        <v>132000</v>
      </c>
      <c r="G77" s="63">
        <v>147841.79199999999</v>
      </c>
      <c r="H77" s="63">
        <v>158400</v>
      </c>
      <c r="I77" s="63">
        <v>137808</v>
      </c>
      <c r="J77" s="96">
        <f t="shared" si="12"/>
        <v>138166.75839999999</v>
      </c>
      <c r="K77" s="96">
        <f t="shared" si="13"/>
        <v>16491.674778137305</v>
      </c>
      <c r="L77" s="59">
        <f t="shared" si="14"/>
        <v>0.11936065497312345</v>
      </c>
      <c r="M77" s="96">
        <f t="shared" si="15"/>
        <v>154658.43317813729</v>
      </c>
      <c r="N77" s="96">
        <f t="shared" si="16"/>
        <v>121675.08362186269</v>
      </c>
      <c r="O77" s="97" t="str">
        <f t="shared" si="11"/>
        <v/>
      </c>
      <c r="P77" s="97">
        <f t="shared" si="11"/>
        <v>132000</v>
      </c>
      <c r="Q77" s="97">
        <f t="shared" si="11"/>
        <v>147841.79199999999</v>
      </c>
      <c r="R77" s="97" t="str">
        <f t="shared" si="11"/>
        <v/>
      </c>
      <c r="S77" s="97">
        <f t="shared" si="11"/>
        <v>137808</v>
      </c>
      <c r="T77" s="96">
        <f t="shared" si="17"/>
        <v>139216.59733333334</v>
      </c>
      <c r="U77" s="96">
        <f t="shared" si="18"/>
        <v>8014.2812078452307</v>
      </c>
      <c r="V77" s="59">
        <f t="shared" si="19"/>
        <v>5.7566995324962816E-2</v>
      </c>
      <c r="W77" s="98"/>
      <c r="X77" s="100"/>
      <c r="Y77" s="100"/>
      <c r="Z77" s="100"/>
      <c r="AA77" s="100"/>
      <c r="AB77" s="100"/>
    </row>
    <row r="78" spans="1:28" x14ac:dyDescent="0.25">
      <c r="A78" s="70">
        <v>77</v>
      </c>
      <c r="B78" s="5" t="s">
        <v>181</v>
      </c>
      <c r="C78" s="5" t="s">
        <v>47</v>
      </c>
      <c r="D78" s="71" t="s">
        <v>8</v>
      </c>
      <c r="E78" s="63">
        <v>127700</v>
      </c>
      <c r="F78" s="63">
        <v>146800</v>
      </c>
      <c r="G78" s="63">
        <v>164477.6</v>
      </c>
      <c r="H78" s="63">
        <v>176160</v>
      </c>
      <c r="I78" s="63">
        <v>153259.20000000001</v>
      </c>
      <c r="J78" s="96">
        <f t="shared" si="12"/>
        <v>153679.36000000002</v>
      </c>
      <c r="K78" s="96">
        <f t="shared" si="13"/>
        <v>18333.101458509344</v>
      </c>
      <c r="L78" s="59">
        <f t="shared" si="14"/>
        <v>0.11929449379870753</v>
      </c>
      <c r="M78" s="96">
        <f t="shared" si="15"/>
        <v>172012.46145850935</v>
      </c>
      <c r="N78" s="96">
        <f t="shared" si="16"/>
        <v>135346.25854149068</v>
      </c>
      <c r="O78" s="97" t="str">
        <f t="shared" si="11"/>
        <v/>
      </c>
      <c r="P78" s="97">
        <f t="shared" si="11"/>
        <v>146800</v>
      </c>
      <c r="Q78" s="97">
        <f t="shared" si="11"/>
        <v>164477.6</v>
      </c>
      <c r="R78" s="97" t="str">
        <f t="shared" si="11"/>
        <v/>
      </c>
      <c r="S78" s="97">
        <f t="shared" si="11"/>
        <v>153259.20000000001</v>
      </c>
      <c r="T78" s="96">
        <f t="shared" si="17"/>
        <v>154845.6</v>
      </c>
      <c r="U78" s="96">
        <f t="shared" si="18"/>
        <v>8944.9362300689463</v>
      </c>
      <c r="V78" s="59">
        <f t="shared" si="19"/>
        <v>5.7766809196186049E-2</v>
      </c>
      <c r="W78" s="98"/>
      <c r="X78" s="100"/>
      <c r="Y78" s="100"/>
      <c r="Z78" s="100"/>
      <c r="AA78" s="100"/>
      <c r="AB78" s="100"/>
    </row>
    <row r="79" spans="1:28" x14ac:dyDescent="0.25">
      <c r="A79" s="72">
        <v>78</v>
      </c>
      <c r="B79" s="5" t="s">
        <v>166</v>
      </c>
      <c r="C79" s="5" t="s">
        <v>47</v>
      </c>
      <c r="D79" s="71" t="s">
        <v>8</v>
      </c>
      <c r="E79" s="63">
        <v>166754</v>
      </c>
      <c r="F79" s="63">
        <v>191700</v>
      </c>
      <c r="G79" s="63">
        <v>214779.152</v>
      </c>
      <c r="H79" s="63">
        <v>230040</v>
      </c>
      <c r="I79" s="63">
        <v>200134.8</v>
      </c>
      <c r="J79" s="96">
        <f t="shared" si="12"/>
        <v>200681.59040000002</v>
      </c>
      <c r="K79" s="96">
        <f t="shared" si="13"/>
        <v>23941.108962996092</v>
      </c>
      <c r="L79" s="59">
        <f t="shared" si="14"/>
        <v>0.11929897961879063</v>
      </c>
      <c r="M79" s="96">
        <f t="shared" si="15"/>
        <v>224622.69936299609</v>
      </c>
      <c r="N79" s="96">
        <f t="shared" si="16"/>
        <v>176740.48143700394</v>
      </c>
      <c r="O79" s="97" t="str">
        <f t="shared" si="11"/>
        <v/>
      </c>
      <c r="P79" s="97">
        <f t="shared" si="11"/>
        <v>191700</v>
      </c>
      <c r="Q79" s="97">
        <f t="shared" si="11"/>
        <v>214779.152</v>
      </c>
      <c r="R79" s="97" t="str">
        <f t="shared" si="11"/>
        <v/>
      </c>
      <c r="S79" s="97">
        <f t="shared" si="11"/>
        <v>200134.8</v>
      </c>
      <c r="T79" s="96">
        <f t="shared" si="17"/>
        <v>202204.65066666668</v>
      </c>
      <c r="U79" s="96">
        <f t="shared" si="18"/>
        <v>11677.971810057659</v>
      </c>
      <c r="V79" s="59">
        <f t="shared" si="19"/>
        <v>5.7753230559017828E-2</v>
      </c>
      <c r="W79" s="98"/>
      <c r="X79" s="100"/>
      <c r="Y79" s="100"/>
      <c r="Z79" s="100"/>
      <c r="AA79" s="100"/>
      <c r="AB79" s="100"/>
    </row>
    <row r="80" spans="1:28" x14ac:dyDescent="0.25">
      <c r="A80" s="70">
        <v>79</v>
      </c>
      <c r="B80" s="5" t="s">
        <v>53</v>
      </c>
      <c r="C80" s="5" t="s">
        <v>47</v>
      </c>
      <c r="D80" s="71" t="s">
        <v>8</v>
      </c>
      <c r="E80" s="63">
        <v>110000</v>
      </c>
      <c r="F80" s="63"/>
      <c r="G80" s="63">
        <v>141680</v>
      </c>
      <c r="H80" s="63">
        <v>124000</v>
      </c>
      <c r="I80" s="63">
        <v>107880</v>
      </c>
      <c r="J80" s="96">
        <f t="shared" si="12"/>
        <v>120890</v>
      </c>
      <c r="K80" s="96">
        <f t="shared" si="13"/>
        <v>15596.456862591152</v>
      </c>
      <c r="L80" s="59">
        <f t="shared" si="14"/>
        <v>0.12901362281901854</v>
      </c>
      <c r="M80" s="96">
        <f t="shared" si="15"/>
        <v>136486.45686259115</v>
      </c>
      <c r="N80" s="96">
        <f t="shared" si="16"/>
        <v>105293.54313740885</v>
      </c>
      <c r="O80" s="97">
        <f t="shared" si="11"/>
        <v>110000</v>
      </c>
      <c r="P80" s="97" t="str">
        <f t="shared" si="11"/>
        <v/>
      </c>
      <c r="Q80" s="97" t="str">
        <f t="shared" si="11"/>
        <v/>
      </c>
      <c r="R80" s="97">
        <f t="shared" si="11"/>
        <v>124000</v>
      </c>
      <c r="S80" s="97">
        <f t="shared" si="11"/>
        <v>107880</v>
      </c>
      <c r="T80" s="96">
        <f t="shared" si="17"/>
        <v>113960</v>
      </c>
      <c r="U80" s="96">
        <f t="shared" si="18"/>
        <v>8759.2693759239992</v>
      </c>
      <c r="V80" s="59">
        <f t="shared" si="19"/>
        <v>7.6862665636398736E-2</v>
      </c>
      <c r="W80" s="98"/>
      <c r="X80" s="100"/>
      <c r="Y80" s="100"/>
      <c r="Z80" s="100"/>
      <c r="AA80" s="100"/>
      <c r="AB80" s="100"/>
    </row>
    <row r="81" spans="1:28" x14ac:dyDescent="0.25">
      <c r="A81" s="70">
        <v>80</v>
      </c>
      <c r="B81" s="5" t="s">
        <v>54</v>
      </c>
      <c r="C81" s="5" t="s">
        <v>47</v>
      </c>
      <c r="D81" s="71" t="s">
        <v>8</v>
      </c>
      <c r="E81" s="63">
        <v>750000</v>
      </c>
      <c r="F81" s="63">
        <v>710000</v>
      </c>
      <c r="G81" s="63">
        <v>966000</v>
      </c>
      <c r="H81" s="63">
        <v>780000</v>
      </c>
      <c r="I81" s="63">
        <v>678600</v>
      </c>
      <c r="J81" s="96">
        <f t="shared" si="12"/>
        <v>776920</v>
      </c>
      <c r="K81" s="96">
        <f t="shared" si="13"/>
        <v>112506.14205455629</v>
      </c>
      <c r="L81" s="59">
        <f t="shared" si="14"/>
        <v>0.14481045931956479</v>
      </c>
      <c r="M81" s="96">
        <f t="shared" si="15"/>
        <v>889426.14205455629</v>
      </c>
      <c r="N81" s="96">
        <f t="shared" si="16"/>
        <v>664413.85794544371</v>
      </c>
      <c r="O81" s="97">
        <f t="shared" si="11"/>
        <v>750000</v>
      </c>
      <c r="P81" s="97">
        <f t="shared" si="11"/>
        <v>710000</v>
      </c>
      <c r="Q81" s="97" t="str">
        <f t="shared" si="11"/>
        <v/>
      </c>
      <c r="R81" s="97">
        <f t="shared" si="11"/>
        <v>780000</v>
      </c>
      <c r="S81" s="97">
        <f t="shared" si="11"/>
        <v>678600</v>
      </c>
      <c r="T81" s="96">
        <f t="shared" si="17"/>
        <v>729650</v>
      </c>
      <c r="U81" s="96">
        <f t="shared" si="18"/>
        <v>44502.696547512714</v>
      </c>
      <c r="V81" s="59">
        <f t="shared" si="19"/>
        <v>6.0991840673628062E-2</v>
      </c>
      <c r="W81" s="98"/>
      <c r="X81" s="100"/>
      <c r="Y81" s="100"/>
      <c r="Z81" s="100"/>
      <c r="AA81" s="100"/>
      <c r="AB81" s="100"/>
    </row>
    <row r="82" spans="1:28" x14ac:dyDescent="0.25">
      <c r="A82" s="70">
        <v>81</v>
      </c>
      <c r="B82" s="5" t="s">
        <v>55</v>
      </c>
      <c r="C82" s="5" t="s">
        <v>47</v>
      </c>
      <c r="D82" s="71" t="s">
        <v>8</v>
      </c>
      <c r="E82" s="63">
        <v>40000</v>
      </c>
      <c r="F82" s="63">
        <v>46000</v>
      </c>
      <c r="G82" s="63">
        <v>51520</v>
      </c>
      <c r="H82" s="63">
        <v>42000</v>
      </c>
      <c r="I82" s="63">
        <v>36540</v>
      </c>
      <c r="J82" s="96">
        <f t="shared" si="12"/>
        <v>43212</v>
      </c>
      <c r="K82" s="96">
        <f t="shared" si="13"/>
        <v>5768.3897233110038</v>
      </c>
      <c r="L82" s="59">
        <f t="shared" si="14"/>
        <v>0.13349045920834499</v>
      </c>
      <c r="M82" s="96">
        <f t="shared" si="15"/>
        <v>48980.389723311004</v>
      </c>
      <c r="N82" s="96">
        <f t="shared" si="16"/>
        <v>37443.610276688996</v>
      </c>
      <c r="O82" s="97">
        <f t="shared" si="11"/>
        <v>40000</v>
      </c>
      <c r="P82" s="97">
        <f t="shared" si="11"/>
        <v>46000</v>
      </c>
      <c r="Q82" s="97" t="str">
        <f t="shared" si="11"/>
        <v/>
      </c>
      <c r="R82" s="97">
        <f t="shared" si="11"/>
        <v>42000</v>
      </c>
      <c r="S82" s="97" t="str">
        <f t="shared" si="11"/>
        <v/>
      </c>
      <c r="T82" s="96">
        <f t="shared" si="17"/>
        <v>42666.666666666664</v>
      </c>
      <c r="U82" s="96">
        <f t="shared" si="18"/>
        <v>3055.0504633038931</v>
      </c>
      <c r="V82" s="59">
        <f t="shared" si="19"/>
        <v>7.1602745233684997E-2</v>
      </c>
      <c r="W82" s="98"/>
      <c r="X82" s="100"/>
      <c r="Y82" s="100"/>
      <c r="Z82" s="100"/>
      <c r="AA82" s="100"/>
      <c r="AB82" s="100"/>
    </row>
    <row r="83" spans="1:28" x14ac:dyDescent="0.25">
      <c r="A83" s="72">
        <v>82</v>
      </c>
      <c r="B83" s="5" t="s">
        <v>58</v>
      </c>
      <c r="C83" s="5" t="s">
        <v>47</v>
      </c>
      <c r="D83" s="71" t="s">
        <v>8</v>
      </c>
      <c r="E83" s="63"/>
      <c r="F83" s="63">
        <v>51700</v>
      </c>
      <c r="G83" s="63">
        <v>57960</v>
      </c>
      <c r="H83" s="63">
        <v>58000</v>
      </c>
      <c r="I83" s="63">
        <v>50460</v>
      </c>
      <c r="J83" s="96">
        <f t="shared" si="12"/>
        <v>54530</v>
      </c>
      <c r="K83" s="96">
        <f t="shared" si="13"/>
        <v>4015.7855188410317</v>
      </c>
      <c r="L83" s="59">
        <f t="shared" si="14"/>
        <v>7.364360019880857E-2</v>
      </c>
      <c r="M83" s="96">
        <f t="shared" si="15"/>
        <v>58545.785518841032</v>
      </c>
      <c r="N83" s="96">
        <f t="shared" si="16"/>
        <v>50514.214481158968</v>
      </c>
      <c r="O83" s="97" t="str">
        <f t="shared" si="11"/>
        <v/>
      </c>
      <c r="P83" s="97">
        <f t="shared" si="11"/>
        <v>51700</v>
      </c>
      <c r="Q83" s="97">
        <f t="shared" si="11"/>
        <v>57960</v>
      </c>
      <c r="R83" s="97">
        <f t="shared" si="11"/>
        <v>58000</v>
      </c>
      <c r="S83" s="97" t="str">
        <f t="shared" si="11"/>
        <v/>
      </c>
      <c r="T83" s="96">
        <f t="shared" si="17"/>
        <v>55886.666666666664</v>
      </c>
      <c r="U83" s="96">
        <f t="shared" si="18"/>
        <v>3625.8148509450029</v>
      </c>
      <c r="V83" s="59">
        <f t="shared" si="19"/>
        <v>6.4877994469969044E-2</v>
      </c>
      <c r="W83" s="98"/>
      <c r="X83" s="100"/>
      <c r="Y83" s="100"/>
      <c r="Z83" s="100"/>
      <c r="AA83" s="100"/>
      <c r="AB83" s="100"/>
    </row>
    <row r="84" spans="1:28" x14ac:dyDescent="0.25">
      <c r="A84" s="70">
        <v>83</v>
      </c>
      <c r="B84" s="5" t="s">
        <v>56</v>
      </c>
      <c r="C84" s="5" t="s">
        <v>47</v>
      </c>
      <c r="D84" s="71" t="s">
        <v>8</v>
      </c>
      <c r="E84" s="63">
        <v>50000</v>
      </c>
      <c r="F84" s="63">
        <v>57500</v>
      </c>
      <c r="G84" s="63">
        <v>64400</v>
      </c>
      <c r="H84" s="63">
        <v>55200</v>
      </c>
      <c r="I84" s="63">
        <v>48024</v>
      </c>
      <c r="J84" s="96">
        <f t="shared" si="12"/>
        <v>55024.800000000003</v>
      </c>
      <c r="K84" s="96">
        <f t="shared" si="13"/>
        <v>6486.7461180471528</v>
      </c>
      <c r="L84" s="59">
        <f t="shared" si="14"/>
        <v>0.11788768188248122</v>
      </c>
      <c r="M84" s="96">
        <f t="shared" si="15"/>
        <v>61511.546118047154</v>
      </c>
      <c r="N84" s="96">
        <f t="shared" si="16"/>
        <v>48538.053881952852</v>
      </c>
      <c r="O84" s="97">
        <f t="shared" si="11"/>
        <v>50000</v>
      </c>
      <c r="P84" s="97">
        <f t="shared" si="11"/>
        <v>57500</v>
      </c>
      <c r="Q84" s="97" t="str">
        <f t="shared" si="11"/>
        <v/>
      </c>
      <c r="R84" s="97">
        <f t="shared" si="11"/>
        <v>55200</v>
      </c>
      <c r="S84" s="97" t="str">
        <f t="shared" si="11"/>
        <v/>
      </c>
      <c r="T84" s="96">
        <f t="shared" si="17"/>
        <v>54233.333333333336</v>
      </c>
      <c r="U84" s="96">
        <f t="shared" si="18"/>
        <v>3842.3083339749469</v>
      </c>
      <c r="V84" s="59">
        <f t="shared" si="19"/>
        <v>7.0847725887675725E-2</v>
      </c>
      <c r="W84" s="98"/>
      <c r="X84" s="100"/>
      <c r="Y84" s="100"/>
      <c r="Z84" s="100"/>
      <c r="AA84" s="100"/>
      <c r="AB84" s="100"/>
    </row>
    <row r="85" spans="1:28" x14ac:dyDescent="0.25">
      <c r="A85" s="70">
        <v>84</v>
      </c>
      <c r="B85" s="5" t="s">
        <v>57</v>
      </c>
      <c r="C85" s="5" t="s">
        <v>47</v>
      </c>
      <c r="D85" s="71" t="s">
        <v>8</v>
      </c>
      <c r="E85" s="63">
        <v>120000</v>
      </c>
      <c r="F85" s="63">
        <v>138000</v>
      </c>
      <c r="G85" s="63">
        <v>154560</v>
      </c>
      <c r="H85" s="63"/>
      <c r="I85" s="63">
        <v>120930</v>
      </c>
      <c r="J85" s="96">
        <f t="shared" si="12"/>
        <v>133372.5</v>
      </c>
      <c r="K85" s="96">
        <f t="shared" si="13"/>
        <v>16370.333686275304</v>
      </c>
      <c r="L85" s="59">
        <f t="shared" si="14"/>
        <v>0.12274144734690663</v>
      </c>
      <c r="M85" s="96">
        <f t="shared" si="15"/>
        <v>149742.83368627529</v>
      </c>
      <c r="N85" s="96">
        <f t="shared" si="16"/>
        <v>117002.16631372469</v>
      </c>
      <c r="O85" s="97">
        <f t="shared" si="11"/>
        <v>120000</v>
      </c>
      <c r="P85" s="97">
        <f t="shared" si="11"/>
        <v>138000</v>
      </c>
      <c r="Q85" s="97" t="str">
        <f t="shared" si="11"/>
        <v/>
      </c>
      <c r="R85" s="97" t="str">
        <f t="shared" si="11"/>
        <v/>
      </c>
      <c r="S85" s="97">
        <f t="shared" si="11"/>
        <v>120930</v>
      </c>
      <c r="T85" s="96">
        <f t="shared" si="17"/>
        <v>126310</v>
      </c>
      <c r="U85" s="96">
        <f t="shared" si="18"/>
        <v>10134.510348309877</v>
      </c>
      <c r="V85" s="59">
        <f t="shared" si="19"/>
        <v>8.0235217704931333E-2</v>
      </c>
      <c r="W85" s="98"/>
      <c r="X85" s="100"/>
      <c r="Y85" s="100"/>
      <c r="Z85" s="100"/>
      <c r="AA85" s="100"/>
      <c r="AB85" s="100"/>
    </row>
    <row r="86" spans="1:28" x14ac:dyDescent="0.25">
      <c r="A86" s="70">
        <v>85</v>
      </c>
      <c r="B86" s="5" t="s">
        <v>144</v>
      </c>
      <c r="C86" s="5" t="s">
        <v>47</v>
      </c>
      <c r="D86" s="71" t="s">
        <v>8</v>
      </c>
      <c r="E86" s="63">
        <v>131939</v>
      </c>
      <c r="F86" s="63">
        <v>151700</v>
      </c>
      <c r="G86" s="63">
        <v>169937.432</v>
      </c>
      <c r="H86" s="63">
        <v>182040</v>
      </c>
      <c r="I86" s="63">
        <v>158374.79999999999</v>
      </c>
      <c r="J86" s="96">
        <f t="shared" si="12"/>
        <v>158798.2464</v>
      </c>
      <c r="K86" s="96">
        <f t="shared" si="13"/>
        <v>18948.905589895057</v>
      </c>
      <c r="L86" s="59">
        <f t="shared" si="14"/>
        <v>0.1193269196573134</v>
      </c>
      <c r="M86" s="96">
        <f t="shared" si="15"/>
        <v>177747.15198989506</v>
      </c>
      <c r="N86" s="96">
        <f t="shared" si="16"/>
        <v>139849.34081010494</v>
      </c>
      <c r="O86" s="97" t="str">
        <f t="shared" si="11"/>
        <v/>
      </c>
      <c r="P86" s="97">
        <f t="shared" si="11"/>
        <v>151700</v>
      </c>
      <c r="Q86" s="97">
        <f t="shared" si="11"/>
        <v>169937.432</v>
      </c>
      <c r="R86" s="97" t="str">
        <f t="shared" si="11"/>
        <v/>
      </c>
      <c r="S86" s="97">
        <f t="shared" si="11"/>
        <v>158374.79999999999</v>
      </c>
      <c r="T86" s="96">
        <f t="shared" si="17"/>
        <v>160004.07733333335</v>
      </c>
      <c r="U86" s="96">
        <f t="shared" si="18"/>
        <v>9227.2363121544349</v>
      </c>
      <c r="V86" s="59">
        <f t="shared" si="19"/>
        <v>5.766875735879852E-2</v>
      </c>
      <c r="W86" s="98"/>
      <c r="X86" s="100"/>
      <c r="Y86" s="100"/>
      <c r="Z86" s="100"/>
      <c r="AA86" s="100"/>
      <c r="AB86" s="100"/>
    </row>
    <row r="87" spans="1:28" x14ac:dyDescent="0.25">
      <c r="A87" s="72">
        <v>86</v>
      </c>
      <c r="B87" s="5" t="s">
        <v>59</v>
      </c>
      <c r="C87" s="5" t="s">
        <v>47</v>
      </c>
      <c r="D87" s="71" t="s">
        <v>8</v>
      </c>
      <c r="E87" s="63">
        <v>350000</v>
      </c>
      <c r="F87" s="63"/>
      <c r="G87" s="63">
        <v>450800</v>
      </c>
      <c r="H87" s="63">
        <v>450000</v>
      </c>
      <c r="I87" s="63">
        <v>391500</v>
      </c>
      <c r="J87" s="96">
        <f t="shared" si="12"/>
        <v>410575</v>
      </c>
      <c r="K87" s="96">
        <f t="shared" si="13"/>
        <v>49008.732215119926</v>
      </c>
      <c r="L87" s="59">
        <f t="shared" si="14"/>
        <v>0.11936608954544219</v>
      </c>
      <c r="M87" s="96">
        <f t="shared" si="15"/>
        <v>459583.73221511993</v>
      </c>
      <c r="N87" s="96">
        <f t="shared" si="16"/>
        <v>361566.26778488007</v>
      </c>
      <c r="O87" s="97" t="str">
        <f t="shared" si="11"/>
        <v/>
      </c>
      <c r="P87" s="97" t="str">
        <f t="shared" si="11"/>
        <v/>
      </c>
      <c r="Q87" s="97">
        <f t="shared" si="11"/>
        <v>450800</v>
      </c>
      <c r="R87" s="97">
        <f t="shared" si="11"/>
        <v>450000</v>
      </c>
      <c r="S87" s="97">
        <f t="shared" si="11"/>
        <v>391500</v>
      </c>
      <c r="T87" s="96">
        <f t="shared" si="17"/>
        <v>430766.66666666669</v>
      </c>
      <c r="U87" s="96">
        <f t="shared" si="18"/>
        <v>34008.28330470877</v>
      </c>
      <c r="V87" s="59">
        <f t="shared" si="19"/>
        <v>7.8948270458969516E-2</v>
      </c>
      <c r="W87" s="98"/>
      <c r="X87" s="100"/>
      <c r="Y87" s="100"/>
      <c r="Z87" s="100"/>
      <c r="AA87" s="100"/>
      <c r="AB87" s="100"/>
    </row>
    <row r="88" spans="1:28" x14ac:dyDescent="0.25">
      <c r="A88" s="70">
        <v>87</v>
      </c>
      <c r="B88" s="5" t="s">
        <v>150</v>
      </c>
      <c r="C88" s="5" t="s">
        <v>47</v>
      </c>
      <c r="D88" s="71" t="s">
        <v>8</v>
      </c>
      <c r="E88" s="63">
        <v>3654</v>
      </c>
      <c r="F88" s="63">
        <v>4200</v>
      </c>
      <c r="G88" s="63">
        <v>4706.3519999999999</v>
      </c>
      <c r="H88" s="63">
        <v>5040</v>
      </c>
      <c r="I88" s="63">
        <v>4384.8</v>
      </c>
      <c r="J88" s="96">
        <f t="shared" si="12"/>
        <v>4397.0303999999996</v>
      </c>
      <c r="K88" s="96">
        <f t="shared" si="13"/>
        <v>524.44124916028875</v>
      </c>
      <c r="L88" s="59">
        <f t="shared" si="14"/>
        <v>0.11927169053920773</v>
      </c>
      <c r="M88" s="96">
        <f t="shared" si="15"/>
        <v>4921.4716491602885</v>
      </c>
      <c r="N88" s="96">
        <f t="shared" si="16"/>
        <v>3872.5891508397108</v>
      </c>
      <c r="O88" s="97" t="str">
        <f t="shared" si="11"/>
        <v/>
      </c>
      <c r="P88" s="97">
        <f t="shared" si="11"/>
        <v>4200</v>
      </c>
      <c r="Q88" s="97">
        <f t="shared" si="11"/>
        <v>4706.3519999999999</v>
      </c>
      <c r="R88" s="97" t="str">
        <f t="shared" si="11"/>
        <v/>
      </c>
      <c r="S88" s="97">
        <f t="shared" si="11"/>
        <v>4384.8</v>
      </c>
      <c r="T88" s="96">
        <f t="shared" si="17"/>
        <v>4430.3839999999991</v>
      </c>
      <c r="U88" s="96">
        <f t="shared" si="18"/>
        <v>256.23526839215549</v>
      </c>
      <c r="V88" s="59">
        <f t="shared" si="19"/>
        <v>5.7835905057474823E-2</v>
      </c>
      <c r="W88" s="98"/>
      <c r="X88" s="100"/>
      <c r="Y88" s="100"/>
      <c r="Z88" s="100"/>
      <c r="AA88" s="100"/>
      <c r="AB88" s="100"/>
    </row>
    <row r="89" spans="1:28" x14ac:dyDescent="0.25">
      <c r="A89" s="70">
        <v>88</v>
      </c>
      <c r="B89" s="5" t="s">
        <v>115</v>
      </c>
      <c r="C89" s="5" t="s">
        <v>47</v>
      </c>
      <c r="D89" s="71" t="s">
        <v>8</v>
      </c>
      <c r="E89" s="63">
        <v>142505</v>
      </c>
      <c r="F89" s="63">
        <v>163800</v>
      </c>
      <c r="G89" s="63">
        <v>183546.44</v>
      </c>
      <c r="H89" s="63">
        <v>196560</v>
      </c>
      <c r="I89" s="63">
        <v>171007.2</v>
      </c>
      <c r="J89" s="96">
        <f t="shared" si="12"/>
        <v>171483.72799999997</v>
      </c>
      <c r="K89" s="96">
        <f t="shared" si="13"/>
        <v>20453.373008037808</v>
      </c>
      <c r="L89" s="59">
        <f t="shared" si="14"/>
        <v>0.11927296686737421</v>
      </c>
      <c r="M89" s="96">
        <f t="shared" si="15"/>
        <v>191937.10100803777</v>
      </c>
      <c r="N89" s="96">
        <f t="shared" si="16"/>
        <v>151030.35499196217</v>
      </c>
      <c r="O89" s="97" t="str">
        <f t="shared" si="11"/>
        <v/>
      </c>
      <c r="P89" s="97">
        <f t="shared" si="11"/>
        <v>163800</v>
      </c>
      <c r="Q89" s="97">
        <f t="shared" si="11"/>
        <v>183546.44</v>
      </c>
      <c r="R89" s="97" t="str">
        <f t="shared" si="11"/>
        <v/>
      </c>
      <c r="S89" s="97">
        <f t="shared" si="11"/>
        <v>171007.2</v>
      </c>
      <c r="T89" s="96">
        <f t="shared" si="17"/>
        <v>172784.54666666666</v>
      </c>
      <c r="U89" s="96">
        <f t="shared" si="18"/>
        <v>9992.4818763174808</v>
      </c>
      <c r="V89" s="59">
        <f t="shared" si="19"/>
        <v>5.7832034571904313E-2</v>
      </c>
      <c r="W89" s="98"/>
      <c r="X89" s="100"/>
      <c r="Y89" s="100"/>
      <c r="Z89" s="100"/>
      <c r="AA89" s="100"/>
      <c r="AB89" s="100"/>
    </row>
    <row r="90" spans="1:28" x14ac:dyDescent="0.25">
      <c r="A90" s="70">
        <v>89</v>
      </c>
      <c r="B90" s="5" t="s">
        <v>116</v>
      </c>
      <c r="C90" s="5" t="s">
        <v>47</v>
      </c>
      <c r="D90" s="71" t="s">
        <v>8</v>
      </c>
      <c r="E90" s="63">
        <v>195257</v>
      </c>
      <c r="F90" s="63">
        <v>184200</v>
      </c>
      <c r="G90" s="63">
        <v>251491.016</v>
      </c>
      <c r="H90" s="63">
        <v>221040</v>
      </c>
      <c r="I90" s="63">
        <v>192304.8</v>
      </c>
      <c r="J90" s="96">
        <f t="shared" si="12"/>
        <v>208858.56320000003</v>
      </c>
      <c r="K90" s="96">
        <f t="shared" si="13"/>
        <v>27536.284112558867</v>
      </c>
      <c r="L90" s="59">
        <f t="shared" si="14"/>
        <v>0.13184177699331631</v>
      </c>
      <c r="M90" s="96">
        <f t="shared" si="15"/>
        <v>236394.84731255891</v>
      </c>
      <c r="N90" s="96">
        <f t="shared" si="16"/>
        <v>181322.27908744116</v>
      </c>
      <c r="O90" s="97">
        <f t="shared" si="11"/>
        <v>195257</v>
      </c>
      <c r="P90" s="97">
        <f t="shared" si="11"/>
        <v>184200</v>
      </c>
      <c r="Q90" s="97" t="str">
        <f t="shared" si="11"/>
        <v/>
      </c>
      <c r="R90" s="97">
        <f t="shared" si="11"/>
        <v>221040</v>
      </c>
      <c r="S90" s="97">
        <f t="shared" si="11"/>
        <v>192304.8</v>
      </c>
      <c r="T90" s="96">
        <f t="shared" si="17"/>
        <v>198200.45</v>
      </c>
      <c r="U90" s="96">
        <f t="shared" si="18"/>
        <v>15927.755975340659</v>
      </c>
      <c r="V90" s="59">
        <f t="shared" si="19"/>
        <v>8.0361855764407492E-2</v>
      </c>
      <c r="W90" s="98"/>
      <c r="X90" s="100"/>
      <c r="Y90" s="100"/>
      <c r="Z90" s="100"/>
      <c r="AA90" s="100"/>
      <c r="AB90" s="100"/>
    </row>
    <row r="91" spans="1:28" x14ac:dyDescent="0.25">
      <c r="A91" s="72">
        <v>90</v>
      </c>
      <c r="B91" s="5" t="s">
        <v>60</v>
      </c>
      <c r="C91" s="5" t="s">
        <v>47</v>
      </c>
      <c r="D91" s="71" t="s">
        <v>8</v>
      </c>
      <c r="E91" s="63"/>
      <c r="F91" s="63">
        <v>74700</v>
      </c>
      <c r="G91" s="63">
        <v>83720</v>
      </c>
      <c r="H91" s="63">
        <v>85000</v>
      </c>
      <c r="I91" s="63">
        <v>73950</v>
      </c>
      <c r="J91" s="96">
        <f t="shared" si="12"/>
        <v>79342.5</v>
      </c>
      <c r="K91" s="96">
        <f t="shared" si="13"/>
        <v>5825.2803938236884</v>
      </c>
      <c r="L91" s="59">
        <f t="shared" si="14"/>
        <v>7.3419420787392484E-2</v>
      </c>
      <c r="M91" s="96">
        <f t="shared" si="15"/>
        <v>85167.78039382369</v>
      </c>
      <c r="N91" s="96">
        <f t="shared" si="16"/>
        <v>73517.21960617631</v>
      </c>
      <c r="O91" s="97" t="str">
        <f t="shared" si="11"/>
        <v/>
      </c>
      <c r="P91" s="97">
        <f t="shared" si="11"/>
        <v>74700</v>
      </c>
      <c r="Q91" s="97">
        <f t="shared" si="11"/>
        <v>83720</v>
      </c>
      <c r="R91" s="97">
        <f t="shared" si="11"/>
        <v>85000</v>
      </c>
      <c r="S91" s="97">
        <f t="shared" si="11"/>
        <v>73950</v>
      </c>
      <c r="T91" s="96">
        <f t="shared" si="17"/>
        <v>79342.5</v>
      </c>
      <c r="U91" s="96">
        <f t="shared" si="18"/>
        <v>5825.2803938236884</v>
      </c>
      <c r="V91" s="59">
        <f t="shared" si="19"/>
        <v>7.3419420787392484E-2</v>
      </c>
      <c r="W91" s="98"/>
      <c r="X91" s="100"/>
      <c r="Y91" s="100"/>
      <c r="Z91" s="100"/>
      <c r="AA91" s="100"/>
      <c r="AB91" s="100"/>
    </row>
    <row r="92" spans="1:28" x14ac:dyDescent="0.25">
      <c r="A92" s="70">
        <v>91</v>
      </c>
      <c r="B92" s="5" t="s">
        <v>159</v>
      </c>
      <c r="C92" s="5" t="s">
        <v>47</v>
      </c>
      <c r="D92" s="71" t="s">
        <v>8</v>
      </c>
      <c r="E92" s="63">
        <v>162476</v>
      </c>
      <c r="F92" s="63">
        <v>186800</v>
      </c>
      <c r="G92" s="63">
        <v>209269.08799999999</v>
      </c>
      <c r="H92" s="63">
        <v>224160</v>
      </c>
      <c r="I92" s="63">
        <v>195019.2</v>
      </c>
      <c r="J92" s="96">
        <f t="shared" si="12"/>
        <v>195544.85759999999</v>
      </c>
      <c r="K92" s="96">
        <f t="shared" si="13"/>
        <v>23331.733047345613</v>
      </c>
      <c r="L92" s="59">
        <f t="shared" si="14"/>
        <v>0.1193165258023416</v>
      </c>
      <c r="M92" s="96">
        <f t="shared" si="15"/>
        <v>218876.59064734561</v>
      </c>
      <c r="N92" s="96">
        <f t="shared" si="16"/>
        <v>172213.12455265436</v>
      </c>
      <c r="O92" s="97" t="str">
        <f t="shared" si="11"/>
        <v/>
      </c>
      <c r="P92" s="97">
        <f t="shared" si="11"/>
        <v>186800</v>
      </c>
      <c r="Q92" s="97">
        <f t="shared" si="11"/>
        <v>209269.08799999999</v>
      </c>
      <c r="R92" s="97" t="str">
        <f t="shared" si="11"/>
        <v/>
      </c>
      <c r="S92" s="97">
        <f t="shared" si="11"/>
        <v>195019.2</v>
      </c>
      <c r="T92" s="96">
        <f t="shared" si="17"/>
        <v>197029.4293333333</v>
      </c>
      <c r="U92" s="96">
        <f t="shared" si="18"/>
        <v>11368.629880833536</v>
      </c>
      <c r="V92" s="59">
        <f t="shared" si="19"/>
        <v>5.7700161439335797E-2</v>
      </c>
      <c r="W92" s="98"/>
      <c r="X92" s="100"/>
      <c r="Y92" s="100"/>
      <c r="Z92" s="100"/>
      <c r="AA92" s="100"/>
      <c r="AB92" s="100"/>
    </row>
    <row r="93" spans="1:28" x14ac:dyDescent="0.25">
      <c r="A93" s="70">
        <v>92</v>
      </c>
      <c r="B93" s="5" t="s">
        <v>124</v>
      </c>
      <c r="C93" s="5" t="s">
        <v>47</v>
      </c>
      <c r="D93" s="71" t="s">
        <v>8</v>
      </c>
      <c r="E93" s="63">
        <v>162970</v>
      </c>
      <c r="F93" s="63">
        <v>187400</v>
      </c>
      <c r="G93" s="63">
        <v>209905.36</v>
      </c>
      <c r="H93" s="63">
        <v>224880</v>
      </c>
      <c r="I93" s="63">
        <v>195645.6</v>
      </c>
      <c r="J93" s="96">
        <f t="shared" si="12"/>
        <v>196160.19199999998</v>
      </c>
      <c r="K93" s="96">
        <f t="shared" si="13"/>
        <v>23411.277350378023</v>
      </c>
      <c r="L93" s="59">
        <f t="shared" si="14"/>
        <v>0.1193477489580456</v>
      </c>
      <c r="M93" s="96">
        <f t="shared" si="15"/>
        <v>219571.469350378</v>
      </c>
      <c r="N93" s="96">
        <f t="shared" si="16"/>
        <v>172748.91464962196</v>
      </c>
      <c r="O93" s="97" t="str">
        <f t="shared" si="11"/>
        <v/>
      </c>
      <c r="P93" s="97">
        <f t="shared" si="11"/>
        <v>187400</v>
      </c>
      <c r="Q93" s="97">
        <f t="shared" si="11"/>
        <v>209905.36</v>
      </c>
      <c r="R93" s="97" t="str">
        <f t="shared" si="11"/>
        <v/>
      </c>
      <c r="S93" s="97">
        <f t="shared" si="11"/>
        <v>195645.6</v>
      </c>
      <c r="T93" s="96">
        <f t="shared" si="17"/>
        <v>197650.31999999998</v>
      </c>
      <c r="U93" s="96">
        <f t="shared" si="18"/>
        <v>11385.82381258378</v>
      </c>
      <c r="V93" s="59">
        <f t="shared" si="19"/>
        <v>5.7605896173523935E-2</v>
      </c>
      <c r="W93" s="98"/>
      <c r="X93" s="100"/>
      <c r="Y93" s="100"/>
      <c r="Z93" s="100"/>
      <c r="AA93" s="100"/>
      <c r="AB93" s="100"/>
    </row>
    <row r="94" spans="1:28" x14ac:dyDescent="0.25">
      <c r="A94" s="70">
        <v>93</v>
      </c>
      <c r="B94" s="5" t="s">
        <v>130</v>
      </c>
      <c r="C94" s="5" t="s">
        <v>47</v>
      </c>
      <c r="D94" s="71" t="s">
        <v>8</v>
      </c>
      <c r="E94" s="63">
        <v>4513</v>
      </c>
      <c r="F94" s="63">
        <v>5300</v>
      </c>
      <c r="G94" s="63">
        <v>5812.7439999999997</v>
      </c>
      <c r="H94" s="63">
        <v>6360</v>
      </c>
      <c r="I94" s="63">
        <v>5533.2</v>
      </c>
      <c r="J94" s="96">
        <f t="shared" si="12"/>
        <v>5503.7888000000003</v>
      </c>
      <c r="K94" s="96">
        <f t="shared" si="13"/>
        <v>680.55276696755379</v>
      </c>
      <c r="L94" s="59">
        <f t="shared" si="14"/>
        <v>0.12365168644689886</v>
      </c>
      <c r="M94" s="96">
        <f t="shared" si="15"/>
        <v>6184.3415669675542</v>
      </c>
      <c r="N94" s="96">
        <f t="shared" si="16"/>
        <v>4823.2360330324464</v>
      </c>
      <c r="O94" s="97" t="str">
        <f t="shared" si="11"/>
        <v/>
      </c>
      <c r="P94" s="97">
        <f t="shared" si="11"/>
        <v>5300</v>
      </c>
      <c r="Q94" s="97">
        <f t="shared" si="11"/>
        <v>5812.7439999999997</v>
      </c>
      <c r="R94" s="97" t="str">
        <f t="shared" si="11"/>
        <v/>
      </c>
      <c r="S94" s="97">
        <f t="shared" si="11"/>
        <v>5533.2</v>
      </c>
      <c r="T94" s="96">
        <f t="shared" si="17"/>
        <v>5548.6480000000001</v>
      </c>
      <c r="U94" s="96">
        <f t="shared" si="18"/>
        <v>256.72082679829452</v>
      </c>
      <c r="V94" s="59">
        <f t="shared" si="19"/>
        <v>4.6267275703611853E-2</v>
      </c>
      <c r="W94" s="98"/>
      <c r="X94" s="100"/>
      <c r="Y94" s="100"/>
      <c r="Z94" s="100"/>
      <c r="AA94" s="100"/>
      <c r="AB94" s="100"/>
    </row>
    <row r="95" spans="1:28" x14ac:dyDescent="0.25">
      <c r="A95" s="72">
        <v>94</v>
      </c>
      <c r="B95" s="5" t="s">
        <v>61</v>
      </c>
      <c r="C95" s="5" t="s">
        <v>47</v>
      </c>
      <c r="D95" s="71" t="s">
        <v>8</v>
      </c>
      <c r="E95" s="63">
        <v>195000</v>
      </c>
      <c r="F95" s="63">
        <v>224200</v>
      </c>
      <c r="G95" s="63">
        <v>251160</v>
      </c>
      <c r="H95" s="63"/>
      <c r="I95" s="63">
        <v>196620</v>
      </c>
      <c r="J95" s="96">
        <f t="shared" si="12"/>
        <v>216745</v>
      </c>
      <c r="K95" s="96">
        <f t="shared" si="13"/>
        <v>26569.593523424479</v>
      </c>
      <c r="L95" s="59">
        <f t="shared" si="14"/>
        <v>0.12258457414669072</v>
      </c>
      <c r="M95" s="96">
        <f t="shared" si="15"/>
        <v>243314.59352342447</v>
      </c>
      <c r="N95" s="96">
        <f t="shared" si="16"/>
        <v>190175.40647657553</v>
      </c>
      <c r="O95" s="97">
        <f t="shared" si="11"/>
        <v>195000</v>
      </c>
      <c r="P95" s="97">
        <f t="shared" si="11"/>
        <v>224200</v>
      </c>
      <c r="Q95" s="97" t="str">
        <f t="shared" si="11"/>
        <v/>
      </c>
      <c r="R95" s="97" t="str">
        <f t="shared" si="11"/>
        <v/>
      </c>
      <c r="S95" s="97">
        <f t="shared" si="11"/>
        <v>196620</v>
      </c>
      <c r="T95" s="96">
        <f t="shared" si="17"/>
        <v>205273.33333333334</v>
      </c>
      <c r="U95" s="96">
        <f t="shared" si="18"/>
        <v>16410.976001851119</v>
      </c>
      <c r="V95" s="59">
        <f t="shared" si="19"/>
        <v>7.9946945545051079E-2</v>
      </c>
      <c r="W95" s="98"/>
      <c r="X95" s="100"/>
      <c r="Y95" s="100"/>
      <c r="Z95" s="100"/>
      <c r="AA95" s="100"/>
      <c r="AB95" s="100"/>
    </row>
    <row r="96" spans="1:28" x14ac:dyDescent="0.25">
      <c r="A96" s="70">
        <v>95</v>
      </c>
      <c r="B96" s="5" t="s">
        <v>139</v>
      </c>
      <c r="C96" s="5" t="s">
        <v>47</v>
      </c>
      <c r="D96" s="71" t="s">
        <v>8</v>
      </c>
      <c r="E96" s="63">
        <v>95310</v>
      </c>
      <c r="F96" s="63">
        <v>90000</v>
      </c>
      <c r="G96" s="63">
        <v>122759.28</v>
      </c>
      <c r="H96" s="63">
        <v>108000</v>
      </c>
      <c r="I96" s="63">
        <v>93960</v>
      </c>
      <c r="J96" s="96">
        <f t="shared" si="12"/>
        <v>102005.856</v>
      </c>
      <c r="K96" s="96">
        <f t="shared" si="13"/>
        <v>13419.624013499004</v>
      </c>
      <c r="L96" s="59">
        <f t="shared" si="14"/>
        <v>0.13155738836698752</v>
      </c>
      <c r="M96" s="96">
        <f t="shared" si="15"/>
        <v>115425.48001349901</v>
      </c>
      <c r="N96" s="96">
        <f t="shared" si="16"/>
        <v>88586.231986500992</v>
      </c>
      <c r="O96" s="97">
        <f t="shared" si="11"/>
        <v>95310</v>
      </c>
      <c r="P96" s="97">
        <f t="shared" si="11"/>
        <v>90000</v>
      </c>
      <c r="Q96" s="97" t="str">
        <f t="shared" si="11"/>
        <v/>
      </c>
      <c r="R96" s="97">
        <f t="shared" si="11"/>
        <v>108000</v>
      </c>
      <c r="S96" s="97">
        <f t="shared" si="11"/>
        <v>93960</v>
      </c>
      <c r="T96" s="96">
        <f t="shared" si="17"/>
        <v>96817.5</v>
      </c>
      <c r="U96" s="96">
        <f t="shared" si="18"/>
        <v>7788.1207617755899</v>
      </c>
      <c r="V96" s="59">
        <f t="shared" si="19"/>
        <v>8.0441250412121676E-2</v>
      </c>
      <c r="W96" s="98"/>
      <c r="X96" s="100"/>
      <c r="Y96" s="100"/>
      <c r="Z96" s="100"/>
      <c r="AA96" s="100"/>
      <c r="AB96" s="100"/>
    </row>
    <row r="97" spans="1:28" x14ac:dyDescent="0.25">
      <c r="A97" s="70">
        <v>96</v>
      </c>
      <c r="B97" s="5" t="s">
        <v>168</v>
      </c>
      <c r="C97" s="5" t="s">
        <v>47</v>
      </c>
      <c r="D97" s="71" t="s">
        <v>8</v>
      </c>
      <c r="E97" s="63">
        <v>193456</v>
      </c>
      <c r="F97" s="63">
        <v>222400</v>
      </c>
      <c r="G97" s="63">
        <v>249171.32800000001</v>
      </c>
      <c r="H97" s="63">
        <v>266880</v>
      </c>
      <c r="I97" s="63">
        <v>232185.60000000001</v>
      </c>
      <c r="J97" s="96">
        <f t="shared" si="12"/>
        <v>232818.58560000002</v>
      </c>
      <c r="K97" s="96">
        <f t="shared" si="13"/>
        <v>27775.676754675511</v>
      </c>
      <c r="L97" s="59">
        <f t="shared" si="14"/>
        <v>0.11930180180029196</v>
      </c>
      <c r="M97" s="96">
        <f t="shared" si="15"/>
        <v>260594.26235467553</v>
      </c>
      <c r="N97" s="96">
        <f t="shared" si="16"/>
        <v>205042.90884532451</v>
      </c>
      <c r="O97" s="97" t="str">
        <f t="shared" si="11"/>
        <v/>
      </c>
      <c r="P97" s="97">
        <f t="shared" si="11"/>
        <v>222400</v>
      </c>
      <c r="Q97" s="97">
        <f t="shared" si="11"/>
        <v>249171.32800000001</v>
      </c>
      <c r="R97" s="97" t="str">
        <f t="shared" si="11"/>
        <v/>
      </c>
      <c r="S97" s="97">
        <f t="shared" si="11"/>
        <v>232185.60000000001</v>
      </c>
      <c r="T97" s="96">
        <f t="shared" si="17"/>
        <v>234585.64266666665</v>
      </c>
      <c r="U97" s="96">
        <f t="shared" si="18"/>
        <v>13546.075236844857</v>
      </c>
      <c r="V97" s="59">
        <f t="shared" si="19"/>
        <v>5.7744690096371704E-2</v>
      </c>
      <c r="W97" s="98"/>
      <c r="X97" s="100"/>
      <c r="Y97" s="100"/>
      <c r="Z97" s="100"/>
      <c r="AA97" s="100"/>
      <c r="AB97" s="100"/>
    </row>
    <row r="98" spans="1:28" x14ac:dyDescent="0.25">
      <c r="A98" s="70">
        <v>97</v>
      </c>
      <c r="B98" s="5" t="s">
        <v>91</v>
      </c>
      <c r="C98" s="5" t="s">
        <v>47</v>
      </c>
      <c r="D98" s="71" t="s">
        <v>8</v>
      </c>
      <c r="E98" s="63">
        <v>250370</v>
      </c>
      <c r="F98" s="63">
        <v>287900</v>
      </c>
      <c r="G98" s="63">
        <v>322476.56</v>
      </c>
      <c r="H98" s="63">
        <v>280000</v>
      </c>
      <c r="I98" s="63">
        <v>243600</v>
      </c>
      <c r="J98" s="96">
        <f t="shared" si="12"/>
        <v>276869.31200000003</v>
      </c>
      <c r="K98" s="96">
        <f t="shared" si="13"/>
        <v>31703.939079658816</v>
      </c>
      <c r="L98" s="59">
        <f t="shared" si="14"/>
        <v>0.11450867866374013</v>
      </c>
      <c r="M98" s="96">
        <f t="shared" si="15"/>
        <v>308573.25107965886</v>
      </c>
      <c r="N98" s="96">
        <f t="shared" si="16"/>
        <v>245165.37292034121</v>
      </c>
      <c r="O98" s="97">
        <f t="shared" si="11"/>
        <v>250370</v>
      </c>
      <c r="P98" s="97">
        <f t="shared" si="11"/>
        <v>287900</v>
      </c>
      <c r="Q98" s="97" t="str">
        <f t="shared" si="11"/>
        <v/>
      </c>
      <c r="R98" s="97">
        <f t="shared" si="11"/>
        <v>280000</v>
      </c>
      <c r="S98" s="97" t="str">
        <f t="shared" si="11"/>
        <v/>
      </c>
      <c r="T98" s="96">
        <f t="shared" si="17"/>
        <v>272756.66666666669</v>
      </c>
      <c r="U98" s="96">
        <f t="shared" si="18"/>
        <v>19785.71791301325</v>
      </c>
      <c r="V98" s="59">
        <f t="shared" si="19"/>
        <v>7.2539814167743827E-2</v>
      </c>
      <c r="W98" s="98"/>
      <c r="X98" s="100"/>
      <c r="Y98" s="100"/>
      <c r="Z98" s="100"/>
      <c r="AA98" s="100"/>
      <c r="AB98" s="100"/>
    </row>
    <row r="99" spans="1:28" x14ac:dyDescent="0.25">
      <c r="A99" s="72">
        <v>98</v>
      </c>
      <c r="B99" s="5" t="s">
        <v>161</v>
      </c>
      <c r="C99" s="5" t="s">
        <v>47</v>
      </c>
      <c r="D99" s="71" t="s">
        <v>66</v>
      </c>
      <c r="E99" s="63">
        <v>141800</v>
      </c>
      <c r="F99" s="63">
        <v>163000</v>
      </c>
      <c r="G99" s="63">
        <v>182638.4</v>
      </c>
      <c r="H99" s="63">
        <v>195600</v>
      </c>
      <c r="I99" s="63">
        <v>170172</v>
      </c>
      <c r="J99" s="96">
        <f t="shared" si="12"/>
        <v>170642.08000000002</v>
      </c>
      <c r="K99" s="96">
        <f t="shared" si="13"/>
        <v>20354.958885539283</v>
      </c>
      <c r="L99" s="59">
        <f t="shared" si="14"/>
        <v>0.1192845216463564</v>
      </c>
      <c r="M99" s="96">
        <f t="shared" si="15"/>
        <v>190997.03888553931</v>
      </c>
      <c r="N99" s="96">
        <f t="shared" si="16"/>
        <v>150287.12111446072</v>
      </c>
      <c r="O99" s="97" t="str">
        <f t="shared" si="11"/>
        <v/>
      </c>
      <c r="P99" s="97">
        <f t="shared" si="11"/>
        <v>163000</v>
      </c>
      <c r="Q99" s="97">
        <f t="shared" si="11"/>
        <v>182638.4</v>
      </c>
      <c r="R99" s="97" t="str">
        <f t="shared" si="11"/>
        <v/>
      </c>
      <c r="S99" s="97">
        <f t="shared" si="11"/>
        <v>170172</v>
      </c>
      <c r="T99" s="96">
        <f t="shared" si="17"/>
        <v>171936.80000000002</v>
      </c>
      <c r="U99" s="96">
        <f t="shared" si="18"/>
        <v>9937.4331655614133</v>
      </c>
      <c r="V99" s="59">
        <f t="shared" si="19"/>
        <v>5.7797011259726902E-2</v>
      </c>
      <c r="W99" s="98"/>
      <c r="X99" s="100"/>
      <c r="Y99" s="100"/>
      <c r="Z99" s="100"/>
      <c r="AA99" s="100"/>
      <c r="AB99" s="100"/>
    </row>
    <row r="100" spans="1:28" x14ac:dyDescent="0.25">
      <c r="A100" s="70">
        <v>99</v>
      </c>
      <c r="B100" s="5" t="s">
        <v>122</v>
      </c>
      <c r="C100" s="5" t="s">
        <v>47</v>
      </c>
      <c r="D100" s="71" t="s">
        <v>66</v>
      </c>
      <c r="E100" s="63">
        <v>49901</v>
      </c>
      <c r="F100" s="63">
        <v>57300</v>
      </c>
      <c r="G100" s="63">
        <v>64272.487999999998</v>
      </c>
      <c r="H100" s="63">
        <v>68760</v>
      </c>
      <c r="I100" s="63">
        <v>59821.2</v>
      </c>
      <c r="J100" s="96">
        <f t="shared" si="12"/>
        <v>60010.937600000005</v>
      </c>
      <c r="K100" s="96">
        <f t="shared" si="13"/>
        <v>7146.7287270937968</v>
      </c>
      <c r="L100" s="59">
        <f t="shared" si="14"/>
        <v>0.11909043605900596</v>
      </c>
      <c r="M100" s="96">
        <f t="shared" si="15"/>
        <v>67157.666327093801</v>
      </c>
      <c r="N100" s="96">
        <f t="shared" si="16"/>
        <v>52864.208872906209</v>
      </c>
      <c r="O100" s="97" t="str">
        <f t="shared" si="11"/>
        <v/>
      </c>
      <c r="P100" s="97">
        <f t="shared" si="11"/>
        <v>57300</v>
      </c>
      <c r="Q100" s="97">
        <f t="shared" si="11"/>
        <v>64272.487999999998</v>
      </c>
      <c r="R100" s="97" t="str">
        <f t="shared" si="11"/>
        <v/>
      </c>
      <c r="S100" s="97">
        <f t="shared" si="11"/>
        <v>59821.2</v>
      </c>
      <c r="T100" s="96">
        <f t="shared" si="17"/>
        <v>60464.562666666665</v>
      </c>
      <c r="U100" s="96">
        <f t="shared" si="18"/>
        <v>3530.4863500913475</v>
      </c>
      <c r="V100" s="59">
        <f t="shared" si="19"/>
        <v>5.8389347319924623E-2</v>
      </c>
      <c r="W100" s="98"/>
      <c r="X100" s="100"/>
      <c r="Y100" s="100"/>
      <c r="Z100" s="100"/>
      <c r="AA100" s="100"/>
      <c r="AB100" s="100"/>
    </row>
    <row r="101" spans="1:28" x14ac:dyDescent="0.25">
      <c r="A101" s="70">
        <v>100</v>
      </c>
      <c r="B101" s="5" t="s">
        <v>94</v>
      </c>
      <c r="C101" s="5" t="s">
        <v>47</v>
      </c>
      <c r="D101" s="71" t="s">
        <v>66</v>
      </c>
      <c r="E101" s="63">
        <v>143413</v>
      </c>
      <c r="F101" s="63">
        <v>164900</v>
      </c>
      <c r="G101" s="63">
        <v>184715.94399999999</v>
      </c>
      <c r="H101" s="63">
        <v>236000</v>
      </c>
      <c r="I101" s="63">
        <v>205320</v>
      </c>
      <c r="J101" s="96">
        <f t="shared" si="12"/>
        <v>186869.78880000001</v>
      </c>
      <c r="K101" s="96">
        <f t="shared" si="13"/>
        <v>35811.978114969112</v>
      </c>
      <c r="L101" s="59">
        <f t="shared" si="14"/>
        <v>0.19164134740526398</v>
      </c>
      <c r="M101" s="96">
        <f t="shared" si="15"/>
        <v>222681.76691496914</v>
      </c>
      <c r="N101" s="96">
        <f t="shared" si="16"/>
        <v>151057.81068503088</v>
      </c>
      <c r="O101" s="97" t="str">
        <f t="shared" si="11"/>
        <v/>
      </c>
      <c r="P101" s="97">
        <f t="shared" si="11"/>
        <v>164900</v>
      </c>
      <c r="Q101" s="97">
        <f t="shared" si="11"/>
        <v>184715.94399999999</v>
      </c>
      <c r="R101" s="97" t="str">
        <f t="shared" si="11"/>
        <v/>
      </c>
      <c r="S101" s="97">
        <f t="shared" si="11"/>
        <v>205320</v>
      </c>
      <c r="T101" s="96">
        <f t="shared" si="17"/>
        <v>184978.64800000002</v>
      </c>
      <c r="U101" s="96">
        <f t="shared" si="18"/>
        <v>20211.280514695551</v>
      </c>
      <c r="V101" s="59">
        <f t="shared" si="19"/>
        <v>0.10926277564043796</v>
      </c>
      <c r="W101" s="98"/>
      <c r="X101" s="100"/>
      <c r="Y101" s="100"/>
      <c r="Z101" s="100"/>
      <c r="AA101" s="100"/>
      <c r="AB101" s="100"/>
    </row>
    <row r="102" spans="1:28" x14ac:dyDescent="0.25">
      <c r="A102" s="70">
        <v>101</v>
      </c>
      <c r="B102" s="5" t="s">
        <v>95</v>
      </c>
      <c r="C102" s="5" t="s">
        <v>47</v>
      </c>
      <c r="D102" s="71" t="s">
        <v>66</v>
      </c>
      <c r="E102" s="63">
        <v>176839</v>
      </c>
      <c r="F102" s="63">
        <v>203300</v>
      </c>
      <c r="G102" s="63">
        <v>227768.63200000001</v>
      </c>
      <c r="H102" s="63">
        <v>246000</v>
      </c>
      <c r="I102" s="63">
        <v>214020</v>
      </c>
      <c r="J102" s="96">
        <f t="shared" si="12"/>
        <v>213585.5264</v>
      </c>
      <c r="K102" s="96">
        <f t="shared" si="13"/>
        <v>26019.927970336157</v>
      </c>
      <c r="L102" s="59">
        <f t="shared" si="14"/>
        <v>0.12182439704086689</v>
      </c>
      <c r="M102" s="96">
        <f t="shared" si="15"/>
        <v>239605.45437033617</v>
      </c>
      <c r="N102" s="96">
        <f t="shared" si="16"/>
        <v>187565.59842966383</v>
      </c>
      <c r="O102" s="97" t="str">
        <f t="shared" si="11"/>
        <v/>
      </c>
      <c r="P102" s="97">
        <f t="shared" si="11"/>
        <v>203300</v>
      </c>
      <c r="Q102" s="97">
        <f t="shared" si="11"/>
        <v>227768.63200000001</v>
      </c>
      <c r="R102" s="97" t="str">
        <f t="shared" si="11"/>
        <v/>
      </c>
      <c r="S102" s="97">
        <f t="shared" si="11"/>
        <v>214020</v>
      </c>
      <c r="T102" s="96">
        <f t="shared" si="17"/>
        <v>215029.54399999999</v>
      </c>
      <c r="U102" s="96">
        <f t="shared" si="18"/>
        <v>12265.515574316807</v>
      </c>
      <c r="V102" s="59">
        <f t="shared" si="19"/>
        <v>5.7041071408851646E-2</v>
      </c>
      <c r="W102" s="98"/>
      <c r="X102" s="100"/>
      <c r="Y102" s="100"/>
      <c r="Z102" s="100"/>
      <c r="AA102" s="100"/>
      <c r="AB102" s="100"/>
    </row>
    <row r="103" spans="1:28" x14ac:dyDescent="0.25">
      <c r="A103" s="72">
        <v>102</v>
      </c>
      <c r="B103" s="5" t="s">
        <v>99</v>
      </c>
      <c r="C103" s="5" t="s">
        <v>47</v>
      </c>
      <c r="D103" s="71" t="s">
        <v>66</v>
      </c>
      <c r="E103" s="63">
        <v>30440</v>
      </c>
      <c r="F103" s="63"/>
      <c r="G103" s="63">
        <v>39206.720000000001</v>
      </c>
      <c r="H103" s="63">
        <v>35000</v>
      </c>
      <c r="I103" s="63">
        <v>30450</v>
      </c>
      <c r="J103" s="96">
        <f t="shared" si="12"/>
        <v>33774.18</v>
      </c>
      <c r="K103" s="96">
        <f t="shared" si="13"/>
        <v>4210.3861449515371</v>
      </c>
      <c r="L103" s="59">
        <f t="shared" si="14"/>
        <v>0.12466286805339277</v>
      </c>
      <c r="M103" s="96">
        <f t="shared" si="15"/>
        <v>37984.566144951539</v>
      </c>
      <c r="N103" s="96">
        <f t="shared" si="16"/>
        <v>29563.793855048461</v>
      </c>
      <c r="O103" s="97">
        <f t="shared" si="11"/>
        <v>30440</v>
      </c>
      <c r="P103" s="97" t="str">
        <f t="shared" si="11"/>
        <v/>
      </c>
      <c r="Q103" s="97" t="str">
        <f t="shared" si="11"/>
        <v/>
      </c>
      <c r="R103" s="97">
        <f t="shared" si="11"/>
        <v>35000</v>
      </c>
      <c r="S103" s="97">
        <f t="shared" si="11"/>
        <v>30450</v>
      </c>
      <c r="T103" s="96">
        <f t="shared" si="17"/>
        <v>31963.333333333332</v>
      </c>
      <c r="U103" s="96">
        <f t="shared" si="18"/>
        <v>2629.8352293125386</v>
      </c>
      <c r="V103" s="59">
        <f t="shared" si="19"/>
        <v>8.2276626216890358E-2</v>
      </c>
      <c r="W103" s="98"/>
      <c r="X103" s="100"/>
      <c r="Y103" s="100"/>
      <c r="Z103" s="100"/>
      <c r="AA103" s="100"/>
      <c r="AB103" s="100"/>
    </row>
    <row r="104" spans="1:28" x14ac:dyDescent="0.25">
      <c r="A104" s="70">
        <v>103</v>
      </c>
      <c r="B104" s="5" t="s">
        <v>100</v>
      </c>
      <c r="C104" s="5" t="s">
        <v>47</v>
      </c>
      <c r="D104" s="71" t="s">
        <v>66</v>
      </c>
      <c r="E104" s="63">
        <v>898602</v>
      </c>
      <c r="F104" s="63">
        <v>824500</v>
      </c>
      <c r="G104" s="63">
        <v>1157399.3759999999</v>
      </c>
      <c r="H104" s="63">
        <v>989400</v>
      </c>
      <c r="I104" s="63">
        <v>860778</v>
      </c>
      <c r="J104" s="96">
        <f t="shared" si="12"/>
        <v>946135.87520000001</v>
      </c>
      <c r="K104" s="96">
        <f t="shared" si="13"/>
        <v>133083.4076348737</v>
      </c>
      <c r="L104" s="59">
        <f t="shared" si="14"/>
        <v>0.14065993175318683</v>
      </c>
      <c r="M104" s="96">
        <f t="shared" si="15"/>
        <v>1079219.2828348738</v>
      </c>
      <c r="N104" s="96">
        <f t="shared" si="16"/>
        <v>813052.46756512625</v>
      </c>
      <c r="O104" s="97">
        <f t="shared" si="11"/>
        <v>898602</v>
      </c>
      <c r="P104" s="97">
        <f t="shared" si="11"/>
        <v>824500</v>
      </c>
      <c r="Q104" s="97" t="str">
        <f t="shared" si="11"/>
        <v/>
      </c>
      <c r="R104" s="97">
        <f t="shared" si="11"/>
        <v>989400</v>
      </c>
      <c r="S104" s="97">
        <f t="shared" si="11"/>
        <v>860778</v>
      </c>
      <c r="T104" s="96">
        <f t="shared" si="17"/>
        <v>893320</v>
      </c>
      <c r="U104" s="96">
        <f t="shared" si="18"/>
        <v>70838.87842138666</v>
      </c>
      <c r="V104" s="59">
        <f t="shared" si="19"/>
        <v>7.9298435522977953E-2</v>
      </c>
      <c r="W104" s="98"/>
      <c r="X104" s="100"/>
      <c r="Y104" s="100"/>
      <c r="Z104" s="100"/>
      <c r="AA104" s="100"/>
      <c r="AB104" s="100"/>
    </row>
    <row r="105" spans="1:28" x14ac:dyDescent="0.25">
      <c r="A105" s="70">
        <v>104</v>
      </c>
      <c r="B105" s="5" t="s">
        <v>175</v>
      </c>
      <c r="C105" s="5" t="s">
        <v>47</v>
      </c>
      <c r="D105" s="71" t="s">
        <v>66</v>
      </c>
      <c r="E105" s="63">
        <v>102025</v>
      </c>
      <c r="F105" s="63">
        <v>117300</v>
      </c>
      <c r="G105" s="63">
        <v>131408.20000000001</v>
      </c>
      <c r="H105" s="63">
        <v>140760</v>
      </c>
      <c r="I105" s="63">
        <v>122461.2</v>
      </c>
      <c r="J105" s="96">
        <f t="shared" si="12"/>
        <v>122790.88</v>
      </c>
      <c r="K105" s="96">
        <f t="shared" si="13"/>
        <v>14651.174882991454</v>
      </c>
      <c r="L105" s="59">
        <f t="shared" si="14"/>
        <v>0.11931810312778485</v>
      </c>
      <c r="M105" s="96">
        <f t="shared" si="15"/>
        <v>137442.05488299145</v>
      </c>
      <c r="N105" s="96">
        <f t="shared" si="16"/>
        <v>108139.70511700855</v>
      </c>
      <c r="O105" s="97" t="str">
        <f t="shared" ref="O105:S136" si="20">IF(((IF(AND(E105&lt;=$M105,E105&gt;=$N105),E105,""))&lt;=0),"",(IF(AND(E105&lt;=$M105,E105&gt;=$N105),E105,"")))</f>
        <v/>
      </c>
      <c r="P105" s="97">
        <f t="shared" si="20"/>
        <v>117300</v>
      </c>
      <c r="Q105" s="97">
        <f t="shared" si="20"/>
        <v>131408.20000000001</v>
      </c>
      <c r="R105" s="97" t="str">
        <f t="shared" si="20"/>
        <v/>
      </c>
      <c r="S105" s="97">
        <f t="shared" si="20"/>
        <v>122461.2</v>
      </c>
      <c r="T105" s="96">
        <f t="shared" si="17"/>
        <v>123723.13333333335</v>
      </c>
      <c r="U105" s="96">
        <f t="shared" si="18"/>
        <v>7138.254941744055</v>
      </c>
      <c r="V105" s="59">
        <f t="shared" si="19"/>
        <v>5.7695394138719845E-2</v>
      </c>
      <c r="W105" s="98"/>
      <c r="X105" s="100"/>
      <c r="Y105" s="100"/>
      <c r="Z105" s="100"/>
      <c r="AA105" s="100"/>
      <c r="AB105" s="100"/>
    </row>
    <row r="106" spans="1:28" x14ac:dyDescent="0.25">
      <c r="A106" s="70">
        <v>105</v>
      </c>
      <c r="B106" s="5" t="s">
        <v>177</v>
      </c>
      <c r="C106" s="5" t="s">
        <v>47</v>
      </c>
      <c r="D106" s="71" t="s">
        <v>66</v>
      </c>
      <c r="E106" s="63">
        <v>93580</v>
      </c>
      <c r="F106" s="63">
        <v>107600</v>
      </c>
      <c r="G106" s="63">
        <v>120531.04</v>
      </c>
      <c r="H106" s="63">
        <v>129120</v>
      </c>
      <c r="I106" s="63">
        <v>112334.39999999999</v>
      </c>
      <c r="J106" s="96">
        <f t="shared" si="12"/>
        <v>112633.08799999999</v>
      </c>
      <c r="K106" s="96">
        <f t="shared" si="13"/>
        <v>13440.956669475634</v>
      </c>
      <c r="L106" s="59">
        <f t="shared" si="14"/>
        <v>0.11933399774563258</v>
      </c>
      <c r="M106" s="96">
        <f t="shared" si="15"/>
        <v>126074.04466947562</v>
      </c>
      <c r="N106" s="96">
        <f t="shared" si="16"/>
        <v>99192.131330524353</v>
      </c>
      <c r="O106" s="97" t="str">
        <f t="shared" si="20"/>
        <v/>
      </c>
      <c r="P106" s="97">
        <f t="shared" si="20"/>
        <v>107600</v>
      </c>
      <c r="Q106" s="97">
        <f t="shared" si="20"/>
        <v>120531.04</v>
      </c>
      <c r="R106" s="97" t="str">
        <f t="shared" si="20"/>
        <v/>
      </c>
      <c r="S106" s="97">
        <f t="shared" si="20"/>
        <v>112334.39999999999</v>
      </c>
      <c r="T106" s="96">
        <f t="shared" si="17"/>
        <v>113488.47999999998</v>
      </c>
      <c r="U106" s="96">
        <f t="shared" si="18"/>
        <v>6542.3141437262066</v>
      </c>
      <c r="V106" s="59">
        <f t="shared" si="19"/>
        <v>5.7647385388598101E-2</v>
      </c>
      <c r="W106" s="98"/>
      <c r="X106" s="100"/>
      <c r="Y106" s="100"/>
      <c r="Z106" s="100"/>
      <c r="AA106" s="100"/>
      <c r="AB106" s="100"/>
    </row>
    <row r="107" spans="1:28" x14ac:dyDescent="0.25">
      <c r="A107" s="72">
        <v>106</v>
      </c>
      <c r="B107" s="5" t="s">
        <v>178</v>
      </c>
      <c r="C107" s="5" t="s">
        <v>47</v>
      </c>
      <c r="D107" s="71" t="s">
        <v>66</v>
      </c>
      <c r="E107" s="63">
        <v>88692</v>
      </c>
      <c r="F107" s="63">
        <v>101995.8</v>
      </c>
      <c r="G107" s="63">
        <v>114235.296</v>
      </c>
      <c r="H107" s="63">
        <v>122394.96</v>
      </c>
      <c r="I107" s="63">
        <v>106483.6152</v>
      </c>
      <c r="J107" s="96">
        <f t="shared" si="12"/>
        <v>106760.33424</v>
      </c>
      <c r="K107" s="96">
        <f t="shared" si="13"/>
        <v>12743.220139826424</v>
      </c>
      <c r="L107" s="59">
        <f t="shared" si="14"/>
        <v>0.11936287227407265</v>
      </c>
      <c r="M107" s="96">
        <f t="shared" si="15"/>
        <v>119503.55437982643</v>
      </c>
      <c r="N107" s="96">
        <f t="shared" si="16"/>
        <v>94017.114100173567</v>
      </c>
      <c r="O107" s="97" t="str">
        <f t="shared" si="20"/>
        <v/>
      </c>
      <c r="P107" s="97">
        <f t="shared" si="20"/>
        <v>101995.8</v>
      </c>
      <c r="Q107" s="97">
        <f t="shared" si="20"/>
        <v>114235.296</v>
      </c>
      <c r="R107" s="97" t="str">
        <f t="shared" si="20"/>
        <v/>
      </c>
      <c r="S107" s="97">
        <f t="shared" si="20"/>
        <v>106483.6152</v>
      </c>
      <c r="T107" s="96">
        <f t="shared" si="17"/>
        <v>107571.57040000001</v>
      </c>
      <c r="U107" s="96">
        <f t="shared" si="18"/>
        <v>6191.8535570061158</v>
      </c>
      <c r="V107" s="59">
        <f t="shared" si="19"/>
        <v>5.7560315741250118E-2</v>
      </c>
      <c r="W107" s="98"/>
      <c r="X107" s="100"/>
      <c r="Y107" s="100"/>
      <c r="Z107" s="100"/>
      <c r="AA107" s="100"/>
      <c r="AB107" s="100"/>
    </row>
    <row r="108" spans="1:28" x14ac:dyDescent="0.25">
      <c r="A108" s="70">
        <v>107</v>
      </c>
      <c r="B108" s="5" t="s">
        <v>170</v>
      </c>
      <c r="C108" s="5" t="s">
        <v>47</v>
      </c>
      <c r="D108" s="71" t="s">
        <v>66</v>
      </c>
      <c r="E108" s="63">
        <v>332336</v>
      </c>
      <c r="F108" s="63">
        <v>382100</v>
      </c>
      <c r="G108" s="63">
        <v>428048.76799999998</v>
      </c>
      <c r="H108" s="63">
        <v>458520</v>
      </c>
      <c r="I108" s="63">
        <v>398912.4</v>
      </c>
      <c r="J108" s="96">
        <f t="shared" si="12"/>
        <v>399983.43359999999</v>
      </c>
      <c r="K108" s="96">
        <f t="shared" si="13"/>
        <v>47726.649222027234</v>
      </c>
      <c r="L108" s="59">
        <f t="shared" si="14"/>
        <v>0.11932156487699903</v>
      </c>
      <c r="M108" s="96">
        <f t="shared" si="15"/>
        <v>447710.08282202721</v>
      </c>
      <c r="N108" s="96">
        <f t="shared" si="16"/>
        <v>352256.78437797277</v>
      </c>
      <c r="O108" s="97" t="str">
        <f t="shared" si="20"/>
        <v/>
      </c>
      <c r="P108" s="97">
        <f t="shared" si="20"/>
        <v>382100</v>
      </c>
      <c r="Q108" s="97">
        <f t="shared" si="20"/>
        <v>428048.76799999998</v>
      </c>
      <c r="R108" s="97" t="str">
        <f t="shared" si="20"/>
        <v/>
      </c>
      <c r="S108" s="97">
        <f t="shared" si="20"/>
        <v>398912.4</v>
      </c>
      <c r="T108" s="96">
        <f t="shared" si="17"/>
        <v>403020.38933333335</v>
      </c>
      <c r="U108" s="96">
        <f t="shared" si="18"/>
        <v>23248.204284450461</v>
      </c>
      <c r="V108" s="59">
        <f t="shared" si="19"/>
        <v>5.768493331790752E-2</v>
      </c>
      <c r="W108" s="98"/>
      <c r="X108" s="100"/>
      <c r="Y108" s="100"/>
      <c r="Z108" s="100"/>
      <c r="AA108" s="100"/>
      <c r="AB108" s="100"/>
    </row>
    <row r="109" spans="1:28" x14ac:dyDescent="0.25">
      <c r="A109" s="70">
        <v>108</v>
      </c>
      <c r="B109" s="5" t="s">
        <v>121</v>
      </c>
      <c r="C109" s="5" t="s">
        <v>47</v>
      </c>
      <c r="D109" s="71" t="s">
        <v>66</v>
      </c>
      <c r="E109" s="63">
        <v>35524</v>
      </c>
      <c r="F109" s="63">
        <v>40800</v>
      </c>
      <c r="G109" s="63">
        <v>45754.911999999997</v>
      </c>
      <c r="H109" s="63">
        <v>48960</v>
      </c>
      <c r="I109" s="63">
        <v>42595.199999999997</v>
      </c>
      <c r="J109" s="96">
        <f t="shared" si="12"/>
        <v>42726.822400000005</v>
      </c>
      <c r="K109" s="96">
        <f t="shared" si="13"/>
        <v>5090.00120731894</v>
      </c>
      <c r="L109" s="59">
        <f t="shared" si="14"/>
        <v>0.11912894339923906</v>
      </c>
      <c r="M109" s="96">
        <f t="shared" si="15"/>
        <v>47816.823607318947</v>
      </c>
      <c r="N109" s="96">
        <f t="shared" si="16"/>
        <v>37636.821192681062</v>
      </c>
      <c r="O109" s="97" t="str">
        <f t="shared" si="20"/>
        <v/>
      </c>
      <c r="P109" s="97">
        <f t="shared" si="20"/>
        <v>40800</v>
      </c>
      <c r="Q109" s="97">
        <f t="shared" si="20"/>
        <v>45754.911999999997</v>
      </c>
      <c r="R109" s="97" t="str">
        <f t="shared" si="20"/>
        <v/>
      </c>
      <c r="S109" s="97">
        <f t="shared" si="20"/>
        <v>42595.199999999997</v>
      </c>
      <c r="T109" s="96">
        <f t="shared" si="17"/>
        <v>43050.037333333334</v>
      </c>
      <c r="U109" s="96">
        <f t="shared" si="18"/>
        <v>2508.5744919737435</v>
      </c>
      <c r="V109" s="59">
        <f t="shared" si="19"/>
        <v>5.8271133949316517E-2</v>
      </c>
      <c r="W109" s="98"/>
      <c r="X109" s="100"/>
      <c r="Y109" s="100"/>
      <c r="Z109" s="100"/>
      <c r="AA109" s="100"/>
      <c r="AB109" s="100"/>
    </row>
    <row r="110" spans="1:28" x14ac:dyDescent="0.25">
      <c r="A110" s="70">
        <v>109</v>
      </c>
      <c r="B110" s="5" t="s">
        <v>171</v>
      </c>
      <c r="C110" s="5" t="s">
        <v>47</v>
      </c>
      <c r="D110" s="71" t="s">
        <v>66</v>
      </c>
      <c r="E110" s="63">
        <v>131840</v>
      </c>
      <c r="F110" s="63">
        <v>151600</v>
      </c>
      <c r="G110" s="63">
        <v>169809.92000000001</v>
      </c>
      <c r="H110" s="63">
        <v>181920</v>
      </c>
      <c r="I110" s="63">
        <v>158270.39999999999</v>
      </c>
      <c r="J110" s="96">
        <f t="shared" si="12"/>
        <v>158688.06400000001</v>
      </c>
      <c r="K110" s="96">
        <f t="shared" si="13"/>
        <v>18938.401240772058</v>
      </c>
      <c r="L110" s="59">
        <f t="shared" si="14"/>
        <v>0.11934357735167818</v>
      </c>
      <c r="M110" s="96">
        <f t="shared" si="15"/>
        <v>177626.46524077206</v>
      </c>
      <c r="N110" s="96">
        <f t="shared" si="16"/>
        <v>139749.66275922797</v>
      </c>
      <c r="O110" s="97" t="str">
        <f t="shared" si="20"/>
        <v/>
      </c>
      <c r="P110" s="97">
        <f t="shared" si="20"/>
        <v>151600</v>
      </c>
      <c r="Q110" s="97">
        <f t="shared" si="20"/>
        <v>169809.92000000001</v>
      </c>
      <c r="R110" s="97" t="str">
        <f t="shared" si="20"/>
        <v/>
      </c>
      <c r="S110" s="97">
        <f t="shared" si="20"/>
        <v>158270.39999999999</v>
      </c>
      <c r="T110" s="96">
        <f t="shared" si="17"/>
        <v>159893.44000000003</v>
      </c>
      <c r="U110" s="96">
        <f t="shared" si="18"/>
        <v>9212.8166557682107</v>
      </c>
      <c r="V110" s="59">
        <f t="shared" si="19"/>
        <v>5.7618478004902572E-2</v>
      </c>
      <c r="W110" s="98"/>
      <c r="X110" s="100"/>
      <c r="Y110" s="100"/>
      <c r="Z110" s="100"/>
      <c r="AA110" s="100"/>
      <c r="AB110" s="100"/>
    </row>
    <row r="111" spans="1:28" x14ac:dyDescent="0.25">
      <c r="A111" s="72">
        <v>110</v>
      </c>
      <c r="B111" s="5" t="s">
        <v>65</v>
      </c>
      <c r="C111" s="5" t="s">
        <v>47</v>
      </c>
      <c r="D111" s="71" t="s">
        <v>66</v>
      </c>
      <c r="E111" s="63">
        <v>573000</v>
      </c>
      <c r="F111" s="63">
        <v>658950</v>
      </c>
      <c r="G111" s="63">
        <v>738024</v>
      </c>
      <c r="H111" s="63"/>
      <c r="I111" s="63">
        <v>589860</v>
      </c>
      <c r="J111" s="96">
        <f t="shared" si="12"/>
        <v>639958.5</v>
      </c>
      <c r="K111" s="96">
        <f t="shared" si="13"/>
        <v>75212.631445788415</v>
      </c>
      <c r="L111" s="59">
        <f t="shared" si="14"/>
        <v>0.11752735754863544</v>
      </c>
      <c r="M111" s="96">
        <f t="shared" si="15"/>
        <v>715171.13144578843</v>
      </c>
      <c r="N111" s="96">
        <f t="shared" si="16"/>
        <v>564745.86855421157</v>
      </c>
      <c r="O111" s="97">
        <f t="shared" si="20"/>
        <v>573000</v>
      </c>
      <c r="P111" s="97">
        <f t="shared" si="20"/>
        <v>658950</v>
      </c>
      <c r="Q111" s="97" t="str">
        <f t="shared" si="20"/>
        <v/>
      </c>
      <c r="R111" s="97" t="str">
        <f t="shared" si="20"/>
        <v/>
      </c>
      <c r="S111" s="97">
        <f t="shared" si="20"/>
        <v>589860</v>
      </c>
      <c r="T111" s="96">
        <f t="shared" si="17"/>
        <v>607270</v>
      </c>
      <c r="U111" s="96">
        <f t="shared" si="18"/>
        <v>45543.185000612328</v>
      </c>
      <c r="V111" s="59">
        <f t="shared" si="19"/>
        <v>7.4996599536634984E-2</v>
      </c>
      <c r="W111" s="98"/>
      <c r="X111" s="100"/>
      <c r="Y111" s="100"/>
      <c r="Z111" s="100"/>
      <c r="AA111" s="100"/>
      <c r="AB111" s="100"/>
    </row>
    <row r="112" spans="1:28" x14ac:dyDescent="0.25">
      <c r="A112" s="70">
        <v>111</v>
      </c>
      <c r="B112" s="5" t="s">
        <v>158</v>
      </c>
      <c r="C112" s="5" t="s">
        <v>47</v>
      </c>
      <c r="D112" s="71" t="s">
        <v>66</v>
      </c>
      <c r="E112" s="63">
        <v>81134</v>
      </c>
      <c r="F112" s="63">
        <v>93300</v>
      </c>
      <c r="G112" s="63">
        <v>104500.592</v>
      </c>
      <c r="H112" s="63">
        <v>111960</v>
      </c>
      <c r="I112" s="63">
        <v>97405.2</v>
      </c>
      <c r="J112" s="96">
        <f t="shared" si="12"/>
        <v>97659.958400000003</v>
      </c>
      <c r="K112" s="96">
        <f t="shared" si="13"/>
        <v>11656.188248542174</v>
      </c>
      <c r="L112" s="59">
        <f t="shared" si="14"/>
        <v>0.11935483528264716</v>
      </c>
      <c r="M112" s="96">
        <f t="shared" si="15"/>
        <v>109316.14664854217</v>
      </c>
      <c r="N112" s="96">
        <f t="shared" si="16"/>
        <v>86003.770151457837</v>
      </c>
      <c r="O112" s="97" t="str">
        <f t="shared" si="20"/>
        <v/>
      </c>
      <c r="P112" s="97">
        <f t="shared" si="20"/>
        <v>93300</v>
      </c>
      <c r="Q112" s="97">
        <f t="shared" si="20"/>
        <v>104500.592</v>
      </c>
      <c r="R112" s="97" t="str">
        <f t="shared" si="20"/>
        <v/>
      </c>
      <c r="S112" s="97">
        <f t="shared" si="20"/>
        <v>97405.2</v>
      </c>
      <c r="T112" s="96">
        <f t="shared" si="17"/>
        <v>98401.930666666667</v>
      </c>
      <c r="U112" s="96">
        <f t="shared" si="18"/>
        <v>5666.4291492986449</v>
      </c>
      <c r="V112" s="59">
        <f t="shared" si="19"/>
        <v>5.7584532243513481E-2</v>
      </c>
      <c r="W112" s="98"/>
      <c r="X112" s="100"/>
      <c r="Y112" s="100"/>
      <c r="Z112" s="100"/>
      <c r="AA112" s="100"/>
      <c r="AB112" s="100"/>
    </row>
    <row r="113" spans="1:28" x14ac:dyDescent="0.25">
      <c r="A113" s="70">
        <v>112</v>
      </c>
      <c r="B113" s="5" t="s">
        <v>184</v>
      </c>
      <c r="C113" s="5" t="s">
        <v>47</v>
      </c>
      <c r="D113" s="71" t="s">
        <v>66</v>
      </c>
      <c r="E113" s="63">
        <v>192600</v>
      </c>
      <c r="F113" s="63">
        <v>500000</v>
      </c>
      <c r="G113" s="63">
        <v>248068.8</v>
      </c>
      <c r="H113" s="63">
        <v>600000</v>
      </c>
      <c r="I113" s="63">
        <v>522000</v>
      </c>
      <c r="J113" s="96">
        <f t="shared" si="12"/>
        <v>412533.76000000001</v>
      </c>
      <c r="K113" s="96">
        <f t="shared" si="13"/>
        <v>180413.67314781868</v>
      </c>
      <c r="L113" s="59">
        <f t="shared" si="14"/>
        <v>0.43733068815463416</v>
      </c>
      <c r="M113" s="96">
        <f t="shared" si="15"/>
        <v>592947.43314781867</v>
      </c>
      <c r="N113" s="96">
        <f t="shared" si="16"/>
        <v>232120.08685218132</v>
      </c>
      <c r="O113" s="97" t="str">
        <f t="shared" si="20"/>
        <v/>
      </c>
      <c r="P113" s="97">
        <f t="shared" si="20"/>
        <v>500000</v>
      </c>
      <c r="Q113" s="97">
        <f t="shared" si="20"/>
        <v>248068.8</v>
      </c>
      <c r="R113" s="97" t="str">
        <f t="shared" si="20"/>
        <v/>
      </c>
      <c r="S113" s="97">
        <f t="shared" si="20"/>
        <v>522000</v>
      </c>
      <c r="T113" s="96">
        <f t="shared" si="17"/>
        <v>423356.26666666666</v>
      </c>
      <c r="U113" s="96">
        <f t="shared" si="18"/>
        <v>152201.4191057799</v>
      </c>
      <c r="V113" s="59">
        <f t="shared" si="19"/>
        <v>0.3595114353784139</v>
      </c>
      <c r="W113" s="98"/>
      <c r="X113" s="100"/>
      <c r="Y113" s="100"/>
      <c r="Z113" s="100"/>
      <c r="AA113" s="100"/>
      <c r="AB113" s="100"/>
    </row>
    <row r="114" spans="1:28" x14ac:dyDescent="0.25">
      <c r="A114" s="70">
        <v>113</v>
      </c>
      <c r="B114" s="5" t="s">
        <v>173</v>
      </c>
      <c r="C114" s="5" t="s">
        <v>47</v>
      </c>
      <c r="D114" s="71" t="s">
        <v>66</v>
      </c>
      <c r="E114" s="63">
        <v>33973</v>
      </c>
      <c r="F114" s="63">
        <v>39100</v>
      </c>
      <c r="G114" s="63">
        <v>43757.224000000002</v>
      </c>
      <c r="H114" s="63">
        <v>46920</v>
      </c>
      <c r="I114" s="63">
        <v>40820.400000000001</v>
      </c>
      <c r="J114" s="96">
        <f t="shared" si="12"/>
        <v>40914.124799999998</v>
      </c>
      <c r="K114" s="96">
        <f t="shared" si="13"/>
        <v>4889.6011237191678</v>
      </c>
      <c r="L114" s="59">
        <f t="shared" si="14"/>
        <v>0.11950887737721248</v>
      </c>
      <c r="M114" s="96">
        <f t="shared" si="15"/>
        <v>45803.725923719168</v>
      </c>
      <c r="N114" s="96">
        <f t="shared" si="16"/>
        <v>36024.523676280827</v>
      </c>
      <c r="O114" s="97" t="str">
        <f t="shared" si="20"/>
        <v/>
      </c>
      <c r="P114" s="97">
        <f t="shared" si="20"/>
        <v>39100</v>
      </c>
      <c r="Q114" s="97">
        <f t="shared" si="20"/>
        <v>43757.224000000002</v>
      </c>
      <c r="R114" s="97" t="str">
        <f t="shared" si="20"/>
        <v/>
      </c>
      <c r="S114" s="97">
        <f t="shared" si="20"/>
        <v>40820.400000000001</v>
      </c>
      <c r="T114" s="96">
        <f t="shared" si="17"/>
        <v>41225.87466666667</v>
      </c>
      <c r="U114" s="96">
        <f t="shared" si="18"/>
        <v>2354.9397286396393</v>
      </c>
      <c r="V114" s="59">
        <f t="shared" si="19"/>
        <v>5.7122856644779313E-2</v>
      </c>
      <c r="W114" s="98"/>
      <c r="X114" s="100"/>
      <c r="Y114" s="100"/>
      <c r="Z114" s="100"/>
      <c r="AA114" s="100"/>
      <c r="AB114" s="100"/>
    </row>
    <row r="115" spans="1:28" x14ac:dyDescent="0.25">
      <c r="A115" s="72">
        <v>114</v>
      </c>
      <c r="B115" s="5" t="s">
        <v>174</v>
      </c>
      <c r="C115" s="5" t="s">
        <v>47</v>
      </c>
      <c r="D115" s="71" t="s">
        <v>66</v>
      </c>
      <c r="E115" s="63">
        <v>240950</v>
      </c>
      <c r="F115" s="63">
        <v>277200</v>
      </c>
      <c r="G115" s="63">
        <v>310343.59999999998</v>
      </c>
      <c r="H115" s="63">
        <v>332640</v>
      </c>
      <c r="I115" s="63">
        <v>289396.8</v>
      </c>
      <c r="J115" s="96">
        <f t="shared" si="12"/>
        <v>290106.08</v>
      </c>
      <c r="K115" s="96">
        <f t="shared" si="13"/>
        <v>34648.527192248228</v>
      </c>
      <c r="L115" s="59">
        <f t="shared" si="14"/>
        <v>0.11943399184273637</v>
      </c>
      <c r="M115" s="96">
        <f t="shared" si="15"/>
        <v>324754.60719224822</v>
      </c>
      <c r="N115" s="96">
        <f t="shared" si="16"/>
        <v>255457.55280775178</v>
      </c>
      <c r="O115" s="97" t="str">
        <f t="shared" si="20"/>
        <v/>
      </c>
      <c r="P115" s="97">
        <f t="shared" si="20"/>
        <v>277200</v>
      </c>
      <c r="Q115" s="97">
        <f t="shared" si="20"/>
        <v>310343.59999999998</v>
      </c>
      <c r="R115" s="97" t="str">
        <f t="shared" si="20"/>
        <v/>
      </c>
      <c r="S115" s="97">
        <f t="shared" si="20"/>
        <v>289396.8</v>
      </c>
      <c r="T115" s="96">
        <f t="shared" si="17"/>
        <v>292313.46666666662</v>
      </c>
      <c r="U115" s="96">
        <f t="shared" si="18"/>
        <v>16763.196699118365</v>
      </c>
      <c r="V115" s="59">
        <f t="shared" si="19"/>
        <v>5.734664533342871E-2</v>
      </c>
      <c r="W115" s="98"/>
      <c r="X115" s="100"/>
      <c r="Y115" s="100"/>
      <c r="Z115" s="100"/>
      <c r="AA115" s="100"/>
      <c r="AB115" s="100"/>
    </row>
    <row r="116" spans="1:28" x14ac:dyDescent="0.25">
      <c r="A116" s="70">
        <v>115</v>
      </c>
      <c r="B116" s="5" t="s">
        <v>169</v>
      </c>
      <c r="C116" s="5" t="s">
        <v>47</v>
      </c>
      <c r="D116" s="71" t="s">
        <v>66</v>
      </c>
      <c r="E116" s="63">
        <v>279950</v>
      </c>
      <c r="F116" s="63">
        <v>321900</v>
      </c>
      <c r="G116" s="63">
        <v>360575.6</v>
      </c>
      <c r="H116" s="63">
        <v>386280</v>
      </c>
      <c r="I116" s="63">
        <v>336063.6</v>
      </c>
      <c r="J116" s="96">
        <f t="shared" si="12"/>
        <v>336953.84</v>
      </c>
      <c r="K116" s="96">
        <f t="shared" si="13"/>
        <v>40211.64634341585</v>
      </c>
      <c r="L116" s="59">
        <f t="shared" si="14"/>
        <v>0.11933873893057828</v>
      </c>
      <c r="M116" s="96">
        <f t="shared" si="15"/>
        <v>377165.48634341586</v>
      </c>
      <c r="N116" s="96">
        <f t="shared" si="16"/>
        <v>296742.19365658419</v>
      </c>
      <c r="O116" s="97" t="str">
        <f t="shared" si="20"/>
        <v/>
      </c>
      <c r="P116" s="97">
        <f t="shared" si="20"/>
        <v>321900</v>
      </c>
      <c r="Q116" s="97">
        <f t="shared" si="20"/>
        <v>360575.6</v>
      </c>
      <c r="R116" s="97" t="str">
        <f t="shared" si="20"/>
        <v/>
      </c>
      <c r="S116" s="97">
        <f t="shared" si="20"/>
        <v>336063.6</v>
      </c>
      <c r="T116" s="96">
        <f t="shared" si="17"/>
        <v>339513.06666666665</v>
      </c>
      <c r="U116" s="96">
        <f t="shared" si="18"/>
        <v>19567.182322790701</v>
      </c>
      <c r="V116" s="59">
        <f t="shared" si="19"/>
        <v>5.7633075848599745E-2</v>
      </c>
      <c r="W116" s="98"/>
      <c r="X116" s="100"/>
      <c r="Y116" s="100"/>
      <c r="Z116" s="100"/>
      <c r="AA116" s="100"/>
      <c r="AB116" s="100"/>
    </row>
    <row r="117" spans="1:28" x14ac:dyDescent="0.25">
      <c r="A117" s="70">
        <v>116</v>
      </c>
      <c r="B117" s="5" t="s">
        <v>46</v>
      </c>
      <c r="C117" s="5" t="s">
        <v>47</v>
      </c>
      <c r="D117" s="71" t="s">
        <v>8</v>
      </c>
      <c r="E117" s="63"/>
      <c r="F117" s="63">
        <v>30500</v>
      </c>
      <c r="G117" s="63">
        <v>34191.248</v>
      </c>
      <c r="H117" s="63">
        <v>35000</v>
      </c>
      <c r="I117" s="63">
        <v>30450</v>
      </c>
      <c r="J117" s="96">
        <f t="shared" si="12"/>
        <v>32535.311999999998</v>
      </c>
      <c r="K117" s="96">
        <f t="shared" si="13"/>
        <v>2401.9320034871926</v>
      </c>
      <c r="L117" s="59">
        <f t="shared" si="14"/>
        <v>7.3825387120528996E-2</v>
      </c>
      <c r="M117" s="96">
        <f t="shared" si="15"/>
        <v>34937.244003487191</v>
      </c>
      <c r="N117" s="96">
        <f t="shared" si="16"/>
        <v>30133.379996512806</v>
      </c>
      <c r="O117" s="97" t="str">
        <f t="shared" si="20"/>
        <v/>
      </c>
      <c r="P117" s="97">
        <f t="shared" si="20"/>
        <v>30500</v>
      </c>
      <c r="Q117" s="97">
        <f t="shared" si="20"/>
        <v>34191.248</v>
      </c>
      <c r="R117" s="97" t="str">
        <f t="shared" si="20"/>
        <v/>
      </c>
      <c r="S117" s="97">
        <f t="shared" si="20"/>
        <v>30450</v>
      </c>
      <c r="T117" s="96">
        <f t="shared" si="17"/>
        <v>31713.74933333333</v>
      </c>
      <c r="U117" s="96">
        <f t="shared" si="18"/>
        <v>2145.7224267135143</v>
      </c>
      <c r="V117" s="59">
        <f t="shared" si="19"/>
        <v>6.7659058667598554E-2</v>
      </c>
      <c r="W117" s="98"/>
      <c r="X117" s="100"/>
      <c r="Y117" s="100"/>
      <c r="Z117" s="100"/>
      <c r="AA117" s="100"/>
      <c r="AB117" s="100"/>
    </row>
    <row r="118" spans="1:28" x14ac:dyDescent="0.25">
      <c r="A118" s="70">
        <v>117</v>
      </c>
      <c r="B118" s="5" t="s">
        <v>123</v>
      </c>
      <c r="C118" s="5" t="s">
        <v>47</v>
      </c>
      <c r="D118" s="71" t="s">
        <v>8</v>
      </c>
      <c r="E118" s="63">
        <v>40543</v>
      </c>
      <c r="F118" s="63">
        <v>46600</v>
      </c>
      <c r="G118" s="63">
        <v>52219.383999999998</v>
      </c>
      <c r="H118" s="63">
        <v>55920</v>
      </c>
      <c r="I118" s="63">
        <v>48650.400000000001</v>
      </c>
      <c r="J118" s="96">
        <f t="shared" si="12"/>
        <v>48786.556799999998</v>
      </c>
      <c r="K118" s="96">
        <f t="shared" si="13"/>
        <v>5818.6362771126533</v>
      </c>
      <c r="L118" s="59">
        <f t="shared" si="14"/>
        <v>0.11926720512304434</v>
      </c>
      <c r="M118" s="96">
        <f t="shared" si="15"/>
        <v>54605.19307711265</v>
      </c>
      <c r="N118" s="96">
        <f t="shared" si="16"/>
        <v>42967.920522887347</v>
      </c>
      <c r="O118" s="97" t="str">
        <f t="shared" si="20"/>
        <v/>
      </c>
      <c r="P118" s="97">
        <f t="shared" si="20"/>
        <v>46600</v>
      </c>
      <c r="Q118" s="97">
        <f t="shared" si="20"/>
        <v>52219.383999999998</v>
      </c>
      <c r="R118" s="97" t="str">
        <f t="shared" si="20"/>
        <v/>
      </c>
      <c r="S118" s="97">
        <f t="shared" si="20"/>
        <v>48650.400000000001</v>
      </c>
      <c r="T118" s="96">
        <f t="shared" si="17"/>
        <v>49156.594666666664</v>
      </c>
      <c r="U118" s="96">
        <f t="shared" si="18"/>
        <v>2843.6849184263237</v>
      </c>
      <c r="V118" s="59">
        <f t="shared" si="19"/>
        <v>5.7849510075087464E-2</v>
      </c>
      <c r="W118" s="98"/>
      <c r="X118" s="100"/>
      <c r="Y118" s="100"/>
      <c r="Z118" s="100"/>
      <c r="AA118" s="100"/>
      <c r="AB118" s="100"/>
    </row>
    <row r="119" spans="1:28" x14ac:dyDescent="0.25">
      <c r="A119" s="72">
        <v>118</v>
      </c>
      <c r="B119" s="5" t="s">
        <v>153</v>
      </c>
      <c r="C119" s="5" t="s">
        <v>47</v>
      </c>
      <c r="D119" s="71" t="s">
        <v>8</v>
      </c>
      <c r="E119" s="63">
        <v>524980</v>
      </c>
      <c r="F119" s="63">
        <v>590000</v>
      </c>
      <c r="G119" s="63">
        <v>1048070.072</v>
      </c>
      <c r="H119" s="63">
        <v>708000</v>
      </c>
      <c r="I119" s="63">
        <v>615960</v>
      </c>
      <c r="J119" s="96">
        <f t="shared" si="12"/>
        <v>697402.01439999999</v>
      </c>
      <c r="K119" s="96">
        <f t="shared" si="13"/>
        <v>206747.27892779859</v>
      </c>
      <c r="L119" s="59">
        <f t="shared" si="14"/>
        <v>0.29645351556041993</v>
      </c>
      <c r="M119" s="96">
        <f t="shared" si="15"/>
        <v>904149.2933277986</v>
      </c>
      <c r="N119" s="96">
        <f t="shared" si="16"/>
        <v>490654.73547220137</v>
      </c>
      <c r="O119" s="97">
        <f t="shared" si="20"/>
        <v>524980</v>
      </c>
      <c r="P119" s="97">
        <f t="shared" si="20"/>
        <v>590000</v>
      </c>
      <c r="Q119" s="97" t="str">
        <f t="shared" si="20"/>
        <v/>
      </c>
      <c r="R119" s="97">
        <f t="shared" si="20"/>
        <v>708000</v>
      </c>
      <c r="S119" s="97">
        <f t="shared" si="20"/>
        <v>615960</v>
      </c>
      <c r="T119" s="96">
        <f t="shared" si="17"/>
        <v>609735</v>
      </c>
      <c r="U119" s="96">
        <f t="shared" si="18"/>
        <v>75867.518521872495</v>
      </c>
      <c r="V119" s="59">
        <f t="shared" si="19"/>
        <v>0.12442703555130097</v>
      </c>
      <c r="W119" s="98"/>
      <c r="X119" s="100"/>
      <c r="Y119" s="100"/>
      <c r="Z119" s="100"/>
      <c r="AA119" s="100"/>
      <c r="AB119" s="100"/>
    </row>
    <row r="120" spans="1:28" x14ac:dyDescent="0.25">
      <c r="A120" s="70">
        <v>119</v>
      </c>
      <c r="B120" s="5" t="s">
        <v>154</v>
      </c>
      <c r="C120" s="5" t="s">
        <v>47</v>
      </c>
      <c r="D120" s="71" t="s">
        <v>8</v>
      </c>
      <c r="E120" s="63">
        <v>614564</v>
      </c>
      <c r="F120" s="63">
        <v>650000</v>
      </c>
      <c r="G120" s="63">
        <v>1226915.5696</v>
      </c>
      <c r="H120" s="63">
        <v>780000</v>
      </c>
      <c r="I120" s="63">
        <v>678600</v>
      </c>
      <c r="J120" s="96">
        <f t="shared" si="12"/>
        <v>790015.91391999996</v>
      </c>
      <c r="K120" s="96">
        <f t="shared" si="13"/>
        <v>251884.3801174598</v>
      </c>
      <c r="L120" s="59">
        <f t="shared" si="14"/>
        <v>0.31883456482240757</v>
      </c>
      <c r="M120" s="96">
        <f t="shared" si="15"/>
        <v>1041900.2940374598</v>
      </c>
      <c r="N120" s="96">
        <f t="shared" si="16"/>
        <v>538131.53380254016</v>
      </c>
      <c r="O120" s="97">
        <f t="shared" si="20"/>
        <v>614564</v>
      </c>
      <c r="P120" s="97">
        <f t="shared" si="20"/>
        <v>650000</v>
      </c>
      <c r="Q120" s="97" t="str">
        <f t="shared" si="20"/>
        <v/>
      </c>
      <c r="R120" s="97">
        <f t="shared" si="20"/>
        <v>780000</v>
      </c>
      <c r="S120" s="97">
        <f t="shared" si="20"/>
        <v>678600</v>
      </c>
      <c r="T120" s="96">
        <f t="shared" si="17"/>
        <v>680791</v>
      </c>
      <c r="U120" s="96">
        <f t="shared" si="18"/>
        <v>71136.786948338719</v>
      </c>
      <c r="V120" s="59">
        <f t="shared" si="19"/>
        <v>0.10449137392876627</v>
      </c>
      <c r="W120" s="98"/>
      <c r="X120" s="100"/>
      <c r="Y120" s="100"/>
      <c r="Z120" s="100"/>
      <c r="AA120" s="100"/>
      <c r="AB120" s="100"/>
    </row>
    <row r="121" spans="1:28" x14ac:dyDescent="0.25">
      <c r="A121" s="70">
        <v>120</v>
      </c>
      <c r="B121" s="5" t="s">
        <v>62</v>
      </c>
      <c r="C121" s="5" t="s">
        <v>47</v>
      </c>
      <c r="D121" s="71" t="s">
        <v>8</v>
      </c>
      <c r="E121" s="63"/>
      <c r="F121" s="63">
        <v>402600</v>
      </c>
      <c r="G121" s="63">
        <v>450928.8</v>
      </c>
      <c r="H121" s="63">
        <v>465000</v>
      </c>
      <c r="I121" s="63">
        <v>404550</v>
      </c>
      <c r="J121" s="96">
        <f t="shared" si="12"/>
        <v>430769.7</v>
      </c>
      <c r="K121" s="96">
        <f t="shared" si="13"/>
        <v>31932.78052973151</v>
      </c>
      <c r="L121" s="59">
        <f t="shared" si="14"/>
        <v>7.4129588338575136E-2</v>
      </c>
      <c r="M121" s="96">
        <f t="shared" si="15"/>
        <v>462702.48052973155</v>
      </c>
      <c r="N121" s="96">
        <f t="shared" si="16"/>
        <v>398836.91947026848</v>
      </c>
      <c r="O121" s="97" t="str">
        <f t="shared" si="20"/>
        <v/>
      </c>
      <c r="P121" s="97">
        <f t="shared" si="20"/>
        <v>402600</v>
      </c>
      <c r="Q121" s="97">
        <f t="shared" si="20"/>
        <v>450928.8</v>
      </c>
      <c r="R121" s="97" t="str">
        <f t="shared" si="20"/>
        <v/>
      </c>
      <c r="S121" s="97">
        <f t="shared" si="20"/>
        <v>404550</v>
      </c>
      <c r="T121" s="96">
        <f t="shared" si="17"/>
        <v>419359.60000000003</v>
      </c>
      <c r="U121" s="96">
        <f t="shared" si="18"/>
        <v>27357.10906656622</v>
      </c>
      <c r="V121" s="59">
        <f t="shared" si="19"/>
        <v>6.5235442485557071E-2</v>
      </c>
      <c r="W121" s="98"/>
      <c r="X121" s="100"/>
      <c r="Y121" s="100"/>
      <c r="Z121" s="100"/>
      <c r="AA121" s="100"/>
      <c r="AB121" s="100"/>
    </row>
    <row r="122" spans="1:28" x14ac:dyDescent="0.25">
      <c r="A122" s="70">
        <v>121</v>
      </c>
      <c r="B122" s="5" t="s">
        <v>63</v>
      </c>
      <c r="C122" s="5" t="s">
        <v>47</v>
      </c>
      <c r="D122" s="71" t="s">
        <v>8</v>
      </c>
      <c r="E122" s="63">
        <v>149600</v>
      </c>
      <c r="F122" s="63">
        <v>172040</v>
      </c>
      <c r="G122" s="63">
        <v>192684.79999999999</v>
      </c>
      <c r="H122" s="63">
        <v>187000</v>
      </c>
      <c r="I122" s="63">
        <v>162690</v>
      </c>
      <c r="J122" s="96">
        <f t="shared" si="12"/>
        <v>172802.96000000002</v>
      </c>
      <c r="K122" s="96">
        <f t="shared" si="13"/>
        <v>17593.144454815341</v>
      </c>
      <c r="L122" s="59">
        <f t="shared" si="14"/>
        <v>0.1018104345829223</v>
      </c>
      <c r="M122" s="96">
        <f t="shared" si="15"/>
        <v>190396.10445481536</v>
      </c>
      <c r="N122" s="96">
        <f t="shared" si="16"/>
        <v>155209.81554518468</v>
      </c>
      <c r="O122" s="97" t="str">
        <f t="shared" si="20"/>
        <v/>
      </c>
      <c r="P122" s="97">
        <f t="shared" si="20"/>
        <v>172040</v>
      </c>
      <c r="Q122" s="97" t="str">
        <f t="shared" si="20"/>
        <v/>
      </c>
      <c r="R122" s="97">
        <f t="shared" si="20"/>
        <v>187000</v>
      </c>
      <c r="S122" s="97">
        <f t="shared" si="20"/>
        <v>162690</v>
      </c>
      <c r="T122" s="96">
        <f t="shared" si="17"/>
        <v>173910</v>
      </c>
      <c r="U122" s="96">
        <f t="shared" si="18"/>
        <v>12262.410040444742</v>
      </c>
      <c r="V122" s="59">
        <f t="shared" si="19"/>
        <v>7.0510091659161306E-2</v>
      </c>
      <c r="W122" s="98"/>
      <c r="X122" s="100"/>
      <c r="Y122" s="100"/>
      <c r="Z122" s="100"/>
      <c r="AA122" s="100"/>
      <c r="AB122" s="100"/>
    </row>
    <row r="123" spans="1:28" x14ac:dyDescent="0.25">
      <c r="A123" s="72">
        <v>122</v>
      </c>
      <c r="B123" s="5" t="s">
        <v>147</v>
      </c>
      <c r="C123" s="5" t="s">
        <v>47</v>
      </c>
      <c r="D123" s="71" t="s">
        <v>8</v>
      </c>
      <c r="E123" s="63">
        <v>171000</v>
      </c>
      <c r="F123" s="63">
        <v>196650</v>
      </c>
      <c r="G123" s="63">
        <v>220248</v>
      </c>
      <c r="H123" s="63">
        <v>235980</v>
      </c>
      <c r="I123" s="63">
        <v>205302.6</v>
      </c>
      <c r="J123" s="96">
        <f t="shared" si="12"/>
        <v>205836.12</v>
      </c>
      <c r="K123" s="96">
        <f t="shared" si="13"/>
        <v>24569.190500950608</v>
      </c>
      <c r="L123" s="59">
        <f t="shared" si="14"/>
        <v>0.11936287227407225</v>
      </c>
      <c r="M123" s="96">
        <f t="shared" si="15"/>
        <v>230405.31050095061</v>
      </c>
      <c r="N123" s="96">
        <f t="shared" si="16"/>
        <v>181266.92949904938</v>
      </c>
      <c r="O123" s="97" t="str">
        <f t="shared" si="20"/>
        <v/>
      </c>
      <c r="P123" s="97">
        <f t="shared" si="20"/>
        <v>196650</v>
      </c>
      <c r="Q123" s="97">
        <f t="shared" si="20"/>
        <v>220248</v>
      </c>
      <c r="R123" s="97" t="str">
        <f t="shared" si="20"/>
        <v/>
      </c>
      <c r="S123" s="97">
        <f t="shared" si="20"/>
        <v>205302.6</v>
      </c>
      <c r="T123" s="96">
        <f t="shared" si="17"/>
        <v>207400.19999999998</v>
      </c>
      <c r="U123" s="96">
        <f t="shared" si="18"/>
        <v>11938.020996798423</v>
      </c>
      <c r="V123" s="59">
        <f t="shared" si="19"/>
        <v>5.7560315741250125E-2</v>
      </c>
      <c r="W123" s="98"/>
      <c r="X123" s="100"/>
      <c r="Y123" s="100"/>
      <c r="Z123" s="100"/>
      <c r="AA123" s="100"/>
      <c r="AB123" s="100"/>
    </row>
    <row r="124" spans="1:28" x14ac:dyDescent="0.25">
      <c r="A124" s="70">
        <v>123</v>
      </c>
      <c r="B124" s="5" t="s">
        <v>64</v>
      </c>
      <c r="C124" s="5" t="s">
        <v>47</v>
      </c>
      <c r="D124" s="71" t="s">
        <v>8</v>
      </c>
      <c r="E124" s="63">
        <v>550000</v>
      </c>
      <c r="F124" s="63">
        <v>632500</v>
      </c>
      <c r="G124" s="63">
        <v>708400</v>
      </c>
      <c r="H124" s="63"/>
      <c r="I124" s="63">
        <v>561150</v>
      </c>
      <c r="J124" s="96">
        <f t="shared" si="12"/>
        <v>613012.5</v>
      </c>
      <c r="K124" s="96">
        <f t="shared" si="13"/>
        <v>73345.828954344775</v>
      </c>
      <c r="L124" s="59">
        <f t="shared" si="14"/>
        <v>0.11964817838844195</v>
      </c>
      <c r="M124" s="96">
        <f t="shared" si="15"/>
        <v>686358.32895434473</v>
      </c>
      <c r="N124" s="96">
        <f t="shared" si="16"/>
        <v>539666.67104565527</v>
      </c>
      <c r="O124" s="97">
        <f t="shared" si="20"/>
        <v>550000</v>
      </c>
      <c r="P124" s="97">
        <f t="shared" si="20"/>
        <v>632500</v>
      </c>
      <c r="Q124" s="97" t="str">
        <f t="shared" si="20"/>
        <v/>
      </c>
      <c r="R124" s="97" t="str">
        <f t="shared" si="20"/>
        <v/>
      </c>
      <c r="S124" s="97">
        <f t="shared" si="20"/>
        <v>561150</v>
      </c>
      <c r="T124" s="96">
        <f t="shared" si="17"/>
        <v>581216.66666666663</v>
      </c>
      <c r="U124" s="96">
        <f t="shared" si="18"/>
        <v>44761.209024481606</v>
      </c>
      <c r="V124" s="59">
        <f t="shared" si="19"/>
        <v>7.7012948168178719E-2</v>
      </c>
      <c r="W124" s="98"/>
      <c r="X124" s="100"/>
      <c r="Y124" s="100"/>
      <c r="Z124" s="100"/>
      <c r="AA124" s="100"/>
      <c r="AB124" s="100"/>
    </row>
    <row r="125" spans="1:28" x14ac:dyDescent="0.25">
      <c r="A125" s="70">
        <v>124</v>
      </c>
      <c r="B125" s="5" t="s">
        <v>148</v>
      </c>
      <c r="C125" s="5" t="s">
        <v>47</v>
      </c>
      <c r="D125" s="71" t="s">
        <v>8</v>
      </c>
      <c r="E125" s="63">
        <v>96400</v>
      </c>
      <c r="F125" s="63">
        <v>110860</v>
      </c>
      <c r="G125" s="63">
        <v>124163.2</v>
      </c>
      <c r="H125" s="63">
        <v>133032</v>
      </c>
      <c r="I125" s="63">
        <v>115737.84</v>
      </c>
      <c r="J125" s="96">
        <f t="shared" si="12"/>
        <v>116038.60800000001</v>
      </c>
      <c r="K125" s="96">
        <f t="shared" si="13"/>
        <v>13850.701545565029</v>
      </c>
      <c r="L125" s="59">
        <f t="shared" si="14"/>
        <v>0.1193628722740713</v>
      </c>
      <c r="M125" s="96">
        <f t="shared" si="15"/>
        <v>129889.30954556503</v>
      </c>
      <c r="N125" s="96">
        <f t="shared" si="16"/>
        <v>102187.90645443498</v>
      </c>
      <c r="O125" s="97" t="str">
        <f t="shared" si="20"/>
        <v/>
      </c>
      <c r="P125" s="97">
        <f t="shared" si="20"/>
        <v>110860</v>
      </c>
      <c r="Q125" s="97">
        <f t="shared" si="20"/>
        <v>124163.2</v>
      </c>
      <c r="R125" s="97" t="str">
        <f t="shared" si="20"/>
        <v/>
      </c>
      <c r="S125" s="97">
        <f t="shared" si="20"/>
        <v>115737.84</v>
      </c>
      <c r="T125" s="96">
        <f t="shared" si="17"/>
        <v>116920.34666666668</v>
      </c>
      <c r="U125" s="96">
        <f t="shared" si="18"/>
        <v>6729.9720707097522</v>
      </c>
      <c r="V125" s="59">
        <f t="shared" si="19"/>
        <v>5.7560315741250097E-2</v>
      </c>
      <c r="W125" s="98"/>
      <c r="X125" s="100"/>
      <c r="Y125" s="100"/>
      <c r="Z125" s="100"/>
      <c r="AA125" s="100"/>
      <c r="AB125" s="100"/>
    </row>
    <row r="126" spans="1:28" x14ac:dyDescent="0.25">
      <c r="A126" s="70">
        <v>125</v>
      </c>
      <c r="B126" s="5" t="s">
        <v>108</v>
      </c>
      <c r="C126" s="5" t="s">
        <v>47</v>
      </c>
      <c r="D126" s="71" t="s">
        <v>8</v>
      </c>
      <c r="E126" s="63">
        <v>75950</v>
      </c>
      <c r="F126" s="63">
        <v>87340</v>
      </c>
      <c r="G126" s="63">
        <v>97823.6</v>
      </c>
      <c r="H126" s="63">
        <v>104808</v>
      </c>
      <c r="I126" s="63">
        <v>91182.96</v>
      </c>
      <c r="J126" s="96">
        <f t="shared" si="12"/>
        <v>91420.911999999997</v>
      </c>
      <c r="K126" s="96">
        <f t="shared" si="13"/>
        <v>10911.784005868134</v>
      </c>
      <c r="L126" s="59">
        <f t="shared" si="14"/>
        <v>0.11935763675020147</v>
      </c>
      <c r="M126" s="96">
        <f t="shared" si="15"/>
        <v>102332.69600586813</v>
      </c>
      <c r="N126" s="96">
        <f t="shared" si="16"/>
        <v>80509.127994131864</v>
      </c>
      <c r="O126" s="97" t="str">
        <f t="shared" si="20"/>
        <v/>
      </c>
      <c r="P126" s="97">
        <f t="shared" si="20"/>
        <v>87340</v>
      </c>
      <c r="Q126" s="97">
        <f t="shared" si="20"/>
        <v>97823.6</v>
      </c>
      <c r="R126" s="97" t="str">
        <f t="shared" si="20"/>
        <v/>
      </c>
      <c r="S126" s="97">
        <f t="shared" si="20"/>
        <v>91182.96</v>
      </c>
      <c r="T126" s="96">
        <f t="shared" si="17"/>
        <v>92115.520000000004</v>
      </c>
      <c r="U126" s="96">
        <f t="shared" si="18"/>
        <v>5303.6514172030602</v>
      </c>
      <c r="V126" s="59">
        <f t="shared" si="19"/>
        <v>5.7576089427743123E-2</v>
      </c>
      <c r="W126" s="98"/>
      <c r="X126" s="100"/>
      <c r="Y126" s="100"/>
      <c r="Z126" s="100"/>
      <c r="AA126" s="100"/>
      <c r="AB126" s="100"/>
    </row>
    <row r="127" spans="1:28" x14ac:dyDescent="0.25">
      <c r="A127" s="72">
        <v>126</v>
      </c>
      <c r="B127" s="5" t="s">
        <v>151</v>
      </c>
      <c r="C127" s="5" t="s">
        <v>47</v>
      </c>
      <c r="D127" s="71" t="s">
        <v>8</v>
      </c>
      <c r="E127" s="63">
        <v>75320</v>
      </c>
      <c r="F127" s="63">
        <v>86600</v>
      </c>
      <c r="G127" s="63">
        <v>97012.160000000003</v>
      </c>
      <c r="H127" s="63">
        <v>103920</v>
      </c>
      <c r="I127" s="63">
        <v>90410.4</v>
      </c>
      <c r="J127" s="96">
        <f t="shared" si="12"/>
        <v>90652.512000000017</v>
      </c>
      <c r="K127" s="96">
        <f t="shared" si="13"/>
        <v>10817.10169679084</v>
      </c>
      <c r="L127" s="59">
        <f t="shared" si="14"/>
        <v>0.1193248974368282</v>
      </c>
      <c r="M127" s="96">
        <f t="shared" si="15"/>
        <v>101469.61369679085</v>
      </c>
      <c r="N127" s="96">
        <f t="shared" si="16"/>
        <v>79835.410303209181</v>
      </c>
      <c r="O127" s="97" t="str">
        <f t="shared" si="20"/>
        <v/>
      </c>
      <c r="P127" s="97">
        <f t="shared" si="20"/>
        <v>86600</v>
      </c>
      <c r="Q127" s="97">
        <f t="shared" si="20"/>
        <v>97012.160000000003</v>
      </c>
      <c r="R127" s="97" t="str">
        <f t="shared" si="20"/>
        <v/>
      </c>
      <c r="S127" s="97">
        <f t="shared" si="20"/>
        <v>90410.4</v>
      </c>
      <c r="T127" s="96">
        <f t="shared" si="17"/>
        <v>91340.853333333333</v>
      </c>
      <c r="U127" s="96">
        <f t="shared" si="18"/>
        <v>5268.0714232566506</v>
      </c>
      <c r="V127" s="59">
        <f t="shared" si="19"/>
        <v>5.7674865419000361E-2</v>
      </c>
      <c r="W127" s="98"/>
      <c r="X127" s="100"/>
      <c r="Y127" s="100"/>
      <c r="Z127" s="100"/>
      <c r="AA127" s="100"/>
      <c r="AB127" s="100"/>
    </row>
    <row r="128" spans="1:28" x14ac:dyDescent="0.25">
      <c r="A128" s="70">
        <v>127</v>
      </c>
      <c r="B128" s="5" t="s">
        <v>120</v>
      </c>
      <c r="C128" s="5" t="s">
        <v>47</v>
      </c>
      <c r="D128" s="71" t="s">
        <v>8</v>
      </c>
      <c r="E128" s="63">
        <v>220198</v>
      </c>
      <c r="F128" s="63">
        <v>253200</v>
      </c>
      <c r="G128" s="63">
        <v>283615.02399999998</v>
      </c>
      <c r="H128" s="63">
        <v>303840</v>
      </c>
      <c r="I128" s="63">
        <v>264340.8</v>
      </c>
      <c r="J128" s="96">
        <f t="shared" si="12"/>
        <v>265038.7648</v>
      </c>
      <c r="K128" s="96">
        <f t="shared" si="13"/>
        <v>31630.487482854256</v>
      </c>
      <c r="L128" s="59">
        <f t="shared" si="14"/>
        <v>0.11934287237839654</v>
      </c>
      <c r="M128" s="96">
        <f t="shared" si="15"/>
        <v>296669.25228285429</v>
      </c>
      <c r="N128" s="96">
        <f t="shared" si="16"/>
        <v>233408.27731714575</v>
      </c>
      <c r="O128" s="97" t="str">
        <f t="shared" si="20"/>
        <v/>
      </c>
      <c r="P128" s="97">
        <f t="shared" si="20"/>
        <v>253200</v>
      </c>
      <c r="Q128" s="97">
        <f t="shared" si="20"/>
        <v>283615.02399999998</v>
      </c>
      <c r="R128" s="97" t="str">
        <f t="shared" si="20"/>
        <v/>
      </c>
      <c r="S128" s="97">
        <f t="shared" si="20"/>
        <v>264340.8</v>
      </c>
      <c r="T128" s="96">
        <f t="shared" si="17"/>
        <v>267051.94133333332</v>
      </c>
      <c r="U128" s="96">
        <f t="shared" si="18"/>
        <v>15387.694327842783</v>
      </c>
      <c r="V128" s="59">
        <f t="shared" si="19"/>
        <v>5.7620604632249856E-2</v>
      </c>
      <c r="W128" s="98"/>
      <c r="X128" s="100"/>
      <c r="Y128" s="100"/>
      <c r="Z128" s="100"/>
      <c r="AA128" s="100"/>
      <c r="AB128" s="100"/>
    </row>
    <row r="129" spans="1:28" x14ac:dyDescent="0.25">
      <c r="A129" s="70">
        <v>128</v>
      </c>
      <c r="B129" s="5" t="s">
        <v>67</v>
      </c>
      <c r="C129" s="5" t="s">
        <v>47</v>
      </c>
      <c r="D129" s="71" t="s">
        <v>8</v>
      </c>
      <c r="E129" s="63">
        <v>225940</v>
      </c>
      <c r="F129" s="63">
        <v>259800</v>
      </c>
      <c r="G129" s="63">
        <v>291010.71999999997</v>
      </c>
      <c r="H129" s="63">
        <v>236000</v>
      </c>
      <c r="I129" s="63">
        <v>205320</v>
      </c>
      <c r="J129" s="96">
        <f t="shared" si="12"/>
        <v>243614.144</v>
      </c>
      <c r="K129" s="96">
        <f t="shared" si="13"/>
        <v>32959.10105970248</v>
      </c>
      <c r="L129" s="59">
        <f t="shared" si="14"/>
        <v>0.13529223106069932</v>
      </c>
      <c r="M129" s="96">
        <f t="shared" si="15"/>
        <v>276573.24505970249</v>
      </c>
      <c r="N129" s="96">
        <f t="shared" si="16"/>
        <v>210655.04294029751</v>
      </c>
      <c r="O129" s="97">
        <f t="shared" si="20"/>
        <v>225940</v>
      </c>
      <c r="P129" s="97">
        <f t="shared" si="20"/>
        <v>259800</v>
      </c>
      <c r="Q129" s="97" t="str">
        <f t="shared" si="20"/>
        <v/>
      </c>
      <c r="R129" s="97">
        <f t="shared" si="20"/>
        <v>236000</v>
      </c>
      <c r="S129" s="97" t="str">
        <f t="shared" si="20"/>
        <v/>
      </c>
      <c r="T129" s="96">
        <f t="shared" si="17"/>
        <v>240580</v>
      </c>
      <c r="U129" s="96">
        <f t="shared" si="18"/>
        <v>17388.421434966429</v>
      </c>
      <c r="V129" s="59">
        <f t="shared" si="19"/>
        <v>7.2277086353672082E-2</v>
      </c>
      <c r="W129" s="98"/>
      <c r="X129" s="100"/>
      <c r="Y129" s="100"/>
      <c r="Z129" s="100"/>
      <c r="AA129" s="100"/>
      <c r="AB129" s="100"/>
    </row>
    <row r="130" spans="1:28" x14ac:dyDescent="0.25">
      <c r="A130" s="70">
        <v>129</v>
      </c>
      <c r="B130" s="5" t="s">
        <v>68</v>
      </c>
      <c r="C130" s="5" t="s">
        <v>47</v>
      </c>
      <c r="D130" s="71" t="s">
        <v>8</v>
      </c>
      <c r="E130" s="63">
        <v>654000</v>
      </c>
      <c r="F130" s="63">
        <v>525000</v>
      </c>
      <c r="G130" s="63">
        <v>842352</v>
      </c>
      <c r="H130" s="63">
        <v>546000</v>
      </c>
      <c r="I130" s="63">
        <v>475020</v>
      </c>
      <c r="J130" s="96">
        <f t="shared" si="12"/>
        <v>608474.4</v>
      </c>
      <c r="K130" s="96">
        <f t="shared" si="13"/>
        <v>146161.22521653952</v>
      </c>
      <c r="L130" s="59">
        <f t="shared" si="14"/>
        <v>0.24020932551400603</v>
      </c>
      <c r="M130" s="96">
        <f t="shared" si="15"/>
        <v>754635.62521653948</v>
      </c>
      <c r="N130" s="96">
        <f t="shared" si="16"/>
        <v>462313.1747834605</v>
      </c>
      <c r="O130" s="97">
        <f t="shared" si="20"/>
        <v>654000</v>
      </c>
      <c r="P130" s="97">
        <f t="shared" si="20"/>
        <v>525000</v>
      </c>
      <c r="Q130" s="97" t="str">
        <f t="shared" si="20"/>
        <v/>
      </c>
      <c r="R130" s="97">
        <f t="shared" si="20"/>
        <v>546000</v>
      </c>
      <c r="S130" s="97">
        <f t="shared" si="20"/>
        <v>475020</v>
      </c>
      <c r="T130" s="96">
        <f t="shared" si="17"/>
        <v>550005</v>
      </c>
      <c r="U130" s="96">
        <f t="shared" si="18"/>
        <v>75451.972141223712</v>
      </c>
      <c r="V130" s="59">
        <f t="shared" si="19"/>
        <v>0.13718415676443615</v>
      </c>
      <c r="W130" s="98"/>
      <c r="X130" s="100"/>
      <c r="Y130" s="100"/>
      <c r="Z130" s="100"/>
      <c r="AA130" s="100"/>
      <c r="AB130" s="100"/>
    </row>
    <row r="131" spans="1:28" x14ac:dyDescent="0.25">
      <c r="A131" s="72">
        <v>130</v>
      </c>
      <c r="B131" s="5" t="s">
        <v>69</v>
      </c>
      <c r="C131" s="5" t="s">
        <v>47</v>
      </c>
      <c r="D131" s="71" t="s">
        <v>8</v>
      </c>
      <c r="E131" s="63">
        <v>237900</v>
      </c>
      <c r="F131" s="63">
        <v>198000</v>
      </c>
      <c r="G131" s="63">
        <v>306415.2</v>
      </c>
      <c r="H131" s="63">
        <v>215000</v>
      </c>
      <c r="I131" s="63">
        <v>187050</v>
      </c>
      <c r="J131" s="96">
        <f t="shared" ref="J131:J194" si="21">AVERAGE(E131:I131)</f>
        <v>228873.03999999998</v>
      </c>
      <c r="K131" s="96">
        <f t="shared" ref="K131:K194" si="22">+STDEV(E131:I131)</f>
        <v>47405.287407714502</v>
      </c>
      <c r="L131" s="59">
        <f t="shared" ref="L131:L194" si="23">K131/J131</f>
        <v>0.2071248208513965</v>
      </c>
      <c r="M131" s="96">
        <f t="shared" ref="M131:M194" si="24">+J131+K131</f>
        <v>276278.3274077145</v>
      </c>
      <c r="N131" s="96">
        <f t="shared" ref="N131:N194" si="25">J131-K131</f>
        <v>181467.75259228548</v>
      </c>
      <c r="O131" s="97">
        <f t="shared" si="20"/>
        <v>237900</v>
      </c>
      <c r="P131" s="97">
        <f t="shared" si="20"/>
        <v>198000</v>
      </c>
      <c r="Q131" s="97" t="str">
        <f t="shared" si="20"/>
        <v/>
      </c>
      <c r="R131" s="97">
        <f t="shared" si="20"/>
        <v>215000</v>
      </c>
      <c r="S131" s="97">
        <f t="shared" si="20"/>
        <v>187050</v>
      </c>
      <c r="T131" s="96">
        <f t="shared" ref="T131:T194" si="26">AVERAGE(O131:S131)</f>
        <v>209487.5</v>
      </c>
      <c r="U131" s="96">
        <f t="shared" ref="U131:U194" si="27">+STDEV(O131:S131)</f>
        <v>22158.985197883048</v>
      </c>
      <c r="V131" s="59">
        <f t="shared" ref="V131:V194" si="28">U131/T131</f>
        <v>0.1057771236846258</v>
      </c>
      <c r="W131" s="98"/>
      <c r="X131" s="100"/>
      <c r="Y131" s="100"/>
      <c r="Z131" s="100"/>
      <c r="AA131" s="100"/>
      <c r="AB131" s="100"/>
    </row>
    <row r="132" spans="1:28" x14ac:dyDescent="0.25">
      <c r="A132" s="70">
        <v>131</v>
      </c>
      <c r="B132" s="5" t="s">
        <v>70</v>
      </c>
      <c r="C132" s="5" t="s">
        <v>47</v>
      </c>
      <c r="D132" s="71" t="s">
        <v>8</v>
      </c>
      <c r="E132" s="63">
        <v>316200</v>
      </c>
      <c r="F132" s="63">
        <v>222000</v>
      </c>
      <c r="G132" s="63"/>
      <c r="H132" s="63">
        <v>230000</v>
      </c>
      <c r="I132" s="63">
        <v>200100</v>
      </c>
      <c r="J132" s="96">
        <f t="shared" si="21"/>
        <v>242075</v>
      </c>
      <c r="K132" s="96">
        <f t="shared" si="22"/>
        <v>51007.278892330651</v>
      </c>
      <c r="L132" s="59">
        <f t="shared" si="23"/>
        <v>0.21070857747528926</v>
      </c>
      <c r="M132" s="96">
        <f t="shared" si="24"/>
        <v>293082.27889233065</v>
      </c>
      <c r="N132" s="96">
        <f t="shared" si="25"/>
        <v>191067.72110766935</v>
      </c>
      <c r="O132" s="97" t="str">
        <f t="shared" si="20"/>
        <v/>
      </c>
      <c r="P132" s="97">
        <f t="shared" si="20"/>
        <v>222000</v>
      </c>
      <c r="Q132" s="97" t="str">
        <f t="shared" si="20"/>
        <v/>
      </c>
      <c r="R132" s="97">
        <f t="shared" si="20"/>
        <v>230000</v>
      </c>
      <c r="S132" s="97">
        <f t="shared" si="20"/>
        <v>200100</v>
      </c>
      <c r="T132" s="96">
        <f t="shared" si="26"/>
        <v>217366.66666666666</v>
      </c>
      <c r="U132" s="96">
        <f t="shared" si="27"/>
        <v>15479.125728972334</v>
      </c>
      <c r="V132" s="59">
        <f t="shared" si="28"/>
        <v>7.1212049052165313E-2</v>
      </c>
      <c r="W132" s="98"/>
      <c r="X132" s="100"/>
      <c r="Y132" s="100"/>
      <c r="Z132" s="100"/>
      <c r="AA132" s="100"/>
      <c r="AB132" s="100"/>
    </row>
    <row r="133" spans="1:28" x14ac:dyDescent="0.25">
      <c r="A133" s="70">
        <v>132</v>
      </c>
      <c r="B133" s="5" t="s">
        <v>155</v>
      </c>
      <c r="C133" s="5" t="s">
        <v>47</v>
      </c>
      <c r="D133" s="71" t="s">
        <v>8</v>
      </c>
      <c r="E133" s="63">
        <v>56699</v>
      </c>
      <c r="F133" s="63">
        <v>65200</v>
      </c>
      <c r="G133" s="63">
        <v>73028.312000000005</v>
      </c>
      <c r="H133" s="63">
        <v>78240</v>
      </c>
      <c r="I133" s="63">
        <v>68068.800000000003</v>
      </c>
      <c r="J133" s="96">
        <f t="shared" si="21"/>
        <v>68247.222399999999</v>
      </c>
      <c r="K133" s="96">
        <f t="shared" si="22"/>
        <v>8145.4475235255841</v>
      </c>
      <c r="L133" s="59">
        <f t="shared" si="23"/>
        <v>0.11935207378528542</v>
      </c>
      <c r="M133" s="96">
        <f t="shared" si="24"/>
        <v>76392.66992352558</v>
      </c>
      <c r="N133" s="96">
        <f t="shared" si="25"/>
        <v>60101.774876474417</v>
      </c>
      <c r="O133" s="97" t="str">
        <f t="shared" si="20"/>
        <v/>
      </c>
      <c r="P133" s="97">
        <f t="shared" si="20"/>
        <v>65200</v>
      </c>
      <c r="Q133" s="97">
        <f t="shared" si="20"/>
        <v>73028.312000000005</v>
      </c>
      <c r="R133" s="97" t="str">
        <f t="shared" si="20"/>
        <v/>
      </c>
      <c r="S133" s="97">
        <f t="shared" si="20"/>
        <v>68068.800000000003</v>
      </c>
      <c r="T133" s="96">
        <f t="shared" si="26"/>
        <v>68765.704000000012</v>
      </c>
      <c r="U133" s="96">
        <f t="shared" si="27"/>
        <v>3960.4133093968894</v>
      </c>
      <c r="V133" s="59">
        <f t="shared" si="28"/>
        <v>5.7592856308093472E-2</v>
      </c>
      <c r="W133" s="98"/>
      <c r="X133" s="100"/>
      <c r="Y133" s="100"/>
      <c r="Z133" s="100"/>
      <c r="AA133" s="100"/>
      <c r="AB133" s="100"/>
    </row>
    <row r="134" spans="1:28" x14ac:dyDescent="0.25">
      <c r="A134" s="70">
        <v>133</v>
      </c>
      <c r="B134" s="5" t="s">
        <v>160</v>
      </c>
      <c r="C134" s="5" t="s">
        <v>47</v>
      </c>
      <c r="D134" s="71" t="s">
        <v>8</v>
      </c>
      <c r="E134" s="63">
        <v>141800</v>
      </c>
      <c r="F134" s="63">
        <v>163000</v>
      </c>
      <c r="G134" s="63">
        <v>182638.4</v>
      </c>
      <c r="H134" s="63">
        <v>195600</v>
      </c>
      <c r="I134" s="63">
        <v>170172</v>
      </c>
      <c r="J134" s="96">
        <f t="shared" si="21"/>
        <v>170642.08000000002</v>
      </c>
      <c r="K134" s="96">
        <f t="shared" si="22"/>
        <v>20354.958885539283</v>
      </c>
      <c r="L134" s="59">
        <f t="shared" si="23"/>
        <v>0.1192845216463564</v>
      </c>
      <c r="M134" s="96">
        <f t="shared" si="24"/>
        <v>190997.03888553931</v>
      </c>
      <c r="N134" s="96">
        <f t="shared" si="25"/>
        <v>150287.12111446072</v>
      </c>
      <c r="O134" s="97" t="str">
        <f t="shared" si="20"/>
        <v/>
      </c>
      <c r="P134" s="97">
        <f t="shared" si="20"/>
        <v>163000</v>
      </c>
      <c r="Q134" s="97">
        <f t="shared" si="20"/>
        <v>182638.4</v>
      </c>
      <c r="R134" s="97" t="str">
        <f t="shared" si="20"/>
        <v/>
      </c>
      <c r="S134" s="97">
        <f t="shared" si="20"/>
        <v>170172</v>
      </c>
      <c r="T134" s="96">
        <f t="shared" si="26"/>
        <v>171936.80000000002</v>
      </c>
      <c r="U134" s="96">
        <f t="shared" si="27"/>
        <v>9937.4331655614133</v>
      </c>
      <c r="V134" s="59">
        <f t="shared" si="28"/>
        <v>5.7797011259726902E-2</v>
      </c>
      <c r="W134" s="98"/>
      <c r="X134" s="100"/>
      <c r="Y134" s="100"/>
      <c r="Z134" s="100"/>
      <c r="AA134" s="100"/>
      <c r="AB134" s="100"/>
    </row>
    <row r="135" spans="1:28" x14ac:dyDescent="0.25">
      <c r="A135" s="72">
        <v>134</v>
      </c>
      <c r="B135" s="5" t="s">
        <v>140</v>
      </c>
      <c r="C135" s="5" t="s">
        <v>47</v>
      </c>
      <c r="D135" s="71" t="s">
        <v>8</v>
      </c>
      <c r="E135" s="63">
        <v>62546</v>
      </c>
      <c r="F135" s="63">
        <v>71900</v>
      </c>
      <c r="G135" s="63">
        <v>80559.248000000007</v>
      </c>
      <c r="H135" s="63">
        <v>86280</v>
      </c>
      <c r="I135" s="63">
        <v>75063.600000000006</v>
      </c>
      <c r="J135" s="96">
        <f t="shared" si="21"/>
        <v>75269.7696</v>
      </c>
      <c r="K135" s="96">
        <f t="shared" si="22"/>
        <v>8979.085714872228</v>
      </c>
      <c r="L135" s="59">
        <f t="shared" si="23"/>
        <v>0.11929205792164704</v>
      </c>
      <c r="M135" s="96">
        <f t="shared" si="24"/>
        <v>84248.855314872228</v>
      </c>
      <c r="N135" s="96">
        <f t="shared" si="25"/>
        <v>66290.683885127772</v>
      </c>
      <c r="O135" s="97" t="str">
        <f t="shared" si="20"/>
        <v/>
      </c>
      <c r="P135" s="97">
        <f t="shared" si="20"/>
        <v>71900</v>
      </c>
      <c r="Q135" s="97">
        <f t="shared" si="20"/>
        <v>80559.248000000007</v>
      </c>
      <c r="R135" s="97" t="str">
        <f t="shared" si="20"/>
        <v/>
      </c>
      <c r="S135" s="97">
        <f t="shared" si="20"/>
        <v>75063.600000000006</v>
      </c>
      <c r="T135" s="96">
        <f t="shared" si="26"/>
        <v>75840.949333333338</v>
      </c>
      <c r="U135" s="96">
        <f t="shared" si="27"/>
        <v>4381.6490013351549</v>
      </c>
      <c r="V135" s="59">
        <f t="shared" si="28"/>
        <v>5.7774184524999724E-2</v>
      </c>
      <c r="W135" s="98"/>
      <c r="X135" s="100"/>
      <c r="Y135" s="100"/>
      <c r="Z135" s="100"/>
      <c r="AA135" s="100"/>
      <c r="AB135" s="100"/>
    </row>
    <row r="136" spans="1:28" x14ac:dyDescent="0.25">
      <c r="A136" s="70">
        <v>135</v>
      </c>
      <c r="B136" s="5" t="s">
        <v>142</v>
      </c>
      <c r="C136" s="5" t="s">
        <v>47</v>
      </c>
      <c r="D136" s="71" t="s">
        <v>8</v>
      </c>
      <c r="E136" s="63">
        <v>160990</v>
      </c>
      <c r="F136" s="63">
        <v>185100</v>
      </c>
      <c r="G136" s="63">
        <v>207355.12</v>
      </c>
      <c r="H136" s="63">
        <v>222120</v>
      </c>
      <c r="I136" s="63">
        <v>193244.4</v>
      </c>
      <c r="J136" s="96">
        <f t="shared" si="21"/>
        <v>193761.90400000001</v>
      </c>
      <c r="K136" s="96">
        <f t="shared" si="22"/>
        <v>23120.614249238217</v>
      </c>
      <c r="L136" s="59">
        <f t="shared" si="23"/>
        <v>0.11932487125662336</v>
      </c>
      <c r="M136" s="96">
        <f t="shared" si="24"/>
        <v>216882.51824923823</v>
      </c>
      <c r="N136" s="96">
        <f t="shared" si="25"/>
        <v>170641.28975076179</v>
      </c>
      <c r="O136" s="97" t="str">
        <f t="shared" si="20"/>
        <v/>
      </c>
      <c r="P136" s="97">
        <f t="shared" si="20"/>
        <v>185100</v>
      </c>
      <c r="Q136" s="97">
        <f t="shared" si="20"/>
        <v>207355.12</v>
      </c>
      <c r="R136" s="97" t="str">
        <f t="shared" si="20"/>
        <v/>
      </c>
      <c r="S136" s="97">
        <f t="shared" si="20"/>
        <v>193244.4</v>
      </c>
      <c r="T136" s="96">
        <f t="shared" si="26"/>
        <v>195233.17333333334</v>
      </c>
      <c r="U136" s="96">
        <f t="shared" si="27"/>
        <v>11260.062436866559</v>
      </c>
      <c r="V136" s="59">
        <f t="shared" si="28"/>
        <v>5.767494450157596E-2</v>
      </c>
      <c r="W136" s="98"/>
      <c r="X136" s="100"/>
      <c r="Y136" s="100"/>
      <c r="Z136" s="100"/>
      <c r="AA136" s="100"/>
      <c r="AB136" s="100"/>
    </row>
    <row r="137" spans="1:28" x14ac:dyDescent="0.25">
      <c r="A137" s="70">
        <v>136</v>
      </c>
      <c r="B137" s="5" t="s">
        <v>129</v>
      </c>
      <c r="C137" s="5" t="s">
        <v>47</v>
      </c>
      <c r="D137" s="71" t="s">
        <v>8</v>
      </c>
      <c r="E137" s="63">
        <v>532009</v>
      </c>
      <c r="F137" s="63">
        <v>611800</v>
      </c>
      <c r="G137" s="63">
        <v>685227.59199999995</v>
      </c>
      <c r="H137" s="63">
        <v>734160</v>
      </c>
      <c r="I137" s="63">
        <v>638719.19999999995</v>
      </c>
      <c r="J137" s="96">
        <f t="shared" si="21"/>
        <v>640383.15840000007</v>
      </c>
      <c r="K137" s="96">
        <f t="shared" si="22"/>
        <v>76435.991450298141</v>
      </c>
      <c r="L137" s="59">
        <f t="shared" si="23"/>
        <v>0.11935977773255901</v>
      </c>
      <c r="M137" s="96">
        <f t="shared" si="24"/>
        <v>716819.14985029818</v>
      </c>
      <c r="N137" s="96">
        <f t="shared" si="25"/>
        <v>563947.16694970196</v>
      </c>
      <c r="O137" s="97" t="str">
        <f t="shared" ref="O137:S168" si="29">IF(((IF(AND(E137&lt;=$M137,E137&gt;=$N137),E137,""))&lt;=0),"",(IF(AND(E137&lt;=$M137,E137&gt;=$N137),E137,"")))</f>
        <v/>
      </c>
      <c r="P137" s="97">
        <f t="shared" si="29"/>
        <v>611800</v>
      </c>
      <c r="Q137" s="97">
        <f t="shared" si="29"/>
        <v>685227.59199999995</v>
      </c>
      <c r="R137" s="97" t="str">
        <f t="shared" si="29"/>
        <v/>
      </c>
      <c r="S137" s="97">
        <f t="shared" si="29"/>
        <v>638719.19999999995</v>
      </c>
      <c r="T137" s="96">
        <f t="shared" si="26"/>
        <v>645248.93066666659</v>
      </c>
      <c r="U137" s="96">
        <f t="shared" si="27"/>
        <v>37146.747551623135</v>
      </c>
      <c r="V137" s="59">
        <f t="shared" si="28"/>
        <v>5.7569638299506176E-2</v>
      </c>
      <c r="W137" s="98"/>
      <c r="X137" s="100"/>
      <c r="Y137" s="100"/>
      <c r="Z137" s="100"/>
      <c r="AA137" s="100"/>
      <c r="AB137" s="100"/>
    </row>
    <row r="138" spans="1:28" x14ac:dyDescent="0.25">
      <c r="A138" s="70">
        <v>137</v>
      </c>
      <c r="B138" s="5" t="s">
        <v>71</v>
      </c>
      <c r="C138" s="5" t="s">
        <v>47</v>
      </c>
      <c r="D138" s="71" t="s">
        <v>8</v>
      </c>
      <c r="E138" s="63">
        <v>600000</v>
      </c>
      <c r="F138" s="63">
        <v>574000</v>
      </c>
      <c r="G138" s="63">
        <v>772800</v>
      </c>
      <c r="H138" s="63">
        <v>825000</v>
      </c>
      <c r="I138" s="63">
        <v>717750</v>
      </c>
      <c r="J138" s="96">
        <f t="shared" si="21"/>
        <v>697910</v>
      </c>
      <c r="K138" s="96">
        <f t="shared" si="22"/>
        <v>108505.83164051599</v>
      </c>
      <c r="L138" s="59">
        <f t="shared" si="23"/>
        <v>0.15547252746130014</v>
      </c>
      <c r="M138" s="96">
        <f t="shared" si="24"/>
        <v>806415.83164051594</v>
      </c>
      <c r="N138" s="96">
        <f t="shared" si="25"/>
        <v>589404.16835948406</v>
      </c>
      <c r="O138" s="97">
        <f t="shared" si="29"/>
        <v>600000</v>
      </c>
      <c r="P138" s="97" t="str">
        <f t="shared" si="29"/>
        <v/>
      </c>
      <c r="Q138" s="97">
        <f t="shared" si="29"/>
        <v>772800</v>
      </c>
      <c r="R138" s="97" t="str">
        <f t="shared" si="29"/>
        <v/>
      </c>
      <c r="S138" s="97">
        <f t="shared" si="29"/>
        <v>717750</v>
      </c>
      <c r="T138" s="96">
        <f t="shared" si="26"/>
        <v>696850</v>
      </c>
      <c r="U138" s="96">
        <f t="shared" si="27"/>
        <v>88275.520389290265</v>
      </c>
      <c r="V138" s="59">
        <f t="shared" si="28"/>
        <v>0.1266779369868555</v>
      </c>
      <c r="W138" s="98"/>
      <c r="X138" s="100"/>
      <c r="Y138" s="100"/>
      <c r="Z138" s="100"/>
      <c r="AA138" s="100"/>
      <c r="AB138" s="100"/>
    </row>
    <row r="139" spans="1:28" x14ac:dyDescent="0.25">
      <c r="A139" s="72">
        <v>138</v>
      </c>
      <c r="B139" s="5" t="s">
        <v>72</v>
      </c>
      <c r="C139" s="5" t="s">
        <v>47</v>
      </c>
      <c r="D139" s="71" t="s">
        <v>8</v>
      </c>
      <c r="E139" s="63">
        <v>65000</v>
      </c>
      <c r="F139" s="63">
        <v>74750</v>
      </c>
      <c r="G139" s="63">
        <v>83720</v>
      </c>
      <c r="H139" s="63"/>
      <c r="I139" s="63">
        <v>108750</v>
      </c>
      <c r="J139" s="96">
        <f t="shared" si="21"/>
        <v>83055</v>
      </c>
      <c r="K139" s="96">
        <f t="shared" si="22"/>
        <v>18758.387457348246</v>
      </c>
      <c r="L139" s="59">
        <f t="shared" si="23"/>
        <v>0.22585500520556553</v>
      </c>
      <c r="M139" s="96">
        <f t="shared" si="24"/>
        <v>101813.38745734825</v>
      </c>
      <c r="N139" s="96">
        <f t="shared" si="25"/>
        <v>64296.612542651754</v>
      </c>
      <c r="O139" s="97">
        <f t="shared" si="29"/>
        <v>65000</v>
      </c>
      <c r="P139" s="97">
        <f t="shared" si="29"/>
        <v>74750</v>
      </c>
      <c r="Q139" s="97">
        <f t="shared" si="29"/>
        <v>83720</v>
      </c>
      <c r="R139" s="97" t="str">
        <f t="shared" si="29"/>
        <v/>
      </c>
      <c r="S139" s="97" t="str">
        <f t="shared" si="29"/>
        <v/>
      </c>
      <c r="T139" s="96">
        <f t="shared" si="26"/>
        <v>74490</v>
      </c>
      <c r="U139" s="96">
        <f t="shared" si="27"/>
        <v>9362.7079416160359</v>
      </c>
      <c r="V139" s="59">
        <f t="shared" si="28"/>
        <v>0.12569080335100061</v>
      </c>
      <c r="W139" s="98"/>
      <c r="X139" s="100"/>
      <c r="Y139" s="100"/>
      <c r="Z139" s="100"/>
      <c r="AA139" s="100"/>
      <c r="AB139" s="100"/>
    </row>
    <row r="140" spans="1:28" x14ac:dyDescent="0.25">
      <c r="A140" s="70">
        <v>139</v>
      </c>
      <c r="B140" s="5" t="s">
        <v>141</v>
      </c>
      <c r="C140" s="5" t="s">
        <v>47</v>
      </c>
      <c r="D140" s="71" t="s">
        <v>8</v>
      </c>
      <c r="E140" s="63">
        <v>218806</v>
      </c>
      <c r="F140" s="63">
        <v>251600</v>
      </c>
      <c r="G140" s="63">
        <v>281822.12800000003</v>
      </c>
      <c r="H140" s="63">
        <v>301920</v>
      </c>
      <c r="I140" s="63">
        <v>262670.40000000002</v>
      </c>
      <c r="J140" s="96">
        <f t="shared" si="21"/>
        <v>263363.70559999999</v>
      </c>
      <c r="K140" s="96">
        <f t="shared" si="22"/>
        <v>31430.700619740714</v>
      </c>
      <c r="L140" s="59">
        <f t="shared" si="23"/>
        <v>0.11934332617372131</v>
      </c>
      <c r="M140" s="96">
        <f t="shared" si="24"/>
        <v>294794.40621974069</v>
      </c>
      <c r="N140" s="96">
        <f t="shared" si="25"/>
        <v>231933.00498025928</v>
      </c>
      <c r="O140" s="97" t="str">
        <f t="shared" si="29"/>
        <v/>
      </c>
      <c r="P140" s="97">
        <f t="shared" si="29"/>
        <v>251600</v>
      </c>
      <c r="Q140" s="97">
        <f t="shared" si="29"/>
        <v>281822.12800000003</v>
      </c>
      <c r="R140" s="97" t="str">
        <f t="shared" si="29"/>
        <v/>
      </c>
      <c r="S140" s="97">
        <f t="shared" si="29"/>
        <v>262670.40000000002</v>
      </c>
      <c r="T140" s="96">
        <f t="shared" si="26"/>
        <v>265364.17600000004</v>
      </c>
      <c r="U140" s="96">
        <f t="shared" si="27"/>
        <v>15290.081002588848</v>
      </c>
      <c r="V140" s="59">
        <f t="shared" si="28"/>
        <v>5.7619235697394383E-2</v>
      </c>
      <c r="W140" s="98"/>
      <c r="X140" s="100"/>
      <c r="Y140" s="100"/>
      <c r="Z140" s="100"/>
      <c r="AA140" s="100"/>
      <c r="AB140" s="100"/>
    </row>
    <row r="141" spans="1:28" x14ac:dyDescent="0.25">
      <c r="A141" s="70">
        <v>140</v>
      </c>
      <c r="B141" s="5" t="s">
        <v>143</v>
      </c>
      <c r="C141" s="5" t="s">
        <v>47</v>
      </c>
      <c r="D141" s="71" t="s">
        <v>8</v>
      </c>
      <c r="E141" s="63">
        <v>57619</v>
      </c>
      <c r="F141" s="63">
        <v>66200</v>
      </c>
      <c r="G141" s="63">
        <v>74213.271999999997</v>
      </c>
      <c r="H141" s="63">
        <v>79440</v>
      </c>
      <c r="I141" s="63">
        <v>69112.800000000003</v>
      </c>
      <c r="J141" s="96">
        <f t="shared" si="21"/>
        <v>69317.0144</v>
      </c>
      <c r="K141" s="96">
        <f t="shared" si="22"/>
        <v>8262.1002041997108</v>
      </c>
      <c r="L141" s="59">
        <f t="shared" si="23"/>
        <v>0.11919296114692024</v>
      </c>
      <c r="M141" s="96">
        <f t="shared" si="24"/>
        <v>77579.114604199713</v>
      </c>
      <c r="N141" s="96">
        <f t="shared" si="25"/>
        <v>61054.914195800287</v>
      </c>
      <c r="O141" s="97" t="str">
        <f t="shared" si="29"/>
        <v/>
      </c>
      <c r="P141" s="97">
        <f t="shared" si="29"/>
        <v>66200</v>
      </c>
      <c r="Q141" s="97">
        <f t="shared" si="29"/>
        <v>74213.271999999997</v>
      </c>
      <c r="R141" s="97" t="str">
        <f t="shared" si="29"/>
        <v/>
      </c>
      <c r="S141" s="97">
        <f t="shared" si="29"/>
        <v>69112.800000000003</v>
      </c>
      <c r="T141" s="96">
        <f t="shared" si="26"/>
        <v>69842.02399999999</v>
      </c>
      <c r="U141" s="96">
        <f t="shared" si="27"/>
        <v>4056.1013015120793</v>
      </c>
      <c r="V141" s="59">
        <f t="shared" si="28"/>
        <v>5.8075368799622412E-2</v>
      </c>
      <c r="W141" s="98"/>
      <c r="X141" s="100"/>
      <c r="Y141" s="100"/>
      <c r="Z141" s="100"/>
      <c r="AA141" s="100"/>
      <c r="AB141" s="100"/>
    </row>
    <row r="142" spans="1:28" x14ac:dyDescent="0.25">
      <c r="A142" s="70">
        <v>141</v>
      </c>
      <c r="B142" s="5" t="s">
        <v>73</v>
      </c>
      <c r="C142" s="5" t="s">
        <v>47</v>
      </c>
      <c r="D142" s="71" t="s">
        <v>8</v>
      </c>
      <c r="E142" s="63">
        <v>60000</v>
      </c>
      <c r="F142" s="63">
        <v>69000</v>
      </c>
      <c r="G142" s="63">
        <v>77280</v>
      </c>
      <c r="H142" s="63">
        <v>85000</v>
      </c>
      <c r="I142" s="63">
        <v>73950</v>
      </c>
      <c r="J142" s="96">
        <f t="shared" si="21"/>
        <v>73046</v>
      </c>
      <c r="K142" s="96">
        <f t="shared" si="22"/>
        <v>9330.1972112062031</v>
      </c>
      <c r="L142" s="59">
        <f t="shared" si="23"/>
        <v>0.1277304330313255</v>
      </c>
      <c r="M142" s="96">
        <f t="shared" si="24"/>
        <v>82376.197211206207</v>
      </c>
      <c r="N142" s="96">
        <f t="shared" si="25"/>
        <v>63715.802788793793</v>
      </c>
      <c r="O142" s="97" t="str">
        <f t="shared" si="29"/>
        <v/>
      </c>
      <c r="P142" s="97">
        <f t="shared" si="29"/>
        <v>69000</v>
      </c>
      <c r="Q142" s="97">
        <f t="shared" si="29"/>
        <v>77280</v>
      </c>
      <c r="R142" s="97" t="str">
        <f t="shared" si="29"/>
        <v/>
      </c>
      <c r="S142" s="97">
        <f t="shared" si="29"/>
        <v>73950</v>
      </c>
      <c r="T142" s="96">
        <f t="shared" si="26"/>
        <v>73410</v>
      </c>
      <c r="U142" s="96">
        <f t="shared" si="27"/>
        <v>4166.3293196769746</v>
      </c>
      <c r="V142" s="59">
        <f t="shared" si="28"/>
        <v>5.6754247645783608E-2</v>
      </c>
      <c r="W142" s="98"/>
      <c r="X142" s="100"/>
      <c r="Y142" s="100"/>
      <c r="Z142" s="100"/>
      <c r="AA142" s="100"/>
      <c r="AB142" s="100"/>
    </row>
    <row r="143" spans="1:28" x14ac:dyDescent="0.25">
      <c r="A143" s="72">
        <v>142</v>
      </c>
      <c r="B143" s="5" t="s">
        <v>74</v>
      </c>
      <c r="C143" s="5" t="s">
        <v>47</v>
      </c>
      <c r="D143" s="71" t="s">
        <v>8</v>
      </c>
      <c r="E143" s="63">
        <v>90000</v>
      </c>
      <c r="F143" s="63">
        <v>103500</v>
      </c>
      <c r="G143" s="63">
        <v>115920</v>
      </c>
      <c r="H143" s="63">
        <v>145000</v>
      </c>
      <c r="I143" s="63">
        <v>126150</v>
      </c>
      <c r="J143" s="96">
        <f t="shared" si="21"/>
        <v>116114</v>
      </c>
      <c r="K143" s="96">
        <f t="shared" si="22"/>
        <v>21072.576491734464</v>
      </c>
      <c r="L143" s="59">
        <f t="shared" si="23"/>
        <v>0.18148178937711615</v>
      </c>
      <c r="M143" s="96">
        <f t="shared" si="24"/>
        <v>137186.57649173448</v>
      </c>
      <c r="N143" s="96">
        <f t="shared" si="25"/>
        <v>95041.423508265536</v>
      </c>
      <c r="O143" s="97" t="str">
        <f t="shared" si="29"/>
        <v/>
      </c>
      <c r="P143" s="97">
        <f t="shared" si="29"/>
        <v>103500</v>
      </c>
      <c r="Q143" s="97">
        <f t="shared" si="29"/>
        <v>115920</v>
      </c>
      <c r="R143" s="97" t="str">
        <f t="shared" si="29"/>
        <v/>
      </c>
      <c r="S143" s="97">
        <f t="shared" si="29"/>
        <v>126150</v>
      </c>
      <c r="T143" s="96">
        <f t="shared" si="26"/>
        <v>115190</v>
      </c>
      <c r="U143" s="96">
        <f t="shared" si="27"/>
        <v>11342.631969697333</v>
      </c>
      <c r="V143" s="59">
        <f t="shared" si="28"/>
        <v>9.8468894606279486E-2</v>
      </c>
      <c r="W143" s="98"/>
      <c r="X143" s="100"/>
      <c r="Y143" s="100"/>
      <c r="Z143" s="100"/>
      <c r="AA143" s="100"/>
      <c r="AB143" s="100"/>
    </row>
    <row r="144" spans="1:28" x14ac:dyDescent="0.25">
      <c r="A144" s="72">
        <v>143</v>
      </c>
      <c r="B144" s="5" t="s">
        <v>76</v>
      </c>
      <c r="C144" s="5" t="s">
        <v>47</v>
      </c>
      <c r="D144" s="71" t="s">
        <v>8</v>
      </c>
      <c r="E144" s="63">
        <v>101000</v>
      </c>
      <c r="F144" s="63">
        <v>116150</v>
      </c>
      <c r="G144" s="63">
        <v>130088</v>
      </c>
      <c r="H144" s="63">
        <v>180000</v>
      </c>
      <c r="I144" s="63">
        <v>156600</v>
      </c>
      <c r="J144" s="96">
        <f t="shared" si="21"/>
        <v>136767.6</v>
      </c>
      <c r="K144" s="96">
        <f t="shared" si="22"/>
        <v>31667.760400760886</v>
      </c>
      <c r="L144" s="59">
        <f t="shared" si="23"/>
        <v>0.23154431605702583</v>
      </c>
      <c r="M144" s="96">
        <f t="shared" si="24"/>
        <v>168435.3604007609</v>
      </c>
      <c r="N144" s="96">
        <f t="shared" si="25"/>
        <v>105099.83959923912</v>
      </c>
      <c r="O144" s="97" t="str">
        <f t="shared" si="29"/>
        <v/>
      </c>
      <c r="P144" s="97">
        <f t="shared" si="29"/>
        <v>116150</v>
      </c>
      <c r="Q144" s="97">
        <f t="shared" si="29"/>
        <v>130088</v>
      </c>
      <c r="R144" s="97" t="str">
        <f t="shared" si="29"/>
        <v/>
      </c>
      <c r="S144" s="97">
        <f t="shared" si="29"/>
        <v>156600</v>
      </c>
      <c r="T144" s="96">
        <f t="shared" si="26"/>
        <v>134279.33333333334</v>
      </c>
      <c r="U144" s="96">
        <f t="shared" si="27"/>
        <v>20548.140580921965</v>
      </c>
      <c r="V144" s="59">
        <f t="shared" si="28"/>
        <v>0.1530253395726468</v>
      </c>
      <c r="W144" s="98"/>
      <c r="X144" s="100"/>
      <c r="Y144" s="100"/>
      <c r="Z144" s="100"/>
      <c r="AA144" s="100"/>
      <c r="AB144" s="100"/>
    </row>
    <row r="145" spans="1:28" x14ac:dyDescent="0.25">
      <c r="A145" s="70">
        <v>144</v>
      </c>
      <c r="B145" s="5" t="s">
        <v>185</v>
      </c>
      <c r="C145" s="5" t="s">
        <v>47</v>
      </c>
      <c r="D145" s="71" t="s">
        <v>8</v>
      </c>
      <c r="E145" s="63">
        <v>142627</v>
      </c>
      <c r="F145" s="63">
        <v>164000</v>
      </c>
      <c r="G145" s="63">
        <v>183703.576</v>
      </c>
      <c r="H145" s="63">
        <v>196800</v>
      </c>
      <c r="I145" s="63">
        <v>171216</v>
      </c>
      <c r="J145" s="96">
        <f t="shared" si="21"/>
        <v>171669.31520000001</v>
      </c>
      <c r="K145" s="96">
        <f t="shared" si="22"/>
        <v>20486.914811673214</v>
      </c>
      <c r="L145" s="59">
        <f t="shared" si="23"/>
        <v>0.11933941012000503</v>
      </c>
      <c r="M145" s="96">
        <f t="shared" si="24"/>
        <v>192156.23001167324</v>
      </c>
      <c r="N145" s="96">
        <f t="shared" si="25"/>
        <v>151182.40038832679</v>
      </c>
      <c r="O145" s="97" t="str">
        <f t="shared" si="29"/>
        <v/>
      </c>
      <c r="P145" s="97">
        <f t="shared" si="29"/>
        <v>164000</v>
      </c>
      <c r="Q145" s="97">
        <f t="shared" si="29"/>
        <v>183703.576</v>
      </c>
      <c r="R145" s="97" t="str">
        <f t="shared" si="29"/>
        <v/>
      </c>
      <c r="S145" s="97">
        <f t="shared" si="29"/>
        <v>171216</v>
      </c>
      <c r="T145" s="96">
        <f t="shared" si="26"/>
        <v>172973.19200000001</v>
      </c>
      <c r="U145" s="96">
        <f t="shared" si="27"/>
        <v>9968.6267655375686</v>
      </c>
      <c r="V145" s="59">
        <f t="shared" si="28"/>
        <v>5.7631050512946355E-2</v>
      </c>
      <c r="W145" s="98"/>
      <c r="X145" s="100"/>
      <c r="Y145" s="100"/>
      <c r="Z145" s="100"/>
      <c r="AA145" s="100"/>
      <c r="AB145" s="100"/>
    </row>
    <row r="146" spans="1:28" x14ac:dyDescent="0.25">
      <c r="A146" s="70">
        <v>145</v>
      </c>
      <c r="B146" s="5" t="s">
        <v>75</v>
      </c>
      <c r="C146" s="5" t="s">
        <v>47</v>
      </c>
      <c r="D146" s="71" t="s">
        <v>8</v>
      </c>
      <c r="E146" s="63">
        <v>250000</v>
      </c>
      <c r="F146" s="63">
        <v>236000</v>
      </c>
      <c r="G146" s="63"/>
      <c r="H146" s="63">
        <v>145000</v>
      </c>
      <c r="I146" s="63">
        <v>126150</v>
      </c>
      <c r="J146" s="96">
        <f t="shared" si="21"/>
        <v>189287.5</v>
      </c>
      <c r="K146" s="96">
        <f t="shared" si="22"/>
        <v>62758.24481027705</v>
      </c>
      <c r="L146" s="59">
        <f t="shared" si="23"/>
        <v>0.3315498636216182</v>
      </c>
      <c r="M146" s="96">
        <f t="shared" si="24"/>
        <v>252045.74481027704</v>
      </c>
      <c r="N146" s="96">
        <f t="shared" si="25"/>
        <v>126529.25518972296</v>
      </c>
      <c r="O146" s="97">
        <f t="shared" si="29"/>
        <v>250000</v>
      </c>
      <c r="P146" s="97">
        <f t="shared" si="29"/>
        <v>236000</v>
      </c>
      <c r="Q146" s="97" t="str">
        <f t="shared" si="29"/>
        <v/>
      </c>
      <c r="R146" s="97">
        <f t="shared" si="29"/>
        <v>145000</v>
      </c>
      <c r="S146" s="97" t="str">
        <f t="shared" si="29"/>
        <v/>
      </c>
      <c r="T146" s="96">
        <f t="shared" si="26"/>
        <v>210333.33333333334</v>
      </c>
      <c r="U146" s="96">
        <f t="shared" si="27"/>
        <v>57011.694706729562</v>
      </c>
      <c r="V146" s="59">
        <f t="shared" si="28"/>
        <v>0.2710540160383339</v>
      </c>
      <c r="W146" s="98"/>
      <c r="X146" s="100"/>
      <c r="Y146" s="100"/>
      <c r="Z146" s="100"/>
      <c r="AA146" s="100"/>
      <c r="AB146" s="100"/>
    </row>
    <row r="147" spans="1:28" x14ac:dyDescent="0.25">
      <c r="A147" s="70">
        <v>146</v>
      </c>
      <c r="B147" s="5" t="s">
        <v>101</v>
      </c>
      <c r="C147" s="5" t="s">
        <v>47</v>
      </c>
      <c r="D147" s="71" t="s">
        <v>8</v>
      </c>
      <c r="E147" s="63">
        <v>470600</v>
      </c>
      <c r="F147" s="63">
        <v>541100</v>
      </c>
      <c r="G147" s="63">
        <v>606132.80000000005</v>
      </c>
      <c r="H147" s="63">
        <v>649320</v>
      </c>
      <c r="I147" s="63">
        <v>564908.4</v>
      </c>
      <c r="J147" s="96">
        <f t="shared" si="21"/>
        <v>566412.24</v>
      </c>
      <c r="K147" s="96">
        <f t="shared" si="22"/>
        <v>67591.375036524623</v>
      </c>
      <c r="L147" s="59">
        <f t="shared" si="23"/>
        <v>0.11933247600109176</v>
      </c>
      <c r="M147" s="96">
        <f t="shared" si="24"/>
        <v>634003.6150365246</v>
      </c>
      <c r="N147" s="96">
        <f t="shared" si="25"/>
        <v>498820.86496347538</v>
      </c>
      <c r="O147" s="97" t="str">
        <f t="shared" si="29"/>
        <v/>
      </c>
      <c r="P147" s="97">
        <f t="shared" si="29"/>
        <v>541100</v>
      </c>
      <c r="Q147" s="97">
        <f t="shared" si="29"/>
        <v>606132.80000000005</v>
      </c>
      <c r="R147" s="97" t="str">
        <f t="shared" si="29"/>
        <v/>
      </c>
      <c r="S147" s="97">
        <f t="shared" si="29"/>
        <v>564908.4</v>
      </c>
      <c r="T147" s="96">
        <f t="shared" si="26"/>
        <v>570713.7333333334</v>
      </c>
      <c r="U147" s="96">
        <f t="shared" si="27"/>
        <v>32902.7763310839</v>
      </c>
      <c r="V147" s="59">
        <f t="shared" si="28"/>
        <v>5.7651979283748142E-2</v>
      </c>
      <c r="W147" s="98"/>
      <c r="X147" s="100"/>
      <c r="Y147" s="100"/>
      <c r="Z147" s="100"/>
      <c r="AA147" s="100"/>
      <c r="AB147" s="100"/>
    </row>
    <row r="148" spans="1:28" x14ac:dyDescent="0.25">
      <c r="A148" s="72">
        <v>147</v>
      </c>
      <c r="B148" s="5" t="s">
        <v>102</v>
      </c>
      <c r="C148" s="5" t="s">
        <v>47</v>
      </c>
      <c r="D148" s="71" t="s">
        <v>8</v>
      </c>
      <c r="E148" s="63">
        <v>527717</v>
      </c>
      <c r="F148" s="63">
        <v>606800</v>
      </c>
      <c r="G148" s="63">
        <v>679699.49600000004</v>
      </c>
      <c r="H148" s="63">
        <v>728160</v>
      </c>
      <c r="I148" s="63">
        <v>633499.19999999995</v>
      </c>
      <c r="J148" s="96">
        <f t="shared" si="21"/>
        <v>635175.13920000009</v>
      </c>
      <c r="K148" s="96">
        <f t="shared" si="22"/>
        <v>75802.064060941295</v>
      </c>
      <c r="L148" s="59">
        <f t="shared" si="23"/>
        <v>0.11934041397844004</v>
      </c>
      <c r="M148" s="96">
        <f t="shared" si="24"/>
        <v>710977.20326094143</v>
      </c>
      <c r="N148" s="96">
        <f t="shared" si="25"/>
        <v>559373.07513905875</v>
      </c>
      <c r="O148" s="97" t="str">
        <f t="shared" si="29"/>
        <v/>
      </c>
      <c r="P148" s="97">
        <f t="shared" si="29"/>
        <v>606800</v>
      </c>
      <c r="Q148" s="97">
        <f t="shared" si="29"/>
        <v>679699.49600000004</v>
      </c>
      <c r="R148" s="97" t="str">
        <f t="shared" si="29"/>
        <v/>
      </c>
      <c r="S148" s="97">
        <f t="shared" si="29"/>
        <v>633499.19999999995</v>
      </c>
      <c r="T148" s="96">
        <f t="shared" si="26"/>
        <v>639999.56533333333</v>
      </c>
      <c r="U148" s="96">
        <f t="shared" si="27"/>
        <v>36881.908727228416</v>
      </c>
      <c r="V148" s="59">
        <f t="shared" si="28"/>
        <v>5.7628021525325687E-2</v>
      </c>
      <c r="W148" s="98"/>
      <c r="X148" s="100"/>
      <c r="Y148" s="100"/>
      <c r="Z148" s="100"/>
      <c r="AA148" s="100"/>
      <c r="AB148" s="100"/>
    </row>
    <row r="149" spans="1:28" x14ac:dyDescent="0.25">
      <c r="A149" s="70">
        <v>148</v>
      </c>
      <c r="B149" s="6" t="s">
        <v>112</v>
      </c>
      <c r="C149" s="6" t="s">
        <v>47</v>
      </c>
      <c r="D149" s="73" t="s">
        <v>8</v>
      </c>
      <c r="E149" s="63">
        <v>156483</v>
      </c>
      <c r="F149" s="63">
        <v>179900</v>
      </c>
      <c r="G149" s="63">
        <v>201550.10399999999</v>
      </c>
      <c r="H149" s="63">
        <v>215880</v>
      </c>
      <c r="I149" s="63">
        <v>187815.6</v>
      </c>
      <c r="J149" s="96">
        <f t="shared" si="21"/>
        <v>188325.7408</v>
      </c>
      <c r="K149" s="96">
        <f t="shared" si="22"/>
        <v>22468.502817426888</v>
      </c>
      <c r="L149" s="59">
        <f t="shared" si="23"/>
        <v>0.11930659463747023</v>
      </c>
      <c r="M149" s="96">
        <f t="shared" si="24"/>
        <v>210794.2436174269</v>
      </c>
      <c r="N149" s="96">
        <f t="shared" si="25"/>
        <v>165857.2379825731</v>
      </c>
      <c r="O149" s="97" t="str">
        <f t="shared" si="29"/>
        <v/>
      </c>
      <c r="P149" s="97">
        <f t="shared" si="29"/>
        <v>179900</v>
      </c>
      <c r="Q149" s="97">
        <f t="shared" si="29"/>
        <v>201550.10399999999</v>
      </c>
      <c r="R149" s="97" t="str">
        <f t="shared" si="29"/>
        <v/>
      </c>
      <c r="S149" s="97">
        <f t="shared" si="29"/>
        <v>187815.6</v>
      </c>
      <c r="T149" s="96">
        <f t="shared" si="26"/>
        <v>189755.23466666669</v>
      </c>
      <c r="U149" s="96">
        <f t="shared" si="27"/>
        <v>10954.605779433838</v>
      </c>
      <c r="V149" s="59">
        <f t="shared" si="28"/>
        <v>5.7730190150892188E-2</v>
      </c>
      <c r="W149" s="98"/>
      <c r="X149" s="100"/>
      <c r="Y149" s="100"/>
      <c r="Z149" s="100"/>
      <c r="AA149" s="100"/>
      <c r="AB149" s="100"/>
    </row>
    <row r="150" spans="1:28" x14ac:dyDescent="0.25">
      <c r="A150" s="70">
        <v>149</v>
      </c>
      <c r="B150" s="6" t="s">
        <v>111</v>
      </c>
      <c r="C150" s="6" t="s">
        <v>47</v>
      </c>
      <c r="D150" s="73" t="s">
        <v>8</v>
      </c>
      <c r="E150" s="63">
        <v>124350</v>
      </c>
      <c r="F150" s="63">
        <v>143000</v>
      </c>
      <c r="G150" s="63">
        <v>160162.79999999999</v>
      </c>
      <c r="H150" s="63">
        <v>171600</v>
      </c>
      <c r="I150" s="63">
        <v>149292</v>
      </c>
      <c r="J150" s="96">
        <f t="shared" si="21"/>
        <v>149680.96000000002</v>
      </c>
      <c r="K150" s="96">
        <f t="shared" si="22"/>
        <v>17865.870642316837</v>
      </c>
      <c r="L150" s="59">
        <f t="shared" si="23"/>
        <v>0.11935967435214763</v>
      </c>
      <c r="M150" s="96">
        <f t="shared" si="24"/>
        <v>167546.83064231687</v>
      </c>
      <c r="N150" s="96">
        <f t="shared" si="25"/>
        <v>131815.08935768317</v>
      </c>
      <c r="O150" s="97" t="str">
        <f t="shared" si="29"/>
        <v/>
      </c>
      <c r="P150" s="97">
        <f t="shared" si="29"/>
        <v>143000</v>
      </c>
      <c r="Q150" s="97">
        <f t="shared" si="29"/>
        <v>160162.79999999999</v>
      </c>
      <c r="R150" s="97" t="str">
        <f t="shared" si="29"/>
        <v/>
      </c>
      <c r="S150" s="97">
        <f t="shared" si="29"/>
        <v>149292</v>
      </c>
      <c r="T150" s="96">
        <f t="shared" si="26"/>
        <v>150818.26666666666</v>
      </c>
      <c r="U150" s="96">
        <f t="shared" si="27"/>
        <v>8682.6000376231332</v>
      </c>
      <c r="V150" s="59">
        <f t="shared" si="28"/>
        <v>5.7569949778120161E-2</v>
      </c>
      <c r="W150" s="98"/>
      <c r="X150" s="100"/>
      <c r="Y150" s="100"/>
      <c r="Z150" s="100"/>
      <c r="AA150" s="100"/>
      <c r="AB150" s="100"/>
    </row>
    <row r="151" spans="1:28" x14ac:dyDescent="0.25">
      <c r="A151" s="70">
        <v>150</v>
      </c>
      <c r="B151" s="6" t="s">
        <v>90</v>
      </c>
      <c r="C151" s="6" t="s">
        <v>47</v>
      </c>
      <c r="D151" s="73" t="s">
        <v>8</v>
      </c>
      <c r="E151" s="63">
        <v>170350</v>
      </c>
      <c r="F151" s="63"/>
      <c r="G151" s="63">
        <v>219410.8</v>
      </c>
      <c r="H151" s="63">
        <v>192000</v>
      </c>
      <c r="I151" s="63">
        <v>167040</v>
      </c>
      <c r="J151" s="96">
        <f t="shared" si="21"/>
        <v>187200.2</v>
      </c>
      <c r="K151" s="96">
        <f t="shared" si="22"/>
        <v>24158.668123332602</v>
      </c>
      <c r="L151" s="59">
        <f t="shared" si="23"/>
        <v>0.12905257645735743</v>
      </c>
      <c r="M151" s="96">
        <f t="shared" si="24"/>
        <v>211358.86812333262</v>
      </c>
      <c r="N151" s="96">
        <f t="shared" si="25"/>
        <v>163041.5318766674</v>
      </c>
      <c r="O151" s="97">
        <f t="shared" si="29"/>
        <v>170350</v>
      </c>
      <c r="P151" s="97" t="str">
        <f t="shared" si="29"/>
        <v/>
      </c>
      <c r="Q151" s="97" t="str">
        <f t="shared" si="29"/>
        <v/>
      </c>
      <c r="R151" s="97">
        <f t="shared" si="29"/>
        <v>192000</v>
      </c>
      <c r="S151" s="97">
        <f t="shared" si="29"/>
        <v>167040</v>
      </c>
      <c r="T151" s="96">
        <f t="shared" si="26"/>
        <v>176463.33333333334</v>
      </c>
      <c r="U151" s="96">
        <f t="shared" si="27"/>
        <v>13556.549462652114</v>
      </c>
      <c r="V151" s="59">
        <f t="shared" si="28"/>
        <v>7.6823605258800387E-2</v>
      </c>
      <c r="W151" s="98"/>
      <c r="X151" s="100"/>
      <c r="Y151" s="100"/>
      <c r="Z151" s="100"/>
      <c r="AA151" s="100"/>
      <c r="AB151" s="100"/>
    </row>
    <row r="152" spans="1:28" x14ac:dyDescent="0.25">
      <c r="A152" s="72">
        <v>151</v>
      </c>
      <c r="B152" s="6" t="s">
        <v>86</v>
      </c>
      <c r="C152" s="6" t="s">
        <v>47</v>
      </c>
      <c r="D152" s="73" t="s">
        <v>8</v>
      </c>
      <c r="E152" s="63">
        <v>250590</v>
      </c>
      <c r="F152" s="63">
        <v>288100</v>
      </c>
      <c r="G152" s="63">
        <v>322759.92</v>
      </c>
      <c r="H152" s="63"/>
      <c r="I152" s="63">
        <v>251430</v>
      </c>
      <c r="J152" s="96">
        <f t="shared" si="21"/>
        <v>278219.98</v>
      </c>
      <c r="K152" s="96">
        <f t="shared" si="22"/>
        <v>34460.314728707846</v>
      </c>
      <c r="L152" s="59">
        <f t="shared" si="23"/>
        <v>0.12385995688989644</v>
      </c>
      <c r="M152" s="96">
        <f t="shared" si="24"/>
        <v>312680.29472870781</v>
      </c>
      <c r="N152" s="96">
        <f t="shared" si="25"/>
        <v>243759.66527129215</v>
      </c>
      <c r="O152" s="97">
        <f t="shared" si="29"/>
        <v>250590</v>
      </c>
      <c r="P152" s="97">
        <f t="shared" si="29"/>
        <v>288100</v>
      </c>
      <c r="Q152" s="97" t="str">
        <f t="shared" si="29"/>
        <v/>
      </c>
      <c r="R152" s="97" t="str">
        <f t="shared" si="29"/>
        <v/>
      </c>
      <c r="S152" s="97">
        <f t="shared" si="29"/>
        <v>251430</v>
      </c>
      <c r="T152" s="96">
        <f t="shared" si="26"/>
        <v>263373.33333333331</v>
      </c>
      <c r="U152" s="96">
        <f t="shared" si="27"/>
        <v>21418.039904093312</v>
      </c>
      <c r="V152" s="59">
        <f t="shared" si="28"/>
        <v>8.1321976044499492E-2</v>
      </c>
      <c r="W152" s="98"/>
      <c r="X152" s="100"/>
      <c r="Y152" s="100"/>
      <c r="Z152" s="100"/>
      <c r="AA152" s="100"/>
      <c r="AB152" s="100"/>
    </row>
    <row r="153" spans="1:28" x14ac:dyDescent="0.25">
      <c r="A153" s="70">
        <v>152</v>
      </c>
      <c r="B153" s="6" t="s">
        <v>87</v>
      </c>
      <c r="C153" s="6" t="s">
        <v>47</v>
      </c>
      <c r="D153" s="73" t="s">
        <v>8</v>
      </c>
      <c r="E153" s="63">
        <v>450370</v>
      </c>
      <c r="F153" s="63">
        <v>415000</v>
      </c>
      <c r="G153" s="63">
        <v>580076.56000000006</v>
      </c>
      <c r="H153" s="63">
        <v>410000</v>
      </c>
      <c r="I153" s="63">
        <v>356700</v>
      </c>
      <c r="J153" s="96">
        <f t="shared" si="21"/>
        <v>442429.31200000003</v>
      </c>
      <c r="K153" s="96">
        <f t="shared" si="22"/>
        <v>83909.71603078334</v>
      </c>
      <c r="L153" s="59">
        <f t="shared" si="23"/>
        <v>0.18965677398604036</v>
      </c>
      <c r="M153" s="96">
        <f t="shared" si="24"/>
        <v>526339.0280307834</v>
      </c>
      <c r="N153" s="96">
        <f t="shared" si="25"/>
        <v>358519.59596921667</v>
      </c>
      <c r="O153" s="97">
        <f t="shared" si="29"/>
        <v>450370</v>
      </c>
      <c r="P153" s="97">
        <f t="shared" si="29"/>
        <v>415000</v>
      </c>
      <c r="Q153" s="97" t="str">
        <f t="shared" si="29"/>
        <v/>
      </c>
      <c r="R153" s="97">
        <f t="shared" si="29"/>
        <v>410000</v>
      </c>
      <c r="S153" s="97" t="str">
        <f t="shared" si="29"/>
        <v/>
      </c>
      <c r="T153" s="96">
        <f t="shared" si="26"/>
        <v>425123.33333333331</v>
      </c>
      <c r="U153" s="96">
        <f t="shared" si="27"/>
        <v>22006.717913703837</v>
      </c>
      <c r="V153" s="59">
        <f t="shared" si="28"/>
        <v>5.1765490595757711E-2</v>
      </c>
      <c r="W153" s="98"/>
      <c r="X153" s="100"/>
      <c r="Y153" s="100"/>
      <c r="Z153" s="100"/>
      <c r="AA153" s="100"/>
      <c r="AB153" s="100"/>
    </row>
    <row r="154" spans="1:28" x14ac:dyDescent="0.25">
      <c r="A154" s="70">
        <v>153</v>
      </c>
      <c r="B154" s="6" t="s">
        <v>89</v>
      </c>
      <c r="C154" s="6" t="s">
        <v>47</v>
      </c>
      <c r="D154" s="73" t="s">
        <v>8</v>
      </c>
      <c r="E154" s="63">
        <v>120470</v>
      </c>
      <c r="F154" s="63">
        <v>138540</v>
      </c>
      <c r="G154" s="63">
        <v>155165.35999999999</v>
      </c>
      <c r="H154" s="63">
        <v>145000</v>
      </c>
      <c r="I154" s="63">
        <v>126150</v>
      </c>
      <c r="J154" s="96">
        <f t="shared" si="21"/>
        <v>137065.07199999999</v>
      </c>
      <c r="K154" s="96">
        <f t="shared" si="22"/>
        <v>14029.381063536619</v>
      </c>
      <c r="L154" s="59">
        <f t="shared" si="23"/>
        <v>0.10235562465933422</v>
      </c>
      <c r="M154" s="96">
        <f t="shared" si="24"/>
        <v>151094.45306353661</v>
      </c>
      <c r="N154" s="96">
        <f t="shared" si="25"/>
        <v>123035.69093646336</v>
      </c>
      <c r="O154" s="97" t="str">
        <f t="shared" si="29"/>
        <v/>
      </c>
      <c r="P154" s="97">
        <f t="shared" si="29"/>
        <v>138540</v>
      </c>
      <c r="Q154" s="97" t="str">
        <f t="shared" si="29"/>
        <v/>
      </c>
      <c r="R154" s="97">
        <f t="shared" si="29"/>
        <v>145000</v>
      </c>
      <c r="S154" s="97">
        <f t="shared" si="29"/>
        <v>126150</v>
      </c>
      <c r="T154" s="96">
        <f t="shared" si="26"/>
        <v>136563.33333333334</v>
      </c>
      <c r="U154" s="96">
        <f t="shared" si="27"/>
        <v>9579.1979483322793</v>
      </c>
      <c r="V154" s="59">
        <f t="shared" si="28"/>
        <v>7.014472856305215E-2</v>
      </c>
      <c r="W154" s="98"/>
      <c r="X154" s="100"/>
      <c r="Y154" s="100"/>
      <c r="Z154" s="100"/>
      <c r="AA154" s="100"/>
      <c r="AB154" s="100"/>
    </row>
    <row r="155" spans="1:28" x14ac:dyDescent="0.25">
      <c r="A155" s="70">
        <v>154</v>
      </c>
      <c r="B155" s="6" t="s">
        <v>88</v>
      </c>
      <c r="C155" s="6" t="s">
        <v>47</v>
      </c>
      <c r="D155" s="73" t="s">
        <v>8</v>
      </c>
      <c r="E155" s="63">
        <v>150650</v>
      </c>
      <c r="F155" s="63">
        <v>173240</v>
      </c>
      <c r="G155" s="63">
        <v>194037.2</v>
      </c>
      <c r="H155" s="63">
        <v>180000</v>
      </c>
      <c r="I155" s="63">
        <v>156600</v>
      </c>
      <c r="J155" s="96">
        <f t="shared" si="21"/>
        <v>170905.44</v>
      </c>
      <c r="K155" s="96">
        <f t="shared" si="22"/>
        <v>17593.805556729338</v>
      </c>
      <c r="L155" s="59">
        <f t="shared" si="23"/>
        <v>0.10294467839484417</v>
      </c>
      <c r="M155" s="96">
        <f t="shared" si="24"/>
        <v>188499.24555672935</v>
      </c>
      <c r="N155" s="96">
        <f t="shared" si="25"/>
        <v>153311.63444327065</v>
      </c>
      <c r="O155" s="97" t="str">
        <f t="shared" si="29"/>
        <v/>
      </c>
      <c r="P155" s="97">
        <f t="shared" si="29"/>
        <v>173240</v>
      </c>
      <c r="Q155" s="97" t="str">
        <f t="shared" si="29"/>
        <v/>
      </c>
      <c r="R155" s="97">
        <f t="shared" si="29"/>
        <v>180000</v>
      </c>
      <c r="S155" s="97">
        <f t="shared" si="29"/>
        <v>156600</v>
      </c>
      <c r="T155" s="96">
        <f t="shared" si="26"/>
        <v>169946.66666666666</v>
      </c>
      <c r="U155" s="96">
        <f t="shared" si="27"/>
        <v>12042.613226926012</v>
      </c>
      <c r="V155" s="59">
        <f t="shared" si="28"/>
        <v>7.0861132278318764E-2</v>
      </c>
      <c r="W155" s="98"/>
      <c r="X155" s="100"/>
      <c r="Y155" s="100"/>
      <c r="Z155" s="100"/>
      <c r="AA155" s="100"/>
      <c r="AB155" s="100"/>
    </row>
    <row r="156" spans="1:28" x14ac:dyDescent="0.25">
      <c r="A156" s="72">
        <v>155</v>
      </c>
      <c r="B156" s="6" t="s">
        <v>183</v>
      </c>
      <c r="C156" s="6" t="s">
        <v>47</v>
      </c>
      <c r="D156" s="73" t="s">
        <v>8</v>
      </c>
      <c r="E156" s="63">
        <v>206246</v>
      </c>
      <c r="F156" s="63">
        <v>237100</v>
      </c>
      <c r="G156" s="63">
        <v>265644.848</v>
      </c>
      <c r="H156" s="63">
        <v>284520</v>
      </c>
      <c r="I156" s="63">
        <v>247532.4</v>
      </c>
      <c r="J156" s="96">
        <f t="shared" si="21"/>
        <v>248208.64959999998</v>
      </c>
      <c r="K156" s="96">
        <f t="shared" si="22"/>
        <v>29611.056015554786</v>
      </c>
      <c r="L156" s="59">
        <f t="shared" si="23"/>
        <v>0.11929904966355689</v>
      </c>
      <c r="M156" s="96">
        <f t="shared" si="24"/>
        <v>277819.70561555476</v>
      </c>
      <c r="N156" s="96">
        <f t="shared" si="25"/>
        <v>218597.59358444519</v>
      </c>
      <c r="O156" s="97" t="str">
        <f t="shared" si="29"/>
        <v/>
      </c>
      <c r="P156" s="97">
        <f t="shared" si="29"/>
        <v>237100</v>
      </c>
      <c r="Q156" s="97">
        <f t="shared" si="29"/>
        <v>265644.848</v>
      </c>
      <c r="R156" s="97" t="str">
        <f t="shared" si="29"/>
        <v/>
      </c>
      <c r="S156" s="97">
        <f t="shared" si="29"/>
        <v>247532.4</v>
      </c>
      <c r="T156" s="96">
        <f t="shared" si="26"/>
        <v>250092.416</v>
      </c>
      <c r="U156" s="96">
        <f t="shared" si="27"/>
        <v>14443.591945079588</v>
      </c>
      <c r="V156" s="59">
        <f t="shared" si="28"/>
        <v>5.775301856846226E-2</v>
      </c>
      <c r="W156" s="98"/>
      <c r="X156" s="100"/>
      <c r="Y156" s="100"/>
      <c r="Z156" s="100"/>
      <c r="AA156" s="100"/>
      <c r="AB156" s="100"/>
    </row>
    <row r="157" spans="1:28" x14ac:dyDescent="0.25">
      <c r="A157" s="70">
        <v>156</v>
      </c>
      <c r="B157" s="6" t="s">
        <v>146</v>
      </c>
      <c r="C157" s="6" t="s">
        <v>47</v>
      </c>
      <c r="D157" s="73" t="s">
        <v>8</v>
      </c>
      <c r="E157" s="63">
        <v>213500</v>
      </c>
      <c r="F157" s="63">
        <v>245500</v>
      </c>
      <c r="G157" s="63">
        <v>274988</v>
      </c>
      <c r="H157" s="63">
        <v>294600</v>
      </c>
      <c r="I157" s="63">
        <v>256302</v>
      </c>
      <c r="J157" s="96">
        <f t="shared" si="21"/>
        <v>256978</v>
      </c>
      <c r="K157" s="96">
        <f t="shared" si="22"/>
        <v>30668.8479079342</v>
      </c>
      <c r="L157" s="59">
        <f t="shared" si="23"/>
        <v>0.11934425479198298</v>
      </c>
      <c r="M157" s="96">
        <f t="shared" si="24"/>
        <v>287646.84790793422</v>
      </c>
      <c r="N157" s="96">
        <f t="shared" si="25"/>
        <v>226309.15209206581</v>
      </c>
      <c r="O157" s="97" t="str">
        <f t="shared" si="29"/>
        <v/>
      </c>
      <c r="P157" s="97">
        <f t="shared" si="29"/>
        <v>245500</v>
      </c>
      <c r="Q157" s="97">
        <f t="shared" si="29"/>
        <v>274988</v>
      </c>
      <c r="R157" s="97" t="str">
        <f t="shared" si="29"/>
        <v/>
      </c>
      <c r="S157" s="97">
        <f t="shared" si="29"/>
        <v>256302</v>
      </c>
      <c r="T157" s="96">
        <f t="shared" si="26"/>
        <v>258930</v>
      </c>
      <c r="U157" s="96">
        <f t="shared" si="27"/>
        <v>14918.623394938288</v>
      </c>
      <c r="V157" s="59">
        <f t="shared" si="28"/>
        <v>5.7616434538053866E-2</v>
      </c>
      <c r="W157" s="98"/>
      <c r="X157" s="100"/>
      <c r="Y157" s="100"/>
      <c r="Z157" s="100"/>
      <c r="AA157" s="100"/>
      <c r="AB157" s="100"/>
    </row>
    <row r="158" spans="1:28" x14ac:dyDescent="0.25">
      <c r="A158" s="70">
        <v>157</v>
      </c>
      <c r="B158" s="6" t="s">
        <v>78</v>
      </c>
      <c r="C158" s="6" t="s">
        <v>47</v>
      </c>
      <c r="D158" s="73" t="s">
        <v>8</v>
      </c>
      <c r="E158" s="63">
        <v>125000</v>
      </c>
      <c r="F158" s="63">
        <v>121500</v>
      </c>
      <c r="G158" s="63">
        <v>161000</v>
      </c>
      <c r="H158" s="63">
        <v>135000</v>
      </c>
      <c r="I158" s="63">
        <v>117450</v>
      </c>
      <c r="J158" s="96">
        <f t="shared" si="21"/>
        <v>131990</v>
      </c>
      <c r="K158" s="96">
        <f t="shared" si="22"/>
        <v>17471.061787996743</v>
      </c>
      <c r="L158" s="59">
        <f t="shared" si="23"/>
        <v>0.1323665564663743</v>
      </c>
      <c r="M158" s="96">
        <f t="shared" si="24"/>
        <v>149461.06178799673</v>
      </c>
      <c r="N158" s="96">
        <f t="shared" si="25"/>
        <v>114518.93821200325</v>
      </c>
      <c r="O158" s="97">
        <f t="shared" si="29"/>
        <v>125000</v>
      </c>
      <c r="P158" s="97">
        <f t="shared" si="29"/>
        <v>121500</v>
      </c>
      <c r="Q158" s="97" t="str">
        <f t="shared" si="29"/>
        <v/>
      </c>
      <c r="R158" s="97">
        <f t="shared" si="29"/>
        <v>135000</v>
      </c>
      <c r="S158" s="97">
        <f t="shared" si="29"/>
        <v>117450</v>
      </c>
      <c r="T158" s="96">
        <f t="shared" si="26"/>
        <v>124737.5</v>
      </c>
      <c r="U158" s="96">
        <f t="shared" si="27"/>
        <v>7505.0399732446458</v>
      </c>
      <c r="V158" s="59">
        <f t="shared" si="28"/>
        <v>6.0166669792521464E-2</v>
      </c>
      <c r="W158" s="98"/>
      <c r="X158" s="100"/>
      <c r="Y158" s="100"/>
      <c r="Z158" s="100"/>
      <c r="AA158" s="100"/>
      <c r="AB158" s="100"/>
    </row>
    <row r="159" spans="1:28" x14ac:dyDescent="0.25">
      <c r="A159" s="70">
        <v>158</v>
      </c>
      <c r="B159" s="6" t="s">
        <v>77</v>
      </c>
      <c r="C159" s="6" t="s">
        <v>47</v>
      </c>
      <c r="D159" s="71" t="s">
        <v>8</v>
      </c>
      <c r="E159" s="63">
        <v>175500</v>
      </c>
      <c r="F159" s="63">
        <v>145000</v>
      </c>
      <c r="G159" s="63">
        <v>226044</v>
      </c>
      <c r="H159" s="63">
        <v>185000</v>
      </c>
      <c r="I159" s="63">
        <v>160950</v>
      </c>
      <c r="J159" s="96">
        <f t="shared" si="21"/>
        <v>178498.8</v>
      </c>
      <c r="K159" s="96">
        <f t="shared" si="22"/>
        <v>30585.676503879997</v>
      </c>
      <c r="L159" s="59">
        <f t="shared" si="23"/>
        <v>0.17134947968210429</v>
      </c>
      <c r="M159" s="96">
        <f t="shared" si="24"/>
        <v>209084.47650388</v>
      </c>
      <c r="N159" s="96">
        <f t="shared" si="25"/>
        <v>147913.12349611998</v>
      </c>
      <c r="O159" s="97">
        <f t="shared" si="29"/>
        <v>175500</v>
      </c>
      <c r="P159" s="97" t="str">
        <f t="shared" si="29"/>
        <v/>
      </c>
      <c r="Q159" s="97" t="str">
        <f t="shared" si="29"/>
        <v/>
      </c>
      <c r="R159" s="97">
        <f t="shared" si="29"/>
        <v>185000</v>
      </c>
      <c r="S159" s="97">
        <f t="shared" si="29"/>
        <v>160950</v>
      </c>
      <c r="T159" s="96">
        <f t="shared" si="26"/>
        <v>173816.66666666666</v>
      </c>
      <c r="U159" s="96">
        <f t="shared" si="27"/>
        <v>12113.043933435285</v>
      </c>
      <c r="V159" s="59">
        <f t="shared" si="28"/>
        <v>6.9688621728460742E-2</v>
      </c>
      <c r="W159" s="98"/>
      <c r="X159" s="100"/>
      <c r="Y159" s="100"/>
      <c r="Z159" s="100"/>
      <c r="AA159" s="100"/>
      <c r="AB159" s="100"/>
    </row>
    <row r="160" spans="1:28" x14ac:dyDescent="0.25">
      <c r="A160" s="72">
        <v>159</v>
      </c>
      <c r="B160" s="6" t="s">
        <v>109</v>
      </c>
      <c r="C160" s="6" t="s">
        <v>47</v>
      </c>
      <c r="D160" s="71" t="s">
        <v>8</v>
      </c>
      <c r="E160" s="63">
        <v>144876</v>
      </c>
      <c r="F160" s="63">
        <v>166600</v>
      </c>
      <c r="G160" s="63">
        <v>186600.288</v>
      </c>
      <c r="H160" s="63">
        <v>199920</v>
      </c>
      <c r="I160" s="63">
        <v>173930.4</v>
      </c>
      <c r="J160" s="96">
        <f t="shared" si="21"/>
        <v>174385.3376</v>
      </c>
      <c r="K160" s="96">
        <f t="shared" si="22"/>
        <v>20813.718147612959</v>
      </c>
      <c r="L160" s="59">
        <f t="shared" si="23"/>
        <v>0.11935474870802991</v>
      </c>
      <c r="M160" s="96">
        <f t="shared" si="24"/>
        <v>195199.05574761296</v>
      </c>
      <c r="N160" s="96">
        <f t="shared" si="25"/>
        <v>153571.61945238704</v>
      </c>
      <c r="O160" s="97" t="str">
        <f t="shared" si="29"/>
        <v/>
      </c>
      <c r="P160" s="97">
        <f t="shared" si="29"/>
        <v>166600</v>
      </c>
      <c r="Q160" s="97">
        <f t="shared" si="29"/>
        <v>186600.288</v>
      </c>
      <c r="R160" s="97" t="str">
        <f t="shared" si="29"/>
        <v/>
      </c>
      <c r="S160" s="97">
        <f t="shared" si="29"/>
        <v>173930.4</v>
      </c>
      <c r="T160" s="96">
        <f t="shared" si="26"/>
        <v>175710.22933333332</v>
      </c>
      <c r="U160" s="96">
        <f t="shared" si="27"/>
        <v>10118.237216164749</v>
      </c>
      <c r="V160" s="59">
        <f t="shared" si="28"/>
        <v>5.7584793182244493E-2</v>
      </c>
      <c r="W160" s="98"/>
      <c r="X160" s="100"/>
      <c r="Y160" s="100"/>
      <c r="Z160" s="100"/>
      <c r="AA160" s="100"/>
      <c r="AB160" s="100"/>
    </row>
    <row r="161" spans="1:28" x14ac:dyDescent="0.25">
      <c r="A161" s="70">
        <v>160</v>
      </c>
      <c r="B161" s="6" t="s">
        <v>103</v>
      </c>
      <c r="C161" s="6" t="s">
        <v>47</v>
      </c>
      <c r="D161" s="71" t="s">
        <v>8</v>
      </c>
      <c r="E161" s="63">
        <v>159490</v>
      </c>
      <c r="F161" s="63">
        <v>183400</v>
      </c>
      <c r="G161" s="63">
        <v>205423.12</v>
      </c>
      <c r="H161" s="63">
        <v>220080</v>
      </c>
      <c r="I161" s="63">
        <v>191469.6</v>
      </c>
      <c r="J161" s="96">
        <f t="shared" si="21"/>
        <v>191972.54399999999</v>
      </c>
      <c r="K161" s="96">
        <f t="shared" si="22"/>
        <v>22911.810303502476</v>
      </c>
      <c r="L161" s="59">
        <f t="shared" si="23"/>
        <v>0.1193494122967005</v>
      </c>
      <c r="M161" s="96">
        <f t="shared" si="24"/>
        <v>214884.35430350248</v>
      </c>
      <c r="N161" s="96">
        <f t="shared" si="25"/>
        <v>169060.73369649751</v>
      </c>
      <c r="O161" s="97" t="str">
        <f t="shared" si="29"/>
        <v/>
      </c>
      <c r="P161" s="97">
        <f t="shared" si="29"/>
        <v>183400</v>
      </c>
      <c r="Q161" s="97">
        <f t="shared" si="29"/>
        <v>205423.12</v>
      </c>
      <c r="R161" s="97" t="str">
        <f t="shared" si="29"/>
        <v/>
      </c>
      <c r="S161" s="97">
        <f t="shared" si="29"/>
        <v>191469.6</v>
      </c>
      <c r="T161" s="96">
        <f t="shared" si="26"/>
        <v>193430.90666666665</v>
      </c>
      <c r="U161" s="96">
        <f t="shared" si="27"/>
        <v>11141.790543450961</v>
      </c>
      <c r="V161" s="59">
        <f t="shared" si="28"/>
        <v>5.7600880518288919E-2</v>
      </c>
      <c r="W161" s="98"/>
      <c r="X161" s="100"/>
      <c r="Y161" s="100"/>
      <c r="Z161" s="100"/>
      <c r="AA161" s="100"/>
      <c r="AB161" s="100"/>
    </row>
    <row r="162" spans="1:28" x14ac:dyDescent="0.25">
      <c r="A162" s="70">
        <v>161</v>
      </c>
      <c r="B162" s="6" t="s">
        <v>79</v>
      </c>
      <c r="C162" s="6" t="s">
        <v>47</v>
      </c>
      <c r="D162" s="73" t="s">
        <v>8</v>
      </c>
      <c r="E162" s="63">
        <v>140000</v>
      </c>
      <c r="F162" s="63">
        <v>161000</v>
      </c>
      <c r="G162" s="63">
        <v>180320</v>
      </c>
      <c r="H162" s="63">
        <v>145000</v>
      </c>
      <c r="I162" s="63">
        <v>126150</v>
      </c>
      <c r="J162" s="96">
        <f t="shared" si="21"/>
        <v>150494</v>
      </c>
      <c r="K162" s="96">
        <f t="shared" si="22"/>
        <v>20814.086095718929</v>
      </c>
      <c r="L162" s="59">
        <f t="shared" si="23"/>
        <v>0.13830508921099133</v>
      </c>
      <c r="M162" s="96">
        <f t="shared" si="24"/>
        <v>171308.08609571893</v>
      </c>
      <c r="N162" s="96">
        <f t="shared" si="25"/>
        <v>129679.91390428107</v>
      </c>
      <c r="O162" s="97">
        <f t="shared" si="29"/>
        <v>140000</v>
      </c>
      <c r="P162" s="97">
        <f t="shared" si="29"/>
        <v>161000</v>
      </c>
      <c r="Q162" s="97" t="str">
        <f t="shared" si="29"/>
        <v/>
      </c>
      <c r="R162" s="97">
        <f t="shared" si="29"/>
        <v>145000</v>
      </c>
      <c r="S162" s="97" t="str">
        <f t="shared" si="29"/>
        <v/>
      </c>
      <c r="T162" s="96">
        <f t="shared" si="26"/>
        <v>148666.66666666666</v>
      </c>
      <c r="U162" s="96">
        <f t="shared" si="27"/>
        <v>10969.655114602889</v>
      </c>
      <c r="V162" s="59">
        <f t="shared" si="28"/>
        <v>7.3786917811230202E-2</v>
      </c>
      <c r="W162" s="98"/>
      <c r="X162" s="100"/>
      <c r="Y162" s="100"/>
      <c r="Z162" s="100"/>
      <c r="AA162" s="100"/>
      <c r="AB162" s="100"/>
    </row>
    <row r="163" spans="1:28" x14ac:dyDescent="0.25">
      <c r="A163" s="70">
        <v>162</v>
      </c>
      <c r="B163" s="6" t="s">
        <v>106</v>
      </c>
      <c r="C163" s="6" t="s">
        <v>47</v>
      </c>
      <c r="D163" s="71" t="s">
        <v>8</v>
      </c>
      <c r="E163" s="63">
        <v>150700</v>
      </c>
      <c r="F163" s="63">
        <v>173300</v>
      </c>
      <c r="G163" s="63">
        <v>194101.6</v>
      </c>
      <c r="H163" s="63">
        <v>207960</v>
      </c>
      <c r="I163" s="63">
        <v>180925.2</v>
      </c>
      <c r="J163" s="96">
        <f t="shared" si="21"/>
        <v>181397.36000000002</v>
      </c>
      <c r="K163" s="96">
        <f t="shared" si="22"/>
        <v>21651.152641095021</v>
      </c>
      <c r="L163" s="59">
        <f t="shared" si="23"/>
        <v>0.11935759506695698</v>
      </c>
      <c r="M163" s="96">
        <f t="shared" si="24"/>
        <v>203048.51264109503</v>
      </c>
      <c r="N163" s="96">
        <f t="shared" si="25"/>
        <v>159746.207358905</v>
      </c>
      <c r="O163" s="97" t="str">
        <f t="shared" si="29"/>
        <v/>
      </c>
      <c r="P163" s="97">
        <f t="shared" si="29"/>
        <v>173300</v>
      </c>
      <c r="Q163" s="97">
        <f t="shared" si="29"/>
        <v>194101.6</v>
      </c>
      <c r="R163" s="97" t="str">
        <f t="shared" si="29"/>
        <v/>
      </c>
      <c r="S163" s="97">
        <f t="shared" si="29"/>
        <v>180925.2</v>
      </c>
      <c r="T163" s="96">
        <f t="shared" si="26"/>
        <v>182775.6</v>
      </c>
      <c r="U163" s="96">
        <f t="shared" si="27"/>
        <v>10523.527248978835</v>
      </c>
      <c r="V163" s="59">
        <f t="shared" si="28"/>
        <v>5.7576215036245729E-2</v>
      </c>
      <c r="W163" s="98"/>
      <c r="X163" s="100"/>
      <c r="Y163" s="100"/>
      <c r="Z163" s="100"/>
      <c r="AA163" s="100"/>
      <c r="AB163" s="100"/>
    </row>
    <row r="164" spans="1:28" x14ac:dyDescent="0.25">
      <c r="A164" s="72">
        <v>163</v>
      </c>
      <c r="B164" s="6" t="s">
        <v>81</v>
      </c>
      <c r="C164" s="6" t="s">
        <v>47</v>
      </c>
      <c r="D164" s="71" t="s">
        <v>8</v>
      </c>
      <c r="E164" s="63">
        <v>818638</v>
      </c>
      <c r="F164" s="63">
        <v>736000</v>
      </c>
      <c r="G164" s="63">
        <v>1054405.7439999999</v>
      </c>
      <c r="H164" s="63">
        <v>836000</v>
      </c>
      <c r="I164" s="63">
        <v>727320</v>
      </c>
      <c r="J164" s="96">
        <f t="shared" si="21"/>
        <v>834472.74879999994</v>
      </c>
      <c r="K164" s="96">
        <f t="shared" si="22"/>
        <v>132100.51852193248</v>
      </c>
      <c r="L164" s="59">
        <f t="shared" si="23"/>
        <v>0.15830417315831763</v>
      </c>
      <c r="M164" s="96">
        <f t="shared" si="24"/>
        <v>966573.26732193236</v>
      </c>
      <c r="N164" s="96">
        <f t="shared" si="25"/>
        <v>702372.23027806752</v>
      </c>
      <c r="O164" s="97">
        <f t="shared" si="29"/>
        <v>818638</v>
      </c>
      <c r="P164" s="97">
        <f t="shared" si="29"/>
        <v>736000</v>
      </c>
      <c r="Q164" s="97" t="str">
        <f t="shared" si="29"/>
        <v/>
      </c>
      <c r="R164" s="97">
        <f t="shared" si="29"/>
        <v>836000</v>
      </c>
      <c r="S164" s="97">
        <f t="shared" si="29"/>
        <v>727320</v>
      </c>
      <c r="T164" s="96">
        <f t="shared" si="26"/>
        <v>779489.5</v>
      </c>
      <c r="U164" s="96">
        <f t="shared" si="27"/>
        <v>55794.369497886313</v>
      </c>
      <c r="V164" s="59">
        <f t="shared" si="28"/>
        <v>7.1578089888172089E-2</v>
      </c>
      <c r="W164" s="98"/>
      <c r="X164" s="100"/>
      <c r="Y164" s="100"/>
      <c r="Z164" s="100"/>
      <c r="AA164" s="100"/>
      <c r="AB164" s="100"/>
    </row>
    <row r="165" spans="1:28" x14ac:dyDescent="0.25">
      <c r="A165" s="70">
        <v>164</v>
      </c>
      <c r="B165" s="6" t="s">
        <v>179</v>
      </c>
      <c r="C165" s="6" t="s">
        <v>47</v>
      </c>
      <c r="D165" s="71" t="s">
        <v>8</v>
      </c>
      <c r="E165" s="63">
        <v>384905</v>
      </c>
      <c r="F165" s="63">
        <v>442600</v>
      </c>
      <c r="G165" s="63">
        <v>495757.64</v>
      </c>
      <c r="H165" s="63">
        <v>531120</v>
      </c>
      <c r="I165" s="63">
        <v>462074.4</v>
      </c>
      <c r="J165" s="96">
        <f t="shared" si="21"/>
        <v>463291.408</v>
      </c>
      <c r="K165" s="96">
        <f t="shared" si="22"/>
        <v>55291.994324715102</v>
      </c>
      <c r="L165" s="59">
        <f t="shared" si="23"/>
        <v>0.1193460387349016</v>
      </c>
      <c r="M165" s="96">
        <f t="shared" si="24"/>
        <v>518583.40232471511</v>
      </c>
      <c r="N165" s="96">
        <f t="shared" si="25"/>
        <v>407999.41367528489</v>
      </c>
      <c r="O165" s="97" t="str">
        <f t="shared" si="29"/>
        <v/>
      </c>
      <c r="P165" s="97">
        <f t="shared" si="29"/>
        <v>442600</v>
      </c>
      <c r="Q165" s="97">
        <f t="shared" si="29"/>
        <v>495757.64</v>
      </c>
      <c r="R165" s="97" t="str">
        <f t="shared" si="29"/>
        <v/>
      </c>
      <c r="S165" s="97">
        <f t="shared" si="29"/>
        <v>462074.4</v>
      </c>
      <c r="T165" s="96">
        <f t="shared" si="26"/>
        <v>466810.68</v>
      </c>
      <c r="U165" s="96">
        <f t="shared" si="27"/>
        <v>26893.455221878805</v>
      </c>
      <c r="V165" s="59">
        <f t="shared" si="28"/>
        <v>5.7611053847094515E-2</v>
      </c>
      <c r="W165" s="98"/>
      <c r="X165" s="100"/>
      <c r="Y165" s="100"/>
      <c r="Z165" s="100"/>
      <c r="AA165" s="100"/>
      <c r="AB165" s="100"/>
    </row>
    <row r="166" spans="1:28" x14ac:dyDescent="0.25">
      <c r="A166" s="70">
        <v>165</v>
      </c>
      <c r="B166" s="6" t="s">
        <v>152</v>
      </c>
      <c r="C166" s="6" t="s">
        <v>47</v>
      </c>
      <c r="D166" s="73" t="s">
        <v>8</v>
      </c>
      <c r="E166" s="63">
        <v>184362</v>
      </c>
      <c r="F166" s="63">
        <v>212000</v>
      </c>
      <c r="G166" s="63">
        <v>237458.25599999999</v>
      </c>
      <c r="H166" s="63">
        <v>254400</v>
      </c>
      <c r="I166" s="63">
        <v>221328</v>
      </c>
      <c r="J166" s="96">
        <f t="shared" si="21"/>
        <v>221909.65120000002</v>
      </c>
      <c r="K166" s="96">
        <f t="shared" si="22"/>
        <v>26484.653537630067</v>
      </c>
      <c r="L166" s="59">
        <f t="shared" si="23"/>
        <v>0.11934881333196411</v>
      </c>
      <c r="M166" s="96">
        <f t="shared" si="24"/>
        <v>248394.3047376301</v>
      </c>
      <c r="N166" s="96">
        <f t="shared" si="25"/>
        <v>195424.99766236995</v>
      </c>
      <c r="O166" s="97" t="str">
        <f t="shared" si="29"/>
        <v/>
      </c>
      <c r="P166" s="97">
        <f t="shared" si="29"/>
        <v>212000</v>
      </c>
      <c r="Q166" s="97">
        <f t="shared" si="29"/>
        <v>237458.25599999999</v>
      </c>
      <c r="R166" s="97" t="str">
        <f t="shared" si="29"/>
        <v/>
      </c>
      <c r="S166" s="97">
        <f t="shared" si="29"/>
        <v>221328</v>
      </c>
      <c r="T166" s="96">
        <f t="shared" si="26"/>
        <v>223595.41866666669</v>
      </c>
      <c r="U166" s="96">
        <f t="shared" si="27"/>
        <v>12879.696820882287</v>
      </c>
      <c r="V166" s="59">
        <f t="shared" si="28"/>
        <v>5.7602686574196683E-2</v>
      </c>
      <c r="W166" s="98"/>
      <c r="X166" s="100"/>
      <c r="Y166" s="100"/>
      <c r="Z166" s="100"/>
      <c r="AA166" s="100"/>
      <c r="AB166" s="100"/>
    </row>
    <row r="167" spans="1:28" x14ac:dyDescent="0.25">
      <c r="A167" s="70">
        <v>166</v>
      </c>
      <c r="B167" s="6" t="s">
        <v>156</v>
      </c>
      <c r="C167" s="6" t="s">
        <v>47</v>
      </c>
      <c r="D167" s="71" t="s">
        <v>8</v>
      </c>
      <c r="E167" s="63">
        <v>8101</v>
      </c>
      <c r="F167" s="63">
        <v>9300</v>
      </c>
      <c r="G167" s="63">
        <v>10434.088</v>
      </c>
      <c r="H167" s="63">
        <v>11160</v>
      </c>
      <c r="I167" s="63">
        <v>9709.2000000000007</v>
      </c>
      <c r="J167" s="96">
        <f t="shared" si="21"/>
        <v>9740.8575999999994</v>
      </c>
      <c r="K167" s="96">
        <f t="shared" si="22"/>
        <v>1159.6361621598396</v>
      </c>
      <c r="L167" s="59">
        <f t="shared" si="23"/>
        <v>0.11904867207583855</v>
      </c>
      <c r="M167" s="96">
        <f t="shared" si="24"/>
        <v>10900.493762159838</v>
      </c>
      <c r="N167" s="96">
        <f t="shared" si="25"/>
        <v>8581.2214378401604</v>
      </c>
      <c r="O167" s="97" t="str">
        <f t="shared" si="29"/>
        <v/>
      </c>
      <c r="P167" s="97">
        <f t="shared" si="29"/>
        <v>9300</v>
      </c>
      <c r="Q167" s="97">
        <f t="shared" si="29"/>
        <v>10434.088</v>
      </c>
      <c r="R167" s="97" t="str">
        <f t="shared" si="29"/>
        <v/>
      </c>
      <c r="S167" s="97">
        <f t="shared" si="29"/>
        <v>9709.2000000000007</v>
      </c>
      <c r="T167" s="96">
        <f t="shared" si="26"/>
        <v>9814.4293333333335</v>
      </c>
      <c r="U167" s="96">
        <f t="shared" si="27"/>
        <v>574.32030033887293</v>
      </c>
      <c r="V167" s="59">
        <f t="shared" si="28"/>
        <v>5.8517951562224259E-2</v>
      </c>
      <c r="W167" s="98"/>
      <c r="X167" s="100"/>
      <c r="Y167" s="100"/>
      <c r="Z167" s="100"/>
      <c r="AA167" s="100"/>
      <c r="AB167" s="100"/>
    </row>
    <row r="168" spans="1:28" x14ac:dyDescent="0.25">
      <c r="A168" s="72">
        <v>167</v>
      </c>
      <c r="B168" s="6" t="s">
        <v>41</v>
      </c>
      <c r="C168" s="6" t="s">
        <v>42</v>
      </c>
      <c r="D168" s="71" t="s">
        <v>8</v>
      </c>
      <c r="E168" s="63">
        <v>8000</v>
      </c>
      <c r="F168" s="63">
        <v>9200</v>
      </c>
      <c r="G168" s="63">
        <v>10304</v>
      </c>
      <c r="H168" s="63">
        <v>9000</v>
      </c>
      <c r="I168" s="63">
        <v>7830</v>
      </c>
      <c r="J168" s="96">
        <f t="shared" si="21"/>
        <v>8866.7999999999993</v>
      </c>
      <c r="K168" s="96">
        <f t="shared" si="22"/>
        <v>1002.5722916578151</v>
      </c>
      <c r="L168" s="59">
        <f t="shared" si="23"/>
        <v>0.11307036266272107</v>
      </c>
      <c r="M168" s="96">
        <f t="shared" si="24"/>
        <v>9869.3722916578135</v>
      </c>
      <c r="N168" s="96">
        <f t="shared" si="25"/>
        <v>7864.2277083421841</v>
      </c>
      <c r="O168" s="97">
        <f t="shared" si="29"/>
        <v>8000</v>
      </c>
      <c r="P168" s="97">
        <f t="shared" si="29"/>
        <v>9200</v>
      </c>
      <c r="Q168" s="97" t="str">
        <f t="shared" si="29"/>
        <v/>
      </c>
      <c r="R168" s="97">
        <f t="shared" si="29"/>
        <v>9000</v>
      </c>
      <c r="S168" s="97" t="str">
        <f t="shared" si="29"/>
        <v/>
      </c>
      <c r="T168" s="96">
        <f t="shared" si="26"/>
        <v>8733.3333333333339</v>
      </c>
      <c r="U168" s="96">
        <f t="shared" si="27"/>
        <v>642.91005073286362</v>
      </c>
      <c r="V168" s="59">
        <f t="shared" si="28"/>
        <v>7.3615654664068345E-2</v>
      </c>
      <c r="W168" s="98"/>
      <c r="X168" s="100"/>
      <c r="Y168" s="100"/>
      <c r="Z168" s="100"/>
      <c r="AA168" s="100"/>
      <c r="AB168" s="100"/>
    </row>
    <row r="169" spans="1:28" x14ac:dyDescent="0.25">
      <c r="A169" s="70">
        <v>168</v>
      </c>
      <c r="B169" s="6" t="s">
        <v>45</v>
      </c>
      <c r="C169" s="6" t="s">
        <v>42</v>
      </c>
      <c r="D169" s="73" t="s">
        <v>8</v>
      </c>
      <c r="E169" s="63">
        <v>17700</v>
      </c>
      <c r="F169" s="63">
        <v>20300</v>
      </c>
      <c r="G169" s="63">
        <v>22797.599999999999</v>
      </c>
      <c r="H169" s="63">
        <v>25000</v>
      </c>
      <c r="I169" s="63">
        <v>21750</v>
      </c>
      <c r="J169" s="96">
        <f t="shared" si="21"/>
        <v>21509.52</v>
      </c>
      <c r="K169" s="96">
        <f t="shared" si="22"/>
        <v>2732.9385562064786</v>
      </c>
      <c r="L169" s="59">
        <f t="shared" si="23"/>
        <v>0.1270571614897254</v>
      </c>
      <c r="M169" s="96">
        <f t="shared" si="24"/>
        <v>24242.458556206479</v>
      </c>
      <c r="N169" s="96">
        <f t="shared" si="25"/>
        <v>18776.581443793522</v>
      </c>
      <c r="O169" s="97" t="str">
        <f t="shared" ref="O169:S200" si="30">IF(((IF(AND(E169&lt;=$M169,E169&gt;=$N169),E169,""))&lt;=0),"",(IF(AND(E169&lt;=$M169,E169&gt;=$N169),E169,"")))</f>
        <v/>
      </c>
      <c r="P169" s="97">
        <f t="shared" si="30"/>
        <v>20300</v>
      </c>
      <c r="Q169" s="97">
        <f t="shared" si="30"/>
        <v>22797.599999999999</v>
      </c>
      <c r="R169" s="97" t="str">
        <f t="shared" si="30"/>
        <v/>
      </c>
      <c r="S169" s="97">
        <f t="shared" si="30"/>
        <v>21750</v>
      </c>
      <c r="T169" s="96">
        <f t="shared" si="26"/>
        <v>21615.866666666665</v>
      </c>
      <c r="U169" s="96">
        <f t="shared" si="27"/>
        <v>1254.191075288503</v>
      </c>
      <c r="V169" s="59">
        <f t="shared" si="28"/>
        <v>5.8021780696055202E-2</v>
      </c>
      <c r="W169" s="98"/>
      <c r="X169" s="100"/>
      <c r="Y169" s="100"/>
      <c r="Z169" s="100"/>
      <c r="AA169" s="100"/>
      <c r="AB169" s="100"/>
    </row>
    <row r="170" spans="1:28" x14ac:dyDescent="0.25">
      <c r="A170" s="70">
        <v>169</v>
      </c>
      <c r="B170" s="6" t="s">
        <v>48</v>
      </c>
      <c r="C170" s="6" t="s">
        <v>42</v>
      </c>
      <c r="D170" s="73" t="s">
        <v>8</v>
      </c>
      <c r="E170" s="63"/>
      <c r="F170" s="63">
        <v>40200</v>
      </c>
      <c r="G170" s="63">
        <v>45080</v>
      </c>
      <c r="H170" s="63">
        <v>45000</v>
      </c>
      <c r="I170" s="63">
        <v>39150</v>
      </c>
      <c r="J170" s="96">
        <f t="shared" si="21"/>
        <v>42357.5</v>
      </c>
      <c r="K170" s="96">
        <f t="shared" si="22"/>
        <v>3127.1752429309108</v>
      </c>
      <c r="L170" s="59">
        <f t="shared" si="23"/>
        <v>7.38281353463002E-2</v>
      </c>
      <c r="M170" s="96">
        <f t="shared" si="24"/>
        <v>45484.675242930913</v>
      </c>
      <c r="N170" s="96">
        <f t="shared" si="25"/>
        <v>39230.324757069087</v>
      </c>
      <c r="O170" s="97" t="str">
        <f t="shared" si="30"/>
        <v/>
      </c>
      <c r="P170" s="97">
        <f t="shared" si="30"/>
        <v>40200</v>
      </c>
      <c r="Q170" s="97">
        <f t="shared" si="30"/>
        <v>45080</v>
      </c>
      <c r="R170" s="97">
        <f t="shared" si="30"/>
        <v>45000</v>
      </c>
      <c r="S170" s="97" t="str">
        <f t="shared" si="30"/>
        <v/>
      </c>
      <c r="T170" s="96">
        <f t="shared" si="26"/>
        <v>43426.666666666664</v>
      </c>
      <c r="U170" s="96">
        <f t="shared" si="27"/>
        <v>2794.6615776035087</v>
      </c>
      <c r="V170" s="59">
        <f t="shared" si="28"/>
        <v>6.4353582536156945E-2</v>
      </c>
      <c r="W170" s="98"/>
      <c r="X170" s="100"/>
      <c r="Y170" s="100"/>
      <c r="Z170" s="100"/>
      <c r="AA170" s="100"/>
      <c r="AB170" s="100"/>
    </row>
    <row r="171" spans="1:28" x14ac:dyDescent="0.25">
      <c r="A171" s="70">
        <v>170</v>
      </c>
      <c r="B171" s="6" t="s">
        <v>49</v>
      </c>
      <c r="C171" s="6" t="s">
        <v>42</v>
      </c>
      <c r="D171" s="73" t="s">
        <v>8</v>
      </c>
      <c r="E171" s="63">
        <v>49999</v>
      </c>
      <c r="F171" s="63">
        <v>57400</v>
      </c>
      <c r="G171" s="63">
        <v>64398.712</v>
      </c>
      <c r="H171" s="63">
        <v>52000</v>
      </c>
      <c r="I171" s="63">
        <v>45240</v>
      </c>
      <c r="J171" s="96">
        <f t="shared" si="21"/>
        <v>53807.542399999998</v>
      </c>
      <c r="K171" s="96">
        <f t="shared" si="22"/>
        <v>7352.782001051627</v>
      </c>
      <c r="L171" s="59">
        <f t="shared" si="23"/>
        <v>0.13664965306149399</v>
      </c>
      <c r="M171" s="96">
        <f t="shared" si="24"/>
        <v>61160.324401051628</v>
      </c>
      <c r="N171" s="96">
        <f t="shared" si="25"/>
        <v>46454.760398948369</v>
      </c>
      <c r="O171" s="97">
        <f t="shared" si="30"/>
        <v>49999</v>
      </c>
      <c r="P171" s="97">
        <f t="shared" si="30"/>
        <v>57400</v>
      </c>
      <c r="Q171" s="97" t="str">
        <f t="shared" si="30"/>
        <v/>
      </c>
      <c r="R171" s="97">
        <f t="shared" si="30"/>
        <v>52000</v>
      </c>
      <c r="S171" s="97" t="str">
        <f t="shared" si="30"/>
        <v/>
      </c>
      <c r="T171" s="96">
        <f t="shared" si="26"/>
        <v>53133</v>
      </c>
      <c r="U171" s="96">
        <f t="shared" si="27"/>
        <v>3828.3765488781273</v>
      </c>
      <c r="V171" s="59">
        <f t="shared" si="28"/>
        <v>7.2052708276930111E-2</v>
      </c>
      <c r="W171" s="98"/>
      <c r="X171" s="100"/>
      <c r="Y171" s="100"/>
      <c r="Z171" s="100"/>
      <c r="AA171" s="100"/>
      <c r="AB171" s="100"/>
    </row>
    <row r="172" spans="1:28" x14ac:dyDescent="0.25">
      <c r="A172" s="72">
        <v>171</v>
      </c>
      <c r="B172" s="6" t="s">
        <v>190</v>
      </c>
      <c r="C172" s="6" t="s">
        <v>42</v>
      </c>
      <c r="D172" s="73" t="s">
        <v>8</v>
      </c>
      <c r="E172" s="63">
        <v>229427</v>
      </c>
      <c r="F172" s="63">
        <v>263800</v>
      </c>
      <c r="G172" s="63">
        <v>295501.97600000002</v>
      </c>
      <c r="H172" s="63">
        <v>316560</v>
      </c>
      <c r="I172" s="63">
        <v>275407.2</v>
      </c>
      <c r="J172" s="96">
        <f t="shared" si="21"/>
        <v>276139.2352</v>
      </c>
      <c r="K172" s="96">
        <f t="shared" si="22"/>
        <v>32952.918977459492</v>
      </c>
      <c r="L172" s="59">
        <f t="shared" si="23"/>
        <v>0.11933443269513153</v>
      </c>
      <c r="M172" s="96">
        <f t="shared" si="24"/>
        <v>309092.15417745948</v>
      </c>
      <c r="N172" s="96">
        <f t="shared" si="25"/>
        <v>243186.31622254051</v>
      </c>
      <c r="O172" s="97" t="str">
        <f t="shared" si="30"/>
        <v/>
      </c>
      <c r="P172" s="97">
        <f t="shared" si="30"/>
        <v>263800</v>
      </c>
      <c r="Q172" s="97">
        <f t="shared" si="30"/>
        <v>295501.97600000002</v>
      </c>
      <c r="R172" s="97" t="str">
        <f t="shared" si="30"/>
        <v/>
      </c>
      <c r="S172" s="97">
        <f t="shared" si="30"/>
        <v>275407.2</v>
      </c>
      <c r="T172" s="96">
        <f t="shared" si="26"/>
        <v>278236.39199999999</v>
      </c>
      <c r="U172" s="96">
        <f t="shared" si="27"/>
        <v>16039.235209503988</v>
      </c>
      <c r="V172" s="59">
        <f t="shared" si="28"/>
        <v>5.7646072442974997E-2</v>
      </c>
      <c r="W172" s="98"/>
      <c r="X172" s="100"/>
      <c r="Y172" s="100"/>
      <c r="Z172" s="100"/>
      <c r="AA172" s="100"/>
      <c r="AB172" s="100"/>
    </row>
    <row r="173" spans="1:28" x14ac:dyDescent="0.25">
      <c r="A173" s="70">
        <v>172</v>
      </c>
      <c r="B173" s="6" t="s">
        <v>44</v>
      </c>
      <c r="C173" s="6" t="s">
        <v>42</v>
      </c>
      <c r="D173" s="73" t="s">
        <v>8</v>
      </c>
      <c r="E173" s="63">
        <v>9615</v>
      </c>
      <c r="F173" s="63">
        <v>11000</v>
      </c>
      <c r="G173" s="63">
        <v>12384.12</v>
      </c>
      <c r="H173" s="63">
        <v>15000</v>
      </c>
      <c r="I173" s="63">
        <v>13050</v>
      </c>
      <c r="J173" s="96">
        <f t="shared" si="21"/>
        <v>12209.824000000001</v>
      </c>
      <c r="K173" s="96">
        <f t="shared" si="22"/>
        <v>2044.3912675610843</v>
      </c>
      <c r="L173" s="59">
        <f t="shared" si="23"/>
        <v>0.16743822577304016</v>
      </c>
      <c r="M173" s="96">
        <f t="shared" si="24"/>
        <v>14254.215267561085</v>
      </c>
      <c r="N173" s="96">
        <f t="shared" si="25"/>
        <v>10165.432732438916</v>
      </c>
      <c r="O173" s="97" t="str">
        <f t="shared" si="30"/>
        <v/>
      </c>
      <c r="P173" s="97">
        <f t="shared" si="30"/>
        <v>11000</v>
      </c>
      <c r="Q173" s="97">
        <f t="shared" si="30"/>
        <v>12384.12</v>
      </c>
      <c r="R173" s="97" t="str">
        <f t="shared" si="30"/>
        <v/>
      </c>
      <c r="S173" s="97">
        <f t="shared" si="30"/>
        <v>13050</v>
      </c>
      <c r="T173" s="96">
        <f t="shared" si="26"/>
        <v>12144.706666666667</v>
      </c>
      <c r="U173" s="96">
        <f t="shared" si="27"/>
        <v>1045.7600385046912</v>
      </c>
      <c r="V173" s="59">
        <f t="shared" si="28"/>
        <v>8.6108299459794105E-2</v>
      </c>
      <c r="W173" s="98"/>
      <c r="X173" s="100"/>
      <c r="Y173" s="100"/>
      <c r="Z173" s="100"/>
      <c r="AA173" s="100"/>
      <c r="AB173" s="100"/>
    </row>
    <row r="174" spans="1:28" x14ac:dyDescent="0.25">
      <c r="A174" s="70">
        <v>173</v>
      </c>
      <c r="B174" s="6" t="s">
        <v>43</v>
      </c>
      <c r="C174" s="6" t="s">
        <v>42</v>
      </c>
      <c r="D174" s="71" t="s">
        <v>8</v>
      </c>
      <c r="E174" s="63">
        <v>277777</v>
      </c>
      <c r="F174" s="63">
        <v>175000</v>
      </c>
      <c r="G174" s="63"/>
      <c r="H174" s="63">
        <v>180000</v>
      </c>
      <c r="I174" s="63">
        <v>156600</v>
      </c>
      <c r="J174" s="96">
        <f t="shared" si="21"/>
        <v>197344.25</v>
      </c>
      <c r="K174" s="96">
        <f t="shared" si="22"/>
        <v>54557.644428469721</v>
      </c>
      <c r="L174" s="59">
        <f t="shared" si="23"/>
        <v>0.27645925548106781</v>
      </c>
      <c r="M174" s="96">
        <f t="shared" si="24"/>
        <v>251901.89442846971</v>
      </c>
      <c r="N174" s="96">
        <f t="shared" si="25"/>
        <v>142786.60557153029</v>
      </c>
      <c r="O174" s="97" t="str">
        <f t="shared" si="30"/>
        <v/>
      </c>
      <c r="P174" s="97">
        <f t="shared" si="30"/>
        <v>175000</v>
      </c>
      <c r="Q174" s="97" t="str">
        <f t="shared" si="30"/>
        <v/>
      </c>
      <c r="R174" s="97">
        <f t="shared" si="30"/>
        <v>180000</v>
      </c>
      <c r="S174" s="97">
        <f t="shared" si="30"/>
        <v>156600</v>
      </c>
      <c r="T174" s="96">
        <f t="shared" si="26"/>
        <v>170533.33333333334</v>
      </c>
      <c r="U174" s="96">
        <f t="shared" si="27"/>
        <v>12322.878451617275</v>
      </c>
      <c r="V174" s="59">
        <f t="shared" si="28"/>
        <v>7.2260819692829992E-2</v>
      </c>
      <c r="W174" s="98"/>
      <c r="X174" s="100"/>
      <c r="Y174" s="100"/>
      <c r="Z174" s="100"/>
      <c r="AA174" s="100"/>
      <c r="AB174" s="100"/>
    </row>
    <row r="175" spans="1:28" x14ac:dyDescent="0.25">
      <c r="A175" s="70">
        <v>174</v>
      </c>
      <c r="B175" s="12" t="s">
        <v>260</v>
      </c>
      <c r="C175" s="5" t="s">
        <v>40</v>
      </c>
      <c r="D175" s="71" t="s">
        <v>8</v>
      </c>
      <c r="E175" s="63">
        <v>59999</v>
      </c>
      <c r="F175" s="63">
        <v>68900</v>
      </c>
      <c r="G175" s="63">
        <v>77278.712</v>
      </c>
      <c r="H175" s="63">
        <v>55000</v>
      </c>
      <c r="I175" s="63">
        <v>47850</v>
      </c>
      <c r="J175" s="96">
        <f t="shared" si="21"/>
        <v>61805.542399999998</v>
      </c>
      <c r="K175" s="96">
        <f t="shared" si="22"/>
        <v>11555.155479135228</v>
      </c>
      <c r="L175" s="59">
        <f t="shared" si="23"/>
        <v>0.18695985878339655</v>
      </c>
      <c r="M175" s="96">
        <f t="shared" si="24"/>
        <v>73360.69787913523</v>
      </c>
      <c r="N175" s="96">
        <f t="shared" si="25"/>
        <v>50250.386920864767</v>
      </c>
      <c r="O175" s="97">
        <f t="shared" si="30"/>
        <v>59999</v>
      </c>
      <c r="P175" s="97">
        <f t="shared" si="30"/>
        <v>68900</v>
      </c>
      <c r="Q175" s="97" t="str">
        <f t="shared" si="30"/>
        <v/>
      </c>
      <c r="R175" s="97">
        <f t="shared" si="30"/>
        <v>55000</v>
      </c>
      <c r="S175" s="97" t="str">
        <f t="shared" si="30"/>
        <v/>
      </c>
      <c r="T175" s="96">
        <f t="shared" si="26"/>
        <v>61299.666666666664</v>
      </c>
      <c r="U175" s="96">
        <f t="shared" si="27"/>
        <v>7040.6889104215734</v>
      </c>
      <c r="V175" s="59">
        <f t="shared" si="28"/>
        <v>0.11485688737439965</v>
      </c>
      <c r="W175" s="98"/>
      <c r="X175" s="100"/>
      <c r="Y175" s="100"/>
      <c r="Z175" s="100"/>
      <c r="AA175" s="100"/>
      <c r="AB175" s="100"/>
    </row>
    <row r="176" spans="1:28" x14ac:dyDescent="0.25">
      <c r="A176" s="72">
        <v>175</v>
      </c>
      <c r="B176" s="5" t="s">
        <v>216</v>
      </c>
      <c r="C176" s="5" t="s">
        <v>229</v>
      </c>
      <c r="D176" s="71" t="s">
        <v>8</v>
      </c>
      <c r="E176" s="63">
        <v>453000</v>
      </c>
      <c r="F176" s="63">
        <v>520950</v>
      </c>
      <c r="G176" s="63">
        <v>583464</v>
      </c>
      <c r="H176" s="63">
        <v>625140</v>
      </c>
      <c r="I176" s="63">
        <v>543871.80000000005</v>
      </c>
      <c r="J176" s="96">
        <f t="shared" si="21"/>
        <v>545285.15999999992</v>
      </c>
      <c r="K176" s="96">
        <f t="shared" si="22"/>
        <v>65086.802906027551</v>
      </c>
      <c r="L176" s="59">
        <f t="shared" si="23"/>
        <v>0.11936287227407319</v>
      </c>
      <c r="M176" s="96">
        <f t="shared" si="24"/>
        <v>610371.96290602745</v>
      </c>
      <c r="N176" s="96">
        <f t="shared" si="25"/>
        <v>480198.35709397239</v>
      </c>
      <c r="O176" s="97" t="str">
        <f t="shared" si="30"/>
        <v/>
      </c>
      <c r="P176" s="97">
        <f t="shared" si="30"/>
        <v>520950</v>
      </c>
      <c r="Q176" s="97">
        <f t="shared" si="30"/>
        <v>583464</v>
      </c>
      <c r="R176" s="97" t="str">
        <f t="shared" si="30"/>
        <v/>
      </c>
      <c r="S176" s="97">
        <f t="shared" si="30"/>
        <v>543871.80000000005</v>
      </c>
      <c r="T176" s="96">
        <f t="shared" si="26"/>
        <v>549428.6</v>
      </c>
      <c r="U176" s="96">
        <f t="shared" si="27"/>
        <v>31625.28369327301</v>
      </c>
      <c r="V176" s="59">
        <f t="shared" si="28"/>
        <v>5.7560315741250111E-2</v>
      </c>
      <c r="W176" s="98"/>
      <c r="X176" s="100"/>
      <c r="Y176" s="100"/>
      <c r="Z176" s="100"/>
      <c r="AA176" s="100"/>
      <c r="AB176" s="100"/>
    </row>
    <row r="177" spans="1:28" x14ac:dyDescent="0.25">
      <c r="A177" s="70">
        <v>176</v>
      </c>
      <c r="B177" s="5" t="s">
        <v>261</v>
      </c>
      <c r="C177" s="5" t="s">
        <v>229</v>
      </c>
      <c r="D177" s="71" t="s">
        <v>8</v>
      </c>
      <c r="E177" s="63">
        <v>226000</v>
      </c>
      <c r="F177" s="63">
        <v>259900</v>
      </c>
      <c r="G177" s="63">
        <v>291088</v>
      </c>
      <c r="H177" s="63">
        <v>311880</v>
      </c>
      <c r="I177" s="63">
        <v>271335.59999999998</v>
      </c>
      <c r="J177" s="96">
        <f t="shared" si="21"/>
        <v>272040.72000000003</v>
      </c>
      <c r="K177" s="96">
        <f t="shared" si="22"/>
        <v>32471.561714706393</v>
      </c>
      <c r="L177" s="59">
        <f t="shared" si="23"/>
        <v>0.11936287227407129</v>
      </c>
      <c r="M177" s="96">
        <f t="shared" si="24"/>
        <v>304512.28171470645</v>
      </c>
      <c r="N177" s="96">
        <f t="shared" si="25"/>
        <v>239569.15828529364</v>
      </c>
      <c r="O177" s="97" t="str">
        <f t="shared" si="30"/>
        <v/>
      </c>
      <c r="P177" s="97">
        <f t="shared" si="30"/>
        <v>259900</v>
      </c>
      <c r="Q177" s="97">
        <f t="shared" si="30"/>
        <v>291088</v>
      </c>
      <c r="R177" s="97" t="str">
        <f t="shared" si="30"/>
        <v/>
      </c>
      <c r="S177" s="97">
        <f t="shared" si="30"/>
        <v>271335.59999999998</v>
      </c>
      <c r="T177" s="96">
        <f t="shared" si="26"/>
        <v>274107.86666666664</v>
      </c>
      <c r="U177" s="96">
        <f t="shared" si="27"/>
        <v>15777.735352493824</v>
      </c>
      <c r="V177" s="59">
        <f t="shared" si="28"/>
        <v>5.7560315741250132E-2</v>
      </c>
      <c r="W177" s="98"/>
      <c r="X177" s="100"/>
      <c r="Y177" s="100"/>
      <c r="Z177" s="100"/>
      <c r="AA177" s="100"/>
      <c r="AB177" s="100"/>
    </row>
    <row r="178" spans="1:28" x14ac:dyDescent="0.25">
      <c r="A178" s="70">
        <v>177</v>
      </c>
      <c r="B178" s="5" t="s">
        <v>262</v>
      </c>
      <c r="C178" s="5" t="s">
        <v>229</v>
      </c>
      <c r="D178" s="71" t="s">
        <v>8</v>
      </c>
      <c r="E178" s="63">
        <v>226000</v>
      </c>
      <c r="F178" s="63">
        <v>259900</v>
      </c>
      <c r="G178" s="63">
        <v>291088</v>
      </c>
      <c r="H178" s="63">
        <v>311880</v>
      </c>
      <c r="I178" s="63">
        <v>271335.59999999998</v>
      </c>
      <c r="J178" s="96">
        <f t="shared" si="21"/>
        <v>272040.72000000003</v>
      </c>
      <c r="K178" s="96">
        <f t="shared" si="22"/>
        <v>32471.561714706393</v>
      </c>
      <c r="L178" s="59">
        <f t="shared" si="23"/>
        <v>0.11936287227407129</v>
      </c>
      <c r="M178" s="96">
        <f t="shared" si="24"/>
        <v>304512.28171470645</v>
      </c>
      <c r="N178" s="96">
        <f t="shared" si="25"/>
        <v>239569.15828529364</v>
      </c>
      <c r="O178" s="97" t="str">
        <f t="shared" si="30"/>
        <v/>
      </c>
      <c r="P178" s="97">
        <f t="shared" si="30"/>
        <v>259900</v>
      </c>
      <c r="Q178" s="97">
        <f t="shared" si="30"/>
        <v>291088</v>
      </c>
      <c r="R178" s="97" t="str">
        <f t="shared" si="30"/>
        <v/>
      </c>
      <c r="S178" s="97">
        <f t="shared" si="30"/>
        <v>271335.59999999998</v>
      </c>
      <c r="T178" s="96">
        <f t="shared" si="26"/>
        <v>274107.86666666664</v>
      </c>
      <c r="U178" s="96">
        <f t="shared" si="27"/>
        <v>15777.735352493824</v>
      </c>
      <c r="V178" s="59">
        <f t="shared" si="28"/>
        <v>5.7560315741250132E-2</v>
      </c>
      <c r="W178" s="98"/>
      <c r="X178" s="100"/>
      <c r="Y178" s="100"/>
      <c r="Z178" s="100"/>
      <c r="AA178" s="100"/>
      <c r="AB178" s="100"/>
    </row>
    <row r="179" spans="1:28" x14ac:dyDescent="0.25">
      <c r="A179" s="70">
        <v>178</v>
      </c>
      <c r="B179" s="5" t="s">
        <v>217</v>
      </c>
      <c r="C179" s="5" t="s">
        <v>229</v>
      </c>
      <c r="D179" s="71" t="s">
        <v>8</v>
      </c>
      <c r="E179" s="63">
        <v>377000</v>
      </c>
      <c r="F179" s="63">
        <v>433550</v>
      </c>
      <c r="G179" s="63">
        <v>485576</v>
      </c>
      <c r="H179" s="63">
        <v>520260</v>
      </c>
      <c r="I179" s="63">
        <v>452626.2</v>
      </c>
      <c r="J179" s="96">
        <f t="shared" si="21"/>
        <v>453802.44000000006</v>
      </c>
      <c r="K179" s="96">
        <f t="shared" si="22"/>
        <v>54167.162683381692</v>
      </c>
      <c r="L179" s="59">
        <f t="shared" si="23"/>
        <v>0.11936287227407082</v>
      </c>
      <c r="M179" s="96">
        <f t="shared" si="24"/>
        <v>507969.60268338176</v>
      </c>
      <c r="N179" s="96">
        <f t="shared" si="25"/>
        <v>399635.27731661836</v>
      </c>
      <c r="O179" s="97" t="str">
        <f t="shared" si="30"/>
        <v/>
      </c>
      <c r="P179" s="97">
        <f t="shared" si="30"/>
        <v>433550</v>
      </c>
      <c r="Q179" s="97">
        <f t="shared" si="30"/>
        <v>485576</v>
      </c>
      <c r="R179" s="97" t="str">
        <f t="shared" si="30"/>
        <v/>
      </c>
      <c r="S179" s="97">
        <f t="shared" si="30"/>
        <v>452626.2</v>
      </c>
      <c r="T179" s="96">
        <f t="shared" si="26"/>
        <v>457250.73333333334</v>
      </c>
      <c r="U179" s="96">
        <f t="shared" si="27"/>
        <v>26319.496583584827</v>
      </c>
      <c r="V179" s="59">
        <f t="shared" si="28"/>
        <v>5.7560315741250118E-2</v>
      </c>
      <c r="W179" s="98"/>
      <c r="X179" s="100"/>
      <c r="Y179" s="100"/>
      <c r="Z179" s="100"/>
      <c r="AA179" s="100"/>
      <c r="AB179" s="100"/>
    </row>
    <row r="180" spans="1:28" x14ac:dyDescent="0.25">
      <c r="A180" s="72">
        <v>179</v>
      </c>
      <c r="B180" s="5" t="s">
        <v>206</v>
      </c>
      <c r="C180" s="5" t="s">
        <v>229</v>
      </c>
      <c r="D180" s="71" t="s">
        <v>8</v>
      </c>
      <c r="E180" s="63">
        <v>151000</v>
      </c>
      <c r="F180" s="63">
        <v>173650</v>
      </c>
      <c r="G180" s="63">
        <v>194488</v>
      </c>
      <c r="H180" s="63">
        <v>208380</v>
      </c>
      <c r="I180" s="63">
        <v>181290.6</v>
      </c>
      <c r="J180" s="96">
        <f t="shared" si="21"/>
        <v>181761.72</v>
      </c>
      <c r="K180" s="96">
        <f t="shared" si="22"/>
        <v>21695.600968675615</v>
      </c>
      <c r="L180" s="59">
        <f t="shared" si="23"/>
        <v>0.11936287227407187</v>
      </c>
      <c r="M180" s="96">
        <f t="shared" si="24"/>
        <v>203457.3209686756</v>
      </c>
      <c r="N180" s="96">
        <f t="shared" si="25"/>
        <v>160066.1190313244</v>
      </c>
      <c r="O180" s="97" t="str">
        <f t="shared" si="30"/>
        <v/>
      </c>
      <c r="P180" s="97">
        <f t="shared" si="30"/>
        <v>173650</v>
      </c>
      <c r="Q180" s="97">
        <f t="shared" si="30"/>
        <v>194488</v>
      </c>
      <c r="R180" s="97" t="str">
        <f t="shared" si="30"/>
        <v/>
      </c>
      <c r="S180" s="97">
        <f t="shared" si="30"/>
        <v>181290.6</v>
      </c>
      <c r="T180" s="96">
        <f t="shared" si="26"/>
        <v>183142.86666666667</v>
      </c>
      <c r="U180" s="96">
        <f t="shared" si="27"/>
        <v>10541.761231091004</v>
      </c>
      <c r="V180" s="59">
        <f t="shared" si="28"/>
        <v>5.7560315741250118E-2</v>
      </c>
      <c r="W180" s="98"/>
      <c r="X180" s="100"/>
      <c r="Y180" s="100"/>
      <c r="Z180" s="100"/>
      <c r="AA180" s="100"/>
      <c r="AB180" s="100"/>
    </row>
    <row r="181" spans="1:28" x14ac:dyDescent="0.25">
      <c r="A181" s="70">
        <v>180</v>
      </c>
      <c r="B181" s="12" t="s">
        <v>207</v>
      </c>
      <c r="C181" s="5" t="s">
        <v>229</v>
      </c>
      <c r="D181" s="71" t="s">
        <v>8</v>
      </c>
      <c r="E181" s="63">
        <v>1157000</v>
      </c>
      <c r="F181" s="63">
        <v>1330550</v>
      </c>
      <c r="G181" s="63">
        <v>1490216</v>
      </c>
      <c r="H181" s="63">
        <v>1596660</v>
      </c>
      <c r="I181" s="63">
        <v>1389094.2</v>
      </c>
      <c r="J181" s="96">
        <f t="shared" si="21"/>
        <v>1392704.04</v>
      </c>
      <c r="K181" s="96">
        <f t="shared" si="22"/>
        <v>166237.15444210509</v>
      </c>
      <c r="L181" s="59">
        <f t="shared" si="23"/>
        <v>0.11936287227407273</v>
      </c>
      <c r="M181" s="96">
        <f t="shared" si="24"/>
        <v>1558941.194442105</v>
      </c>
      <c r="N181" s="96">
        <f t="shared" si="25"/>
        <v>1226466.8855578951</v>
      </c>
      <c r="O181" s="97" t="str">
        <f t="shared" si="30"/>
        <v/>
      </c>
      <c r="P181" s="97">
        <f t="shared" si="30"/>
        <v>1330550</v>
      </c>
      <c r="Q181" s="97">
        <f t="shared" si="30"/>
        <v>1490216</v>
      </c>
      <c r="R181" s="97" t="str">
        <f t="shared" si="30"/>
        <v/>
      </c>
      <c r="S181" s="97">
        <f t="shared" si="30"/>
        <v>1389094.2</v>
      </c>
      <c r="T181" s="96">
        <f t="shared" si="26"/>
        <v>1403286.7333333334</v>
      </c>
      <c r="U181" s="96">
        <f t="shared" si="27"/>
        <v>80773.627446174127</v>
      </c>
      <c r="V181" s="59">
        <f t="shared" si="28"/>
        <v>5.7560315741250118E-2</v>
      </c>
      <c r="W181" s="98"/>
      <c r="X181" s="100"/>
      <c r="Y181" s="100"/>
      <c r="Z181" s="100"/>
      <c r="AA181" s="100"/>
      <c r="AB181" s="100"/>
    </row>
    <row r="182" spans="1:28" x14ac:dyDescent="0.25">
      <c r="A182" s="70">
        <v>181</v>
      </c>
      <c r="B182" s="5" t="s">
        <v>208</v>
      </c>
      <c r="C182" s="6" t="s">
        <v>229</v>
      </c>
      <c r="D182" s="73" t="s">
        <v>8</v>
      </c>
      <c r="E182" s="63">
        <v>1157000</v>
      </c>
      <c r="F182" s="63">
        <v>1330550</v>
      </c>
      <c r="G182" s="63">
        <v>1490216</v>
      </c>
      <c r="H182" s="63">
        <v>1596660</v>
      </c>
      <c r="I182" s="63">
        <v>1389094.2</v>
      </c>
      <c r="J182" s="96">
        <f t="shared" si="21"/>
        <v>1392704.04</v>
      </c>
      <c r="K182" s="96">
        <f t="shared" si="22"/>
        <v>166237.15444210509</v>
      </c>
      <c r="L182" s="59">
        <f t="shared" si="23"/>
        <v>0.11936287227407273</v>
      </c>
      <c r="M182" s="96">
        <f t="shared" si="24"/>
        <v>1558941.194442105</v>
      </c>
      <c r="N182" s="96">
        <f t="shared" si="25"/>
        <v>1226466.8855578951</v>
      </c>
      <c r="O182" s="97" t="str">
        <f t="shared" si="30"/>
        <v/>
      </c>
      <c r="P182" s="97">
        <f t="shared" si="30"/>
        <v>1330550</v>
      </c>
      <c r="Q182" s="97">
        <f t="shared" si="30"/>
        <v>1490216</v>
      </c>
      <c r="R182" s="97" t="str">
        <f t="shared" si="30"/>
        <v/>
      </c>
      <c r="S182" s="97">
        <f t="shared" si="30"/>
        <v>1389094.2</v>
      </c>
      <c r="T182" s="96">
        <f t="shared" si="26"/>
        <v>1403286.7333333334</v>
      </c>
      <c r="U182" s="96">
        <f t="shared" si="27"/>
        <v>80773.627446174127</v>
      </c>
      <c r="V182" s="59">
        <f t="shared" si="28"/>
        <v>5.7560315741250118E-2</v>
      </c>
      <c r="W182" s="98"/>
      <c r="X182" s="100"/>
      <c r="Y182" s="100"/>
      <c r="Z182" s="100"/>
      <c r="AA182" s="100"/>
      <c r="AB182" s="100"/>
    </row>
    <row r="183" spans="1:28" x14ac:dyDescent="0.25">
      <c r="A183" s="70">
        <v>182</v>
      </c>
      <c r="B183" s="6" t="s">
        <v>263</v>
      </c>
      <c r="C183" s="5" t="s">
        <v>229</v>
      </c>
      <c r="D183" s="71" t="s">
        <v>8</v>
      </c>
      <c r="E183" s="63">
        <v>226000</v>
      </c>
      <c r="F183" s="63">
        <v>259900</v>
      </c>
      <c r="G183" s="63">
        <v>291088</v>
      </c>
      <c r="H183" s="63">
        <v>311880</v>
      </c>
      <c r="I183" s="63">
        <v>271335.59999999998</v>
      </c>
      <c r="J183" s="96">
        <f t="shared" si="21"/>
        <v>272040.72000000003</v>
      </c>
      <c r="K183" s="96">
        <f t="shared" si="22"/>
        <v>32471.561714706393</v>
      </c>
      <c r="L183" s="59">
        <f t="shared" si="23"/>
        <v>0.11936287227407129</v>
      </c>
      <c r="M183" s="96">
        <f t="shared" si="24"/>
        <v>304512.28171470645</v>
      </c>
      <c r="N183" s="96">
        <f t="shared" si="25"/>
        <v>239569.15828529364</v>
      </c>
      <c r="O183" s="97" t="str">
        <f t="shared" si="30"/>
        <v/>
      </c>
      <c r="P183" s="97">
        <f t="shared" si="30"/>
        <v>259900</v>
      </c>
      <c r="Q183" s="97">
        <f t="shared" si="30"/>
        <v>291088</v>
      </c>
      <c r="R183" s="97" t="str">
        <f t="shared" si="30"/>
        <v/>
      </c>
      <c r="S183" s="97">
        <f t="shared" si="30"/>
        <v>271335.59999999998</v>
      </c>
      <c r="T183" s="96">
        <f t="shared" si="26"/>
        <v>274107.86666666664</v>
      </c>
      <c r="U183" s="96">
        <f t="shared" si="27"/>
        <v>15777.735352493824</v>
      </c>
      <c r="V183" s="59">
        <f t="shared" si="28"/>
        <v>5.7560315741250132E-2</v>
      </c>
      <c r="W183" s="98"/>
      <c r="X183" s="100"/>
      <c r="Y183" s="100"/>
      <c r="Z183" s="100"/>
      <c r="AA183" s="100"/>
      <c r="AB183" s="100"/>
    </row>
    <row r="184" spans="1:28" x14ac:dyDescent="0.25">
      <c r="A184" s="72">
        <v>183</v>
      </c>
      <c r="B184" s="6" t="s">
        <v>218</v>
      </c>
      <c r="C184" s="5" t="s">
        <v>229</v>
      </c>
      <c r="D184" s="71" t="s">
        <v>8</v>
      </c>
      <c r="E184" s="63">
        <v>151000</v>
      </c>
      <c r="F184" s="63">
        <v>173600</v>
      </c>
      <c r="G184" s="63">
        <v>194488</v>
      </c>
      <c r="H184" s="63">
        <v>208320</v>
      </c>
      <c r="I184" s="63">
        <v>181238.39999999999</v>
      </c>
      <c r="J184" s="96">
        <f t="shared" si="21"/>
        <v>181729.28</v>
      </c>
      <c r="K184" s="96">
        <f t="shared" si="22"/>
        <v>21682.17085515186</v>
      </c>
      <c r="L184" s="59">
        <f t="shared" si="23"/>
        <v>0.11931027765669826</v>
      </c>
      <c r="M184" s="96">
        <f t="shared" si="24"/>
        <v>203411.45085515187</v>
      </c>
      <c r="N184" s="96">
        <f t="shared" si="25"/>
        <v>160047.10914484813</v>
      </c>
      <c r="O184" s="97" t="str">
        <f t="shared" si="30"/>
        <v/>
      </c>
      <c r="P184" s="97">
        <f t="shared" si="30"/>
        <v>173600</v>
      </c>
      <c r="Q184" s="97">
        <f t="shared" si="30"/>
        <v>194488</v>
      </c>
      <c r="R184" s="97" t="str">
        <f t="shared" si="30"/>
        <v/>
      </c>
      <c r="S184" s="97">
        <f t="shared" si="30"/>
        <v>181238.39999999999</v>
      </c>
      <c r="T184" s="96">
        <f t="shared" si="26"/>
        <v>183108.80000000002</v>
      </c>
      <c r="U184" s="96">
        <f t="shared" si="27"/>
        <v>10568.866217338547</v>
      </c>
      <c r="V184" s="59">
        <f t="shared" si="28"/>
        <v>5.7719051281743677E-2</v>
      </c>
      <c r="W184" s="98"/>
      <c r="X184" s="100"/>
      <c r="Y184" s="100"/>
      <c r="Z184" s="100"/>
      <c r="AA184" s="100"/>
      <c r="AB184" s="100"/>
    </row>
    <row r="185" spans="1:28" x14ac:dyDescent="0.25">
      <c r="A185" s="70">
        <v>184</v>
      </c>
      <c r="B185" s="6" t="s">
        <v>219</v>
      </c>
      <c r="C185" s="5" t="s">
        <v>229</v>
      </c>
      <c r="D185" s="71" t="s">
        <v>8</v>
      </c>
      <c r="E185" s="63">
        <v>151000</v>
      </c>
      <c r="F185" s="63">
        <v>173600</v>
      </c>
      <c r="G185" s="63">
        <v>194488</v>
      </c>
      <c r="H185" s="63">
        <v>208320</v>
      </c>
      <c r="I185" s="63">
        <v>181238.39999999999</v>
      </c>
      <c r="J185" s="96">
        <f t="shared" si="21"/>
        <v>181729.28</v>
      </c>
      <c r="K185" s="96">
        <f t="shared" si="22"/>
        <v>21682.17085515186</v>
      </c>
      <c r="L185" s="59">
        <f t="shared" si="23"/>
        <v>0.11931027765669826</v>
      </c>
      <c r="M185" s="96">
        <f t="shared" si="24"/>
        <v>203411.45085515187</v>
      </c>
      <c r="N185" s="96">
        <f t="shared" si="25"/>
        <v>160047.10914484813</v>
      </c>
      <c r="O185" s="97" t="str">
        <f t="shared" si="30"/>
        <v/>
      </c>
      <c r="P185" s="97">
        <f t="shared" si="30"/>
        <v>173600</v>
      </c>
      <c r="Q185" s="97">
        <f t="shared" si="30"/>
        <v>194488</v>
      </c>
      <c r="R185" s="97" t="str">
        <f t="shared" si="30"/>
        <v/>
      </c>
      <c r="S185" s="97">
        <f t="shared" si="30"/>
        <v>181238.39999999999</v>
      </c>
      <c r="T185" s="96">
        <f t="shared" si="26"/>
        <v>183108.80000000002</v>
      </c>
      <c r="U185" s="96">
        <f t="shared" si="27"/>
        <v>10568.866217338547</v>
      </c>
      <c r="V185" s="59">
        <f t="shared" si="28"/>
        <v>5.7719051281743677E-2</v>
      </c>
      <c r="W185" s="98"/>
      <c r="X185" s="100"/>
      <c r="Y185" s="100"/>
      <c r="Z185" s="100"/>
      <c r="AA185" s="100"/>
      <c r="AB185" s="100"/>
    </row>
    <row r="186" spans="1:28" x14ac:dyDescent="0.25">
      <c r="A186" s="70">
        <v>185</v>
      </c>
      <c r="B186" s="11" t="s">
        <v>232</v>
      </c>
      <c r="C186" s="5" t="s">
        <v>229</v>
      </c>
      <c r="D186" s="71" t="s">
        <v>8</v>
      </c>
      <c r="E186" s="63">
        <v>377000</v>
      </c>
      <c r="F186" s="63">
        <v>433550</v>
      </c>
      <c r="G186" s="63">
        <v>485576</v>
      </c>
      <c r="H186" s="63">
        <v>520260</v>
      </c>
      <c r="I186" s="63">
        <v>452626.2</v>
      </c>
      <c r="J186" s="96">
        <f t="shared" si="21"/>
        <v>453802.44000000006</v>
      </c>
      <c r="K186" s="96">
        <f t="shared" si="22"/>
        <v>54167.162683381692</v>
      </c>
      <c r="L186" s="59">
        <f t="shared" si="23"/>
        <v>0.11936287227407082</v>
      </c>
      <c r="M186" s="96">
        <f t="shared" si="24"/>
        <v>507969.60268338176</v>
      </c>
      <c r="N186" s="96">
        <f t="shared" si="25"/>
        <v>399635.27731661836</v>
      </c>
      <c r="O186" s="97" t="str">
        <f t="shared" si="30"/>
        <v/>
      </c>
      <c r="P186" s="97">
        <f t="shared" si="30"/>
        <v>433550</v>
      </c>
      <c r="Q186" s="97">
        <f t="shared" si="30"/>
        <v>485576</v>
      </c>
      <c r="R186" s="97" t="str">
        <f t="shared" si="30"/>
        <v/>
      </c>
      <c r="S186" s="97">
        <f t="shared" si="30"/>
        <v>452626.2</v>
      </c>
      <c r="T186" s="96">
        <f t="shared" si="26"/>
        <v>457250.73333333334</v>
      </c>
      <c r="U186" s="96">
        <f t="shared" si="27"/>
        <v>26319.496583584827</v>
      </c>
      <c r="V186" s="59">
        <f t="shared" si="28"/>
        <v>5.7560315741250118E-2</v>
      </c>
      <c r="W186" s="98"/>
      <c r="X186" s="100"/>
      <c r="Y186" s="100"/>
      <c r="Z186" s="100"/>
      <c r="AA186" s="100"/>
      <c r="AB186" s="100"/>
    </row>
    <row r="187" spans="1:28" x14ac:dyDescent="0.25">
      <c r="A187" s="70">
        <v>186</v>
      </c>
      <c r="B187" s="11" t="s">
        <v>237</v>
      </c>
      <c r="C187" s="5" t="s">
        <v>229</v>
      </c>
      <c r="D187" s="71" t="s">
        <v>8</v>
      </c>
      <c r="E187" s="63">
        <v>226000</v>
      </c>
      <c r="F187" s="63">
        <v>259900</v>
      </c>
      <c r="G187" s="63">
        <v>291088</v>
      </c>
      <c r="H187" s="63">
        <v>311880</v>
      </c>
      <c r="I187" s="63">
        <v>271335.59999999998</v>
      </c>
      <c r="J187" s="96">
        <f t="shared" si="21"/>
        <v>272040.72000000003</v>
      </c>
      <c r="K187" s="96">
        <f t="shared" si="22"/>
        <v>32471.561714706393</v>
      </c>
      <c r="L187" s="59">
        <f t="shared" si="23"/>
        <v>0.11936287227407129</v>
      </c>
      <c r="M187" s="96">
        <f t="shared" si="24"/>
        <v>304512.28171470645</v>
      </c>
      <c r="N187" s="96">
        <f t="shared" si="25"/>
        <v>239569.15828529364</v>
      </c>
      <c r="O187" s="97" t="str">
        <f t="shared" si="30"/>
        <v/>
      </c>
      <c r="P187" s="97">
        <f t="shared" si="30"/>
        <v>259900</v>
      </c>
      <c r="Q187" s="97">
        <f t="shared" si="30"/>
        <v>291088</v>
      </c>
      <c r="R187" s="97" t="str">
        <f t="shared" si="30"/>
        <v/>
      </c>
      <c r="S187" s="97">
        <f t="shared" si="30"/>
        <v>271335.59999999998</v>
      </c>
      <c r="T187" s="96">
        <f t="shared" si="26"/>
        <v>274107.86666666664</v>
      </c>
      <c r="U187" s="96">
        <f t="shared" si="27"/>
        <v>15777.735352493824</v>
      </c>
      <c r="V187" s="59">
        <f t="shared" si="28"/>
        <v>5.7560315741250132E-2</v>
      </c>
      <c r="W187" s="98"/>
      <c r="X187" s="100"/>
      <c r="Y187" s="100"/>
      <c r="Z187" s="100"/>
      <c r="AA187" s="100"/>
      <c r="AB187" s="100"/>
    </row>
    <row r="188" spans="1:28" x14ac:dyDescent="0.25">
      <c r="A188" s="72">
        <v>187</v>
      </c>
      <c r="B188" s="11" t="s">
        <v>236</v>
      </c>
      <c r="C188" s="5" t="s">
        <v>229</v>
      </c>
      <c r="D188" s="71" t="s">
        <v>8</v>
      </c>
      <c r="E188" s="63">
        <v>151000</v>
      </c>
      <c r="F188" s="63">
        <v>173650</v>
      </c>
      <c r="G188" s="63">
        <v>194488</v>
      </c>
      <c r="H188" s="63">
        <v>208380</v>
      </c>
      <c r="I188" s="63">
        <v>181290.6</v>
      </c>
      <c r="J188" s="96">
        <f t="shared" si="21"/>
        <v>181761.72</v>
      </c>
      <c r="K188" s="96">
        <f t="shared" si="22"/>
        <v>21695.600968675615</v>
      </c>
      <c r="L188" s="59">
        <f t="shared" si="23"/>
        <v>0.11936287227407187</v>
      </c>
      <c r="M188" s="96">
        <f t="shared" si="24"/>
        <v>203457.3209686756</v>
      </c>
      <c r="N188" s="96">
        <f t="shared" si="25"/>
        <v>160066.1190313244</v>
      </c>
      <c r="O188" s="97" t="str">
        <f t="shared" si="30"/>
        <v/>
      </c>
      <c r="P188" s="97">
        <f t="shared" si="30"/>
        <v>173650</v>
      </c>
      <c r="Q188" s="97">
        <f t="shared" si="30"/>
        <v>194488</v>
      </c>
      <c r="R188" s="97" t="str">
        <f t="shared" si="30"/>
        <v/>
      </c>
      <c r="S188" s="97">
        <f t="shared" si="30"/>
        <v>181290.6</v>
      </c>
      <c r="T188" s="96">
        <f t="shared" si="26"/>
        <v>183142.86666666667</v>
      </c>
      <c r="U188" s="96">
        <f t="shared" si="27"/>
        <v>10541.761231091004</v>
      </c>
      <c r="V188" s="59">
        <f t="shared" si="28"/>
        <v>5.7560315741250118E-2</v>
      </c>
      <c r="W188" s="98"/>
      <c r="X188" s="100"/>
      <c r="Y188" s="100"/>
      <c r="Z188" s="100"/>
      <c r="AA188" s="100"/>
      <c r="AB188" s="100"/>
    </row>
    <row r="189" spans="1:28" x14ac:dyDescent="0.25">
      <c r="A189" s="70">
        <v>188</v>
      </c>
      <c r="B189" s="6" t="s">
        <v>264</v>
      </c>
      <c r="C189" s="5" t="s">
        <v>229</v>
      </c>
      <c r="D189" s="71" t="s">
        <v>8</v>
      </c>
      <c r="E189" s="63">
        <v>488000</v>
      </c>
      <c r="F189" s="63">
        <v>561200</v>
      </c>
      <c r="G189" s="63">
        <v>628544</v>
      </c>
      <c r="H189" s="63">
        <v>673440</v>
      </c>
      <c r="I189" s="63">
        <v>585892.80000000005</v>
      </c>
      <c r="J189" s="96">
        <f t="shared" si="21"/>
        <v>587415.36</v>
      </c>
      <c r="K189" s="96">
        <f t="shared" si="22"/>
        <v>70115.584587508318</v>
      </c>
      <c r="L189" s="59">
        <f t="shared" si="23"/>
        <v>0.11936287227407251</v>
      </c>
      <c r="M189" s="96">
        <f t="shared" si="24"/>
        <v>657530.94458750833</v>
      </c>
      <c r="N189" s="96">
        <f t="shared" si="25"/>
        <v>517299.77541249164</v>
      </c>
      <c r="O189" s="97" t="str">
        <f t="shared" si="30"/>
        <v/>
      </c>
      <c r="P189" s="97">
        <f t="shared" si="30"/>
        <v>561200</v>
      </c>
      <c r="Q189" s="97">
        <f t="shared" si="30"/>
        <v>628544</v>
      </c>
      <c r="R189" s="97" t="str">
        <f t="shared" si="30"/>
        <v/>
      </c>
      <c r="S189" s="97">
        <f t="shared" si="30"/>
        <v>585892.80000000005</v>
      </c>
      <c r="T189" s="96">
        <f t="shared" si="26"/>
        <v>591878.93333333335</v>
      </c>
      <c r="U189" s="96">
        <f t="shared" si="27"/>
        <v>34068.738283260987</v>
      </c>
      <c r="V189" s="59">
        <f t="shared" si="28"/>
        <v>5.7560315741250104E-2</v>
      </c>
      <c r="W189" s="98"/>
      <c r="X189" s="100"/>
      <c r="Y189" s="100"/>
      <c r="Z189" s="100"/>
      <c r="AA189" s="100"/>
      <c r="AB189" s="100"/>
    </row>
    <row r="190" spans="1:28" x14ac:dyDescent="0.25">
      <c r="A190" s="70">
        <v>189</v>
      </c>
      <c r="B190" s="11" t="s">
        <v>233</v>
      </c>
      <c r="C190" s="5" t="s">
        <v>229</v>
      </c>
      <c r="D190" s="71" t="s">
        <v>8</v>
      </c>
      <c r="E190" s="63">
        <v>151000</v>
      </c>
      <c r="F190" s="63">
        <v>173650</v>
      </c>
      <c r="G190" s="63">
        <v>194488</v>
      </c>
      <c r="H190" s="63">
        <v>208380</v>
      </c>
      <c r="I190" s="63">
        <v>181290.6</v>
      </c>
      <c r="J190" s="96">
        <f t="shared" si="21"/>
        <v>181761.72</v>
      </c>
      <c r="K190" s="96">
        <f t="shared" si="22"/>
        <v>21695.600968675615</v>
      </c>
      <c r="L190" s="59">
        <f t="shared" si="23"/>
        <v>0.11936287227407187</v>
      </c>
      <c r="M190" s="96">
        <f t="shared" si="24"/>
        <v>203457.3209686756</v>
      </c>
      <c r="N190" s="96">
        <f t="shared" si="25"/>
        <v>160066.1190313244</v>
      </c>
      <c r="O190" s="97" t="str">
        <f t="shared" si="30"/>
        <v/>
      </c>
      <c r="P190" s="97">
        <f t="shared" si="30"/>
        <v>173650</v>
      </c>
      <c r="Q190" s="97">
        <f t="shared" si="30"/>
        <v>194488</v>
      </c>
      <c r="R190" s="97" t="str">
        <f t="shared" si="30"/>
        <v/>
      </c>
      <c r="S190" s="97">
        <f t="shared" si="30"/>
        <v>181290.6</v>
      </c>
      <c r="T190" s="96">
        <f t="shared" si="26"/>
        <v>183142.86666666667</v>
      </c>
      <c r="U190" s="96">
        <f t="shared" si="27"/>
        <v>10541.761231091004</v>
      </c>
      <c r="V190" s="59">
        <f t="shared" si="28"/>
        <v>5.7560315741250118E-2</v>
      </c>
      <c r="W190" s="98"/>
      <c r="X190" s="100"/>
      <c r="Y190" s="100"/>
      <c r="Z190" s="100"/>
      <c r="AA190" s="100"/>
      <c r="AB190" s="100"/>
    </row>
    <row r="191" spans="1:28" x14ac:dyDescent="0.25">
      <c r="A191" s="70">
        <v>190</v>
      </c>
      <c r="B191" s="11" t="s">
        <v>220</v>
      </c>
      <c r="C191" s="5" t="s">
        <v>229</v>
      </c>
      <c r="D191" s="71" t="s">
        <v>8</v>
      </c>
      <c r="E191" s="63">
        <v>604000</v>
      </c>
      <c r="F191" s="63">
        <v>694600</v>
      </c>
      <c r="G191" s="63">
        <v>777952</v>
      </c>
      <c r="H191" s="63">
        <v>833520</v>
      </c>
      <c r="I191" s="63">
        <v>725162.4</v>
      </c>
      <c r="J191" s="96">
        <f t="shared" si="21"/>
        <v>727046.88</v>
      </c>
      <c r="K191" s="96">
        <f t="shared" si="22"/>
        <v>86782.403874702461</v>
      </c>
      <c r="L191" s="59">
        <f t="shared" si="23"/>
        <v>0.11936287227407187</v>
      </c>
      <c r="M191" s="96">
        <f t="shared" si="24"/>
        <v>813829.28387470241</v>
      </c>
      <c r="N191" s="96">
        <f t="shared" si="25"/>
        <v>640264.4761252976</v>
      </c>
      <c r="O191" s="97" t="str">
        <f t="shared" si="30"/>
        <v/>
      </c>
      <c r="P191" s="97">
        <f t="shared" si="30"/>
        <v>694600</v>
      </c>
      <c r="Q191" s="97">
        <f t="shared" si="30"/>
        <v>777952</v>
      </c>
      <c r="R191" s="97" t="str">
        <f t="shared" si="30"/>
        <v/>
      </c>
      <c r="S191" s="97">
        <f t="shared" si="30"/>
        <v>725162.4</v>
      </c>
      <c r="T191" s="96">
        <f t="shared" si="26"/>
        <v>732571.46666666667</v>
      </c>
      <c r="U191" s="96">
        <f t="shared" si="27"/>
        <v>42167.044924364018</v>
      </c>
      <c r="V191" s="59">
        <f t="shared" si="28"/>
        <v>5.7560315741250118E-2</v>
      </c>
      <c r="W191" s="98"/>
      <c r="X191" s="100"/>
      <c r="Y191" s="100"/>
      <c r="Z191" s="100"/>
      <c r="AA191" s="100"/>
      <c r="AB191" s="100"/>
    </row>
    <row r="192" spans="1:28" x14ac:dyDescent="0.25">
      <c r="A192" s="72">
        <v>191</v>
      </c>
      <c r="B192" s="11" t="s">
        <v>235</v>
      </c>
      <c r="C192" s="5" t="s">
        <v>229</v>
      </c>
      <c r="D192" s="71" t="s">
        <v>8</v>
      </c>
      <c r="E192" s="63">
        <v>226000</v>
      </c>
      <c r="F192" s="63">
        <v>214000</v>
      </c>
      <c r="G192" s="63">
        <v>291088</v>
      </c>
      <c r="H192" s="63">
        <v>256800</v>
      </c>
      <c r="I192" s="63">
        <v>223416</v>
      </c>
      <c r="J192" s="96">
        <f t="shared" si="21"/>
        <v>242260.8</v>
      </c>
      <c r="K192" s="96">
        <f t="shared" si="22"/>
        <v>31676.871360663081</v>
      </c>
      <c r="L192" s="59">
        <f t="shared" si="23"/>
        <v>0.13075524955198317</v>
      </c>
      <c r="M192" s="96">
        <f t="shared" si="24"/>
        <v>273937.67136066308</v>
      </c>
      <c r="N192" s="96">
        <f t="shared" si="25"/>
        <v>210583.9286393369</v>
      </c>
      <c r="O192" s="97">
        <f t="shared" si="30"/>
        <v>226000</v>
      </c>
      <c r="P192" s="97">
        <f t="shared" si="30"/>
        <v>214000</v>
      </c>
      <c r="Q192" s="97" t="str">
        <f t="shared" si="30"/>
        <v/>
      </c>
      <c r="R192" s="97">
        <f t="shared" si="30"/>
        <v>256800</v>
      </c>
      <c r="S192" s="97">
        <f t="shared" si="30"/>
        <v>223416</v>
      </c>
      <c r="T192" s="96">
        <f t="shared" si="26"/>
        <v>230054</v>
      </c>
      <c r="U192" s="96">
        <f t="shared" si="27"/>
        <v>18561.406124896177</v>
      </c>
      <c r="V192" s="59">
        <f t="shared" si="28"/>
        <v>8.0682822836795606E-2</v>
      </c>
      <c r="W192" s="98"/>
      <c r="X192" s="100"/>
      <c r="Y192" s="100"/>
      <c r="Z192" s="100"/>
      <c r="AA192" s="100"/>
      <c r="AB192" s="100"/>
    </row>
    <row r="193" spans="1:28" x14ac:dyDescent="0.25">
      <c r="A193" s="70">
        <v>192</v>
      </c>
      <c r="B193" s="11" t="s">
        <v>265</v>
      </c>
      <c r="C193" s="5" t="s">
        <v>229</v>
      </c>
      <c r="D193" s="71" t="s">
        <v>8</v>
      </c>
      <c r="E193" s="63">
        <v>226000</v>
      </c>
      <c r="F193" s="63">
        <v>259900</v>
      </c>
      <c r="G193" s="63">
        <v>291088</v>
      </c>
      <c r="H193" s="63">
        <v>311880</v>
      </c>
      <c r="I193" s="63">
        <v>271335.59999999998</v>
      </c>
      <c r="J193" s="96">
        <f t="shared" si="21"/>
        <v>272040.72000000003</v>
      </c>
      <c r="K193" s="96">
        <f t="shared" si="22"/>
        <v>32471.561714706393</v>
      </c>
      <c r="L193" s="59">
        <f t="shared" si="23"/>
        <v>0.11936287227407129</v>
      </c>
      <c r="M193" s="96">
        <f t="shared" si="24"/>
        <v>304512.28171470645</v>
      </c>
      <c r="N193" s="96">
        <f t="shared" si="25"/>
        <v>239569.15828529364</v>
      </c>
      <c r="O193" s="97" t="str">
        <f t="shared" si="30"/>
        <v/>
      </c>
      <c r="P193" s="97">
        <f t="shared" si="30"/>
        <v>259900</v>
      </c>
      <c r="Q193" s="97">
        <f t="shared" si="30"/>
        <v>291088</v>
      </c>
      <c r="R193" s="97" t="str">
        <f t="shared" si="30"/>
        <v/>
      </c>
      <c r="S193" s="97">
        <f t="shared" si="30"/>
        <v>271335.59999999998</v>
      </c>
      <c r="T193" s="96">
        <f t="shared" si="26"/>
        <v>274107.86666666664</v>
      </c>
      <c r="U193" s="96">
        <f t="shared" si="27"/>
        <v>15777.735352493824</v>
      </c>
      <c r="V193" s="59">
        <f t="shared" si="28"/>
        <v>5.7560315741250132E-2</v>
      </c>
      <c r="W193" s="98"/>
      <c r="X193" s="100"/>
      <c r="Y193" s="100"/>
      <c r="Z193" s="100"/>
      <c r="AA193" s="100"/>
      <c r="AB193" s="100"/>
    </row>
    <row r="194" spans="1:28" x14ac:dyDescent="0.25">
      <c r="A194" s="70">
        <v>193</v>
      </c>
      <c r="B194" s="11" t="s">
        <v>221</v>
      </c>
      <c r="C194" s="5" t="s">
        <v>229</v>
      </c>
      <c r="D194" s="71" t="s">
        <v>8</v>
      </c>
      <c r="E194" s="63">
        <v>151000</v>
      </c>
      <c r="F194" s="63">
        <v>173600</v>
      </c>
      <c r="G194" s="63">
        <v>194488</v>
      </c>
      <c r="H194" s="63">
        <v>208320</v>
      </c>
      <c r="I194" s="63">
        <v>181238.39999999999</v>
      </c>
      <c r="J194" s="96">
        <f t="shared" si="21"/>
        <v>181729.28</v>
      </c>
      <c r="K194" s="96">
        <f t="shared" si="22"/>
        <v>21682.17085515186</v>
      </c>
      <c r="L194" s="59">
        <f t="shared" si="23"/>
        <v>0.11931027765669826</v>
      </c>
      <c r="M194" s="96">
        <f t="shared" si="24"/>
        <v>203411.45085515187</v>
      </c>
      <c r="N194" s="96">
        <f t="shared" si="25"/>
        <v>160047.10914484813</v>
      </c>
      <c r="O194" s="97" t="str">
        <f t="shared" si="30"/>
        <v/>
      </c>
      <c r="P194" s="97">
        <f t="shared" si="30"/>
        <v>173600</v>
      </c>
      <c r="Q194" s="97">
        <f t="shared" si="30"/>
        <v>194488</v>
      </c>
      <c r="R194" s="97" t="str">
        <f t="shared" si="30"/>
        <v/>
      </c>
      <c r="S194" s="97">
        <f t="shared" si="30"/>
        <v>181238.39999999999</v>
      </c>
      <c r="T194" s="96">
        <f t="shared" si="26"/>
        <v>183108.80000000002</v>
      </c>
      <c r="U194" s="96">
        <f t="shared" si="27"/>
        <v>10568.866217338547</v>
      </c>
      <c r="V194" s="59">
        <f t="shared" si="28"/>
        <v>5.7719051281743677E-2</v>
      </c>
      <c r="W194" s="98"/>
      <c r="X194" s="100"/>
      <c r="Y194" s="100"/>
      <c r="Z194" s="100"/>
      <c r="AA194" s="100"/>
      <c r="AB194" s="100"/>
    </row>
    <row r="195" spans="1:28" x14ac:dyDescent="0.25">
      <c r="A195" s="70">
        <v>194</v>
      </c>
      <c r="B195" s="11" t="s">
        <v>209</v>
      </c>
      <c r="C195" s="5" t="s">
        <v>229</v>
      </c>
      <c r="D195" s="71" t="s">
        <v>8</v>
      </c>
      <c r="E195" s="63">
        <v>906000</v>
      </c>
      <c r="F195" s="63">
        <v>1041900</v>
      </c>
      <c r="G195" s="63">
        <v>1166928</v>
      </c>
      <c r="H195" s="63">
        <v>1250280</v>
      </c>
      <c r="I195" s="63">
        <v>1087743.6000000001</v>
      </c>
      <c r="J195" s="96">
        <f t="shared" ref="J195:J258" si="31">AVERAGE(E195:I195)</f>
        <v>1090570.3199999998</v>
      </c>
      <c r="K195" s="96">
        <f t="shared" ref="K195:K258" si="32">+STDEV(E195:I195)</f>
        <v>130173.6058120551</v>
      </c>
      <c r="L195" s="59">
        <f t="shared" ref="L195:L258" si="33">K195/J195</f>
        <v>0.11936287227407319</v>
      </c>
      <c r="M195" s="96">
        <f t="shared" ref="M195:M258" si="34">+J195+K195</f>
        <v>1220743.9258120549</v>
      </c>
      <c r="N195" s="96">
        <f t="shared" ref="N195:N258" si="35">J195-K195</f>
        <v>960396.71418794477</v>
      </c>
      <c r="O195" s="97" t="str">
        <f t="shared" si="30"/>
        <v/>
      </c>
      <c r="P195" s="97">
        <f t="shared" si="30"/>
        <v>1041900</v>
      </c>
      <c r="Q195" s="97">
        <f t="shared" si="30"/>
        <v>1166928</v>
      </c>
      <c r="R195" s="97" t="str">
        <f t="shared" si="30"/>
        <v/>
      </c>
      <c r="S195" s="97">
        <f t="shared" si="30"/>
        <v>1087743.6000000001</v>
      </c>
      <c r="T195" s="96">
        <f t="shared" ref="T195:T258" si="36">AVERAGE(O195:S195)</f>
        <v>1098857.2</v>
      </c>
      <c r="U195" s="96">
        <f t="shared" ref="U195:U258" si="37">+STDEV(O195:S195)</f>
        <v>63250.567386546019</v>
      </c>
      <c r="V195" s="59">
        <f t="shared" ref="V195:V258" si="38">U195/T195</f>
        <v>5.7560315741250111E-2</v>
      </c>
      <c r="W195" s="98"/>
      <c r="X195" s="100"/>
      <c r="Y195" s="100"/>
      <c r="Z195" s="100"/>
      <c r="AA195" s="100"/>
      <c r="AB195" s="100"/>
    </row>
    <row r="196" spans="1:28" x14ac:dyDescent="0.25">
      <c r="A196" s="72">
        <v>195</v>
      </c>
      <c r="B196" s="11" t="s">
        <v>195</v>
      </c>
      <c r="C196" s="5" t="s">
        <v>229</v>
      </c>
      <c r="D196" s="71" t="s">
        <v>8</v>
      </c>
      <c r="E196" s="63">
        <v>604000</v>
      </c>
      <c r="F196" s="63">
        <v>694600</v>
      </c>
      <c r="G196" s="63">
        <v>777952</v>
      </c>
      <c r="H196" s="63">
        <v>833520</v>
      </c>
      <c r="I196" s="63">
        <v>725162.4</v>
      </c>
      <c r="J196" s="96">
        <f t="shared" si="31"/>
        <v>727046.88</v>
      </c>
      <c r="K196" s="96">
        <f t="shared" si="32"/>
        <v>86782.403874702461</v>
      </c>
      <c r="L196" s="59">
        <f t="shared" si="33"/>
        <v>0.11936287227407187</v>
      </c>
      <c r="M196" s="96">
        <f t="shared" si="34"/>
        <v>813829.28387470241</v>
      </c>
      <c r="N196" s="96">
        <f t="shared" si="35"/>
        <v>640264.4761252976</v>
      </c>
      <c r="O196" s="97" t="str">
        <f t="shared" si="30"/>
        <v/>
      </c>
      <c r="P196" s="97">
        <f t="shared" si="30"/>
        <v>694600</v>
      </c>
      <c r="Q196" s="97">
        <f t="shared" si="30"/>
        <v>777952</v>
      </c>
      <c r="R196" s="97" t="str">
        <f t="shared" si="30"/>
        <v/>
      </c>
      <c r="S196" s="97">
        <f t="shared" si="30"/>
        <v>725162.4</v>
      </c>
      <c r="T196" s="96">
        <f t="shared" si="36"/>
        <v>732571.46666666667</v>
      </c>
      <c r="U196" s="96">
        <f t="shared" si="37"/>
        <v>42167.044924364018</v>
      </c>
      <c r="V196" s="59">
        <f t="shared" si="38"/>
        <v>5.7560315741250118E-2</v>
      </c>
      <c r="W196" s="98"/>
      <c r="X196" s="100"/>
      <c r="Y196" s="100"/>
      <c r="Z196" s="100"/>
      <c r="AA196" s="100"/>
      <c r="AB196" s="100"/>
    </row>
    <row r="197" spans="1:28" x14ac:dyDescent="0.25">
      <c r="A197" s="70">
        <v>196</v>
      </c>
      <c r="B197" s="5" t="s">
        <v>245</v>
      </c>
      <c r="C197" s="5" t="s">
        <v>229</v>
      </c>
      <c r="D197" s="71" t="s">
        <v>8</v>
      </c>
      <c r="E197" s="63">
        <v>302000</v>
      </c>
      <c r="F197" s="63">
        <v>295000</v>
      </c>
      <c r="G197" s="63">
        <v>388976</v>
      </c>
      <c r="H197" s="63">
        <v>354000</v>
      </c>
      <c r="I197" s="63">
        <v>307980</v>
      </c>
      <c r="J197" s="96">
        <f t="shared" si="31"/>
        <v>329591.2</v>
      </c>
      <c r="K197" s="96">
        <f t="shared" si="32"/>
        <v>40457.426354131785</v>
      </c>
      <c r="L197" s="59">
        <f t="shared" si="33"/>
        <v>0.1227503232917984</v>
      </c>
      <c r="M197" s="96">
        <f t="shared" si="34"/>
        <v>370048.62635413179</v>
      </c>
      <c r="N197" s="96">
        <f t="shared" si="35"/>
        <v>289133.77364586823</v>
      </c>
      <c r="O197" s="97">
        <f t="shared" si="30"/>
        <v>302000</v>
      </c>
      <c r="P197" s="97">
        <f t="shared" si="30"/>
        <v>295000</v>
      </c>
      <c r="Q197" s="97" t="str">
        <f t="shared" si="30"/>
        <v/>
      </c>
      <c r="R197" s="97">
        <f t="shared" si="30"/>
        <v>354000</v>
      </c>
      <c r="S197" s="97">
        <f t="shared" si="30"/>
        <v>307980</v>
      </c>
      <c r="T197" s="96">
        <f t="shared" si="36"/>
        <v>314745</v>
      </c>
      <c r="U197" s="96">
        <f t="shared" si="37"/>
        <v>26702.186552165847</v>
      </c>
      <c r="V197" s="59">
        <f t="shared" si="38"/>
        <v>8.4837524193127289E-2</v>
      </c>
      <c r="W197" s="98"/>
      <c r="X197" s="100"/>
      <c r="Y197" s="100"/>
      <c r="Z197" s="100"/>
      <c r="AA197" s="100"/>
      <c r="AB197" s="100"/>
    </row>
    <row r="198" spans="1:28" x14ac:dyDescent="0.25">
      <c r="A198" s="70">
        <v>197</v>
      </c>
      <c r="B198" s="11" t="s">
        <v>210</v>
      </c>
      <c r="C198" s="5" t="s">
        <v>229</v>
      </c>
      <c r="D198" s="71" t="s">
        <v>8</v>
      </c>
      <c r="E198" s="63">
        <v>1057000</v>
      </c>
      <c r="F198" s="63">
        <v>1215550</v>
      </c>
      <c r="G198" s="63">
        <v>1361416</v>
      </c>
      <c r="H198" s="63">
        <v>1458660</v>
      </c>
      <c r="I198" s="63">
        <v>1269034.2</v>
      </c>
      <c r="J198" s="96">
        <f t="shared" si="31"/>
        <v>1272332.04</v>
      </c>
      <c r="K198" s="96">
        <f t="shared" si="32"/>
        <v>151869.20678072961</v>
      </c>
      <c r="L198" s="59">
        <f t="shared" si="33"/>
        <v>0.11936287227407211</v>
      </c>
      <c r="M198" s="96">
        <f t="shared" si="34"/>
        <v>1424201.2467807296</v>
      </c>
      <c r="N198" s="96">
        <f t="shared" si="35"/>
        <v>1120462.8332192705</v>
      </c>
      <c r="O198" s="97" t="str">
        <f t="shared" si="30"/>
        <v/>
      </c>
      <c r="P198" s="97">
        <f t="shared" si="30"/>
        <v>1215550</v>
      </c>
      <c r="Q198" s="97">
        <f t="shared" si="30"/>
        <v>1361416</v>
      </c>
      <c r="R198" s="97" t="str">
        <f t="shared" si="30"/>
        <v/>
      </c>
      <c r="S198" s="97">
        <f t="shared" si="30"/>
        <v>1269034.2</v>
      </c>
      <c r="T198" s="96">
        <f t="shared" si="36"/>
        <v>1282000.0666666667</v>
      </c>
      <c r="U198" s="96">
        <f t="shared" si="37"/>
        <v>73792.328617637031</v>
      </c>
      <c r="V198" s="59">
        <f t="shared" si="38"/>
        <v>5.7560315741250118E-2</v>
      </c>
      <c r="W198" s="98"/>
      <c r="X198" s="100"/>
      <c r="Y198" s="100"/>
      <c r="Z198" s="100"/>
      <c r="AA198" s="100"/>
      <c r="AB198" s="100"/>
    </row>
    <row r="199" spans="1:28" x14ac:dyDescent="0.25">
      <c r="A199" s="70">
        <v>198</v>
      </c>
      <c r="B199" s="11" t="s">
        <v>241</v>
      </c>
      <c r="C199" s="5" t="s">
        <v>229</v>
      </c>
      <c r="D199" s="71" t="s">
        <v>8</v>
      </c>
      <c r="E199" s="63">
        <v>377000</v>
      </c>
      <c r="F199" s="63">
        <v>433550</v>
      </c>
      <c r="G199" s="63">
        <v>485576</v>
      </c>
      <c r="H199" s="63">
        <v>520260</v>
      </c>
      <c r="I199" s="63">
        <v>452626.2</v>
      </c>
      <c r="J199" s="96">
        <f t="shared" si="31"/>
        <v>453802.44000000006</v>
      </c>
      <c r="K199" s="96">
        <f t="shared" si="32"/>
        <v>54167.162683381692</v>
      </c>
      <c r="L199" s="59">
        <f t="shared" si="33"/>
        <v>0.11936287227407082</v>
      </c>
      <c r="M199" s="96">
        <f t="shared" si="34"/>
        <v>507969.60268338176</v>
      </c>
      <c r="N199" s="96">
        <f t="shared" si="35"/>
        <v>399635.27731661836</v>
      </c>
      <c r="O199" s="97" t="str">
        <f t="shared" si="30"/>
        <v/>
      </c>
      <c r="P199" s="97">
        <f t="shared" si="30"/>
        <v>433550</v>
      </c>
      <c r="Q199" s="97">
        <f t="shared" si="30"/>
        <v>485576</v>
      </c>
      <c r="R199" s="97" t="str">
        <f t="shared" si="30"/>
        <v/>
      </c>
      <c r="S199" s="97">
        <f t="shared" si="30"/>
        <v>452626.2</v>
      </c>
      <c r="T199" s="96">
        <f t="shared" si="36"/>
        <v>457250.73333333334</v>
      </c>
      <c r="U199" s="96">
        <f t="shared" si="37"/>
        <v>26319.496583584827</v>
      </c>
      <c r="V199" s="59">
        <f t="shared" si="38"/>
        <v>5.7560315741250118E-2</v>
      </c>
      <c r="W199" s="98"/>
      <c r="X199" s="100"/>
      <c r="Y199" s="100"/>
      <c r="Z199" s="100"/>
      <c r="AA199" s="100"/>
      <c r="AB199" s="100"/>
    </row>
    <row r="200" spans="1:28" x14ac:dyDescent="0.25">
      <c r="A200" s="72">
        <v>199</v>
      </c>
      <c r="B200" s="11" t="s">
        <v>243</v>
      </c>
      <c r="C200" s="5" t="s">
        <v>229</v>
      </c>
      <c r="D200" s="71" t="s">
        <v>8</v>
      </c>
      <c r="E200" s="63">
        <v>377000</v>
      </c>
      <c r="F200" s="63">
        <v>561200</v>
      </c>
      <c r="G200" s="63">
        <v>628544</v>
      </c>
      <c r="H200" s="63">
        <v>673440</v>
      </c>
      <c r="I200" s="63">
        <v>585892.80000000005</v>
      </c>
      <c r="J200" s="96">
        <f t="shared" si="31"/>
        <v>565215.36</v>
      </c>
      <c r="K200" s="96">
        <f t="shared" si="32"/>
        <v>113569.13173062491</v>
      </c>
      <c r="L200" s="59">
        <f t="shared" si="33"/>
        <v>0.20093072440675519</v>
      </c>
      <c r="M200" s="96">
        <f t="shared" si="34"/>
        <v>678784.49173062493</v>
      </c>
      <c r="N200" s="96">
        <f t="shared" si="35"/>
        <v>451646.22826937505</v>
      </c>
      <c r="O200" s="97" t="str">
        <f t="shared" si="30"/>
        <v/>
      </c>
      <c r="P200" s="97">
        <f t="shared" si="30"/>
        <v>561200</v>
      </c>
      <c r="Q200" s="97">
        <f t="shared" si="30"/>
        <v>628544</v>
      </c>
      <c r="R200" s="97">
        <f t="shared" si="30"/>
        <v>673440</v>
      </c>
      <c r="S200" s="97">
        <f t="shared" si="30"/>
        <v>585892.80000000005</v>
      </c>
      <c r="T200" s="96">
        <f t="shared" si="36"/>
        <v>612269.19999999995</v>
      </c>
      <c r="U200" s="96">
        <f t="shared" si="37"/>
        <v>49364.337847208408</v>
      </c>
      <c r="V200" s="59">
        <f t="shared" si="38"/>
        <v>8.0625218200112647E-2</v>
      </c>
      <c r="W200" s="98"/>
      <c r="X200" s="100"/>
      <c r="Y200" s="100"/>
      <c r="Z200" s="100"/>
      <c r="AA200" s="100"/>
      <c r="AB200" s="100"/>
    </row>
    <row r="201" spans="1:28" x14ac:dyDescent="0.25">
      <c r="A201" s="70">
        <v>200</v>
      </c>
      <c r="B201" s="6" t="s">
        <v>244</v>
      </c>
      <c r="C201" s="5" t="s">
        <v>229</v>
      </c>
      <c r="D201" s="71" t="s">
        <v>8</v>
      </c>
      <c r="E201" s="63">
        <v>377000</v>
      </c>
      <c r="F201" s="63">
        <v>433550</v>
      </c>
      <c r="G201" s="63">
        <v>485576</v>
      </c>
      <c r="H201" s="63">
        <v>520260</v>
      </c>
      <c r="I201" s="63">
        <v>452626.2</v>
      </c>
      <c r="J201" s="96">
        <f t="shared" si="31"/>
        <v>453802.44000000006</v>
      </c>
      <c r="K201" s="96">
        <f t="shared" si="32"/>
        <v>54167.162683381692</v>
      </c>
      <c r="L201" s="59">
        <f t="shared" si="33"/>
        <v>0.11936287227407082</v>
      </c>
      <c r="M201" s="96">
        <f t="shared" si="34"/>
        <v>507969.60268338176</v>
      </c>
      <c r="N201" s="96">
        <f t="shared" si="35"/>
        <v>399635.27731661836</v>
      </c>
      <c r="O201" s="97" t="str">
        <f t="shared" ref="O201:S232" si="39">IF(((IF(AND(E201&lt;=$M201,E201&gt;=$N201),E201,""))&lt;=0),"",(IF(AND(E201&lt;=$M201,E201&gt;=$N201),E201,"")))</f>
        <v/>
      </c>
      <c r="P201" s="97">
        <f t="shared" si="39"/>
        <v>433550</v>
      </c>
      <c r="Q201" s="97">
        <f t="shared" si="39"/>
        <v>485576</v>
      </c>
      <c r="R201" s="97" t="str">
        <f t="shared" si="39"/>
        <v/>
      </c>
      <c r="S201" s="97">
        <f t="shared" si="39"/>
        <v>452626.2</v>
      </c>
      <c r="T201" s="96">
        <f t="shared" si="36"/>
        <v>457250.73333333334</v>
      </c>
      <c r="U201" s="96">
        <f t="shared" si="37"/>
        <v>26319.496583584827</v>
      </c>
      <c r="V201" s="59">
        <f t="shared" si="38"/>
        <v>5.7560315741250118E-2</v>
      </c>
      <c r="W201" s="98"/>
      <c r="X201" s="100"/>
      <c r="Y201" s="100"/>
      <c r="Z201" s="100"/>
      <c r="AA201" s="100"/>
      <c r="AB201" s="100"/>
    </row>
    <row r="202" spans="1:28" x14ac:dyDescent="0.25">
      <c r="A202" s="70">
        <v>201</v>
      </c>
      <c r="B202" s="11" t="s">
        <v>211</v>
      </c>
      <c r="C202" s="5" t="s">
        <v>229</v>
      </c>
      <c r="D202" s="71" t="s">
        <v>8</v>
      </c>
      <c r="E202" s="63">
        <v>226000</v>
      </c>
      <c r="F202" s="63">
        <v>259900</v>
      </c>
      <c r="G202" s="63">
        <v>291088</v>
      </c>
      <c r="H202" s="63">
        <v>311880</v>
      </c>
      <c r="I202" s="63">
        <v>271335.59999999998</v>
      </c>
      <c r="J202" s="96">
        <f t="shared" si="31"/>
        <v>272040.72000000003</v>
      </c>
      <c r="K202" s="96">
        <f t="shared" si="32"/>
        <v>32471.561714706393</v>
      </c>
      <c r="L202" s="59">
        <f t="shared" si="33"/>
        <v>0.11936287227407129</v>
      </c>
      <c r="M202" s="96">
        <f t="shared" si="34"/>
        <v>304512.28171470645</v>
      </c>
      <c r="N202" s="96">
        <f t="shared" si="35"/>
        <v>239569.15828529364</v>
      </c>
      <c r="O202" s="97" t="str">
        <f t="shared" si="39"/>
        <v/>
      </c>
      <c r="P202" s="97">
        <f t="shared" si="39"/>
        <v>259900</v>
      </c>
      <c r="Q202" s="97">
        <f t="shared" si="39"/>
        <v>291088</v>
      </c>
      <c r="R202" s="97" t="str">
        <f t="shared" si="39"/>
        <v/>
      </c>
      <c r="S202" s="97">
        <f t="shared" si="39"/>
        <v>271335.59999999998</v>
      </c>
      <c r="T202" s="96">
        <f t="shared" si="36"/>
        <v>274107.86666666664</v>
      </c>
      <c r="U202" s="96">
        <f t="shared" si="37"/>
        <v>15777.735352493824</v>
      </c>
      <c r="V202" s="59">
        <f t="shared" si="38"/>
        <v>5.7560315741250132E-2</v>
      </c>
      <c r="W202" s="98"/>
      <c r="X202" s="100"/>
      <c r="Y202" s="100"/>
      <c r="Z202" s="100"/>
      <c r="AA202" s="100"/>
      <c r="AB202" s="100"/>
    </row>
    <row r="203" spans="1:28" x14ac:dyDescent="0.25">
      <c r="A203" s="70">
        <v>202</v>
      </c>
      <c r="B203" s="6" t="s">
        <v>18</v>
      </c>
      <c r="C203" s="5" t="s">
        <v>229</v>
      </c>
      <c r="D203" s="71" t="s">
        <v>8</v>
      </c>
      <c r="E203" s="63">
        <v>75000</v>
      </c>
      <c r="F203" s="63">
        <v>86200</v>
      </c>
      <c r="G203" s="63">
        <v>96600</v>
      </c>
      <c r="H203" s="63">
        <v>78000</v>
      </c>
      <c r="I203" s="63">
        <v>67860</v>
      </c>
      <c r="J203" s="96">
        <f t="shared" si="31"/>
        <v>80732</v>
      </c>
      <c r="K203" s="96">
        <f t="shared" si="32"/>
        <v>11041.970838577685</v>
      </c>
      <c r="L203" s="59">
        <f t="shared" si="33"/>
        <v>0.13677316105853546</v>
      </c>
      <c r="M203" s="96">
        <f t="shared" si="34"/>
        <v>91773.97083857769</v>
      </c>
      <c r="N203" s="96">
        <f t="shared" si="35"/>
        <v>69690.02916142231</v>
      </c>
      <c r="O203" s="97">
        <f t="shared" si="39"/>
        <v>75000</v>
      </c>
      <c r="P203" s="97">
        <f t="shared" si="39"/>
        <v>86200</v>
      </c>
      <c r="Q203" s="97" t="str">
        <f t="shared" si="39"/>
        <v/>
      </c>
      <c r="R203" s="97">
        <f t="shared" si="39"/>
        <v>78000</v>
      </c>
      <c r="S203" s="97" t="str">
        <f t="shared" si="39"/>
        <v/>
      </c>
      <c r="T203" s="96">
        <f t="shared" si="36"/>
        <v>79733.333333333328</v>
      </c>
      <c r="U203" s="96">
        <f t="shared" si="37"/>
        <v>5797.7006936658381</v>
      </c>
      <c r="V203" s="59">
        <f t="shared" si="38"/>
        <v>7.27136374623642E-2</v>
      </c>
      <c r="W203" s="98"/>
      <c r="X203" s="100"/>
      <c r="Y203" s="100"/>
      <c r="Z203" s="100"/>
      <c r="AA203" s="100"/>
      <c r="AB203" s="100"/>
    </row>
    <row r="204" spans="1:28" x14ac:dyDescent="0.25">
      <c r="A204" s="72">
        <v>203</v>
      </c>
      <c r="B204" s="6" t="s">
        <v>226</v>
      </c>
      <c r="C204" s="5" t="s">
        <v>229</v>
      </c>
      <c r="D204" s="71" t="s">
        <v>223</v>
      </c>
      <c r="E204" s="63">
        <v>151000</v>
      </c>
      <c r="F204" s="63">
        <v>173650</v>
      </c>
      <c r="G204" s="63">
        <v>194488</v>
      </c>
      <c r="H204" s="63">
        <v>208380</v>
      </c>
      <c r="I204" s="63">
        <v>181290.6</v>
      </c>
      <c r="J204" s="96">
        <f t="shared" si="31"/>
        <v>181761.72</v>
      </c>
      <c r="K204" s="96">
        <f t="shared" si="32"/>
        <v>21695.600968675615</v>
      </c>
      <c r="L204" s="59">
        <f t="shared" si="33"/>
        <v>0.11936287227407187</v>
      </c>
      <c r="M204" s="96">
        <f t="shared" si="34"/>
        <v>203457.3209686756</v>
      </c>
      <c r="N204" s="96">
        <f t="shared" si="35"/>
        <v>160066.1190313244</v>
      </c>
      <c r="O204" s="97" t="str">
        <f t="shared" si="39"/>
        <v/>
      </c>
      <c r="P204" s="97">
        <f t="shared" si="39"/>
        <v>173650</v>
      </c>
      <c r="Q204" s="97">
        <f t="shared" si="39"/>
        <v>194488</v>
      </c>
      <c r="R204" s="97" t="str">
        <f t="shared" si="39"/>
        <v/>
      </c>
      <c r="S204" s="97">
        <f t="shared" si="39"/>
        <v>181290.6</v>
      </c>
      <c r="T204" s="96">
        <f t="shared" si="36"/>
        <v>183142.86666666667</v>
      </c>
      <c r="U204" s="96">
        <f t="shared" si="37"/>
        <v>10541.761231091004</v>
      </c>
      <c r="V204" s="59">
        <f t="shared" si="38"/>
        <v>5.7560315741250118E-2</v>
      </c>
      <c r="W204" s="98"/>
      <c r="X204" s="100"/>
      <c r="Y204" s="100"/>
      <c r="Z204" s="100"/>
      <c r="AA204" s="100"/>
      <c r="AB204" s="100"/>
    </row>
    <row r="205" spans="1:28" x14ac:dyDescent="0.25">
      <c r="A205" s="70">
        <v>204</v>
      </c>
      <c r="B205" s="6" t="s">
        <v>266</v>
      </c>
      <c r="C205" s="5" t="s">
        <v>229</v>
      </c>
      <c r="D205" s="71" t="s">
        <v>8</v>
      </c>
      <c r="E205" s="63">
        <v>75000</v>
      </c>
      <c r="F205" s="63">
        <v>86250</v>
      </c>
      <c r="G205" s="63">
        <v>96600</v>
      </c>
      <c r="H205" s="63">
        <v>103500</v>
      </c>
      <c r="I205" s="63">
        <v>90045</v>
      </c>
      <c r="J205" s="96">
        <f t="shared" si="31"/>
        <v>90279</v>
      </c>
      <c r="K205" s="96">
        <f t="shared" si="32"/>
        <v>10775.960746030954</v>
      </c>
      <c r="L205" s="59">
        <f t="shared" si="33"/>
        <v>0.11936287227407209</v>
      </c>
      <c r="M205" s="96">
        <f t="shared" si="34"/>
        <v>101054.96074603095</v>
      </c>
      <c r="N205" s="96">
        <f t="shared" si="35"/>
        <v>79503.039253969051</v>
      </c>
      <c r="O205" s="97" t="str">
        <f t="shared" si="39"/>
        <v/>
      </c>
      <c r="P205" s="97">
        <f t="shared" si="39"/>
        <v>86250</v>
      </c>
      <c r="Q205" s="97">
        <f t="shared" si="39"/>
        <v>96600</v>
      </c>
      <c r="R205" s="97" t="str">
        <f t="shared" si="39"/>
        <v/>
      </c>
      <c r="S205" s="97">
        <f t="shared" si="39"/>
        <v>90045</v>
      </c>
      <c r="T205" s="96">
        <f t="shared" si="36"/>
        <v>90965</v>
      </c>
      <c r="U205" s="96">
        <f t="shared" si="37"/>
        <v>5235.9741214028172</v>
      </c>
      <c r="V205" s="59">
        <f t="shared" si="38"/>
        <v>5.7560315741250118E-2</v>
      </c>
      <c r="W205" s="98"/>
      <c r="X205" s="100"/>
      <c r="Y205" s="100"/>
      <c r="Z205" s="100"/>
      <c r="AA205" s="100"/>
      <c r="AB205" s="100"/>
    </row>
    <row r="206" spans="1:28" x14ac:dyDescent="0.25">
      <c r="A206" s="70">
        <v>205</v>
      </c>
      <c r="B206" s="11" t="s">
        <v>191</v>
      </c>
      <c r="C206" s="5" t="s">
        <v>229</v>
      </c>
      <c r="D206" s="71" t="s">
        <v>8</v>
      </c>
      <c r="E206" s="63">
        <v>604000</v>
      </c>
      <c r="F206" s="63">
        <v>694600</v>
      </c>
      <c r="G206" s="63">
        <v>777952</v>
      </c>
      <c r="H206" s="63">
        <v>833520</v>
      </c>
      <c r="I206" s="63">
        <v>725162.4</v>
      </c>
      <c r="J206" s="96">
        <f t="shared" si="31"/>
        <v>727046.88</v>
      </c>
      <c r="K206" s="96">
        <f t="shared" si="32"/>
        <v>86782.403874702461</v>
      </c>
      <c r="L206" s="59">
        <f t="shared" si="33"/>
        <v>0.11936287227407187</v>
      </c>
      <c r="M206" s="96">
        <f t="shared" si="34"/>
        <v>813829.28387470241</v>
      </c>
      <c r="N206" s="96">
        <f t="shared" si="35"/>
        <v>640264.4761252976</v>
      </c>
      <c r="O206" s="97" t="str">
        <f t="shared" si="39"/>
        <v/>
      </c>
      <c r="P206" s="97">
        <f t="shared" si="39"/>
        <v>694600</v>
      </c>
      <c r="Q206" s="97">
        <f t="shared" si="39"/>
        <v>777952</v>
      </c>
      <c r="R206" s="97" t="str">
        <f t="shared" si="39"/>
        <v/>
      </c>
      <c r="S206" s="97">
        <f t="shared" si="39"/>
        <v>725162.4</v>
      </c>
      <c r="T206" s="96">
        <f t="shared" si="36"/>
        <v>732571.46666666667</v>
      </c>
      <c r="U206" s="96">
        <f t="shared" si="37"/>
        <v>42167.044924364018</v>
      </c>
      <c r="V206" s="59">
        <f t="shared" si="38"/>
        <v>5.7560315741250118E-2</v>
      </c>
      <c r="W206" s="98"/>
      <c r="X206" s="100"/>
      <c r="Y206" s="100"/>
      <c r="Z206" s="100"/>
      <c r="AA206" s="100"/>
      <c r="AB206" s="100"/>
    </row>
    <row r="207" spans="1:28" x14ac:dyDescent="0.25">
      <c r="A207" s="70">
        <v>206</v>
      </c>
      <c r="B207" s="11" t="s">
        <v>192</v>
      </c>
      <c r="C207" s="5" t="s">
        <v>229</v>
      </c>
      <c r="D207" s="71" t="s">
        <v>8</v>
      </c>
      <c r="E207" s="63">
        <v>906000</v>
      </c>
      <c r="F207" s="63">
        <v>1041900</v>
      </c>
      <c r="G207" s="63">
        <v>1166928</v>
      </c>
      <c r="H207" s="63">
        <v>1250280</v>
      </c>
      <c r="I207" s="63">
        <v>1087743.6000000001</v>
      </c>
      <c r="J207" s="96">
        <f t="shared" si="31"/>
        <v>1090570.3199999998</v>
      </c>
      <c r="K207" s="96">
        <f t="shared" si="32"/>
        <v>130173.6058120551</v>
      </c>
      <c r="L207" s="59">
        <f t="shared" si="33"/>
        <v>0.11936287227407319</v>
      </c>
      <c r="M207" s="96">
        <f t="shared" si="34"/>
        <v>1220743.9258120549</v>
      </c>
      <c r="N207" s="96">
        <f t="shared" si="35"/>
        <v>960396.71418794477</v>
      </c>
      <c r="O207" s="97" t="str">
        <f t="shared" si="39"/>
        <v/>
      </c>
      <c r="P207" s="97">
        <f t="shared" si="39"/>
        <v>1041900</v>
      </c>
      <c r="Q207" s="97">
        <f t="shared" si="39"/>
        <v>1166928</v>
      </c>
      <c r="R207" s="97" t="str">
        <f t="shared" si="39"/>
        <v/>
      </c>
      <c r="S207" s="97">
        <f t="shared" si="39"/>
        <v>1087743.6000000001</v>
      </c>
      <c r="T207" s="96">
        <f t="shared" si="36"/>
        <v>1098857.2</v>
      </c>
      <c r="U207" s="96">
        <f t="shared" si="37"/>
        <v>63250.567386546019</v>
      </c>
      <c r="V207" s="59">
        <f t="shared" si="38"/>
        <v>5.7560315741250111E-2</v>
      </c>
      <c r="W207" s="98"/>
      <c r="X207" s="100"/>
      <c r="Y207" s="100"/>
      <c r="Z207" s="100"/>
      <c r="AA207" s="100"/>
      <c r="AB207" s="100"/>
    </row>
    <row r="208" spans="1:28" x14ac:dyDescent="0.25">
      <c r="A208" s="72">
        <v>207</v>
      </c>
      <c r="B208" s="11" t="s">
        <v>252</v>
      </c>
      <c r="C208" s="5" t="s">
        <v>229</v>
      </c>
      <c r="D208" s="71" t="s">
        <v>8</v>
      </c>
      <c r="E208" s="63">
        <v>377000</v>
      </c>
      <c r="F208" s="63">
        <v>433550</v>
      </c>
      <c r="G208" s="63">
        <v>485576</v>
      </c>
      <c r="H208" s="63">
        <v>520260</v>
      </c>
      <c r="I208" s="63">
        <v>452626.2</v>
      </c>
      <c r="J208" s="96">
        <f t="shared" si="31"/>
        <v>453802.44000000006</v>
      </c>
      <c r="K208" s="96">
        <f t="shared" si="32"/>
        <v>54167.162683381692</v>
      </c>
      <c r="L208" s="59">
        <f t="shared" si="33"/>
        <v>0.11936287227407082</v>
      </c>
      <c r="M208" s="96">
        <f t="shared" si="34"/>
        <v>507969.60268338176</v>
      </c>
      <c r="N208" s="96">
        <f t="shared" si="35"/>
        <v>399635.27731661836</v>
      </c>
      <c r="O208" s="97" t="str">
        <f t="shared" si="39"/>
        <v/>
      </c>
      <c r="P208" s="97">
        <f t="shared" si="39"/>
        <v>433550</v>
      </c>
      <c r="Q208" s="97">
        <f t="shared" si="39"/>
        <v>485576</v>
      </c>
      <c r="R208" s="97" t="str">
        <f t="shared" si="39"/>
        <v/>
      </c>
      <c r="S208" s="97">
        <f t="shared" si="39"/>
        <v>452626.2</v>
      </c>
      <c r="T208" s="96">
        <f t="shared" si="36"/>
        <v>457250.73333333334</v>
      </c>
      <c r="U208" s="96">
        <f t="shared" si="37"/>
        <v>26319.496583584827</v>
      </c>
      <c r="V208" s="59">
        <f t="shared" si="38"/>
        <v>5.7560315741250118E-2</v>
      </c>
      <c r="W208" s="98"/>
      <c r="X208" s="100"/>
      <c r="Y208" s="100"/>
      <c r="Z208" s="100"/>
      <c r="AA208" s="100"/>
      <c r="AB208" s="100"/>
    </row>
    <row r="209" spans="1:28" x14ac:dyDescent="0.25">
      <c r="A209" s="70">
        <v>208</v>
      </c>
      <c r="B209" s="11" t="s">
        <v>251</v>
      </c>
      <c r="C209" s="5" t="s">
        <v>229</v>
      </c>
      <c r="D209" s="71" t="s">
        <v>8</v>
      </c>
      <c r="E209" s="63">
        <v>377000</v>
      </c>
      <c r="F209" s="63">
        <v>433550</v>
      </c>
      <c r="G209" s="63">
        <v>485576</v>
      </c>
      <c r="H209" s="63">
        <v>520260</v>
      </c>
      <c r="I209" s="63">
        <v>452626.2</v>
      </c>
      <c r="J209" s="96">
        <f t="shared" si="31"/>
        <v>453802.44000000006</v>
      </c>
      <c r="K209" s="96">
        <f t="shared" si="32"/>
        <v>54167.162683381692</v>
      </c>
      <c r="L209" s="59">
        <f t="shared" si="33"/>
        <v>0.11936287227407082</v>
      </c>
      <c r="M209" s="96">
        <f t="shared" si="34"/>
        <v>507969.60268338176</v>
      </c>
      <c r="N209" s="96">
        <f t="shared" si="35"/>
        <v>399635.27731661836</v>
      </c>
      <c r="O209" s="97" t="str">
        <f t="shared" si="39"/>
        <v/>
      </c>
      <c r="P209" s="97">
        <f t="shared" si="39"/>
        <v>433550</v>
      </c>
      <c r="Q209" s="97">
        <f t="shared" si="39"/>
        <v>485576</v>
      </c>
      <c r="R209" s="97" t="str">
        <f t="shared" si="39"/>
        <v/>
      </c>
      <c r="S209" s="97">
        <f t="shared" si="39"/>
        <v>452626.2</v>
      </c>
      <c r="T209" s="96">
        <f t="shared" si="36"/>
        <v>457250.73333333334</v>
      </c>
      <c r="U209" s="96">
        <f t="shared" si="37"/>
        <v>26319.496583584827</v>
      </c>
      <c r="V209" s="59">
        <f t="shared" si="38"/>
        <v>5.7560315741250118E-2</v>
      </c>
      <c r="W209" s="98"/>
      <c r="X209" s="100"/>
      <c r="Y209" s="100"/>
      <c r="Z209" s="100"/>
      <c r="AA209" s="100"/>
      <c r="AB209" s="100"/>
    </row>
    <row r="210" spans="1:28" x14ac:dyDescent="0.25">
      <c r="A210" s="70">
        <v>209</v>
      </c>
      <c r="B210" s="11" t="s">
        <v>194</v>
      </c>
      <c r="C210" s="5" t="s">
        <v>229</v>
      </c>
      <c r="D210" s="71" t="s">
        <v>8</v>
      </c>
      <c r="E210" s="63">
        <v>1359000</v>
      </c>
      <c r="F210" s="63">
        <v>1562800</v>
      </c>
      <c r="G210" s="63">
        <v>1750392</v>
      </c>
      <c r="H210" s="63">
        <v>1875360</v>
      </c>
      <c r="I210" s="63">
        <v>1631563.2</v>
      </c>
      <c r="J210" s="96">
        <f t="shared" si="31"/>
        <v>1635823.04</v>
      </c>
      <c r="K210" s="96">
        <f t="shared" si="32"/>
        <v>195246.96405068072</v>
      </c>
      <c r="L210" s="59">
        <f t="shared" si="33"/>
        <v>0.11935702045783676</v>
      </c>
      <c r="M210" s="96">
        <f t="shared" si="34"/>
        <v>1831070.0040506807</v>
      </c>
      <c r="N210" s="96">
        <f t="shared" si="35"/>
        <v>1440576.0759493194</v>
      </c>
      <c r="O210" s="97" t="str">
        <f t="shared" si="39"/>
        <v/>
      </c>
      <c r="P210" s="97">
        <f t="shared" si="39"/>
        <v>1562800</v>
      </c>
      <c r="Q210" s="97">
        <f t="shared" si="39"/>
        <v>1750392</v>
      </c>
      <c r="R210" s="97" t="str">
        <f t="shared" si="39"/>
        <v/>
      </c>
      <c r="S210" s="97">
        <f t="shared" si="39"/>
        <v>1631563.2</v>
      </c>
      <c r="T210" s="96">
        <f t="shared" si="36"/>
        <v>1648251.7333333334</v>
      </c>
      <c r="U210" s="96">
        <f t="shared" si="37"/>
        <v>94902.950294568465</v>
      </c>
      <c r="V210" s="59">
        <f t="shared" si="38"/>
        <v>5.7577946605669256E-2</v>
      </c>
      <c r="W210" s="98"/>
      <c r="X210" s="100"/>
      <c r="Y210" s="100"/>
      <c r="Z210" s="100"/>
      <c r="AA210" s="100"/>
      <c r="AB210" s="100"/>
    </row>
    <row r="211" spans="1:28" x14ac:dyDescent="0.25">
      <c r="A211" s="70">
        <v>210</v>
      </c>
      <c r="B211" s="11" t="s">
        <v>212</v>
      </c>
      <c r="C211" s="5" t="s">
        <v>229</v>
      </c>
      <c r="D211" s="71" t="s">
        <v>8</v>
      </c>
      <c r="E211" s="63">
        <v>1208000</v>
      </c>
      <c r="F211" s="63">
        <v>1130000</v>
      </c>
      <c r="G211" s="63">
        <v>1555904</v>
      </c>
      <c r="H211" s="63">
        <v>1356000</v>
      </c>
      <c r="I211" s="63">
        <v>1179720</v>
      </c>
      <c r="J211" s="96">
        <f t="shared" si="31"/>
        <v>1285924.8</v>
      </c>
      <c r="K211" s="96">
        <f t="shared" si="32"/>
        <v>172817.51888972355</v>
      </c>
      <c r="L211" s="59">
        <f t="shared" si="33"/>
        <v>0.13439162141497196</v>
      </c>
      <c r="M211" s="96">
        <f t="shared" si="34"/>
        <v>1458742.3188897236</v>
      </c>
      <c r="N211" s="96">
        <f t="shared" si="35"/>
        <v>1113107.2811102765</v>
      </c>
      <c r="O211" s="97">
        <f t="shared" si="39"/>
        <v>1208000</v>
      </c>
      <c r="P211" s="97">
        <f t="shared" si="39"/>
        <v>1130000</v>
      </c>
      <c r="Q211" s="97" t="str">
        <f t="shared" si="39"/>
        <v/>
      </c>
      <c r="R211" s="97">
        <f t="shared" si="39"/>
        <v>1356000</v>
      </c>
      <c r="S211" s="97">
        <f t="shared" si="39"/>
        <v>1179720</v>
      </c>
      <c r="T211" s="96">
        <f t="shared" si="36"/>
        <v>1218430</v>
      </c>
      <c r="U211" s="96">
        <f t="shared" si="37"/>
        <v>97215.600257023223</v>
      </c>
      <c r="V211" s="59">
        <f t="shared" si="38"/>
        <v>7.9787595723203819E-2</v>
      </c>
      <c r="W211" s="98"/>
      <c r="X211" s="100"/>
      <c r="Y211" s="100"/>
      <c r="Z211" s="100"/>
      <c r="AA211" s="100"/>
      <c r="AB211" s="100"/>
    </row>
    <row r="212" spans="1:28" x14ac:dyDescent="0.25">
      <c r="A212" s="72">
        <v>211</v>
      </c>
      <c r="B212" s="11" t="s">
        <v>234</v>
      </c>
      <c r="C212" s="5" t="s">
        <v>229</v>
      </c>
      <c r="D212" s="71" t="s">
        <v>8</v>
      </c>
      <c r="E212" s="63">
        <v>226000</v>
      </c>
      <c r="F212" s="63">
        <v>220000</v>
      </c>
      <c r="G212" s="63">
        <v>291088</v>
      </c>
      <c r="H212" s="63">
        <v>264000</v>
      </c>
      <c r="I212" s="63">
        <v>229680</v>
      </c>
      <c r="J212" s="96">
        <f t="shared" si="31"/>
        <v>246153.60000000001</v>
      </c>
      <c r="K212" s="96">
        <f t="shared" si="32"/>
        <v>30410.327929833362</v>
      </c>
      <c r="L212" s="59">
        <f t="shared" si="33"/>
        <v>0.12354208075702879</v>
      </c>
      <c r="M212" s="96">
        <f t="shared" si="34"/>
        <v>276563.92792983336</v>
      </c>
      <c r="N212" s="96">
        <f t="shared" si="35"/>
        <v>215743.27207016665</v>
      </c>
      <c r="O212" s="97">
        <f t="shared" si="39"/>
        <v>226000</v>
      </c>
      <c r="P212" s="97">
        <f t="shared" si="39"/>
        <v>220000</v>
      </c>
      <c r="Q212" s="97" t="str">
        <f t="shared" si="39"/>
        <v/>
      </c>
      <c r="R212" s="97">
        <f t="shared" si="39"/>
        <v>264000</v>
      </c>
      <c r="S212" s="97">
        <f t="shared" si="39"/>
        <v>229680</v>
      </c>
      <c r="T212" s="96">
        <f t="shared" si="36"/>
        <v>234920</v>
      </c>
      <c r="U212" s="96">
        <f t="shared" si="37"/>
        <v>19792.901084311346</v>
      </c>
      <c r="V212" s="59">
        <f t="shared" si="38"/>
        <v>8.425379313941489E-2</v>
      </c>
      <c r="W212" s="98"/>
      <c r="X212" s="100"/>
      <c r="Y212" s="100"/>
      <c r="Z212" s="100"/>
      <c r="AA212" s="100"/>
      <c r="AB212" s="100"/>
    </row>
    <row r="213" spans="1:28" x14ac:dyDescent="0.25">
      <c r="A213" s="70">
        <v>212</v>
      </c>
      <c r="B213" s="11" t="s">
        <v>196</v>
      </c>
      <c r="C213" s="5" t="s">
        <v>229</v>
      </c>
      <c r="D213" s="71" t="s">
        <v>8</v>
      </c>
      <c r="E213" s="63">
        <v>755000</v>
      </c>
      <c r="F213" s="63">
        <v>700000</v>
      </c>
      <c r="G213" s="63">
        <v>972440</v>
      </c>
      <c r="H213" s="63">
        <v>840000</v>
      </c>
      <c r="I213" s="63">
        <v>730800</v>
      </c>
      <c r="J213" s="96">
        <f t="shared" si="31"/>
        <v>799648</v>
      </c>
      <c r="K213" s="96">
        <f t="shared" si="32"/>
        <v>109713.91671068898</v>
      </c>
      <c r="L213" s="59">
        <f t="shared" si="33"/>
        <v>0.13720276510500742</v>
      </c>
      <c r="M213" s="96">
        <f t="shared" si="34"/>
        <v>909361.91671068897</v>
      </c>
      <c r="N213" s="96">
        <f t="shared" si="35"/>
        <v>689934.08328931103</v>
      </c>
      <c r="O213" s="97">
        <f t="shared" si="39"/>
        <v>755000</v>
      </c>
      <c r="P213" s="97">
        <f t="shared" si="39"/>
        <v>700000</v>
      </c>
      <c r="Q213" s="97" t="str">
        <f t="shared" si="39"/>
        <v/>
      </c>
      <c r="R213" s="97">
        <f t="shared" si="39"/>
        <v>840000</v>
      </c>
      <c r="S213" s="97">
        <f t="shared" si="39"/>
        <v>730800</v>
      </c>
      <c r="T213" s="96">
        <f t="shared" si="36"/>
        <v>756450</v>
      </c>
      <c r="U213" s="96">
        <f t="shared" si="37"/>
        <v>60075.591271885678</v>
      </c>
      <c r="V213" s="59">
        <f t="shared" si="38"/>
        <v>7.9417795322738682E-2</v>
      </c>
      <c r="W213" s="98"/>
      <c r="X213" s="100"/>
      <c r="Y213" s="100"/>
      <c r="Z213" s="100"/>
      <c r="AA213" s="100"/>
      <c r="AB213" s="100"/>
    </row>
    <row r="214" spans="1:28" x14ac:dyDescent="0.25">
      <c r="A214" s="70">
        <v>213</v>
      </c>
      <c r="B214" s="11" t="s">
        <v>213</v>
      </c>
      <c r="C214" s="5" t="s">
        <v>229</v>
      </c>
      <c r="D214" s="71" t="s">
        <v>8</v>
      </c>
      <c r="E214" s="63">
        <v>1132000</v>
      </c>
      <c r="F214" s="63">
        <v>1110000</v>
      </c>
      <c r="G214" s="63">
        <v>1458016</v>
      </c>
      <c r="H214" s="63">
        <v>1332000</v>
      </c>
      <c r="I214" s="63">
        <v>1158840</v>
      </c>
      <c r="J214" s="96">
        <f t="shared" si="31"/>
        <v>1238171.2</v>
      </c>
      <c r="K214" s="96">
        <f t="shared" si="32"/>
        <v>150938.06619670187</v>
      </c>
      <c r="L214" s="59">
        <f t="shared" si="33"/>
        <v>0.12190403572357512</v>
      </c>
      <c r="M214" s="96">
        <f t="shared" si="34"/>
        <v>1389109.2661967019</v>
      </c>
      <c r="N214" s="96">
        <f t="shared" si="35"/>
        <v>1087233.133803298</v>
      </c>
      <c r="O214" s="97">
        <f t="shared" si="39"/>
        <v>1132000</v>
      </c>
      <c r="P214" s="97">
        <f t="shared" si="39"/>
        <v>1110000</v>
      </c>
      <c r="Q214" s="97" t="str">
        <f t="shared" si="39"/>
        <v/>
      </c>
      <c r="R214" s="97">
        <f t="shared" si="39"/>
        <v>1332000</v>
      </c>
      <c r="S214" s="97">
        <f t="shared" si="39"/>
        <v>1158840</v>
      </c>
      <c r="T214" s="96">
        <f t="shared" si="36"/>
        <v>1183210</v>
      </c>
      <c r="U214" s="96">
        <f t="shared" si="37"/>
        <v>101183.87420928298</v>
      </c>
      <c r="V214" s="59">
        <f t="shared" si="38"/>
        <v>8.5516412309972853E-2</v>
      </c>
      <c r="W214" s="98"/>
      <c r="X214" s="100"/>
      <c r="Y214" s="100"/>
      <c r="Z214" s="100"/>
      <c r="AA214" s="100"/>
      <c r="AB214" s="100"/>
    </row>
    <row r="215" spans="1:28" x14ac:dyDescent="0.25">
      <c r="A215" s="70">
        <v>214</v>
      </c>
      <c r="B215" s="5" t="s">
        <v>193</v>
      </c>
      <c r="C215" s="5" t="s">
        <v>229</v>
      </c>
      <c r="D215" s="71" t="s">
        <v>8</v>
      </c>
      <c r="E215" s="63">
        <v>528000</v>
      </c>
      <c r="F215" s="63">
        <v>607200</v>
      </c>
      <c r="G215" s="63">
        <v>680064</v>
      </c>
      <c r="H215" s="63">
        <v>728640</v>
      </c>
      <c r="I215" s="63">
        <v>633916.80000000005</v>
      </c>
      <c r="J215" s="96">
        <f t="shared" si="31"/>
        <v>635564.15999999992</v>
      </c>
      <c r="K215" s="96">
        <f t="shared" si="32"/>
        <v>75862.763652058173</v>
      </c>
      <c r="L215" s="59">
        <f t="shared" si="33"/>
        <v>0.11936287227407251</v>
      </c>
      <c r="M215" s="96">
        <f t="shared" si="34"/>
        <v>711426.92365205812</v>
      </c>
      <c r="N215" s="96">
        <f t="shared" si="35"/>
        <v>559701.39634794171</v>
      </c>
      <c r="O215" s="97" t="str">
        <f t="shared" si="39"/>
        <v/>
      </c>
      <c r="P215" s="97">
        <f t="shared" si="39"/>
        <v>607200</v>
      </c>
      <c r="Q215" s="97">
        <f t="shared" si="39"/>
        <v>680064</v>
      </c>
      <c r="R215" s="97" t="str">
        <f t="shared" si="39"/>
        <v/>
      </c>
      <c r="S215" s="97">
        <f t="shared" si="39"/>
        <v>633916.80000000005</v>
      </c>
      <c r="T215" s="96">
        <f t="shared" si="36"/>
        <v>640393.6</v>
      </c>
      <c r="U215" s="96">
        <f t="shared" si="37"/>
        <v>36861.257814675824</v>
      </c>
      <c r="V215" s="59">
        <f t="shared" si="38"/>
        <v>5.7560315741250111E-2</v>
      </c>
      <c r="W215" s="98"/>
      <c r="X215" s="100"/>
      <c r="Y215" s="100"/>
      <c r="Z215" s="100"/>
      <c r="AA215" s="100"/>
      <c r="AB215" s="100"/>
    </row>
    <row r="216" spans="1:28" x14ac:dyDescent="0.25">
      <c r="A216" s="72">
        <v>215</v>
      </c>
      <c r="B216" s="5" t="s">
        <v>198</v>
      </c>
      <c r="C216" s="5" t="s">
        <v>229</v>
      </c>
      <c r="D216" s="71" t="s">
        <v>8</v>
      </c>
      <c r="E216" s="63">
        <v>755000</v>
      </c>
      <c r="F216" s="63">
        <v>718500</v>
      </c>
      <c r="G216" s="63">
        <v>972440</v>
      </c>
      <c r="H216" s="63">
        <v>862200</v>
      </c>
      <c r="I216" s="63">
        <v>750114</v>
      </c>
      <c r="J216" s="96">
        <f t="shared" si="31"/>
        <v>811650.8</v>
      </c>
      <c r="K216" s="96">
        <f t="shared" si="32"/>
        <v>104978.03447959936</v>
      </c>
      <c r="L216" s="59">
        <f t="shared" si="33"/>
        <v>0.12933891579925672</v>
      </c>
      <c r="M216" s="96">
        <f t="shared" si="34"/>
        <v>916628.83447959938</v>
      </c>
      <c r="N216" s="96">
        <f t="shared" si="35"/>
        <v>706672.76552040072</v>
      </c>
      <c r="O216" s="97">
        <f t="shared" si="39"/>
        <v>755000</v>
      </c>
      <c r="P216" s="97">
        <f t="shared" si="39"/>
        <v>718500</v>
      </c>
      <c r="Q216" s="97" t="str">
        <f t="shared" si="39"/>
        <v/>
      </c>
      <c r="R216" s="97">
        <f t="shared" si="39"/>
        <v>862200</v>
      </c>
      <c r="S216" s="97">
        <f t="shared" si="39"/>
        <v>750114</v>
      </c>
      <c r="T216" s="96">
        <f t="shared" si="36"/>
        <v>771453.5</v>
      </c>
      <c r="U216" s="96">
        <f t="shared" si="37"/>
        <v>62623.457657654129</v>
      </c>
      <c r="V216" s="59">
        <f t="shared" si="38"/>
        <v>8.1175933037641451E-2</v>
      </c>
      <c r="W216" s="98"/>
      <c r="X216" s="100"/>
      <c r="Y216" s="100"/>
      <c r="Z216" s="100"/>
      <c r="AA216" s="100"/>
      <c r="AB216" s="100"/>
    </row>
    <row r="217" spans="1:28" x14ac:dyDescent="0.25">
      <c r="A217" s="70">
        <v>216</v>
      </c>
      <c r="B217" s="5" t="s">
        <v>199</v>
      </c>
      <c r="C217" s="5" t="s">
        <v>229</v>
      </c>
      <c r="D217" s="71" t="s">
        <v>8</v>
      </c>
      <c r="E217" s="63">
        <v>528000</v>
      </c>
      <c r="F217" s="63">
        <v>607200</v>
      </c>
      <c r="G217" s="63">
        <v>680064</v>
      </c>
      <c r="H217" s="63">
        <v>728640</v>
      </c>
      <c r="I217" s="63">
        <v>633916.80000000005</v>
      </c>
      <c r="J217" s="96">
        <f t="shared" si="31"/>
        <v>635564.15999999992</v>
      </c>
      <c r="K217" s="96">
        <f t="shared" si="32"/>
        <v>75862.763652058173</v>
      </c>
      <c r="L217" s="59">
        <f t="shared" si="33"/>
        <v>0.11936287227407251</v>
      </c>
      <c r="M217" s="96">
        <f t="shared" si="34"/>
        <v>711426.92365205812</v>
      </c>
      <c r="N217" s="96">
        <f t="shared" si="35"/>
        <v>559701.39634794171</v>
      </c>
      <c r="O217" s="97" t="str">
        <f t="shared" si="39"/>
        <v/>
      </c>
      <c r="P217" s="97">
        <f t="shared" si="39"/>
        <v>607200</v>
      </c>
      <c r="Q217" s="97">
        <f t="shared" si="39"/>
        <v>680064</v>
      </c>
      <c r="R217" s="97" t="str">
        <f t="shared" si="39"/>
        <v/>
      </c>
      <c r="S217" s="97">
        <f t="shared" si="39"/>
        <v>633916.80000000005</v>
      </c>
      <c r="T217" s="96">
        <f t="shared" si="36"/>
        <v>640393.6</v>
      </c>
      <c r="U217" s="96">
        <f t="shared" si="37"/>
        <v>36861.257814675824</v>
      </c>
      <c r="V217" s="59">
        <f t="shared" si="38"/>
        <v>5.7560315741250111E-2</v>
      </c>
      <c r="W217" s="98"/>
      <c r="X217" s="100"/>
      <c r="Y217" s="100"/>
      <c r="Z217" s="100"/>
      <c r="AA217" s="100"/>
      <c r="AB217" s="100"/>
    </row>
    <row r="218" spans="1:28" x14ac:dyDescent="0.25">
      <c r="A218" s="70">
        <v>217</v>
      </c>
      <c r="B218" s="12" t="s">
        <v>204</v>
      </c>
      <c r="C218" s="5" t="s">
        <v>229</v>
      </c>
      <c r="D218" s="71" t="s">
        <v>8</v>
      </c>
      <c r="E218" s="63">
        <v>377000</v>
      </c>
      <c r="F218" s="63">
        <v>433500</v>
      </c>
      <c r="G218" s="63">
        <v>485576</v>
      </c>
      <c r="H218" s="63">
        <v>520200</v>
      </c>
      <c r="I218" s="63">
        <v>452574</v>
      </c>
      <c r="J218" s="96">
        <f t="shared" si="31"/>
        <v>453770</v>
      </c>
      <c r="K218" s="96">
        <f t="shared" si="32"/>
        <v>54153.722752918846</v>
      </c>
      <c r="L218" s="59">
        <f t="shared" si="33"/>
        <v>0.11934178714529133</v>
      </c>
      <c r="M218" s="96">
        <f t="shared" si="34"/>
        <v>507923.72275291884</v>
      </c>
      <c r="N218" s="96">
        <f t="shared" si="35"/>
        <v>399616.27724708116</v>
      </c>
      <c r="O218" s="97" t="str">
        <f t="shared" si="39"/>
        <v/>
      </c>
      <c r="P218" s="97">
        <f t="shared" si="39"/>
        <v>433500</v>
      </c>
      <c r="Q218" s="97">
        <f t="shared" si="39"/>
        <v>485576</v>
      </c>
      <c r="R218" s="97" t="str">
        <f t="shared" si="39"/>
        <v/>
      </c>
      <c r="S218" s="97">
        <f t="shared" si="39"/>
        <v>452574</v>
      </c>
      <c r="T218" s="96">
        <f t="shared" si="36"/>
        <v>457216.66666666669</v>
      </c>
      <c r="U218" s="96">
        <f t="shared" si="37"/>
        <v>26346.59768040901</v>
      </c>
      <c r="V218" s="59">
        <f t="shared" si="38"/>
        <v>5.7623878570500511E-2</v>
      </c>
      <c r="W218" s="98"/>
      <c r="X218" s="100"/>
      <c r="Y218" s="100"/>
      <c r="Z218" s="100"/>
      <c r="AA218" s="100"/>
      <c r="AB218" s="100"/>
    </row>
    <row r="219" spans="1:28" x14ac:dyDescent="0.25">
      <c r="A219" s="70">
        <v>218</v>
      </c>
      <c r="B219" s="12" t="s">
        <v>197</v>
      </c>
      <c r="C219" s="5" t="s">
        <v>229</v>
      </c>
      <c r="D219" s="71" t="s">
        <v>8</v>
      </c>
      <c r="E219" s="63">
        <v>755000</v>
      </c>
      <c r="F219" s="63">
        <v>695500</v>
      </c>
      <c r="G219" s="63">
        <v>972440</v>
      </c>
      <c r="H219" s="63">
        <v>834600</v>
      </c>
      <c r="I219" s="63">
        <v>726102</v>
      </c>
      <c r="J219" s="96">
        <f t="shared" si="31"/>
        <v>796728.4</v>
      </c>
      <c r="K219" s="96">
        <f t="shared" si="32"/>
        <v>111001.53283986689</v>
      </c>
      <c r="L219" s="59">
        <f t="shared" si="33"/>
        <v>0.13932167202759044</v>
      </c>
      <c r="M219" s="96">
        <f t="shared" si="34"/>
        <v>907729.93283986696</v>
      </c>
      <c r="N219" s="96">
        <f t="shared" si="35"/>
        <v>685726.86716013309</v>
      </c>
      <c r="O219" s="97">
        <f t="shared" si="39"/>
        <v>755000</v>
      </c>
      <c r="P219" s="97">
        <f t="shared" si="39"/>
        <v>695500</v>
      </c>
      <c r="Q219" s="97" t="str">
        <f t="shared" si="39"/>
        <v/>
      </c>
      <c r="R219" s="97">
        <f t="shared" si="39"/>
        <v>834600</v>
      </c>
      <c r="S219" s="97">
        <f t="shared" si="39"/>
        <v>726102</v>
      </c>
      <c r="T219" s="96">
        <f t="shared" si="36"/>
        <v>752800.5</v>
      </c>
      <c r="U219" s="96">
        <f t="shared" si="37"/>
        <v>59699.673932666221</v>
      </c>
      <c r="V219" s="59">
        <f t="shared" si="38"/>
        <v>7.9303446175535516E-2</v>
      </c>
      <c r="W219" s="98"/>
      <c r="X219" s="100"/>
      <c r="Y219" s="100"/>
      <c r="Z219" s="100"/>
      <c r="AA219" s="100"/>
      <c r="AB219" s="100"/>
    </row>
    <row r="220" spans="1:28" x14ac:dyDescent="0.25">
      <c r="A220" s="72">
        <v>219</v>
      </c>
      <c r="B220" s="12" t="s">
        <v>16</v>
      </c>
      <c r="C220" s="5" t="s">
        <v>229</v>
      </c>
      <c r="D220" s="71" t="s">
        <v>8</v>
      </c>
      <c r="E220" s="63"/>
      <c r="F220" s="63">
        <v>347300</v>
      </c>
      <c r="G220" s="63">
        <v>388976</v>
      </c>
      <c r="H220" s="63">
        <v>389000</v>
      </c>
      <c r="I220" s="63">
        <v>338430</v>
      </c>
      <c r="J220" s="96">
        <f t="shared" si="31"/>
        <v>365926.5</v>
      </c>
      <c r="K220" s="96">
        <f t="shared" si="32"/>
        <v>26874.212341945949</v>
      </c>
      <c r="L220" s="59">
        <f t="shared" si="33"/>
        <v>7.344155818708388E-2</v>
      </c>
      <c r="M220" s="96">
        <f t="shared" si="34"/>
        <v>392800.71234194597</v>
      </c>
      <c r="N220" s="96">
        <f t="shared" si="35"/>
        <v>339052.28765805403</v>
      </c>
      <c r="O220" s="97" t="str">
        <f t="shared" si="39"/>
        <v/>
      </c>
      <c r="P220" s="97">
        <f t="shared" si="39"/>
        <v>347300</v>
      </c>
      <c r="Q220" s="97">
        <f t="shared" si="39"/>
        <v>388976</v>
      </c>
      <c r="R220" s="97">
        <f t="shared" si="39"/>
        <v>389000</v>
      </c>
      <c r="S220" s="97" t="str">
        <f t="shared" si="39"/>
        <v/>
      </c>
      <c r="T220" s="96">
        <f t="shared" si="36"/>
        <v>375092</v>
      </c>
      <c r="U220" s="96">
        <f t="shared" si="37"/>
        <v>24068.581013429106</v>
      </c>
      <c r="V220" s="59">
        <f t="shared" si="38"/>
        <v>6.4167140364041642E-2</v>
      </c>
      <c r="W220" s="98"/>
      <c r="X220" s="100"/>
      <c r="Y220" s="100"/>
      <c r="Z220" s="100"/>
      <c r="AA220" s="100"/>
      <c r="AB220" s="100"/>
    </row>
    <row r="221" spans="1:28" x14ac:dyDescent="0.25">
      <c r="A221" s="70">
        <v>220</v>
      </c>
      <c r="B221" s="5" t="s">
        <v>240</v>
      </c>
      <c r="C221" s="5" t="s">
        <v>229</v>
      </c>
      <c r="D221" s="71" t="s">
        <v>8</v>
      </c>
      <c r="E221" s="63">
        <v>226000</v>
      </c>
      <c r="F221" s="63">
        <v>259900</v>
      </c>
      <c r="G221" s="63">
        <v>291088</v>
      </c>
      <c r="H221" s="63">
        <v>311880</v>
      </c>
      <c r="I221" s="63">
        <v>271335.59999999998</v>
      </c>
      <c r="J221" s="96">
        <f t="shared" si="31"/>
        <v>272040.72000000003</v>
      </c>
      <c r="K221" s="96">
        <f t="shared" si="32"/>
        <v>32471.561714706393</v>
      </c>
      <c r="L221" s="59">
        <f t="shared" si="33"/>
        <v>0.11936287227407129</v>
      </c>
      <c r="M221" s="96">
        <f t="shared" si="34"/>
        <v>304512.28171470645</v>
      </c>
      <c r="N221" s="96">
        <f t="shared" si="35"/>
        <v>239569.15828529364</v>
      </c>
      <c r="O221" s="97" t="str">
        <f t="shared" si="39"/>
        <v/>
      </c>
      <c r="P221" s="97">
        <f t="shared" si="39"/>
        <v>259900</v>
      </c>
      <c r="Q221" s="97">
        <f t="shared" si="39"/>
        <v>291088</v>
      </c>
      <c r="R221" s="97" t="str">
        <f t="shared" si="39"/>
        <v/>
      </c>
      <c r="S221" s="97">
        <f t="shared" si="39"/>
        <v>271335.59999999998</v>
      </c>
      <c r="T221" s="96">
        <f t="shared" si="36"/>
        <v>274107.86666666664</v>
      </c>
      <c r="U221" s="96">
        <f t="shared" si="37"/>
        <v>15777.735352493824</v>
      </c>
      <c r="V221" s="59">
        <f t="shared" si="38"/>
        <v>5.7560315741250132E-2</v>
      </c>
      <c r="W221" s="98"/>
      <c r="X221" s="100"/>
      <c r="Y221" s="100"/>
      <c r="Z221" s="100"/>
      <c r="AA221" s="100"/>
      <c r="AB221" s="100"/>
    </row>
    <row r="222" spans="1:28" x14ac:dyDescent="0.25">
      <c r="A222" s="70">
        <v>221</v>
      </c>
      <c r="B222" s="5" t="s">
        <v>15</v>
      </c>
      <c r="C222" s="5" t="s">
        <v>229</v>
      </c>
      <c r="D222" s="71" t="s">
        <v>8</v>
      </c>
      <c r="E222" s="63"/>
      <c r="F222" s="63">
        <v>173600</v>
      </c>
      <c r="G222" s="63">
        <v>194488</v>
      </c>
      <c r="H222" s="63">
        <v>198000</v>
      </c>
      <c r="I222" s="63">
        <v>172260</v>
      </c>
      <c r="J222" s="96">
        <f t="shared" si="31"/>
        <v>184587</v>
      </c>
      <c r="K222" s="96">
        <f t="shared" si="32"/>
        <v>13547.539358373042</v>
      </c>
      <c r="L222" s="59">
        <f t="shared" si="33"/>
        <v>7.3393789152936248E-2</v>
      </c>
      <c r="M222" s="96">
        <f t="shared" si="34"/>
        <v>198134.53935837303</v>
      </c>
      <c r="N222" s="96">
        <f t="shared" si="35"/>
        <v>171039.46064162697</v>
      </c>
      <c r="O222" s="97" t="str">
        <f t="shared" si="39"/>
        <v/>
      </c>
      <c r="P222" s="97">
        <f t="shared" si="39"/>
        <v>173600</v>
      </c>
      <c r="Q222" s="97">
        <f t="shared" si="39"/>
        <v>194488</v>
      </c>
      <c r="R222" s="97">
        <f t="shared" si="39"/>
        <v>198000</v>
      </c>
      <c r="S222" s="97">
        <f t="shared" si="39"/>
        <v>172260</v>
      </c>
      <c r="T222" s="96">
        <f t="shared" si="36"/>
        <v>184587</v>
      </c>
      <c r="U222" s="96">
        <f t="shared" si="37"/>
        <v>13547.539358373042</v>
      </c>
      <c r="V222" s="59">
        <f t="shared" si="38"/>
        <v>7.3393789152936248E-2</v>
      </c>
      <c r="W222" s="98"/>
      <c r="X222" s="100"/>
      <c r="Y222" s="100"/>
      <c r="Z222" s="100"/>
      <c r="AA222" s="100"/>
      <c r="AB222" s="100"/>
    </row>
    <row r="223" spans="1:28" x14ac:dyDescent="0.25">
      <c r="A223" s="70">
        <v>222</v>
      </c>
      <c r="B223" s="5" t="s">
        <v>246</v>
      </c>
      <c r="C223" s="5" t="s">
        <v>229</v>
      </c>
      <c r="D223" s="71" t="s">
        <v>8</v>
      </c>
      <c r="E223" s="63">
        <v>75000</v>
      </c>
      <c r="F223" s="63">
        <v>86250</v>
      </c>
      <c r="G223" s="63">
        <v>96600</v>
      </c>
      <c r="H223" s="63">
        <v>103500</v>
      </c>
      <c r="I223" s="63">
        <v>90045</v>
      </c>
      <c r="J223" s="96">
        <f t="shared" si="31"/>
        <v>90279</v>
      </c>
      <c r="K223" s="96">
        <f t="shared" si="32"/>
        <v>10775.960746030954</v>
      </c>
      <c r="L223" s="59">
        <f t="shared" si="33"/>
        <v>0.11936287227407209</v>
      </c>
      <c r="M223" s="96">
        <f t="shared" si="34"/>
        <v>101054.96074603095</v>
      </c>
      <c r="N223" s="96">
        <f t="shared" si="35"/>
        <v>79503.039253969051</v>
      </c>
      <c r="O223" s="97" t="str">
        <f t="shared" si="39"/>
        <v/>
      </c>
      <c r="P223" s="97">
        <f t="shared" si="39"/>
        <v>86250</v>
      </c>
      <c r="Q223" s="97">
        <f t="shared" si="39"/>
        <v>96600</v>
      </c>
      <c r="R223" s="97" t="str">
        <f t="shared" si="39"/>
        <v/>
      </c>
      <c r="S223" s="97">
        <f t="shared" si="39"/>
        <v>90045</v>
      </c>
      <c r="T223" s="96">
        <f t="shared" si="36"/>
        <v>90965</v>
      </c>
      <c r="U223" s="96">
        <f t="shared" si="37"/>
        <v>5235.9741214028172</v>
      </c>
      <c r="V223" s="59">
        <f t="shared" si="38"/>
        <v>5.7560315741250118E-2</v>
      </c>
      <c r="W223" s="98"/>
      <c r="X223" s="100"/>
      <c r="Y223" s="100"/>
      <c r="Z223" s="100"/>
      <c r="AA223" s="100"/>
      <c r="AB223" s="100"/>
    </row>
    <row r="224" spans="1:28" x14ac:dyDescent="0.25">
      <c r="A224" s="72">
        <v>223</v>
      </c>
      <c r="B224" s="12" t="s">
        <v>200</v>
      </c>
      <c r="C224" s="5" t="s">
        <v>229</v>
      </c>
      <c r="D224" s="71" t="s">
        <v>8</v>
      </c>
      <c r="E224" s="63">
        <v>906000</v>
      </c>
      <c r="F224" s="63">
        <v>950000</v>
      </c>
      <c r="G224" s="63">
        <v>1166928</v>
      </c>
      <c r="H224" s="63">
        <v>1140000</v>
      </c>
      <c r="I224" s="63">
        <v>991800</v>
      </c>
      <c r="J224" s="96">
        <f t="shared" si="31"/>
        <v>1030945.6</v>
      </c>
      <c r="K224" s="96">
        <f t="shared" si="32"/>
        <v>116275.58469773458</v>
      </c>
      <c r="L224" s="59">
        <f t="shared" si="33"/>
        <v>0.112785373639244</v>
      </c>
      <c r="M224" s="96">
        <f t="shared" si="34"/>
        <v>1147221.1846977347</v>
      </c>
      <c r="N224" s="96">
        <f t="shared" si="35"/>
        <v>914670.01530226541</v>
      </c>
      <c r="O224" s="97" t="str">
        <f t="shared" si="39"/>
        <v/>
      </c>
      <c r="P224" s="97">
        <f t="shared" si="39"/>
        <v>950000</v>
      </c>
      <c r="Q224" s="97" t="str">
        <f t="shared" si="39"/>
        <v/>
      </c>
      <c r="R224" s="97">
        <f t="shared" si="39"/>
        <v>1140000</v>
      </c>
      <c r="S224" s="97">
        <f t="shared" si="39"/>
        <v>991800</v>
      </c>
      <c r="T224" s="96">
        <f t="shared" si="36"/>
        <v>1027266.6666666666</v>
      </c>
      <c r="U224" s="96">
        <f t="shared" si="37"/>
        <v>99841.941754622007</v>
      </c>
      <c r="V224" s="59">
        <f t="shared" si="38"/>
        <v>9.719184413779805E-2</v>
      </c>
      <c r="W224" s="98"/>
      <c r="X224" s="100"/>
      <c r="Y224" s="100"/>
      <c r="Z224" s="100"/>
      <c r="AA224" s="100"/>
      <c r="AB224" s="100"/>
    </row>
    <row r="225" spans="1:28" x14ac:dyDescent="0.25">
      <c r="A225" s="70">
        <v>224</v>
      </c>
      <c r="B225" s="12" t="s">
        <v>201</v>
      </c>
      <c r="C225" s="5" t="s">
        <v>229</v>
      </c>
      <c r="D225" s="71" t="s">
        <v>8</v>
      </c>
      <c r="E225" s="63">
        <v>1057000</v>
      </c>
      <c r="F225" s="63">
        <v>960000</v>
      </c>
      <c r="G225" s="63">
        <v>1361416</v>
      </c>
      <c r="H225" s="63">
        <v>1152000</v>
      </c>
      <c r="I225" s="63">
        <v>1002240</v>
      </c>
      <c r="J225" s="96">
        <f t="shared" si="31"/>
        <v>1106531.2</v>
      </c>
      <c r="K225" s="96">
        <f t="shared" si="32"/>
        <v>159558.03003045617</v>
      </c>
      <c r="L225" s="59">
        <f t="shared" si="33"/>
        <v>0.1441965938515391</v>
      </c>
      <c r="M225" s="96">
        <f t="shared" si="34"/>
        <v>1266089.2300304561</v>
      </c>
      <c r="N225" s="96">
        <f t="shared" si="35"/>
        <v>946973.16996954381</v>
      </c>
      <c r="O225" s="97">
        <f t="shared" si="39"/>
        <v>1057000</v>
      </c>
      <c r="P225" s="97">
        <f t="shared" si="39"/>
        <v>960000</v>
      </c>
      <c r="Q225" s="97" t="str">
        <f t="shared" si="39"/>
        <v/>
      </c>
      <c r="R225" s="97">
        <f t="shared" si="39"/>
        <v>1152000</v>
      </c>
      <c r="S225" s="97">
        <f t="shared" si="39"/>
        <v>1002240</v>
      </c>
      <c r="T225" s="96">
        <f t="shared" si="36"/>
        <v>1042810</v>
      </c>
      <c r="U225" s="96">
        <f t="shared" si="37"/>
        <v>82920.108538279179</v>
      </c>
      <c r="V225" s="59">
        <f t="shared" si="38"/>
        <v>7.9516027405068204E-2</v>
      </c>
      <c r="W225" s="98"/>
      <c r="X225" s="100"/>
      <c r="Y225" s="100"/>
      <c r="Z225" s="100"/>
      <c r="AA225" s="100"/>
      <c r="AB225" s="100"/>
    </row>
    <row r="226" spans="1:28" x14ac:dyDescent="0.25">
      <c r="A226" s="70">
        <v>225</v>
      </c>
      <c r="B226" s="12" t="s">
        <v>214</v>
      </c>
      <c r="C226" s="5" t="s">
        <v>229</v>
      </c>
      <c r="D226" s="71" t="s">
        <v>8</v>
      </c>
      <c r="E226" s="63">
        <v>1208000</v>
      </c>
      <c r="F226" s="63">
        <v>1190000</v>
      </c>
      <c r="G226" s="63">
        <v>1555904</v>
      </c>
      <c r="H226" s="63">
        <v>1428000</v>
      </c>
      <c r="I226" s="63">
        <v>1242360</v>
      </c>
      <c r="J226" s="96">
        <f t="shared" si="31"/>
        <v>1324852.8</v>
      </c>
      <c r="K226" s="96">
        <f t="shared" si="32"/>
        <v>160209.95480680952</v>
      </c>
      <c r="L226" s="59">
        <f t="shared" si="33"/>
        <v>0.12092660770072684</v>
      </c>
      <c r="M226" s="96">
        <f t="shared" si="34"/>
        <v>1485062.7548068096</v>
      </c>
      <c r="N226" s="96">
        <f t="shared" si="35"/>
        <v>1164642.8451931905</v>
      </c>
      <c r="O226" s="97">
        <f t="shared" si="39"/>
        <v>1208000</v>
      </c>
      <c r="P226" s="97">
        <f t="shared" si="39"/>
        <v>1190000</v>
      </c>
      <c r="Q226" s="97" t="str">
        <f t="shared" si="39"/>
        <v/>
      </c>
      <c r="R226" s="97">
        <f t="shared" si="39"/>
        <v>1428000</v>
      </c>
      <c r="S226" s="97">
        <f t="shared" si="39"/>
        <v>1242360</v>
      </c>
      <c r="T226" s="96">
        <f t="shared" si="36"/>
        <v>1267090</v>
      </c>
      <c r="U226" s="96">
        <f t="shared" si="37"/>
        <v>109450.28886820415</v>
      </c>
      <c r="V226" s="59">
        <f t="shared" si="38"/>
        <v>8.6379253934767183E-2</v>
      </c>
      <c r="W226" s="98"/>
      <c r="X226" s="100"/>
      <c r="Y226" s="100"/>
      <c r="Z226" s="100"/>
      <c r="AA226" s="100"/>
      <c r="AB226" s="100"/>
    </row>
    <row r="227" spans="1:28" x14ac:dyDescent="0.25">
      <c r="A227" s="70">
        <v>226</v>
      </c>
      <c r="B227" s="5" t="s">
        <v>215</v>
      </c>
      <c r="C227" s="5" t="s">
        <v>229</v>
      </c>
      <c r="D227" s="71" t="s">
        <v>8</v>
      </c>
      <c r="E227" s="63">
        <v>1812000</v>
      </c>
      <c r="F227" s="63">
        <v>1756000</v>
      </c>
      <c r="G227" s="63">
        <v>2333856</v>
      </c>
      <c r="H227" s="63">
        <v>2107200</v>
      </c>
      <c r="I227" s="63">
        <v>1833264</v>
      </c>
      <c r="J227" s="96">
        <f t="shared" si="31"/>
        <v>1968464</v>
      </c>
      <c r="K227" s="96">
        <f t="shared" si="32"/>
        <v>245285.53053125658</v>
      </c>
      <c r="L227" s="59">
        <f t="shared" si="33"/>
        <v>0.12460757754841165</v>
      </c>
      <c r="M227" s="96">
        <f t="shared" si="34"/>
        <v>2213749.5305312565</v>
      </c>
      <c r="N227" s="96">
        <f t="shared" si="35"/>
        <v>1723178.4694687435</v>
      </c>
      <c r="O227" s="97">
        <f t="shared" si="39"/>
        <v>1812000</v>
      </c>
      <c r="P227" s="97">
        <f t="shared" si="39"/>
        <v>1756000</v>
      </c>
      <c r="Q227" s="97" t="str">
        <f t="shared" si="39"/>
        <v/>
      </c>
      <c r="R227" s="97">
        <f t="shared" si="39"/>
        <v>2107200</v>
      </c>
      <c r="S227" s="97">
        <f t="shared" si="39"/>
        <v>1833264</v>
      </c>
      <c r="T227" s="96">
        <f t="shared" si="36"/>
        <v>1877116</v>
      </c>
      <c r="U227" s="96">
        <f t="shared" si="37"/>
        <v>156812.86498243693</v>
      </c>
      <c r="V227" s="59">
        <f t="shared" si="38"/>
        <v>8.353925116105608E-2</v>
      </c>
      <c r="W227" s="98"/>
      <c r="X227" s="100"/>
      <c r="Y227" s="100"/>
      <c r="Z227" s="100"/>
      <c r="AA227" s="100"/>
      <c r="AB227" s="100"/>
    </row>
    <row r="228" spans="1:28" x14ac:dyDescent="0.25">
      <c r="A228" s="72">
        <v>227</v>
      </c>
      <c r="B228" s="12" t="s">
        <v>250</v>
      </c>
      <c r="C228" s="5" t="s">
        <v>229</v>
      </c>
      <c r="D228" s="71" t="s">
        <v>8</v>
      </c>
      <c r="E228" s="63">
        <v>226000</v>
      </c>
      <c r="F228" s="63">
        <v>215000</v>
      </c>
      <c r="G228" s="63">
        <v>291088</v>
      </c>
      <c r="H228" s="63">
        <v>258000</v>
      </c>
      <c r="I228" s="63">
        <v>224460</v>
      </c>
      <c r="J228" s="96">
        <f t="shared" si="31"/>
        <v>242909.6</v>
      </c>
      <c r="K228" s="96">
        <f t="shared" si="32"/>
        <v>31441.002223211701</v>
      </c>
      <c r="L228" s="59">
        <f t="shared" si="33"/>
        <v>0.12943499237251924</v>
      </c>
      <c r="M228" s="96">
        <f t="shared" si="34"/>
        <v>274350.60222321172</v>
      </c>
      <c r="N228" s="96">
        <f t="shared" si="35"/>
        <v>211468.59777678832</v>
      </c>
      <c r="O228" s="97">
        <f t="shared" si="39"/>
        <v>226000</v>
      </c>
      <c r="P228" s="97">
        <f t="shared" si="39"/>
        <v>215000</v>
      </c>
      <c r="Q228" s="97" t="str">
        <f t="shared" si="39"/>
        <v/>
      </c>
      <c r="R228" s="97">
        <f t="shared" si="39"/>
        <v>258000</v>
      </c>
      <c r="S228" s="97">
        <f t="shared" si="39"/>
        <v>224460</v>
      </c>
      <c r="T228" s="96">
        <f t="shared" si="36"/>
        <v>230865</v>
      </c>
      <c r="U228" s="96">
        <f t="shared" si="37"/>
        <v>18732.3134360566</v>
      </c>
      <c r="V228" s="59">
        <f t="shared" si="38"/>
        <v>8.1139685253531713E-2</v>
      </c>
      <c r="W228" s="98"/>
      <c r="X228" s="100"/>
      <c r="Y228" s="100"/>
      <c r="Z228" s="100"/>
      <c r="AA228" s="100"/>
      <c r="AB228" s="100"/>
    </row>
    <row r="229" spans="1:28" x14ac:dyDescent="0.25">
      <c r="A229" s="70">
        <v>228</v>
      </c>
      <c r="B229" s="5" t="s">
        <v>247</v>
      </c>
      <c r="C229" s="5" t="s">
        <v>229</v>
      </c>
      <c r="D229" s="71" t="s">
        <v>8</v>
      </c>
      <c r="E229" s="63">
        <v>151000</v>
      </c>
      <c r="F229" s="63">
        <v>173650</v>
      </c>
      <c r="G229" s="63">
        <v>194488</v>
      </c>
      <c r="H229" s="63">
        <v>208380</v>
      </c>
      <c r="I229" s="63">
        <v>181290.6</v>
      </c>
      <c r="J229" s="96">
        <f t="shared" si="31"/>
        <v>181761.72</v>
      </c>
      <c r="K229" s="96">
        <f t="shared" si="32"/>
        <v>21695.600968675615</v>
      </c>
      <c r="L229" s="59">
        <f t="shared" si="33"/>
        <v>0.11936287227407187</v>
      </c>
      <c r="M229" s="96">
        <f t="shared" si="34"/>
        <v>203457.3209686756</v>
      </c>
      <c r="N229" s="96">
        <f t="shared" si="35"/>
        <v>160066.1190313244</v>
      </c>
      <c r="O229" s="97" t="str">
        <f t="shared" si="39"/>
        <v/>
      </c>
      <c r="P229" s="97">
        <f t="shared" si="39"/>
        <v>173650</v>
      </c>
      <c r="Q229" s="97">
        <f t="shared" si="39"/>
        <v>194488</v>
      </c>
      <c r="R229" s="97" t="str">
        <f t="shared" si="39"/>
        <v/>
      </c>
      <c r="S229" s="97">
        <f t="shared" si="39"/>
        <v>181290.6</v>
      </c>
      <c r="T229" s="96">
        <f t="shared" si="36"/>
        <v>183142.86666666667</v>
      </c>
      <c r="U229" s="96">
        <f t="shared" si="37"/>
        <v>10541.761231091004</v>
      </c>
      <c r="V229" s="59">
        <f t="shared" si="38"/>
        <v>5.7560315741250118E-2</v>
      </c>
      <c r="W229" s="98"/>
      <c r="X229" s="100"/>
      <c r="Y229" s="100"/>
      <c r="Z229" s="100"/>
      <c r="AA229" s="100"/>
      <c r="AB229" s="100"/>
    </row>
    <row r="230" spans="1:28" x14ac:dyDescent="0.25">
      <c r="A230" s="70">
        <v>229</v>
      </c>
      <c r="B230" s="5" t="s">
        <v>249</v>
      </c>
      <c r="C230" s="5" t="s">
        <v>229</v>
      </c>
      <c r="D230" s="71" t="s">
        <v>8</v>
      </c>
      <c r="E230" s="63">
        <v>226000</v>
      </c>
      <c r="F230" s="63">
        <v>215000</v>
      </c>
      <c r="G230" s="63">
        <v>291088</v>
      </c>
      <c r="H230" s="63">
        <v>258000</v>
      </c>
      <c r="I230" s="63">
        <v>224460</v>
      </c>
      <c r="J230" s="96">
        <f t="shared" si="31"/>
        <v>242909.6</v>
      </c>
      <c r="K230" s="96">
        <f t="shared" si="32"/>
        <v>31441.002223211701</v>
      </c>
      <c r="L230" s="59">
        <f t="shared" si="33"/>
        <v>0.12943499237251924</v>
      </c>
      <c r="M230" s="96">
        <f t="shared" si="34"/>
        <v>274350.60222321172</v>
      </c>
      <c r="N230" s="96">
        <f t="shared" si="35"/>
        <v>211468.59777678832</v>
      </c>
      <c r="O230" s="97">
        <f t="shared" si="39"/>
        <v>226000</v>
      </c>
      <c r="P230" s="97">
        <f t="shared" si="39"/>
        <v>215000</v>
      </c>
      <c r="Q230" s="97" t="str">
        <f t="shared" si="39"/>
        <v/>
      </c>
      <c r="R230" s="97">
        <f t="shared" si="39"/>
        <v>258000</v>
      </c>
      <c r="S230" s="97">
        <f t="shared" si="39"/>
        <v>224460</v>
      </c>
      <c r="T230" s="96">
        <f t="shared" si="36"/>
        <v>230865</v>
      </c>
      <c r="U230" s="96">
        <f t="shared" si="37"/>
        <v>18732.3134360566</v>
      </c>
      <c r="V230" s="59">
        <f t="shared" si="38"/>
        <v>8.1139685253531713E-2</v>
      </c>
      <c r="W230" s="98"/>
      <c r="X230" s="100"/>
      <c r="Y230" s="100"/>
      <c r="Z230" s="100"/>
      <c r="AA230" s="100"/>
      <c r="AB230" s="100"/>
    </row>
    <row r="231" spans="1:28" x14ac:dyDescent="0.25">
      <c r="A231" s="70">
        <v>230</v>
      </c>
      <c r="B231" s="5" t="s">
        <v>248</v>
      </c>
      <c r="C231" s="5" t="s">
        <v>229</v>
      </c>
      <c r="D231" s="71" t="s">
        <v>8</v>
      </c>
      <c r="E231" s="63">
        <v>151000</v>
      </c>
      <c r="F231" s="63">
        <v>173650</v>
      </c>
      <c r="G231" s="63">
        <v>194488</v>
      </c>
      <c r="H231" s="63">
        <v>208380</v>
      </c>
      <c r="I231" s="63">
        <v>181290.6</v>
      </c>
      <c r="J231" s="96">
        <f t="shared" si="31"/>
        <v>181761.72</v>
      </c>
      <c r="K231" s="96">
        <f t="shared" si="32"/>
        <v>21695.600968675615</v>
      </c>
      <c r="L231" s="59">
        <f t="shared" si="33"/>
        <v>0.11936287227407187</v>
      </c>
      <c r="M231" s="96">
        <f t="shared" si="34"/>
        <v>203457.3209686756</v>
      </c>
      <c r="N231" s="96">
        <f t="shared" si="35"/>
        <v>160066.1190313244</v>
      </c>
      <c r="O231" s="97" t="str">
        <f t="shared" si="39"/>
        <v/>
      </c>
      <c r="P231" s="97">
        <f t="shared" si="39"/>
        <v>173650</v>
      </c>
      <c r="Q231" s="97">
        <f t="shared" si="39"/>
        <v>194488</v>
      </c>
      <c r="R231" s="97" t="str">
        <f t="shared" si="39"/>
        <v/>
      </c>
      <c r="S231" s="97">
        <f t="shared" si="39"/>
        <v>181290.6</v>
      </c>
      <c r="T231" s="96">
        <f t="shared" si="36"/>
        <v>183142.86666666667</v>
      </c>
      <c r="U231" s="96">
        <f t="shared" si="37"/>
        <v>10541.761231091004</v>
      </c>
      <c r="V231" s="59">
        <f t="shared" si="38"/>
        <v>5.7560315741250118E-2</v>
      </c>
      <c r="W231" s="98"/>
      <c r="X231" s="100"/>
      <c r="Y231" s="100"/>
      <c r="Z231" s="100"/>
      <c r="AA231" s="100"/>
      <c r="AB231" s="100"/>
    </row>
    <row r="232" spans="1:28" x14ac:dyDescent="0.25">
      <c r="A232" s="72">
        <v>231</v>
      </c>
      <c r="B232" s="5" t="s">
        <v>222</v>
      </c>
      <c r="C232" s="5" t="s">
        <v>229</v>
      </c>
      <c r="D232" s="71" t="s">
        <v>8</v>
      </c>
      <c r="E232" s="63">
        <v>226000</v>
      </c>
      <c r="F232" s="63">
        <v>259900</v>
      </c>
      <c r="G232" s="63">
        <v>291088</v>
      </c>
      <c r="H232" s="63">
        <v>311880</v>
      </c>
      <c r="I232" s="63">
        <v>271335.59999999998</v>
      </c>
      <c r="J232" s="96">
        <f t="shared" si="31"/>
        <v>272040.72000000003</v>
      </c>
      <c r="K232" s="96">
        <f t="shared" si="32"/>
        <v>32471.561714706393</v>
      </c>
      <c r="L232" s="59">
        <f t="shared" si="33"/>
        <v>0.11936287227407129</v>
      </c>
      <c r="M232" s="96">
        <f t="shared" si="34"/>
        <v>304512.28171470645</v>
      </c>
      <c r="N232" s="96">
        <f t="shared" si="35"/>
        <v>239569.15828529364</v>
      </c>
      <c r="O232" s="97" t="str">
        <f t="shared" si="39"/>
        <v/>
      </c>
      <c r="P232" s="97">
        <f t="shared" si="39"/>
        <v>259900</v>
      </c>
      <c r="Q232" s="97">
        <f t="shared" si="39"/>
        <v>291088</v>
      </c>
      <c r="R232" s="97" t="str">
        <f t="shared" si="39"/>
        <v/>
      </c>
      <c r="S232" s="97">
        <f t="shared" si="39"/>
        <v>271335.59999999998</v>
      </c>
      <c r="T232" s="96">
        <f t="shared" si="36"/>
        <v>274107.86666666664</v>
      </c>
      <c r="U232" s="96">
        <f t="shared" si="37"/>
        <v>15777.735352493824</v>
      </c>
      <c r="V232" s="59">
        <f t="shared" si="38"/>
        <v>5.7560315741250132E-2</v>
      </c>
      <c r="W232" s="98"/>
      <c r="X232" s="100"/>
      <c r="Y232" s="100"/>
      <c r="Z232" s="100"/>
      <c r="AA232" s="100"/>
      <c r="AB232" s="100"/>
    </row>
    <row r="233" spans="1:28" x14ac:dyDescent="0.25">
      <c r="A233" s="70">
        <v>232</v>
      </c>
      <c r="B233" s="5" t="s">
        <v>202</v>
      </c>
      <c r="C233" s="5" t="s">
        <v>229</v>
      </c>
      <c r="D233" s="71" t="s">
        <v>8</v>
      </c>
      <c r="E233" s="63">
        <v>226000</v>
      </c>
      <c r="F233" s="63">
        <v>259900</v>
      </c>
      <c r="G233" s="63">
        <v>291088</v>
      </c>
      <c r="H233" s="63">
        <v>311880</v>
      </c>
      <c r="I233" s="63">
        <v>271335.59999999998</v>
      </c>
      <c r="J233" s="96">
        <f t="shared" si="31"/>
        <v>272040.72000000003</v>
      </c>
      <c r="K233" s="96">
        <f t="shared" si="32"/>
        <v>32471.561714706393</v>
      </c>
      <c r="L233" s="59">
        <f t="shared" si="33"/>
        <v>0.11936287227407129</v>
      </c>
      <c r="M233" s="96">
        <f t="shared" si="34"/>
        <v>304512.28171470645</v>
      </c>
      <c r="N233" s="96">
        <f t="shared" si="35"/>
        <v>239569.15828529364</v>
      </c>
      <c r="O233" s="97" t="str">
        <f t="shared" ref="O233:S262" si="40">IF(((IF(AND(E233&lt;=$M233,E233&gt;=$N233),E233,""))&lt;=0),"",(IF(AND(E233&lt;=$M233,E233&gt;=$N233),E233,"")))</f>
        <v/>
      </c>
      <c r="P233" s="97">
        <f t="shared" si="40"/>
        <v>259900</v>
      </c>
      <c r="Q233" s="97">
        <f t="shared" si="40"/>
        <v>291088</v>
      </c>
      <c r="R233" s="97" t="str">
        <f t="shared" si="40"/>
        <v/>
      </c>
      <c r="S233" s="97">
        <f t="shared" si="40"/>
        <v>271335.59999999998</v>
      </c>
      <c r="T233" s="96">
        <f t="shared" si="36"/>
        <v>274107.86666666664</v>
      </c>
      <c r="U233" s="96">
        <f t="shared" si="37"/>
        <v>15777.735352493824</v>
      </c>
      <c r="V233" s="59">
        <f t="shared" si="38"/>
        <v>5.7560315741250132E-2</v>
      </c>
      <c r="W233" s="98"/>
      <c r="X233" s="100"/>
      <c r="Y233" s="100"/>
      <c r="Z233" s="100"/>
      <c r="AA233" s="100"/>
      <c r="AB233" s="100"/>
    </row>
    <row r="234" spans="1:28" x14ac:dyDescent="0.25">
      <c r="A234" s="70">
        <v>233</v>
      </c>
      <c r="B234" s="5" t="s">
        <v>239</v>
      </c>
      <c r="C234" s="5" t="s">
        <v>229</v>
      </c>
      <c r="D234" s="71" t="s">
        <v>8</v>
      </c>
      <c r="E234" s="63">
        <v>151000</v>
      </c>
      <c r="F234" s="63">
        <v>173650</v>
      </c>
      <c r="G234" s="63">
        <v>194488</v>
      </c>
      <c r="H234" s="63">
        <v>208380</v>
      </c>
      <c r="I234" s="63">
        <v>181290.6</v>
      </c>
      <c r="J234" s="96">
        <f t="shared" si="31"/>
        <v>181761.72</v>
      </c>
      <c r="K234" s="96">
        <f t="shared" si="32"/>
        <v>21695.600968675615</v>
      </c>
      <c r="L234" s="59">
        <f t="shared" si="33"/>
        <v>0.11936287227407187</v>
      </c>
      <c r="M234" s="96">
        <f t="shared" si="34"/>
        <v>203457.3209686756</v>
      </c>
      <c r="N234" s="96">
        <f t="shared" si="35"/>
        <v>160066.1190313244</v>
      </c>
      <c r="O234" s="97" t="str">
        <f t="shared" si="40"/>
        <v/>
      </c>
      <c r="P234" s="97">
        <f t="shared" si="40"/>
        <v>173650</v>
      </c>
      <c r="Q234" s="97">
        <f t="shared" si="40"/>
        <v>194488</v>
      </c>
      <c r="R234" s="97" t="str">
        <f t="shared" si="40"/>
        <v/>
      </c>
      <c r="S234" s="97">
        <f t="shared" si="40"/>
        <v>181290.6</v>
      </c>
      <c r="T234" s="96">
        <f t="shared" si="36"/>
        <v>183142.86666666667</v>
      </c>
      <c r="U234" s="96">
        <f t="shared" si="37"/>
        <v>10541.761231091004</v>
      </c>
      <c r="V234" s="59">
        <f t="shared" si="38"/>
        <v>5.7560315741250118E-2</v>
      </c>
      <c r="W234" s="98"/>
      <c r="X234" s="100"/>
      <c r="Y234" s="100"/>
      <c r="Z234" s="100"/>
      <c r="AA234" s="100"/>
      <c r="AB234" s="100"/>
    </row>
    <row r="235" spans="1:28" x14ac:dyDescent="0.25">
      <c r="A235" s="70">
        <v>234</v>
      </c>
      <c r="B235" s="5" t="s">
        <v>203</v>
      </c>
      <c r="C235" s="5" t="s">
        <v>229</v>
      </c>
      <c r="D235" s="71" t="s">
        <v>8</v>
      </c>
      <c r="E235" s="63">
        <v>75000</v>
      </c>
      <c r="F235" s="63">
        <v>86200</v>
      </c>
      <c r="G235" s="63">
        <v>96600</v>
      </c>
      <c r="H235" s="63">
        <v>103440</v>
      </c>
      <c r="I235" s="63">
        <v>89992.8</v>
      </c>
      <c r="J235" s="96">
        <f t="shared" si="31"/>
        <v>90246.56</v>
      </c>
      <c r="K235" s="96">
        <f t="shared" si="32"/>
        <v>10762.547243473511</v>
      </c>
      <c r="L235" s="59">
        <f t="shared" si="33"/>
        <v>0.11925714668208419</v>
      </c>
      <c r="M235" s="96">
        <f t="shared" si="34"/>
        <v>101009.10724347351</v>
      </c>
      <c r="N235" s="96">
        <f t="shared" si="35"/>
        <v>79484.012756526485</v>
      </c>
      <c r="O235" s="97" t="str">
        <f t="shared" si="40"/>
        <v/>
      </c>
      <c r="P235" s="97">
        <f t="shared" si="40"/>
        <v>86200</v>
      </c>
      <c r="Q235" s="97">
        <f t="shared" si="40"/>
        <v>96600</v>
      </c>
      <c r="R235" s="97" t="str">
        <f t="shared" si="40"/>
        <v/>
      </c>
      <c r="S235" s="97">
        <f t="shared" si="40"/>
        <v>89992.8</v>
      </c>
      <c r="T235" s="96">
        <f t="shared" si="36"/>
        <v>90930.933333333334</v>
      </c>
      <c r="U235" s="96">
        <f t="shared" si="37"/>
        <v>5263.0856551393244</v>
      </c>
      <c r="V235" s="59">
        <f t="shared" si="38"/>
        <v>5.7880035563321219E-2</v>
      </c>
      <c r="W235" s="98"/>
      <c r="X235" s="100"/>
      <c r="Y235" s="100"/>
      <c r="Z235" s="100"/>
      <c r="AA235" s="100"/>
      <c r="AB235" s="100"/>
    </row>
    <row r="236" spans="1:28" x14ac:dyDescent="0.25">
      <c r="A236" s="72">
        <v>235</v>
      </c>
      <c r="B236" s="6" t="s">
        <v>238</v>
      </c>
      <c r="C236" s="5" t="s">
        <v>229</v>
      </c>
      <c r="D236" s="71" t="s">
        <v>8</v>
      </c>
      <c r="E236" s="63">
        <v>377000</v>
      </c>
      <c r="F236" s="63">
        <v>433550</v>
      </c>
      <c r="G236" s="63">
        <v>485576</v>
      </c>
      <c r="H236" s="63">
        <v>520260</v>
      </c>
      <c r="I236" s="63">
        <v>452626.2</v>
      </c>
      <c r="J236" s="96">
        <f t="shared" si="31"/>
        <v>453802.44000000006</v>
      </c>
      <c r="K236" s="96">
        <f t="shared" si="32"/>
        <v>54167.162683381692</v>
      </c>
      <c r="L236" s="59">
        <f t="shared" si="33"/>
        <v>0.11936287227407082</v>
      </c>
      <c r="M236" s="96">
        <f t="shared" si="34"/>
        <v>507969.60268338176</v>
      </c>
      <c r="N236" s="96">
        <f t="shared" si="35"/>
        <v>399635.27731661836</v>
      </c>
      <c r="O236" s="97" t="str">
        <f t="shared" si="40"/>
        <v/>
      </c>
      <c r="P236" s="97">
        <f t="shared" si="40"/>
        <v>433550</v>
      </c>
      <c r="Q236" s="97">
        <f t="shared" si="40"/>
        <v>485576</v>
      </c>
      <c r="R236" s="97" t="str">
        <f t="shared" si="40"/>
        <v/>
      </c>
      <c r="S236" s="97">
        <f t="shared" si="40"/>
        <v>452626.2</v>
      </c>
      <c r="T236" s="96">
        <f t="shared" si="36"/>
        <v>457250.73333333334</v>
      </c>
      <c r="U236" s="96">
        <f t="shared" si="37"/>
        <v>26319.496583584827</v>
      </c>
      <c r="V236" s="59">
        <f t="shared" si="38"/>
        <v>5.7560315741250118E-2</v>
      </c>
      <c r="W236" s="98"/>
      <c r="X236" s="100"/>
      <c r="Y236" s="100"/>
      <c r="Z236" s="100"/>
      <c r="AA236" s="100"/>
      <c r="AB236" s="100"/>
    </row>
    <row r="237" spans="1:28" x14ac:dyDescent="0.25">
      <c r="A237" s="70">
        <v>236</v>
      </c>
      <c r="B237" s="5" t="s">
        <v>267</v>
      </c>
      <c r="C237" s="5" t="s">
        <v>229</v>
      </c>
      <c r="D237" s="71" t="s">
        <v>8</v>
      </c>
      <c r="E237" s="63">
        <v>906000</v>
      </c>
      <c r="F237" s="63">
        <v>1041900</v>
      </c>
      <c r="G237" s="63">
        <v>1166928</v>
      </c>
      <c r="H237" s="63">
        <v>1250280</v>
      </c>
      <c r="I237" s="63">
        <v>1087743.6000000001</v>
      </c>
      <c r="J237" s="96">
        <f t="shared" si="31"/>
        <v>1090570.3199999998</v>
      </c>
      <c r="K237" s="96">
        <f t="shared" si="32"/>
        <v>130173.6058120551</v>
      </c>
      <c r="L237" s="59">
        <f t="shared" si="33"/>
        <v>0.11936287227407319</v>
      </c>
      <c r="M237" s="96">
        <f t="shared" si="34"/>
        <v>1220743.9258120549</v>
      </c>
      <c r="N237" s="96">
        <f t="shared" si="35"/>
        <v>960396.71418794477</v>
      </c>
      <c r="O237" s="97" t="str">
        <f t="shared" si="40"/>
        <v/>
      </c>
      <c r="P237" s="97">
        <f t="shared" si="40"/>
        <v>1041900</v>
      </c>
      <c r="Q237" s="97">
        <f t="shared" si="40"/>
        <v>1166928</v>
      </c>
      <c r="R237" s="97" t="str">
        <f t="shared" si="40"/>
        <v/>
      </c>
      <c r="S237" s="97">
        <f t="shared" si="40"/>
        <v>1087743.6000000001</v>
      </c>
      <c r="T237" s="96">
        <f t="shared" si="36"/>
        <v>1098857.2</v>
      </c>
      <c r="U237" s="96">
        <f t="shared" si="37"/>
        <v>63250.567386546019</v>
      </c>
      <c r="V237" s="59">
        <f t="shared" si="38"/>
        <v>5.7560315741250111E-2</v>
      </c>
      <c r="W237" s="98"/>
      <c r="X237" s="100"/>
      <c r="Y237" s="100"/>
      <c r="Z237" s="100"/>
      <c r="AA237" s="100"/>
      <c r="AB237" s="100"/>
    </row>
    <row r="238" spans="1:28" ht="24" x14ac:dyDescent="0.25">
      <c r="A238" s="70">
        <v>237</v>
      </c>
      <c r="B238" s="5" t="s">
        <v>268</v>
      </c>
      <c r="C238" s="5" t="s">
        <v>229</v>
      </c>
      <c r="D238" s="71" t="s">
        <v>8</v>
      </c>
      <c r="E238" s="63">
        <v>528000</v>
      </c>
      <c r="F238" s="63">
        <v>607200</v>
      </c>
      <c r="G238" s="63">
        <v>680064</v>
      </c>
      <c r="H238" s="63">
        <v>728640</v>
      </c>
      <c r="I238" s="63">
        <v>633916.80000000005</v>
      </c>
      <c r="J238" s="96">
        <f t="shared" si="31"/>
        <v>635564.15999999992</v>
      </c>
      <c r="K238" s="96">
        <f t="shared" si="32"/>
        <v>75862.763652058173</v>
      </c>
      <c r="L238" s="59">
        <f t="shared" si="33"/>
        <v>0.11936287227407251</v>
      </c>
      <c r="M238" s="96">
        <f t="shared" si="34"/>
        <v>711426.92365205812</v>
      </c>
      <c r="N238" s="96">
        <f t="shared" si="35"/>
        <v>559701.39634794171</v>
      </c>
      <c r="O238" s="97" t="str">
        <f t="shared" si="40"/>
        <v/>
      </c>
      <c r="P238" s="97">
        <f t="shared" si="40"/>
        <v>607200</v>
      </c>
      <c r="Q238" s="97">
        <f t="shared" si="40"/>
        <v>680064</v>
      </c>
      <c r="R238" s="97" t="str">
        <f t="shared" si="40"/>
        <v/>
      </c>
      <c r="S238" s="97">
        <f t="shared" si="40"/>
        <v>633916.80000000005</v>
      </c>
      <c r="T238" s="96">
        <f t="shared" si="36"/>
        <v>640393.6</v>
      </c>
      <c r="U238" s="96">
        <f t="shared" si="37"/>
        <v>36861.257814675824</v>
      </c>
      <c r="V238" s="59">
        <f t="shared" si="38"/>
        <v>5.7560315741250111E-2</v>
      </c>
      <c r="W238" s="98"/>
      <c r="X238" s="100"/>
      <c r="Y238" s="100"/>
      <c r="Z238" s="100"/>
      <c r="AA238" s="100"/>
      <c r="AB238" s="100"/>
    </row>
    <row r="239" spans="1:28" x14ac:dyDescent="0.25">
      <c r="A239" s="70">
        <v>238</v>
      </c>
      <c r="B239" s="12" t="s">
        <v>269</v>
      </c>
      <c r="C239" s="5" t="s">
        <v>229</v>
      </c>
      <c r="D239" s="71" t="s">
        <v>8</v>
      </c>
      <c r="E239" s="63">
        <v>377000</v>
      </c>
      <c r="F239" s="63">
        <v>433550</v>
      </c>
      <c r="G239" s="63">
        <v>485576</v>
      </c>
      <c r="H239" s="63">
        <v>520260</v>
      </c>
      <c r="I239" s="63">
        <v>452626.2</v>
      </c>
      <c r="J239" s="96">
        <f t="shared" si="31"/>
        <v>453802.44000000006</v>
      </c>
      <c r="K239" s="96">
        <f t="shared" si="32"/>
        <v>54167.162683381692</v>
      </c>
      <c r="L239" s="59">
        <f t="shared" si="33"/>
        <v>0.11936287227407082</v>
      </c>
      <c r="M239" s="96">
        <f t="shared" si="34"/>
        <v>507969.60268338176</v>
      </c>
      <c r="N239" s="96">
        <f t="shared" si="35"/>
        <v>399635.27731661836</v>
      </c>
      <c r="O239" s="97" t="str">
        <f t="shared" si="40"/>
        <v/>
      </c>
      <c r="P239" s="97">
        <f t="shared" si="40"/>
        <v>433550</v>
      </c>
      <c r="Q239" s="97">
        <f t="shared" si="40"/>
        <v>485576</v>
      </c>
      <c r="R239" s="97" t="str">
        <f t="shared" si="40"/>
        <v/>
      </c>
      <c r="S239" s="97">
        <f t="shared" si="40"/>
        <v>452626.2</v>
      </c>
      <c r="T239" s="96">
        <f t="shared" si="36"/>
        <v>457250.73333333334</v>
      </c>
      <c r="U239" s="96">
        <f t="shared" si="37"/>
        <v>26319.496583584827</v>
      </c>
      <c r="V239" s="59">
        <f t="shared" si="38"/>
        <v>5.7560315741250118E-2</v>
      </c>
      <c r="W239" s="98"/>
      <c r="X239" s="100"/>
      <c r="Y239" s="100"/>
      <c r="Z239" s="100"/>
      <c r="AA239" s="100"/>
      <c r="AB239" s="100"/>
    </row>
    <row r="240" spans="1:28" x14ac:dyDescent="0.25">
      <c r="A240" s="72">
        <v>239</v>
      </c>
      <c r="B240" s="11" t="s">
        <v>231</v>
      </c>
      <c r="C240" s="5" t="s">
        <v>229</v>
      </c>
      <c r="D240" s="71" t="s">
        <v>8</v>
      </c>
      <c r="E240" s="63">
        <v>226000</v>
      </c>
      <c r="F240" s="63">
        <v>259900</v>
      </c>
      <c r="G240" s="63">
        <v>291088</v>
      </c>
      <c r="H240" s="63">
        <v>311880</v>
      </c>
      <c r="I240" s="63">
        <v>271335.59999999998</v>
      </c>
      <c r="J240" s="96">
        <f t="shared" si="31"/>
        <v>272040.72000000003</v>
      </c>
      <c r="K240" s="96">
        <f t="shared" si="32"/>
        <v>32471.561714706393</v>
      </c>
      <c r="L240" s="59">
        <f t="shared" si="33"/>
        <v>0.11936287227407129</v>
      </c>
      <c r="M240" s="96">
        <f t="shared" si="34"/>
        <v>304512.28171470645</v>
      </c>
      <c r="N240" s="96">
        <f t="shared" si="35"/>
        <v>239569.15828529364</v>
      </c>
      <c r="O240" s="97" t="str">
        <f t="shared" si="40"/>
        <v/>
      </c>
      <c r="P240" s="97">
        <f t="shared" si="40"/>
        <v>259900</v>
      </c>
      <c r="Q240" s="97">
        <f t="shared" si="40"/>
        <v>291088</v>
      </c>
      <c r="R240" s="97" t="str">
        <f t="shared" si="40"/>
        <v/>
      </c>
      <c r="S240" s="97">
        <f t="shared" si="40"/>
        <v>271335.59999999998</v>
      </c>
      <c r="T240" s="96">
        <f t="shared" si="36"/>
        <v>274107.86666666664</v>
      </c>
      <c r="U240" s="96">
        <f t="shared" si="37"/>
        <v>15777.735352493824</v>
      </c>
      <c r="V240" s="59">
        <f t="shared" si="38"/>
        <v>5.7560315741250132E-2</v>
      </c>
      <c r="W240" s="98"/>
      <c r="X240" s="100"/>
      <c r="Y240" s="100"/>
      <c r="Z240" s="100"/>
      <c r="AA240" s="100"/>
      <c r="AB240" s="100"/>
    </row>
    <row r="241" spans="1:28" x14ac:dyDescent="0.25">
      <c r="A241" s="70">
        <v>240</v>
      </c>
      <c r="B241" s="5" t="s">
        <v>270</v>
      </c>
      <c r="C241" s="5" t="s">
        <v>229</v>
      </c>
      <c r="D241" s="71" t="s">
        <v>8</v>
      </c>
      <c r="E241" s="63">
        <v>528000</v>
      </c>
      <c r="F241" s="63">
        <v>607200</v>
      </c>
      <c r="G241" s="63">
        <v>680064</v>
      </c>
      <c r="H241" s="63">
        <v>728640</v>
      </c>
      <c r="I241" s="63">
        <v>633916.80000000005</v>
      </c>
      <c r="J241" s="96">
        <f t="shared" si="31"/>
        <v>635564.15999999992</v>
      </c>
      <c r="K241" s="96">
        <f t="shared" si="32"/>
        <v>75862.763652058173</v>
      </c>
      <c r="L241" s="59">
        <f t="shared" si="33"/>
        <v>0.11936287227407251</v>
      </c>
      <c r="M241" s="96">
        <f t="shared" si="34"/>
        <v>711426.92365205812</v>
      </c>
      <c r="N241" s="96">
        <f t="shared" si="35"/>
        <v>559701.39634794171</v>
      </c>
      <c r="O241" s="97" t="str">
        <f t="shared" si="40"/>
        <v/>
      </c>
      <c r="P241" s="97">
        <f t="shared" si="40"/>
        <v>607200</v>
      </c>
      <c r="Q241" s="97">
        <f t="shared" si="40"/>
        <v>680064</v>
      </c>
      <c r="R241" s="97" t="str">
        <f t="shared" si="40"/>
        <v/>
      </c>
      <c r="S241" s="97">
        <f t="shared" si="40"/>
        <v>633916.80000000005</v>
      </c>
      <c r="T241" s="96">
        <f t="shared" si="36"/>
        <v>640393.6</v>
      </c>
      <c r="U241" s="96">
        <f t="shared" si="37"/>
        <v>36861.257814675824</v>
      </c>
      <c r="V241" s="59">
        <f t="shared" si="38"/>
        <v>5.7560315741250111E-2</v>
      </c>
      <c r="W241" s="98"/>
      <c r="X241" s="100"/>
      <c r="Y241" s="100"/>
      <c r="Z241" s="100"/>
      <c r="AA241" s="100"/>
      <c r="AB241" s="100"/>
    </row>
    <row r="242" spans="1:28" x14ac:dyDescent="0.25">
      <c r="A242" s="70">
        <v>241</v>
      </c>
      <c r="B242" s="5" t="s">
        <v>271</v>
      </c>
      <c r="C242" s="5" t="s">
        <v>229</v>
      </c>
      <c r="D242" s="71" t="s">
        <v>8</v>
      </c>
      <c r="E242" s="63">
        <v>755000</v>
      </c>
      <c r="F242" s="63">
        <v>868250</v>
      </c>
      <c r="G242" s="63">
        <v>972440</v>
      </c>
      <c r="H242" s="63">
        <v>1041900</v>
      </c>
      <c r="I242" s="63">
        <v>906453</v>
      </c>
      <c r="J242" s="96">
        <f t="shared" si="31"/>
        <v>908808.6</v>
      </c>
      <c r="K242" s="96">
        <f t="shared" si="32"/>
        <v>108478.0048433785</v>
      </c>
      <c r="L242" s="59">
        <f t="shared" si="33"/>
        <v>0.11936287227407234</v>
      </c>
      <c r="M242" s="96">
        <f t="shared" si="34"/>
        <v>1017286.6048433785</v>
      </c>
      <c r="N242" s="96">
        <f t="shared" si="35"/>
        <v>800330.59515662142</v>
      </c>
      <c r="O242" s="97" t="str">
        <f t="shared" si="40"/>
        <v/>
      </c>
      <c r="P242" s="97">
        <f t="shared" si="40"/>
        <v>868250</v>
      </c>
      <c r="Q242" s="97">
        <f t="shared" si="40"/>
        <v>972440</v>
      </c>
      <c r="R242" s="97" t="str">
        <f t="shared" si="40"/>
        <v/>
      </c>
      <c r="S242" s="97">
        <f t="shared" si="40"/>
        <v>906453</v>
      </c>
      <c r="T242" s="96">
        <f t="shared" si="36"/>
        <v>915714.33333333337</v>
      </c>
      <c r="U242" s="96">
        <f t="shared" si="37"/>
        <v>52708.806155455022</v>
      </c>
      <c r="V242" s="59">
        <f t="shared" si="38"/>
        <v>5.7560315741250111E-2</v>
      </c>
      <c r="W242" s="98"/>
      <c r="X242" s="100"/>
      <c r="Y242" s="100"/>
      <c r="Z242" s="100"/>
      <c r="AA242" s="100"/>
      <c r="AB242" s="100"/>
    </row>
    <row r="243" spans="1:28" x14ac:dyDescent="0.25">
      <c r="A243" s="70">
        <v>242</v>
      </c>
      <c r="B243" s="12" t="s">
        <v>272</v>
      </c>
      <c r="C243" s="5" t="s">
        <v>229</v>
      </c>
      <c r="D243" s="71" t="s">
        <v>8</v>
      </c>
      <c r="E243" s="63">
        <v>1208000</v>
      </c>
      <c r="F243" s="63">
        <v>1389200</v>
      </c>
      <c r="G243" s="63">
        <v>1555904</v>
      </c>
      <c r="H243" s="63">
        <v>1667040</v>
      </c>
      <c r="I243" s="63">
        <v>1450324.8</v>
      </c>
      <c r="J243" s="96">
        <f t="shared" si="31"/>
        <v>1454093.76</v>
      </c>
      <c r="K243" s="96">
        <f t="shared" si="32"/>
        <v>173564.80774940492</v>
      </c>
      <c r="L243" s="59">
        <f t="shared" si="33"/>
        <v>0.11936287227407187</v>
      </c>
      <c r="M243" s="96">
        <f t="shared" si="34"/>
        <v>1627658.5677494048</v>
      </c>
      <c r="N243" s="96">
        <f t="shared" si="35"/>
        <v>1280528.9522505952</v>
      </c>
      <c r="O243" s="97" t="str">
        <f t="shared" si="40"/>
        <v/>
      </c>
      <c r="P243" s="97">
        <f t="shared" si="40"/>
        <v>1389200</v>
      </c>
      <c r="Q243" s="97">
        <f t="shared" si="40"/>
        <v>1555904</v>
      </c>
      <c r="R243" s="97" t="str">
        <f t="shared" si="40"/>
        <v/>
      </c>
      <c r="S243" s="97">
        <f t="shared" si="40"/>
        <v>1450324.8</v>
      </c>
      <c r="T243" s="96">
        <f t="shared" si="36"/>
        <v>1465142.9333333333</v>
      </c>
      <c r="U243" s="96">
        <f t="shared" si="37"/>
        <v>84334.089848728036</v>
      </c>
      <c r="V243" s="59">
        <f t="shared" si="38"/>
        <v>5.7560315741250118E-2</v>
      </c>
      <c r="W243" s="98"/>
      <c r="X243" s="100"/>
      <c r="Y243" s="100"/>
      <c r="Z243" s="100"/>
      <c r="AA243" s="100"/>
      <c r="AB243" s="100"/>
    </row>
    <row r="244" spans="1:28" x14ac:dyDescent="0.25">
      <c r="A244" s="72">
        <v>243</v>
      </c>
      <c r="B244" s="12" t="s">
        <v>273</v>
      </c>
      <c r="C244" s="5" t="s">
        <v>229</v>
      </c>
      <c r="D244" s="71" t="s">
        <v>8</v>
      </c>
      <c r="E244" s="63">
        <v>377000</v>
      </c>
      <c r="F244" s="63">
        <v>433550</v>
      </c>
      <c r="G244" s="63">
        <v>485576</v>
      </c>
      <c r="H244" s="63">
        <v>520260</v>
      </c>
      <c r="I244" s="63">
        <v>452626.2</v>
      </c>
      <c r="J244" s="96">
        <f t="shared" si="31"/>
        <v>453802.44000000006</v>
      </c>
      <c r="K244" s="96">
        <f t="shared" si="32"/>
        <v>54167.162683381692</v>
      </c>
      <c r="L244" s="59">
        <f t="shared" si="33"/>
        <v>0.11936287227407082</v>
      </c>
      <c r="M244" s="96">
        <f t="shared" si="34"/>
        <v>507969.60268338176</v>
      </c>
      <c r="N244" s="96">
        <f t="shared" si="35"/>
        <v>399635.27731661836</v>
      </c>
      <c r="O244" s="97" t="str">
        <f t="shared" si="40"/>
        <v/>
      </c>
      <c r="P244" s="97">
        <f t="shared" si="40"/>
        <v>433550</v>
      </c>
      <c r="Q244" s="97">
        <f t="shared" si="40"/>
        <v>485576</v>
      </c>
      <c r="R244" s="97" t="str">
        <f t="shared" si="40"/>
        <v/>
      </c>
      <c r="S244" s="97">
        <f t="shared" si="40"/>
        <v>452626.2</v>
      </c>
      <c r="T244" s="96">
        <f t="shared" si="36"/>
        <v>457250.73333333334</v>
      </c>
      <c r="U244" s="96">
        <f t="shared" si="37"/>
        <v>26319.496583584827</v>
      </c>
      <c r="V244" s="59">
        <f t="shared" si="38"/>
        <v>5.7560315741250118E-2</v>
      </c>
      <c r="W244" s="98"/>
      <c r="X244" s="100"/>
      <c r="Y244" s="100"/>
      <c r="Z244" s="100"/>
      <c r="AA244" s="100"/>
      <c r="AB244" s="100"/>
    </row>
    <row r="245" spans="1:28" x14ac:dyDescent="0.25">
      <c r="A245" s="70">
        <v>244</v>
      </c>
      <c r="B245" s="5" t="s">
        <v>274</v>
      </c>
      <c r="C245" s="5" t="s">
        <v>229</v>
      </c>
      <c r="D245" s="71" t="s">
        <v>8</v>
      </c>
      <c r="E245" s="63">
        <v>302000</v>
      </c>
      <c r="F245" s="63">
        <v>347300</v>
      </c>
      <c r="G245" s="63">
        <v>388976</v>
      </c>
      <c r="H245" s="63">
        <v>416760</v>
      </c>
      <c r="I245" s="63">
        <v>362581.2</v>
      </c>
      <c r="J245" s="96">
        <f t="shared" si="31"/>
        <v>363523.44</v>
      </c>
      <c r="K245" s="96">
        <f t="shared" si="32"/>
        <v>43391.20193735123</v>
      </c>
      <c r="L245" s="59">
        <f t="shared" si="33"/>
        <v>0.11936287227407187</v>
      </c>
      <c r="M245" s="96">
        <f t="shared" si="34"/>
        <v>406914.6419373512</v>
      </c>
      <c r="N245" s="96">
        <f t="shared" si="35"/>
        <v>320132.2380626488</v>
      </c>
      <c r="O245" s="97" t="str">
        <f t="shared" si="40"/>
        <v/>
      </c>
      <c r="P245" s="97">
        <f t="shared" si="40"/>
        <v>347300</v>
      </c>
      <c r="Q245" s="97">
        <f t="shared" si="40"/>
        <v>388976</v>
      </c>
      <c r="R245" s="97" t="str">
        <f t="shared" si="40"/>
        <v/>
      </c>
      <c r="S245" s="97">
        <f t="shared" si="40"/>
        <v>362581.2</v>
      </c>
      <c r="T245" s="96">
        <f t="shared" si="36"/>
        <v>366285.73333333334</v>
      </c>
      <c r="U245" s="96">
        <f t="shared" si="37"/>
        <v>21083.522462182009</v>
      </c>
      <c r="V245" s="59">
        <f t="shared" si="38"/>
        <v>5.7560315741250118E-2</v>
      </c>
      <c r="W245" s="98"/>
      <c r="X245" s="100"/>
      <c r="Y245" s="100"/>
      <c r="Z245" s="100"/>
      <c r="AA245" s="100"/>
      <c r="AB245" s="100"/>
    </row>
    <row r="246" spans="1:28" x14ac:dyDescent="0.25">
      <c r="A246" s="70">
        <v>245</v>
      </c>
      <c r="B246" s="5" t="s">
        <v>225</v>
      </c>
      <c r="C246" s="5" t="s">
        <v>229</v>
      </c>
      <c r="D246" s="71" t="s">
        <v>8</v>
      </c>
      <c r="E246" s="63">
        <v>226000</v>
      </c>
      <c r="F246" s="63">
        <v>259900</v>
      </c>
      <c r="G246" s="63">
        <v>291088</v>
      </c>
      <c r="H246" s="63">
        <v>311880</v>
      </c>
      <c r="I246" s="63">
        <v>271335.59999999998</v>
      </c>
      <c r="J246" s="96">
        <f t="shared" si="31"/>
        <v>272040.72000000003</v>
      </c>
      <c r="K246" s="96">
        <f t="shared" si="32"/>
        <v>32471.561714706393</v>
      </c>
      <c r="L246" s="59">
        <f t="shared" si="33"/>
        <v>0.11936287227407129</v>
      </c>
      <c r="M246" s="96">
        <f t="shared" si="34"/>
        <v>304512.28171470645</v>
      </c>
      <c r="N246" s="96">
        <f t="shared" si="35"/>
        <v>239569.15828529364</v>
      </c>
      <c r="O246" s="97" t="str">
        <f t="shared" si="40"/>
        <v/>
      </c>
      <c r="P246" s="97">
        <f t="shared" si="40"/>
        <v>259900</v>
      </c>
      <c r="Q246" s="97">
        <f t="shared" si="40"/>
        <v>291088</v>
      </c>
      <c r="R246" s="97" t="str">
        <f t="shared" si="40"/>
        <v/>
      </c>
      <c r="S246" s="97">
        <f t="shared" si="40"/>
        <v>271335.59999999998</v>
      </c>
      <c r="T246" s="96">
        <f t="shared" si="36"/>
        <v>274107.86666666664</v>
      </c>
      <c r="U246" s="96">
        <f t="shared" si="37"/>
        <v>15777.735352493824</v>
      </c>
      <c r="V246" s="59">
        <f t="shared" si="38"/>
        <v>5.7560315741250132E-2</v>
      </c>
      <c r="W246" s="98"/>
      <c r="X246" s="100"/>
      <c r="Y246" s="100"/>
      <c r="Z246" s="100"/>
      <c r="AA246" s="100"/>
      <c r="AB246" s="100"/>
    </row>
    <row r="247" spans="1:28" x14ac:dyDescent="0.25">
      <c r="A247" s="70">
        <v>246</v>
      </c>
      <c r="B247" s="5" t="s">
        <v>275</v>
      </c>
      <c r="C247" s="5" t="s">
        <v>229</v>
      </c>
      <c r="D247" s="71" t="s">
        <v>223</v>
      </c>
      <c r="E247" s="63">
        <v>528000</v>
      </c>
      <c r="F247" s="63">
        <v>607200</v>
      </c>
      <c r="G247" s="63">
        <v>680064</v>
      </c>
      <c r="H247" s="63">
        <v>728640</v>
      </c>
      <c r="I247" s="63">
        <v>633916.80000000005</v>
      </c>
      <c r="J247" s="96">
        <f t="shared" si="31"/>
        <v>635564.15999999992</v>
      </c>
      <c r="K247" s="96">
        <f t="shared" si="32"/>
        <v>75862.763652058173</v>
      </c>
      <c r="L247" s="59">
        <f t="shared" si="33"/>
        <v>0.11936287227407251</v>
      </c>
      <c r="M247" s="96">
        <f t="shared" si="34"/>
        <v>711426.92365205812</v>
      </c>
      <c r="N247" s="96">
        <f t="shared" si="35"/>
        <v>559701.39634794171</v>
      </c>
      <c r="O247" s="97" t="str">
        <f t="shared" si="40"/>
        <v/>
      </c>
      <c r="P247" s="97">
        <f t="shared" si="40"/>
        <v>607200</v>
      </c>
      <c r="Q247" s="97">
        <f t="shared" si="40"/>
        <v>680064</v>
      </c>
      <c r="R247" s="97" t="str">
        <f t="shared" si="40"/>
        <v/>
      </c>
      <c r="S247" s="97">
        <f t="shared" si="40"/>
        <v>633916.80000000005</v>
      </c>
      <c r="T247" s="96">
        <f t="shared" si="36"/>
        <v>640393.6</v>
      </c>
      <c r="U247" s="96">
        <f t="shared" si="37"/>
        <v>36861.257814675824</v>
      </c>
      <c r="V247" s="59">
        <f t="shared" si="38"/>
        <v>5.7560315741250111E-2</v>
      </c>
      <c r="W247" s="98"/>
      <c r="X247" s="100"/>
      <c r="Y247" s="100"/>
      <c r="Z247" s="100"/>
      <c r="AA247" s="100"/>
      <c r="AB247" s="100"/>
    </row>
    <row r="248" spans="1:28" x14ac:dyDescent="0.25">
      <c r="A248" s="72">
        <v>247</v>
      </c>
      <c r="B248" s="5" t="s">
        <v>276</v>
      </c>
      <c r="C248" s="5" t="s">
        <v>229</v>
      </c>
      <c r="D248" s="71" t="s">
        <v>8</v>
      </c>
      <c r="E248" s="63">
        <v>604000</v>
      </c>
      <c r="F248" s="63">
        <v>694600</v>
      </c>
      <c r="G248" s="63">
        <v>777952</v>
      </c>
      <c r="H248" s="63">
        <v>833520</v>
      </c>
      <c r="I248" s="63">
        <v>725162.4</v>
      </c>
      <c r="J248" s="96">
        <f t="shared" si="31"/>
        <v>727046.88</v>
      </c>
      <c r="K248" s="96">
        <f t="shared" si="32"/>
        <v>86782.403874702461</v>
      </c>
      <c r="L248" s="59">
        <f t="shared" si="33"/>
        <v>0.11936287227407187</v>
      </c>
      <c r="M248" s="96">
        <f t="shared" si="34"/>
        <v>813829.28387470241</v>
      </c>
      <c r="N248" s="96">
        <f t="shared" si="35"/>
        <v>640264.4761252976</v>
      </c>
      <c r="O248" s="97" t="str">
        <f t="shared" si="40"/>
        <v/>
      </c>
      <c r="P248" s="97">
        <f t="shared" si="40"/>
        <v>694600</v>
      </c>
      <c r="Q248" s="97">
        <f t="shared" si="40"/>
        <v>777952</v>
      </c>
      <c r="R248" s="97" t="str">
        <f t="shared" si="40"/>
        <v/>
      </c>
      <c r="S248" s="97">
        <f t="shared" si="40"/>
        <v>725162.4</v>
      </c>
      <c r="T248" s="96">
        <f t="shared" si="36"/>
        <v>732571.46666666667</v>
      </c>
      <c r="U248" s="96">
        <f t="shared" si="37"/>
        <v>42167.044924364018</v>
      </c>
      <c r="V248" s="59">
        <f t="shared" si="38"/>
        <v>5.7560315741250118E-2</v>
      </c>
      <c r="W248" s="98"/>
      <c r="X248" s="100"/>
      <c r="Y248" s="100"/>
      <c r="Z248" s="100"/>
      <c r="AA248" s="100"/>
      <c r="AB248" s="100"/>
    </row>
    <row r="249" spans="1:28" x14ac:dyDescent="0.25">
      <c r="A249" s="70">
        <v>248</v>
      </c>
      <c r="B249" s="5" t="s">
        <v>277</v>
      </c>
      <c r="C249" s="5" t="s">
        <v>229</v>
      </c>
      <c r="D249" s="71" t="s">
        <v>223</v>
      </c>
      <c r="E249" s="63">
        <v>377000</v>
      </c>
      <c r="F249" s="63">
        <v>433500</v>
      </c>
      <c r="G249" s="63">
        <v>485576</v>
      </c>
      <c r="H249" s="63">
        <v>520200</v>
      </c>
      <c r="I249" s="63">
        <v>452574</v>
      </c>
      <c r="J249" s="96">
        <f t="shared" si="31"/>
        <v>453770</v>
      </c>
      <c r="K249" s="96">
        <f t="shared" si="32"/>
        <v>54153.722752918846</v>
      </c>
      <c r="L249" s="59">
        <f t="shared" si="33"/>
        <v>0.11934178714529133</v>
      </c>
      <c r="M249" s="96">
        <f t="shared" si="34"/>
        <v>507923.72275291884</v>
      </c>
      <c r="N249" s="96">
        <f t="shared" si="35"/>
        <v>399616.27724708116</v>
      </c>
      <c r="O249" s="97" t="str">
        <f t="shared" si="40"/>
        <v/>
      </c>
      <c r="P249" s="97">
        <f t="shared" si="40"/>
        <v>433500</v>
      </c>
      <c r="Q249" s="97">
        <f t="shared" si="40"/>
        <v>485576</v>
      </c>
      <c r="R249" s="97" t="str">
        <f t="shared" si="40"/>
        <v/>
      </c>
      <c r="S249" s="97">
        <f t="shared" si="40"/>
        <v>452574</v>
      </c>
      <c r="T249" s="96">
        <f t="shared" si="36"/>
        <v>457216.66666666669</v>
      </c>
      <c r="U249" s="96">
        <f t="shared" si="37"/>
        <v>26346.59768040901</v>
      </c>
      <c r="V249" s="59">
        <f t="shared" si="38"/>
        <v>5.7623878570500511E-2</v>
      </c>
      <c r="W249" s="98"/>
      <c r="X249" s="100"/>
      <c r="Y249" s="100"/>
      <c r="Z249" s="100"/>
      <c r="AA249" s="100"/>
      <c r="AB249" s="100"/>
    </row>
    <row r="250" spans="1:28" x14ac:dyDescent="0.25">
      <c r="A250" s="70">
        <v>249</v>
      </c>
      <c r="B250" s="5" t="s">
        <v>278</v>
      </c>
      <c r="C250" s="5" t="s">
        <v>229</v>
      </c>
      <c r="D250" s="71" t="s">
        <v>8</v>
      </c>
      <c r="E250" s="63">
        <v>604000</v>
      </c>
      <c r="F250" s="63">
        <v>594600</v>
      </c>
      <c r="G250" s="63">
        <v>777952</v>
      </c>
      <c r="H250" s="63">
        <v>713520</v>
      </c>
      <c r="I250" s="63">
        <v>620762.4</v>
      </c>
      <c r="J250" s="96">
        <f t="shared" si="31"/>
        <v>662166.88</v>
      </c>
      <c r="K250" s="96">
        <f t="shared" si="32"/>
        <v>80165.97955661724</v>
      </c>
      <c r="L250" s="59">
        <f t="shared" si="33"/>
        <v>0.12106612695068233</v>
      </c>
      <c r="M250" s="96">
        <f t="shared" si="34"/>
        <v>742332.85955661722</v>
      </c>
      <c r="N250" s="96">
        <f t="shared" si="35"/>
        <v>582000.90044338279</v>
      </c>
      <c r="O250" s="97">
        <f t="shared" si="40"/>
        <v>604000</v>
      </c>
      <c r="P250" s="97">
        <f t="shared" si="40"/>
        <v>594600</v>
      </c>
      <c r="Q250" s="97" t="str">
        <f t="shared" si="40"/>
        <v/>
      </c>
      <c r="R250" s="97">
        <f t="shared" si="40"/>
        <v>713520</v>
      </c>
      <c r="S250" s="97">
        <f t="shared" si="40"/>
        <v>620762.4</v>
      </c>
      <c r="T250" s="96">
        <f t="shared" si="36"/>
        <v>633220.6</v>
      </c>
      <c r="U250" s="96">
        <f t="shared" si="37"/>
        <v>54615.610089424066</v>
      </c>
      <c r="V250" s="59">
        <f t="shared" si="38"/>
        <v>8.6250526419109019E-2</v>
      </c>
      <c r="W250" s="98"/>
      <c r="X250" s="100"/>
      <c r="Y250" s="100"/>
      <c r="Z250" s="100"/>
      <c r="AA250" s="100"/>
      <c r="AB250" s="100"/>
    </row>
    <row r="251" spans="1:28" x14ac:dyDescent="0.25">
      <c r="A251" s="70">
        <v>250</v>
      </c>
      <c r="B251" s="5" t="s">
        <v>242</v>
      </c>
      <c r="C251" s="5" t="s">
        <v>229</v>
      </c>
      <c r="D251" s="71" t="s">
        <v>8</v>
      </c>
      <c r="E251" s="63">
        <v>226000</v>
      </c>
      <c r="F251" s="63">
        <v>259900</v>
      </c>
      <c r="G251" s="63">
        <v>291088</v>
      </c>
      <c r="H251" s="63">
        <v>311880</v>
      </c>
      <c r="I251" s="63">
        <v>271335.59999999998</v>
      </c>
      <c r="J251" s="96">
        <f t="shared" si="31"/>
        <v>272040.72000000003</v>
      </c>
      <c r="K251" s="96">
        <f t="shared" si="32"/>
        <v>32471.561714706393</v>
      </c>
      <c r="L251" s="59">
        <f t="shared" si="33"/>
        <v>0.11936287227407129</v>
      </c>
      <c r="M251" s="96">
        <f t="shared" si="34"/>
        <v>304512.28171470645</v>
      </c>
      <c r="N251" s="96">
        <f t="shared" si="35"/>
        <v>239569.15828529364</v>
      </c>
      <c r="O251" s="97" t="str">
        <f t="shared" si="40"/>
        <v/>
      </c>
      <c r="P251" s="97">
        <f t="shared" si="40"/>
        <v>259900</v>
      </c>
      <c r="Q251" s="97">
        <f t="shared" si="40"/>
        <v>291088</v>
      </c>
      <c r="R251" s="97" t="str">
        <f t="shared" si="40"/>
        <v/>
      </c>
      <c r="S251" s="97">
        <f t="shared" si="40"/>
        <v>271335.59999999998</v>
      </c>
      <c r="T251" s="96">
        <f t="shared" si="36"/>
        <v>274107.86666666664</v>
      </c>
      <c r="U251" s="96">
        <f t="shared" si="37"/>
        <v>15777.735352493824</v>
      </c>
      <c r="V251" s="59">
        <f t="shared" si="38"/>
        <v>5.7560315741250132E-2</v>
      </c>
      <c r="W251" s="98"/>
      <c r="X251" s="100"/>
      <c r="Y251" s="100"/>
      <c r="Z251" s="100"/>
      <c r="AA251" s="100"/>
      <c r="AB251" s="100"/>
    </row>
    <row r="252" spans="1:28" x14ac:dyDescent="0.25">
      <c r="A252" s="72">
        <v>251</v>
      </c>
      <c r="B252" s="5" t="s">
        <v>35</v>
      </c>
      <c r="C252" s="5" t="s">
        <v>229</v>
      </c>
      <c r="D252" s="71" t="s">
        <v>8</v>
      </c>
      <c r="E252" s="63">
        <v>302490</v>
      </c>
      <c r="F252" s="63">
        <v>347000</v>
      </c>
      <c r="G252" s="63">
        <v>389607.12</v>
      </c>
      <c r="H252" s="63">
        <v>330000</v>
      </c>
      <c r="I252" s="63">
        <v>287100</v>
      </c>
      <c r="J252" s="96">
        <f t="shared" si="31"/>
        <v>331239.424</v>
      </c>
      <c r="K252" s="96">
        <f t="shared" si="32"/>
        <v>40098.435117331464</v>
      </c>
      <c r="L252" s="59">
        <f t="shared" si="33"/>
        <v>0.12105574461248751</v>
      </c>
      <c r="M252" s="96">
        <f t="shared" si="34"/>
        <v>371337.85911733145</v>
      </c>
      <c r="N252" s="96">
        <f t="shared" si="35"/>
        <v>291140.98888266855</v>
      </c>
      <c r="O252" s="97">
        <f t="shared" si="40"/>
        <v>302490</v>
      </c>
      <c r="P252" s="97">
        <f t="shared" si="40"/>
        <v>347000</v>
      </c>
      <c r="Q252" s="97" t="str">
        <f t="shared" si="40"/>
        <v/>
      </c>
      <c r="R252" s="97">
        <f t="shared" si="40"/>
        <v>330000</v>
      </c>
      <c r="S252" s="97" t="str">
        <f t="shared" si="40"/>
        <v/>
      </c>
      <c r="T252" s="96">
        <f t="shared" si="36"/>
        <v>326496.66666666669</v>
      </c>
      <c r="U252" s="96">
        <f t="shared" si="37"/>
        <v>22460.855578836112</v>
      </c>
      <c r="V252" s="59">
        <f t="shared" si="38"/>
        <v>6.8793521870063337E-2</v>
      </c>
      <c r="W252" s="98"/>
      <c r="X252" s="100"/>
      <c r="Y252" s="100"/>
      <c r="Z252" s="100"/>
      <c r="AA252" s="100"/>
      <c r="AB252" s="100"/>
    </row>
    <row r="253" spans="1:28" x14ac:dyDescent="0.25">
      <c r="A253" s="70">
        <v>252</v>
      </c>
      <c r="B253" s="5" t="s">
        <v>34</v>
      </c>
      <c r="C253" s="5" t="s">
        <v>229</v>
      </c>
      <c r="D253" s="71" t="s">
        <v>8</v>
      </c>
      <c r="E253" s="63">
        <v>302320</v>
      </c>
      <c r="F253" s="63">
        <v>347600</v>
      </c>
      <c r="G253" s="63">
        <v>389388.16</v>
      </c>
      <c r="H253" s="63">
        <v>330000</v>
      </c>
      <c r="I253" s="63">
        <v>287100</v>
      </c>
      <c r="J253" s="96">
        <f t="shared" si="31"/>
        <v>331281.63199999998</v>
      </c>
      <c r="K253" s="96">
        <f t="shared" si="32"/>
        <v>40109.515844960137</v>
      </c>
      <c r="L253" s="59">
        <f t="shared" si="33"/>
        <v>0.12107376917582964</v>
      </c>
      <c r="M253" s="96">
        <f t="shared" si="34"/>
        <v>371391.1478449601</v>
      </c>
      <c r="N253" s="96">
        <f t="shared" si="35"/>
        <v>291172.11615503987</v>
      </c>
      <c r="O253" s="97">
        <f t="shared" si="40"/>
        <v>302320</v>
      </c>
      <c r="P253" s="97">
        <f t="shared" si="40"/>
        <v>347600</v>
      </c>
      <c r="Q253" s="97" t="str">
        <f t="shared" si="40"/>
        <v/>
      </c>
      <c r="R253" s="97">
        <f t="shared" si="40"/>
        <v>330000</v>
      </c>
      <c r="S253" s="97" t="str">
        <f t="shared" si="40"/>
        <v/>
      </c>
      <c r="T253" s="96">
        <f t="shared" si="36"/>
        <v>326640</v>
      </c>
      <c r="U253" s="96">
        <f t="shared" si="37"/>
        <v>22826.230525428415</v>
      </c>
      <c r="V253" s="59">
        <f t="shared" si="38"/>
        <v>6.9881920540743367E-2</v>
      </c>
      <c r="W253" s="98"/>
      <c r="X253" s="100"/>
      <c r="Y253" s="100"/>
      <c r="Z253" s="100"/>
      <c r="AA253" s="100"/>
      <c r="AB253" s="100"/>
    </row>
    <row r="254" spans="1:28" x14ac:dyDescent="0.25">
      <c r="A254" s="70">
        <v>253</v>
      </c>
      <c r="B254" s="5" t="s">
        <v>33</v>
      </c>
      <c r="C254" s="5" t="s">
        <v>229</v>
      </c>
      <c r="D254" s="71" t="s">
        <v>8</v>
      </c>
      <c r="E254" s="63">
        <v>302580</v>
      </c>
      <c r="F254" s="63">
        <v>348172.27</v>
      </c>
      <c r="G254" s="63">
        <v>389723.04</v>
      </c>
      <c r="H254" s="63">
        <v>330000</v>
      </c>
      <c r="I254" s="63">
        <v>287100</v>
      </c>
      <c r="J254" s="96">
        <f t="shared" si="31"/>
        <v>331515.06200000003</v>
      </c>
      <c r="K254" s="96">
        <f t="shared" si="32"/>
        <v>40242.583911433976</v>
      </c>
      <c r="L254" s="59">
        <f t="shared" si="33"/>
        <v>0.12138991112094319</v>
      </c>
      <c r="M254" s="96">
        <f t="shared" si="34"/>
        <v>371757.64591143403</v>
      </c>
      <c r="N254" s="96">
        <f t="shared" si="35"/>
        <v>291272.47808856604</v>
      </c>
      <c r="O254" s="97">
        <f t="shared" si="40"/>
        <v>302580</v>
      </c>
      <c r="P254" s="97">
        <f t="shared" si="40"/>
        <v>348172.27</v>
      </c>
      <c r="Q254" s="97" t="str">
        <f t="shared" si="40"/>
        <v/>
      </c>
      <c r="R254" s="97">
        <f t="shared" si="40"/>
        <v>330000</v>
      </c>
      <c r="S254" s="97" t="str">
        <f t="shared" si="40"/>
        <v/>
      </c>
      <c r="T254" s="96">
        <f t="shared" si="36"/>
        <v>326917.42333333334</v>
      </c>
      <c r="U254" s="96">
        <f t="shared" si="37"/>
        <v>22951.916698124227</v>
      </c>
      <c r="V254" s="59">
        <f t="shared" si="38"/>
        <v>7.0207076955705314E-2</v>
      </c>
      <c r="W254" s="98"/>
      <c r="X254" s="100"/>
      <c r="Y254" s="100"/>
      <c r="Z254" s="100"/>
      <c r="AA254" s="100"/>
      <c r="AB254" s="100"/>
    </row>
    <row r="255" spans="1:28" x14ac:dyDescent="0.25">
      <c r="A255" s="70">
        <v>254</v>
      </c>
      <c r="B255" s="5" t="s">
        <v>32</v>
      </c>
      <c r="C255" s="5" t="s">
        <v>229</v>
      </c>
      <c r="D255" s="71" t="s">
        <v>8</v>
      </c>
      <c r="E255" s="63">
        <v>302759</v>
      </c>
      <c r="F255" s="63">
        <v>348172.27</v>
      </c>
      <c r="G255" s="63">
        <v>389953.592</v>
      </c>
      <c r="H255" s="63">
        <v>330000</v>
      </c>
      <c r="I255" s="63">
        <v>287100</v>
      </c>
      <c r="J255" s="96">
        <f t="shared" si="31"/>
        <v>331596.97239999997</v>
      </c>
      <c r="K255" s="96">
        <f t="shared" si="32"/>
        <v>40293.90483504827</v>
      </c>
      <c r="L255" s="59">
        <f t="shared" si="33"/>
        <v>0.12151469461078913</v>
      </c>
      <c r="M255" s="96">
        <f t="shared" si="34"/>
        <v>371890.87723504822</v>
      </c>
      <c r="N255" s="96">
        <f t="shared" si="35"/>
        <v>291303.06756495172</v>
      </c>
      <c r="O255" s="97">
        <f t="shared" si="40"/>
        <v>302759</v>
      </c>
      <c r="P255" s="97">
        <f t="shared" si="40"/>
        <v>348172.27</v>
      </c>
      <c r="Q255" s="97" t="str">
        <f t="shared" si="40"/>
        <v/>
      </c>
      <c r="R255" s="97">
        <f t="shared" si="40"/>
        <v>330000</v>
      </c>
      <c r="S255" s="97" t="str">
        <f t="shared" si="40"/>
        <v/>
      </c>
      <c r="T255" s="96">
        <f t="shared" si="36"/>
        <v>326977.09000000003</v>
      </c>
      <c r="U255" s="96">
        <f t="shared" si="37"/>
        <v>22857.050590010524</v>
      </c>
      <c r="V255" s="59">
        <f t="shared" si="38"/>
        <v>6.9904134843240914E-2</v>
      </c>
      <c r="W255" s="98"/>
      <c r="X255" s="100"/>
      <c r="Y255" s="100"/>
      <c r="Z255" s="100"/>
      <c r="AA255" s="100"/>
      <c r="AB255" s="100"/>
    </row>
    <row r="256" spans="1:28" x14ac:dyDescent="0.25">
      <c r="A256" s="72">
        <v>255</v>
      </c>
      <c r="B256" s="5" t="s">
        <v>279</v>
      </c>
      <c r="C256" s="5" t="s">
        <v>229</v>
      </c>
      <c r="D256" s="71" t="s">
        <v>8</v>
      </c>
      <c r="E256" s="63">
        <v>75000</v>
      </c>
      <c r="F256" s="63">
        <v>86250</v>
      </c>
      <c r="G256" s="63">
        <v>96600</v>
      </c>
      <c r="H256" s="63">
        <v>103500</v>
      </c>
      <c r="I256" s="63">
        <v>90045</v>
      </c>
      <c r="J256" s="96">
        <f t="shared" si="31"/>
        <v>90279</v>
      </c>
      <c r="K256" s="96">
        <f t="shared" si="32"/>
        <v>10775.960746030954</v>
      </c>
      <c r="L256" s="59">
        <f t="shared" si="33"/>
        <v>0.11936287227407209</v>
      </c>
      <c r="M256" s="96">
        <f t="shared" si="34"/>
        <v>101054.96074603095</v>
      </c>
      <c r="N256" s="96">
        <f t="shared" si="35"/>
        <v>79503.039253969051</v>
      </c>
      <c r="O256" s="97" t="str">
        <f t="shared" si="40"/>
        <v/>
      </c>
      <c r="P256" s="97">
        <f t="shared" si="40"/>
        <v>86250</v>
      </c>
      <c r="Q256" s="97">
        <f t="shared" si="40"/>
        <v>96600</v>
      </c>
      <c r="R256" s="97" t="str">
        <f t="shared" si="40"/>
        <v/>
      </c>
      <c r="S256" s="97">
        <f t="shared" si="40"/>
        <v>90045</v>
      </c>
      <c r="T256" s="96">
        <f t="shared" si="36"/>
        <v>90965</v>
      </c>
      <c r="U256" s="96">
        <f t="shared" si="37"/>
        <v>5235.9741214028172</v>
      </c>
      <c r="V256" s="59">
        <f t="shared" si="38"/>
        <v>5.7560315741250118E-2</v>
      </c>
      <c r="W256" s="98"/>
      <c r="X256" s="100"/>
      <c r="Y256" s="100"/>
      <c r="Z256" s="100"/>
      <c r="AA256" s="100"/>
      <c r="AB256" s="100"/>
    </row>
    <row r="257" spans="1:28" x14ac:dyDescent="0.25">
      <c r="A257" s="70">
        <v>256</v>
      </c>
      <c r="B257" s="5" t="s">
        <v>224</v>
      </c>
      <c r="C257" s="5" t="s">
        <v>229</v>
      </c>
      <c r="D257" s="71" t="s">
        <v>8</v>
      </c>
      <c r="E257" s="63">
        <v>906000</v>
      </c>
      <c r="F257" s="63">
        <v>856000</v>
      </c>
      <c r="G257" s="63">
        <v>1166928</v>
      </c>
      <c r="H257" s="63">
        <v>1027200</v>
      </c>
      <c r="I257" s="63">
        <v>893664</v>
      </c>
      <c r="J257" s="96">
        <f t="shared" si="31"/>
        <v>969958.40000000002</v>
      </c>
      <c r="K257" s="96">
        <f t="shared" si="32"/>
        <v>127447.68870717134</v>
      </c>
      <c r="L257" s="59">
        <f t="shared" si="33"/>
        <v>0.13139500488595318</v>
      </c>
      <c r="M257" s="96">
        <f t="shared" si="34"/>
        <v>1097406.0887071714</v>
      </c>
      <c r="N257" s="96">
        <f t="shared" si="35"/>
        <v>842510.71129282867</v>
      </c>
      <c r="O257" s="97">
        <f t="shared" si="40"/>
        <v>906000</v>
      </c>
      <c r="P257" s="97">
        <f t="shared" si="40"/>
        <v>856000</v>
      </c>
      <c r="Q257" s="97" t="str">
        <f t="shared" si="40"/>
        <v/>
      </c>
      <c r="R257" s="97">
        <f t="shared" si="40"/>
        <v>1027200</v>
      </c>
      <c r="S257" s="97">
        <f t="shared" si="40"/>
        <v>893664</v>
      </c>
      <c r="T257" s="96">
        <f t="shared" si="36"/>
        <v>920716</v>
      </c>
      <c r="U257" s="96">
        <f t="shared" si="37"/>
        <v>74106.621998307281</v>
      </c>
      <c r="V257" s="59">
        <f t="shared" si="38"/>
        <v>8.0488035396699173E-2</v>
      </c>
      <c r="W257" s="98"/>
      <c r="X257" s="100"/>
      <c r="Y257" s="100"/>
      <c r="Z257" s="100"/>
      <c r="AA257" s="100"/>
      <c r="AB257" s="100"/>
    </row>
    <row r="258" spans="1:28" x14ac:dyDescent="0.25">
      <c r="A258" s="70">
        <v>257</v>
      </c>
      <c r="B258" s="5" t="s">
        <v>280</v>
      </c>
      <c r="C258" s="5" t="s">
        <v>229</v>
      </c>
      <c r="D258" s="71" t="s">
        <v>8</v>
      </c>
      <c r="E258" s="63">
        <v>151000</v>
      </c>
      <c r="F258" s="63">
        <v>173650</v>
      </c>
      <c r="G258" s="63">
        <v>194488</v>
      </c>
      <c r="H258" s="63">
        <v>208380</v>
      </c>
      <c r="I258" s="63">
        <v>181290.6</v>
      </c>
      <c r="J258" s="96">
        <f t="shared" si="31"/>
        <v>181761.72</v>
      </c>
      <c r="K258" s="96">
        <f t="shared" si="32"/>
        <v>21695.600968675615</v>
      </c>
      <c r="L258" s="59">
        <f t="shared" si="33"/>
        <v>0.11936287227407187</v>
      </c>
      <c r="M258" s="96">
        <f t="shared" si="34"/>
        <v>203457.3209686756</v>
      </c>
      <c r="N258" s="96">
        <f t="shared" si="35"/>
        <v>160066.1190313244</v>
      </c>
      <c r="O258" s="97" t="str">
        <f t="shared" si="40"/>
        <v/>
      </c>
      <c r="P258" s="97">
        <f t="shared" si="40"/>
        <v>173650</v>
      </c>
      <c r="Q258" s="97">
        <f t="shared" si="40"/>
        <v>194488</v>
      </c>
      <c r="R258" s="97" t="str">
        <f t="shared" si="40"/>
        <v/>
      </c>
      <c r="S258" s="97">
        <f t="shared" si="40"/>
        <v>181290.6</v>
      </c>
      <c r="T258" s="96">
        <f t="shared" si="36"/>
        <v>183142.86666666667</v>
      </c>
      <c r="U258" s="96">
        <f t="shared" si="37"/>
        <v>10541.761231091004</v>
      </c>
      <c r="V258" s="59">
        <f t="shared" si="38"/>
        <v>5.7560315741250118E-2</v>
      </c>
      <c r="W258" s="98"/>
      <c r="X258" s="100"/>
      <c r="Y258" s="100"/>
      <c r="Z258" s="100"/>
      <c r="AA258" s="100"/>
      <c r="AB258" s="100"/>
    </row>
    <row r="259" spans="1:28" x14ac:dyDescent="0.25">
      <c r="A259" s="70">
        <v>258</v>
      </c>
      <c r="B259" s="5" t="s">
        <v>281</v>
      </c>
      <c r="C259" s="5" t="s">
        <v>229</v>
      </c>
      <c r="D259" s="71" t="s">
        <v>8</v>
      </c>
      <c r="E259" s="63">
        <v>453000</v>
      </c>
      <c r="F259" s="63">
        <v>520950</v>
      </c>
      <c r="G259" s="63">
        <v>583464</v>
      </c>
      <c r="H259" s="63">
        <v>625140</v>
      </c>
      <c r="I259" s="63">
        <v>543871.80000000005</v>
      </c>
      <c r="J259" s="96">
        <f t="shared" ref="J259:J262" si="41">AVERAGE(E259:I259)</f>
        <v>545285.15999999992</v>
      </c>
      <c r="K259" s="96">
        <f t="shared" ref="K259:K262" si="42">+STDEV(E259:I259)</f>
        <v>65086.802906027551</v>
      </c>
      <c r="L259" s="59">
        <f t="shared" ref="L259:L262" si="43">K259/J259</f>
        <v>0.11936287227407319</v>
      </c>
      <c r="M259" s="96">
        <f t="shared" ref="M259:M262" si="44">+J259+K259</f>
        <v>610371.96290602745</v>
      </c>
      <c r="N259" s="96">
        <f t="shared" ref="N259:N262" si="45">J259-K259</f>
        <v>480198.35709397239</v>
      </c>
      <c r="O259" s="97" t="str">
        <f t="shared" si="40"/>
        <v/>
      </c>
      <c r="P259" s="97">
        <f t="shared" si="40"/>
        <v>520950</v>
      </c>
      <c r="Q259" s="97">
        <f t="shared" si="40"/>
        <v>583464</v>
      </c>
      <c r="R259" s="97" t="str">
        <f t="shared" si="40"/>
        <v/>
      </c>
      <c r="S259" s="97">
        <f t="shared" si="40"/>
        <v>543871.80000000005</v>
      </c>
      <c r="T259" s="96">
        <f t="shared" ref="T259:T262" si="46">AVERAGE(O259:S259)</f>
        <v>549428.6</v>
      </c>
      <c r="U259" s="96">
        <f t="shared" ref="U259:U262" si="47">+STDEV(O259:S259)</f>
        <v>31625.28369327301</v>
      </c>
      <c r="V259" s="59">
        <f t="shared" ref="V259:V262" si="48">U259/T259</f>
        <v>5.7560315741250111E-2</v>
      </c>
      <c r="W259" s="98"/>
      <c r="X259" s="100"/>
      <c r="Y259" s="100"/>
      <c r="Z259" s="100"/>
      <c r="AA259" s="100"/>
      <c r="AB259" s="100"/>
    </row>
    <row r="260" spans="1:28" x14ac:dyDescent="0.25">
      <c r="A260" s="72">
        <v>259</v>
      </c>
      <c r="B260" s="5" t="s">
        <v>228</v>
      </c>
      <c r="C260" s="5" t="s">
        <v>229</v>
      </c>
      <c r="D260" s="71" t="s">
        <v>8</v>
      </c>
      <c r="E260" s="63">
        <v>302000</v>
      </c>
      <c r="F260" s="63">
        <v>347300</v>
      </c>
      <c r="G260" s="63">
        <v>388976</v>
      </c>
      <c r="H260" s="63">
        <v>416760</v>
      </c>
      <c r="I260" s="63">
        <v>362581.2</v>
      </c>
      <c r="J260" s="96">
        <f t="shared" si="41"/>
        <v>363523.44</v>
      </c>
      <c r="K260" s="96">
        <f t="shared" si="42"/>
        <v>43391.20193735123</v>
      </c>
      <c r="L260" s="59">
        <f t="shared" si="43"/>
        <v>0.11936287227407187</v>
      </c>
      <c r="M260" s="96">
        <f t="shared" si="44"/>
        <v>406914.6419373512</v>
      </c>
      <c r="N260" s="96">
        <f t="shared" si="45"/>
        <v>320132.2380626488</v>
      </c>
      <c r="O260" s="97" t="str">
        <f t="shared" si="40"/>
        <v/>
      </c>
      <c r="P260" s="97">
        <f t="shared" si="40"/>
        <v>347300</v>
      </c>
      <c r="Q260" s="97">
        <f t="shared" si="40"/>
        <v>388976</v>
      </c>
      <c r="R260" s="97" t="str">
        <f t="shared" si="40"/>
        <v/>
      </c>
      <c r="S260" s="97">
        <f t="shared" si="40"/>
        <v>362581.2</v>
      </c>
      <c r="T260" s="96">
        <f t="shared" si="46"/>
        <v>366285.73333333334</v>
      </c>
      <c r="U260" s="96">
        <f t="shared" si="47"/>
        <v>21083.522462182009</v>
      </c>
      <c r="V260" s="59">
        <f t="shared" si="48"/>
        <v>5.7560315741250118E-2</v>
      </c>
      <c r="W260" s="98"/>
      <c r="X260" s="100"/>
      <c r="Y260" s="100"/>
      <c r="Z260" s="100"/>
      <c r="AA260" s="100"/>
      <c r="AB260" s="100"/>
    </row>
    <row r="261" spans="1:28" x14ac:dyDescent="0.25">
      <c r="A261" s="70">
        <v>260</v>
      </c>
      <c r="B261" s="5" t="s">
        <v>227</v>
      </c>
      <c r="C261" s="5" t="s">
        <v>229</v>
      </c>
      <c r="D261" s="71" t="s">
        <v>8</v>
      </c>
      <c r="E261" s="63">
        <v>226000</v>
      </c>
      <c r="F261" s="63">
        <v>259900</v>
      </c>
      <c r="G261" s="63">
        <v>291088</v>
      </c>
      <c r="H261" s="63">
        <v>311880</v>
      </c>
      <c r="I261" s="63">
        <v>271335.59999999998</v>
      </c>
      <c r="J261" s="96">
        <f t="shared" si="41"/>
        <v>272040.72000000003</v>
      </c>
      <c r="K261" s="96">
        <f t="shared" si="42"/>
        <v>32471.561714706393</v>
      </c>
      <c r="L261" s="59">
        <f t="shared" si="43"/>
        <v>0.11936287227407129</v>
      </c>
      <c r="M261" s="96">
        <f t="shared" si="44"/>
        <v>304512.28171470645</v>
      </c>
      <c r="N261" s="96">
        <f t="shared" si="45"/>
        <v>239569.15828529364</v>
      </c>
      <c r="O261" s="97" t="str">
        <f t="shared" si="40"/>
        <v/>
      </c>
      <c r="P261" s="97">
        <f t="shared" si="40"/>
        <v>259900</v>
      </c>
      <c r="Q261" s="97">
        <f t="shared" si="40"/>
        <v>291088</v>
      </c>
      <c r="R261" s="97" t="str">
        <f t="shared" si="40"/>
        <v/>
      </c>
      <c r="S261" s="97">
        <f t="shared" si="40"/>
        <v>271335.59999999998</v>
      </c>
      <c r="T261" s="96">
        <f t="shared" si="46"/>
        <v>274107.86666666664</v>
      </c>
      <c r="U261" s="96">
        <f t="shared" si="47"/>
        <v>15777.735352493824</v>
      </c>
      <c r="V261" s="59">
        <f t="shared" si="48"/>
        <v>5.7560315741250132E-2</v>
      </c>
      <c r="W261" s="98"/>
      <c r="X261" s="100"/>
      <c r="Y261" s="100"/>
      <c r="Z261" s="100"/>
      <c r="AA261" s="100"/>
      <c r="AB261" s="100"/>
    </row>
    <row r="262" spans="1:28" x14ac:dyDescent="0.25">
      <c r="A262" s="70">
        <v>261</v>
      </c>
      <c r="B262" s="5" t="s">
        <v>205</v>
      </c>
      <c r="C262" s="5" t="s">
        <v>229</v>
      </c>
      <c r="D262" s="71" t="s">
        <v>8</v>
      </c>
      <c r="E262" s="63">
        <v>400000</v>
      </c>
      <c r="F262" s="63">
        <v>460000</v>
      </c>
      <c r="G262" s="63">
        <v>515200</v>
      </c>
      <c r="H262" s="63">
        <v>552000</v>
      </c>
      <c r="I262" s="63">
        <v>480240</v>
      </c>
      <c r="J262" s="96">
        <f t="shared" si="41"/>
        <v>481488</v>
      </c>
      <c r="K262" s="96">
        <f t="shared" si="42"/>
        <v>57471.790645498426</v>
      </c>
      <c r="L262" s="59">
        <f t="shared" si="43"/>
        <v>0.11936287227407209</v>
      </c>
      <c r="M262" s="96">
        <f t="shared" si="44"/>
        <v>538959.79064549843</v>
      </c>
      <c r="N262" s="96">
        <f t="shared" si="45"/>
        <v>424016.20935450157</v>
      </c>
      <c r="O262" s="97" t="str">
        <f t="shared" si="40"/>
        <v/>
      </c>
      <c r="P262" s="97">
        <f t="shared" si="40"/>
        <v>460000</v>
      </c>
      <c r="Q262" s="97">
        <f t="shared" si="40"/>
        <v>515200</v>
      </c>
      <c r="R262" s="97" t="str">
        <f t="shared" si="40"/>
        <v/>
      </c>
      <c r="S262" s="97">
        <f t="shared" si="40"/>
        <v>480240</v>
      </c>
      <c r="T262" s="96">
        <f t="shared" si="46"/>
        <v>485146.66666666669</v>
      </c>
      <c r="U262" s="96">
        <f t="shared" si="47"/>
        <v>27925.195314148354</v>
      </c>
      <c r="V262" s="59">
        <f t="shared" si="48"/>
        <v>5.7560315741250111E-2</v>
      </c>
      <c r="W262" s="98"/>
      <c r="X262" s="100"/>
      <c r="Y262" s="100"/>
      <c r="Z262" s="100"/>
      <c r="AA262" s="100"/>
      <c r="AB262" s="100"/>
    </row>
    <row r="263" spans="1:28" x14ac:dyDescent="0.25">
      <c r="A263" s="100"/>
      <c r="B263" s="101"/>
      <c r="C263" s="100"/>
      <c r="D263" s="102"/>
      <c r="E263" s="99"/>
      <c r="F263" s="99"/>
      <c r="G263" s="99"/>
      <c r="H263" s="99"/>
      <c r="I263" s="99"/>
      <c r="J263" s="99"/>
      <c r="K263" s="99"/>
      <c r="L263" s="103"/>
      <c r="M263" s="103"/>
      <c r="N263" s="103"/>
      <c r="O263" s="103"/>
      <c r="P263" s="103"/>
      <c r="Q263" s="103"/>
      <c r="R263" s="103"/>
      <c r="S263" s="103"/>
      <c r="T263" s="99"/>
      <c r="U263" s="100"/>
      <c r="V263" s="100"/>
      <c r="W263" s="100"/>
      <c r="X263" s="100"/>
      <c r="Y263" s="100"/>
      <c r="Z263" s="100"/>
      <c r="AA263" s="100"/>
      <c r="AB263" s="100"/>
    </row>
    <row r="264" spans="1:28" x14ac:dyDescent="0.25">
      <c r="A264" s="100"/>
      <c r="B264" s="101"/>
      <c r="C264" s="100"/>
      <c r="D264" s="102"/>
      <c r="E264" s="99"/>
      <c r="F264" s="99"/>
      <c r="G264" s="99"/>
      <c r="H264" s="99"/>
      <c r="I264" s="99"/>
      <c r="J264" s="103"/>
      <c r="K264" s="103"/>
      <c r="L264" s="103"/>
      <c r="M264" s="103"/>
      <c r="N264" s="103"/>
      <c r="O264" s="103"/>
      <c r="P264" s="103"/>
      <c r="Q264" s="103"/>
      <c r="R264" s="103"/>
      <c r="S264" s="103"/>
      <c r="T264" s="103"/>
      <c r="U264" s="100"/>
      <c r="V264" s="100"/>
      <c r="W264" s="100"/>
      <c r="X264" s="100"/>
      <c r="Y264" s="100"/>
      <c r="Z264" s="100"/>
      <c r="AA264" s="100"/>
      <c r="AB264" s="100"/>
    </row>
  </sheetData>
  <autoFilter ref="A1:AB264" xr:uid="{14D9B516-25E2-4508-85E2-186535C9EEE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0C200-D3A2-460B-86AE-1B48BEE79D74}">
  <dimension ref="A1:G265"/>
  <sheetViews>
    <sheetView zoomScale="117" zoomScaleNormal="117" workbookViewId="0">
      <pane ySplit="1" topLeftCell="A240" activePane="bottomLeft" state="frozen"/>
      <selection pane="bottomLeft" activeCell="E264" sqref="E264:G264"/>
    </sheetView>
  </sheetViews>
  <sheetFormatPr baseColWidth="10" defaultRowHeight="15" x14ac:dyDescent="0.25"/>
  <cols>
    <col min="1" max="1" width="6.140625" customWidth="1"/>
    <col min="2" max="2" width="58.5703125" customWidth="1"/>
    <col min="3" max="3" width="19" style="33" customWidth="1"/>
    <col min="4" max="4" width="9.28515625" customWidth="1"/>
    <col min="5" max="7" width="12.28515625" customWidth="1"/>
  </cols>
  <sheetData>
    <row r="1" spans="1:7" ht="24" x14ac:dyDescent="0.25">
      <c r="A1" s="56" t="s">
        <v>282</v>
      </c>
      <c r="B1" s="75" t="s">
        <v>283</v>
      </c>
      <c r="C1" s="76" t="s">
        <v>3</v>
      </c>
      <c r="D1" s="56" t="s">
        <v>284</v>
      </c>
      <c r="E1" s="77" t="s">
        <v>289</v>
      </c>
      <c r="F1" s="79" t="s">
        <v>295</v>
      </c>
      <c r="G1" s="78" t="s">
        <v>296</v>
      </c>
    </row>
    <row r="2" spans="1:7" ht="36" x14ac:dyDescent="0.25">
      <c r="A2" s="70">
        <v>1</v>
      </c>
      <c r="B2" s="5" t="s">
        <v>6</v>
      </c>
      <c r="C2" s="5" t="s">
        <v>7</v>
      </c>
      <c r="D2" s="71" t="s">
        <v>8</v>
      </c>
      <c r="E2" s="63">
        <f>+'MEDIA GEOMETRICA'!T2</f>
        <v>426734.24034474266</v>
      </c>
      <c r="F2" s="74">
        <f>+MEDIANA!T2</f>
        <v>453105.52</v>
      </c>
      <c r="G2" s="63">
        <f>+PROMEDIO!T2</f>
        <v>427596.08500000002</v>
      </c>
    </row>
    <row r="3" spans="1:7" ht="36" x14ac:dyDescent="0.25">
      <c r="A3" s="72">
        <v>2</v>
      </c>
      <c r="B3" s="5" t="s">
        <v>9</v>
      </c>
      <c r="C3" s="6" t="s">
        <v>7</v>
      </c>
      <c r="D3" s="73" t="s">
        <v>8</v>
      </c>
      <c r="E3" s="63">
        <f>+'MEDIA GEOMETRICA'!T3</f>
        <v>529109.41495683731</v>
      </c>
      <c r="F3" s="74">
        <f>+MEDIANA!T3</f>
        <v>524043.7</v>
      </c>
      <c r="G3" s="63">
        <f>+PROMEDIO!T3</f>
        <v>529981.23333333328</v>
      </c>
    </row>
    <row r="4" spans="1:7" x14ac:dyDescent="0.25">
      <c r="A4" s="70">
        <v>3</v>
      </c>
      <c r="B4" s="5" t="s">
        <v>30</v>
      </c>
      <c r="C4" s="5" t="s">
        <v>11</v>
      </c>
      <c r="D4" s="71" t="s">
        <v>8</v>
      </c>
      <c r="E4" s="63">
        <f>+'MEDIA GEOMETRICA'!T4</f>
        <v>368280.38683403091</v>
      </c>
      <c r="F4" s="74">
        <f>+MEDIANA!T4</f>
        <v>369750</v>
      </c>
      <c r="G4" s="63">
        <f>+PROMEDIO!T4</f>
        <v>368675.33333333331</v>
      </c>
    </row>
    <row r="5" spans="1:7" x14ac:dyDescent="0.25">
      <c r="A5" s="70">
        <v>4</v>
      </c>
      <c r="B5" s="5" t="s">
        <v>14</v>
      </c>
      <c r="C5" s="5" t="s">
        <v>11</v>
      </c>
      <c r="D5" s="71" t="s">
        <v>8</v>
      </c>
      <c r="E5" s="63">
        <f>+'MEDIA GEOMETRICA'!T5</f>
        <v>158147.97125080859</v>
      </c>
      <c r="F5" s="74">
        <f>+MEDIANA!T5</f>
        <v>155730</v>
      </c>
      <c r="G5" s="63">
        <f>+PROMEDIO!T5</f>
        <v>158325.69999999998</v>
      </c>
    </row>
    <row r="6" spans="1:7" x14ac:dyDescent="0.25">
      <c r="A6" s="70">
        <v>5</v>
      </c>
      <c r="B6" s="5" t="s">
        <v>31</v>
      </c>
      <c r="C6" s="5" t="s">
        <v>11</v>
      </c>
      <c r="D6" s="71" t="s">
        <v>8</v>
      </c>
      <c r="E6" s="63">
        <f>+'MEDIA GEOMETRICA'!T6</f>
        <v>324986.55051816802</v>
      </c>
      <c r="F6" s="74">
        <f>+MEDIANA!T6</f>
        <v>326000</v>
      </c>
      <c r="G6" s="63">
        <f>+PROMEDIO!T6</f>
        <v>325515.74333333335</v>
      </c>
    </row>
    <row r="7" spans="1:7" x14ac:dyDescent="0.25">
      <c r="A7" s="72">
        <v>6</v>
      </c>
      <c r="B7" s="5" t="s">
        <v>10</v>
      </c>
      <c r="C7" s="5" t="s">
        <v>11</v>
      </c>
      <c r="D7" s="71" t="s">
        <v>8</v>
      </c>
      <c r="E7" s="63">
        <f>+'MEDIA GEOMETRICA'!T7</f>
        <v>162269.94570412094</v>
      </c>
      <c r="F7" s="74">
        <f>+MEDIANA!T7</f>
        <v>163000</v>
      </c>
      <c r="G7" s="63">
        <f>+PROMEDIO!T7</f>
        <v>162533.33333333334</v>
      </c>
    </row>
    <row r="8" spans="1:7" x14ac:dyDescent="0.25">
      <c r="A8" s="70">
        <v>7</v>
      </c>
      <c r="B8" s="5" t="s">
        <v>19</v>
      </c>
      <c r="C8" s="5" t="s">
        <v>11</v>
      </c>
      <c r="D8" s="71" t="s">
        <v>8</v>
      </c>
      <c r="E8" s="63">
        <f>+'MEDIA GEOMETRICA'!T8</f>
        <v>386236.22699875175</v>
      </c>
      <c r="F8" s="74">
        <f>+MEDIANA!T8</f>
        <v>369000</v>
      </c>
      <c r="G8" s="63">
        <f>+PROMEDIO!T8</f>
        <v>387103.33333333331</v>
      </c>
    </row>
    <row r="9" spans="1:7" x14ac:dyDescent="0.25">
      <c r="A9" s="70">
        <v>8</v>
      </c>
      <c r="B9" s="5" t="s">
        <v>17</v>
      </c>
      <c r="C9" s="5" t="s">
        <v>11</v>
      </c>
      <c r="D9" s="71" t="s">
        <v>8</v>
      </c>
      <c r="E9" s="63">
        <f>+'MEDIA GEOMETRICA'!T9</f>
        <v>39880.384325479026</v>
      </c>
      <c r="F9" s="74">
        <f>+MEDIANA!T9</f>
        <v>40200</v>
      </c>
      <c r="G9" s="63">
        <f>+PROMEDIO!T9</f>
        <v>40093.333333333336</v>
      </c>
    </row>
    <row r="10" spans="1:7" x14ac:dyDescent="0.25">
      <c r="A10" s="70">
        <v>9</v>
      </c>
      <c r="B10" s="6" t="s">
        <v>230</v>
      </c>
      <c r="C10" s="5" t="s">
        <v>11</v>
      </c>
      <c r="D10" s="71" t="s">
        <v>8</v>
      </c>
      <c r="E10" s="63">
        <f>+'MEDIA GEOMETRICA'!T10</f>
        <v>182942.36735972005</v>
      </c>
      <c r="F10" s="74">
        <f>+MEDIANA!T10</f>
        <v>181290.6</v>
      </c>
      <c r="G10" s="63">
        <f>+PROMEDIO!T10</f>
        <v>183142.86666666667</v>
      </c>
    </row>
    <row r="11" spans="1:7" x14ac:dyDescent="0.25">
      <c r="A11" s="72">
        <v>10</v>
      </c>
      <c r="B11" s="5" t="s">
        <v>23</v>
      </c>
      <c r="C11" s="5" t="s">
        <v>11</v>
      </c>
      <c r="D11" s="71" t="s">
        <v>8</v>
      </c>
      <c r="E11" s="63">
        <f>+'MEDIA GEOMETRICA'!T11</f>
        <v>84690.984052594271</v>
      </c>
      <c r="F11" s="74">
        <f>+MEDIANA!T11</f>
        <v>86200</v>
      </c>
      <c r="G11" s="63">
        <f>+PROMEDIO!T11</f>
        <v>84833.333333333328</v>
      </c>
    </row>
    <row r="12" spans="1:7" x14ac:dyDescent="0.25">
      <c r="A12" s="70">
        <v>11</v>
      </c>
      <c r="B12" s="6" t="s">
        <v>12</v>
      </c>
      <c r="C12" s="6" t="s">
        <v>11</v>
      </c>
      <c r="D12" s="73" t="s">
        <v>8</v>
      </c>
      <c r="E12" s="63">
        <f>+'MEDIA GEOMETRICA'!T12</f>
        <v>52866.63049862349</v>
      </c>
      <c r="F12" s="74">
        <f>+MEDIANA!T12</f>
        <v>54096</v>
      </c>
      <c r="G12" s="63">
        <f>+PROMEDIO!T12</f>
        <v>52982</v>
      </c>
    </row>
    <row r="13" spans="1:7" x14ac:dyDescent="0.25">
      <c r="A13" s="70">
        <v>12</v>
      </c>
      <c r="B13" s="5" t="s">
        <v>13</v>
      </c>
      <c r="C13" s="5" t="s">
        <v>11</v>
      </c>
      <c r="D13" s="71" t="s">
        <v>8</v>
      </c>
      <c r="E13" s="63">
        <f>+'MEDIA GEOMETRICA'!T13</f>
        <v>92227.228168667061</v>
      </c>
      <c r="F13" s="74">
        <f>+MEDIANA!T13</f>
        <v>92000</v>
      </c>
      <c r="G13" s="63">
        <f>+PROMEDIO!T13</f>
        <v>92376.666666666672</v>
      </c>
    </row>
    <row r="14" spans="1:7" x14ac:dyDescent="0.25">
      <c r="A14" s="70">
        <v>13</v>
      </c>
      <c r="B14" s="5" t="s">
        <v>38</v>
      </c>
      <c r="C14" s="5" t="s">
        <v>11</v>
      </c>
      <c r="D14" s="71" t="s">
        <v>8</v>
      </c>
      <c r="E14" s="63">
        <f>+'MEDIA GEOMETRICA'!T14</f>
        <v>432442.47703704797</v>
      </c>
      <c r="F14" s="74">
        <f>+MEDIANA!T14</f>
        <v>435000</v>
      </c>
      <c r="G14" s="63">
        <f>+PROMEDIO!T14</f>
        <v>432908.50666666665</v>
      </c>
    </row>
    <row r="15" spans="1:7" x14ac:dyDescent="0.25">
      <c r="A15" s="72">
        <v>14</v>
      </c>
      <c r="B15" s="5" t="s">
        <v>39</v>
      </c>
      <c r="C15" s="5" t="s">
        <v>11</v>
      </c>
      <c r="D15" s="71" t="s">
        <v>8</v>
      </c>
      <c r="E15" s="63">
        <f>+'MEDIA GEOMETRICA'!T15</f>
        <v>391769.13928040897</v>
      </c>
      <c r="F15" s="74">
        <f>+MEDIANA!T15</f>
        <v>396300</v>
      </c>
      <c r="G15" s="63">
        <f>+PROMEDIO!T15</f>
        <v>415690</v>
      </c>
    </row>
    <row r="16" spans="1:7" x14ac:dyDescent="0.25">
      <c r="A16" s="70">
        <v>15</v>
      </c>
      <c r="B16" s="5" t="s">
        <v>27</v>
      </c>
      <c r="C16" s="5" t="s">
        <v>11</v>
      </c>
      <c r="D16" s="71" t="s">
        <v>8</v>
      </c>
      <c r="E16" s="63">
        <f>+'MEDIA GEOMETRICA'!T16</f>
        <v>176022.76204293442</v>
      </c>
      <c r="F16" s="74">
        <f>+MEDIANA!T16</f>
        <v>173652.1</v>
      </c>
      <c r="G16" s="63">
        <f>+PROMEDIO!T16</f>
        <v>176317.36666666667</v>
      </c>
    </row>
    <row r="17" spans="1:7" ht="24" x14ac:dyDescent="0.25">
      <c r="A17" s="70">
        <v>16</v>
      </c>
      <c r="B17" s="5" t="s">
        <v>28</v>
      </c>
      <c r="C17" s="5" t="s">
        <v>11</v>
      </c>
      <c r="D17" s="71" t="s">
        <v>8</v>
      </c>
      <c r="E17" s="63">
        <f>+'MEDIA GEOMETRICA'!T17</f>
        <v>176005.15652936092</v>
      </c>
      <c r="F17" s="74">
        <f>+MEDIANA!T17</f>
        <v>173600</v>
      </c>
      <c r="G17" s="63">
        <f>+PROMEDIO!T17</f>
        <v>176300</v>
      </c>
    </row>
    <row r="18" spans="1:7" x14ac:dyDescent="0.25">
      <c r="A18" s="70">
        <v>17</v>
      </c>
      <c r="B18" s="5" t="s">
        <v>36</v>
      </c>
      <c r="C18" s="5" t="s">
        <v>11</v>
      </c>
      <c r="D18" s="71" t="s">
        <v>8</v>
      </c>
      <c r="E18" s="63">
        <f>+'MEDIA GEOMETRICA'!T18</f>
        <v>741738.93076377583</v>
      </c>
      <c r="F18" s="74">
        <f>+MEDIANA!T18</f>
        <v>748300</v>
      </c>
      <c r="G18" s="63">
        <f>+PROMEDIO!T18</f>
        <v>745700.53333333333</v>
      </c>
    </row>
    <row r="19" spans="1:7" x14ac:dyDescent="0.25">
      <c r="A19" s="72">
        <v>18</v>
      </c>
      <c r="B19" s="6" t="s">
        <v>37</v>
      </c>
      <c r="C19" s="6" t="s">
        <v>11</v>
      </c>
      <c r="D19" s="73" t="s">
        <v>8</v>
      </c>
      <c r="E19" s="63">
        <f>+'MEDIA GEOMETRICA'!T19</f>
        <v>978406.70936904254</v>
      </c>
      <c r="F19" s="74">
        <f>+MEDIANA!T19</f>
        <v>1030400</v>
      </c>
      <c r="G19" s="63">
        <f>+PROMEDIO!T19</f>
        <v>988873.33333333337</v>
      </c>
    </row>
    <row r="20" spans="1:7" x14ac:dyDescent="0.25">
      <c r="A20" s="70">
        <v>19</v>
      </c>
      <c r="B20" s="5" t="s">
        <v>22</v>
      </c>
      <c r="C20" s="6" t="s">
        <v>11</v>
      </c>
      <c r="D20" s="73" t="s">
        <v>8</v>
      </c>
      <c r="E20" s="63">
        <f>+'MEDIA GEOMETRICA'!T20</f>
        <v>179499.43601901137</v>
      </c>
      <c r="F20" s="74">
        <f>+MEDIANA!T20</f>
        <v>177615.2</v>
      </c>
      <c r="G20" s="63">
        <f>+PROMEDIO!T20</f>
        <v>180508.65333333332</v>
      </c>
    </row>
    <row r="21" spans="1:7" x14ac:dyDescent="0.25">
      <c r="A21" s="70">
        <v>20</v>
      </c>
      <c r="B21" s="5" t="s">
        <v>21</v>
      </c>
      <c r="C21" s="6" t="s">
        <v>11</v>
      </c>
      <c r="D21" s="73" t="s">
        <v>8</v>
      </c>
      <c r="E21" s="63">
        <f>+'MEDIA GEOMETRICA'!T21</f>
        <v>113991.1760893631</v>
      </c>
      <c r="F21" s="74">
        <f>+MEDIANA!T21</f>
        <v>115000</v>
      </c>
      <c r="G21" s="63">
        <f>+PROMEDIO!T21</f>
        <v>114600</v>
      </c>
    </row>
    <row r="22" spans="1:7" x14ac:dyDescent="0.25">
      <c r="A22" s="70">
        <v>21</v>
      </c>
      <c r="B22" s="6" t="s">
        <v>20</v>
      </c>
      <c r="C22" s="6" t="s">
        <v>11</v>
      </c>
      <c r="D22" s="73" t="s">
        <v>8</v>
      </c>
      <c r="E22" s="63">
        <f>+'MEDIA GEOMETRICA'!T22</f>
        <v>113991.1760893631</v>
      </c>
      <c r="F22" s="74">
        <f>+MEDIANA!T22</f>
        <v>115000</v>
      </c>
      <c r="G22" s="63">
        <f>+PROMEDIO!T22</f>
        <v>114600</v>
      </c>
    </row>
    <row r="23" spans="1:7" x14ac:dyDescent="0.25">
      <c r="A23" s="72">
        <v>22</v>
      </c>
      <c r="B23" s="11" t="s">
        <v>29</v>
      </c>
      <c r="C23" s="6" t="s">
        <v>11</v>
      </c>
      <c r="D23" s="71" t="s">
        <v>8</v>
      </c>
      <c r="E23" s="63">
        <f>+'MEDIA GEOMETRICA'!T23</f>
        <v>360310.26743474352</v>
      </c>
      <c r="F23" s="74">
        <f>+MEDIANA!T23</f>
        <v>347300</v>
      </c>
      <c r="G23" s="63">
        <f>+PROMEDIO!T23</f>
        <v>360845.33333333331</v>
      </c>
    </row>
    <row r="24" spans="1:7" x14ac:dyDescent="0.25">
      <c r="A24" s="70">
        <v>23</v>
      </c>
      <c r="B24" s="11" t="s">
        <v>26</v>
      </c>
      <c r="C24" s="6" t="s">
        <v>11</v>
      </c>
      <c r="D24" s="71" t="s">
        <v>8</v>
      </c>
      <c r="E24" s="63">
        <f>+'MEDIA GEOMETRICA'!T24</f>
        <v>327530.82397367805</v>
      </c>
      <c r="F24" s="74">
        <f>+MEDIANA!T24</f>
        <v>335000</v>
      </c>
      <c r="G24" s="63">
        <f>+PROMEDIO!T24</f>
        <v>328100</v>
      </c>
    </row>
    <row r="25" spans="1:7" x14ac:dyDescent="0.25">
      <c r="A25" s="70">
        <v>24</v>
      </c>
      <c r="B25" s="5" t="s">
        <v>25</v>
      </c>
      <c r="C25" s="6" t="s">
        <v>11</v>
      </c>
      <c r="D25" s="73" t="s">
        <v>8</v>
      </c>
      <c r="E25" s="63">
        <f>+'MEDIA GEOMETRICA'!T25</f>
        <v>159522.50997969796</v>
      </c>
      <c r="F25" s="74">
        <f>+MEDIANA!T25</f>
        <v>154860</v>
      </c>
      <c r="G25" s="63">
        <f>+PROMEDIO!T25</f>
        <v>159820</v>
      </c>
    </row>
    <row r="26" spans="1:7" x14ac:dyDescent="0.25">
      <c r="A26" s="70">
        <v>25</v>
      </c>
      <c r="B26" s="5" t="s">
        <v>24</v>
      </c>
      <c r="C26" s="6" t="s">
        <v>11</v>
      </c>
      <c r="D26" s="73" t="s">
        <v>8</v>
      </c>
      <c r="E26" s="63">
        <f>+'MEDIA GEOMETRICA'!T26</f>
        <v>126348.24297700552</v>
      </c>
      <c r="F26" s="74">
        <f>+MEDIANA!T26</f>
        <v>121800</v>
      </c>
      <c r="G26" s="63">
        <f>+PROMEDIO!T26</f>
        <v>126600</v>
      </c>
    </row>
    <row r="27" spans="1:7" x14ac:dyDescent="0.25">
      <c r="A27" s="72">
        <v>26</v>
      </c>
      <c r="B27" s="5" t="s">
        <v>176</v>
      </c>
      <c r="C27" s="6" t="s">
        <v>11</v>
      </c>
      <c r="D27" s="73" t="s">
        <v>8</v>
      </c>
      <c r="E27" s="63">
        <f>+'MEDIA GEOMETRICA'!T27</f>
        <v>399626.96757542662</v>
      </c>
      <c r="F27" s="74">
        <f>+MEDIANA!T27</f>
        <v>395989.2</v>
      </c>
      <c r="G27" s="63">
        <f>+PROMEDIO!T27</f>
        <v>400066.8</v>
      </c>
    </row>
    <row r="28" spans="1:7" x14ac:dyDescent="0.25">
      <c r="A28" s="70">
        <v>27</v>
      </c>
      <c r="B28" s="5" t="s">
        <v>83</v>
      </c>
      <c r="C28" s="6" t="s">
        <v>47</v>
      </c>
      <c r="D28" s="73" t="s">
        <v>8</v>
      </c>
      <c r="E28" s="63">
        <f>+'MEDIA GEOMETRICA'!T28</f>
        <v>37035.336556647708</v>
      </c>
      <c r="F28" s="74">
        <f>+MEDIANA!T28</f>
        <v>37360</v>
      </c>
      <c r="G28" s="63">
        <f>+PROMEDIO!T28</f>
        <v>37233.135999999999</v>
      </c>
    </row>
    <row r="29" spans="1:7" x14ac:dyDescent="0.25">
      <c r="A29" s="70">
        <v>28</v>
      </c>
      <c r="B29" s="6" t="s">
        <v>84</v>
      </c>
      <c r="C29" s="6" t="s">
        <v>47</v>
      </c>
      <c r="D29" s="73" t="s">
        <v>8</v>
      </c>
      <c r="E29" s="63">
        <f>+'MEDIA GEOMETRICA'!T29</f>
        <v>61284.078426376174</v>
      </c>
      <c r="F29" s="74">
        <f>+MEDIANA!T29</f>
        <v>62000</v>
      </c>
      <c r="G29" s="63">
        <f>+PROMEDIO!T29</f>
        <v>61383.666666666664</v>
      </c>
    </row>
    <row r="30" spans="1:7" x14ac:dyDescent="0.25">
      <c r="A30" s="70">
        <v>29</v>
      </c>
      <c r="B30" s="6" t="s">
        <v>85</v>
      </c>
      <c r="C30" s="6" t="s">
        <v>47</v>
      </c>
      <c r="D30" s="73" t="s">
        <v>8</v>
      </c>
      <c r="E30" s="63">
        <f>+'MEDIA GEOMETRICA'!T30</f>
        <v>30721.222332955149</v>
      </c>
      <c r="F30" s="74">
        <f>+MEDIANA!T30</f>
        <v>31320</v>
      </c>
      <c r="G30" s="63">
        <f>+PROMEDIO!T30</f>
        <v>30756.666666666668</v>
      </c>
    </row>
    <row r="31" spans="1:7" x14ac:dyDescent="0.25">
      <c r="A31" s="72">
        <v>30</v>
      </c>
      <c r="B31" s="5" t="s">
        <v>149</v>
      </c>
      <c r="C31" s="5" t="s">
        <v>47</v>
      </c>
      <c r="D31" s="71" t="s">
        <v>8</v>
      </c>
      <c r="E31" s="63">
        <f>+'MEDIA GEOMETRICA'!T31</f>
        <v>1166762.2965727118</v>
      </c>
      <c r="F31" s="74">
        <f>+MEDIANA!T31</f>
        <v>1159974</v>
      </c>
      <c r="G31" s="63">
        <f>+PROMEDIO!T31</f>
        <v>1169587</v>
      </c>
    </row>
    <row r="32" spans="1:7" x14ac:dyDescent="0.25">
      <c r="A32" s="70">
        <v>31</v>
      </c>
      <c r="B32" s="5" t="s">
        <v>92</v>
      </c>
      <c r="C32" s="5" t="s">
        <v>47</v>
      </c>
      <c r="D32" s="71" t="s">
        <v>8</v>
      </c>
      <c r="E32" s="63">
        <f>+'MEDIA GEOMETRICA'!T32</f>
        <v>776263.05609443551</v>
      </c>
      <c r="F32" s="74">
        <f>+MEDIANA!T32</f>
        <v>789950</v>
      </c>
      <c r="G32" s="63">
        <f>+PROMEDIO!T32</f>
        <v>777566.66666666663</v>
      </c>
    </row>
    <row r="33" spans="1:7" x14ac:dyDescent="0.25">
      <c r="A33" s="70">
        <v>32</v>
      </c>
      <c r="B33" s="5" t="s">
        <v>93</v>
      </c>
      <c r="C33" s="5" t="s">
        <v>47</v>
      </c>
      <c r="D33" s="71" t="s">
        <v>8</v>
      </c>
      <c r="E33" s="63">
        <f>+'MEDIA GEOMETRICA'!T33</f>
        <v>526287.00193015288</v>
      </c>
      <c r="F33" s="74">
        <f>+MEDIANA!T33</f>
        <v>511142.8</v>
      </c>
      <c r="G33" s="63">
        <f>+PROMEDIO!T33</f>
        <v>542204.26666666672</v>
      </c>
    </row>
    <row r="34" spans="1:7" x14ac:dyDescent="0.25">
      <c r="A34" s="70">
        <v>33</v>
      </c>
      <c r="B34" s="5" t="s">
        <v>82</v>
      </c>
      <c r="C34" s="5" t="s">
        <v>47</v>
      </c>
      <c r="D34" s="71" t="s">
        <v>8</v>
      </c>
      <c r="E34" s="63">
        <f>+'MEDIA GEOMETRICA'!T34</f>
        <v>17098.676413404464</v>
      </c>
      <c r="F34" s="74">
        <f>+MEDIANA!T34</f>
        <v>17250</v>
      </c>
      <c r="G34" s="63">
        <f>+PROMEDIO!T34</f>
        <v>17190</v>
      </c>
    </row>
    <row r="35" spans="1:7" x14ac:dyDescent="0.25">
      <c r="A35" s="72">
        <v>34</v>
      </c>
      <c r="B35" s="5" t="s">
        <v>113</v>
      </c>
      <c r="C35" s="5" t="s">
        <v>47</v>
      </c>
      <c r="D35" s="71" t="s">
        <v>8</v>
      </c>
      <c r="E35" s="63">
        <f>+'MEDIA GEOMETRICA'!T35</f>
        <v>167121.71703052364</v>
      </c>
      <c r="F35" s="74">
        <f>+MEDIANA!T35</f>
        <v>165578.4</v>
      </c>
      <c r="G35" s="63">
        <f>+PROMEDIO!T35</f>
        <v>167307.03733333331</v>
      </c>
    </row>
    <row r="36" spans="1:7" x14ac:dyDescent="0.25">
      <c r="A36" s="70">
        <v>35</v>
      </c>
      <c r="B36" s="5" t="s">
        <v>125</v>
      </c>
      <c r="C36" s="5" t="s">
        <v>47</v>
      </c>
      <c r="D36" s="71" t="s">
        <v>8</v>
      </c>
      <c r="E36" s="63">
        <f>+'MEDIA GEOMETRICA'!T36</f>
        <v>142144.8801946259</v>
      </c>
      <c r="F36" s="74">
        <f>+MEDIANA!T36</f>
        <v>140835.6</v>
      </c>
      <c r="G36" s="63">
        <f>+PROMEDIO!T36</f>
        <v>142302.29066666667</v>
      </c>
    </row>
    <row r="37" spans="1:7" x14ac:dyDescent="0.25">
      <c r="A37" s="70">
        <v>36</v>
      </c>
      <c r="B37" s="5" t="s">
        <v>182</v>
      </c>
      <c r="C37" s="5" t="s">
        <v>47</v>
      </c>
      <c r="D37" s="71" t="s">
        <v>8</v>
      </c>
      <c r="E37" s="63">
        <f>+'MEDIA GEOMETRICA'!T37</f>
        <v>92630.039446788869</v>
      </c>
      <c r="F37" s="74">
        <f>+MEDIANA!T37</f>
        <v>91767.6</v>
      </c>
      <c r="G37" s="63">
        <f>+PROMEDIO!T37</f>
        <v>92733.2</v>
      </c>
    </row>
    <row r="38" spans="1:7" x14ac:dyDescent="0.25">
      <c r="A38" s="70">
        <v>37</v>
      </c>
      <c r="B38" s="5" t="s">
        <v>117</v>
      </c>
      <c r="C38" s="5" t="s">
        <v>47</v>
      </c>
      <c r="D38" s="71" t="s">
        <v>8</v>
      </c>
      <c r="E38" s="63">
        <f>+'MEDIA GEOMETRICA'!T38</f>
        <v>239319.94855731219</v>
      </c>
      <c r="F38" s="74">
        <f>+MEDIANA!T38</f>
        <v>239522.66</v>
      </c>
      <c r="G38" s="63">
        <f>+PROMEDIO!T38</f>
        <v>239952.83000000002</v>
      </c>
    </row>
    <row r="39" spans="1:7" x14ac:dyDescent="0.25">
      <c r="A39" s="72">
        <v>38</v>
      </c>
      <c r="B39" s="5" t="s">
        <v>131</v>
      </c>
      <c r="C39" s="5" t="s">
        <v>47</v>
      </c>
      <c r="D39" s="71" t="s">
        <v>8</v>
      </c>
      <c r="E39" s="63">
        <f>+'MEDIA GEOMETRICA'!T39</f>
        <v>583172.37902943476</v>
      </c>
      <c r="F39" s="74">
        <f>+MEDIANA!T39</f>
        <v>572220</v>
      </c>
      <c r="G39" s="63">
        <f>+PROMEDIO!T39</f>
        <v>587604.5</v>
      </c>
    </row>
    <row r="40" spans="1:7" x14ac:dyDescent="0.25">
      <c r="A40" s="70">
        <v>39</v>
      </c>
      <c r="B40" s="5" t="s">
        <v>165</v>
      </c>
      <c r="C40" s="5" t="s">
        <v>47</v>
      </c>
      <c r="D40" s="71" t="s">
        <v>8</v>
      </c>
      <c r="E40" s="63">
        <f>+'MEDIA GEOMETRICA'!T40</f>
        <v>222631.67524939243</v>
      </c>
      <c r="F40" s="74">
        <f>+MEDIANA!T40</f>
        <v>220597.2</v>
      </c>
      <c r="G40" s="63">
        <f>+PROMEDIO!T40</f>
        <v>222877.20000000004</v>
      </c>
    </row>
    <row r="41" spans="1:7" x14ac:dyDescent="0.25">
      <c r="A41" s="70">
        <v>40</v>
      </c>
      <c r="B41" s="5" t="s">
        <v>126</v>
      </c>
      <c r="C41" s="5" t="s">
        <v>47</v>
      </c>
      <c r="D41" s="71" t="s">
        <v>8</v>
      </c>
      <c r="E41" s="63">
        <f>+'MEDIA GEOMETRICA'!T41</f>
        <v>166679.65184174653</v>
      </c>
      <c r="F41" s="74">
        <f>+MEDIANA!T41</f>
        <v>165160.79999999999</v>
      </c>
      <c r="G41" s="63">
        <f>+PROMEDIO!T41</f>
        <v>166863.19999999998</v>
      </c>
    </row>
    <row r="42" spans="1:7" x14ac:dyDescent="0.25">
      <c r="A42" s="70">
        <v>41</v>
      </c>
      <c r="B42" s="5" t="s">
        <v>180</v>
      </c>
      <c r="C42" s="5" t="s">
        <v>47</v>
      </c>
      <c r="D42" s="71" t="s">
        <v>8</v>
      </c>
      <c r="E42" s="63">
        <f>+'MEDIA GEOMETRICA'!T42</f>
        <v>321022.67899337562</v>
      </c>
      <c r="F42" s="74">
        <f>+MEDIANA!T42</f>
        <v>318106.8</v>
      </c>
      <c r="G42" s="63">
        <f>+PROMEDIO!T42</f>
        <v>321375.60000000003</v>
      </c>
    </row>
    <row r="43" spans="1:7" x14ac:dyDescent="0.25">
      <c r="A43" s="72">
        <v>42</v>
      </c>
      <c r="B43" s="5" t="s">
        <v>127</v>
      </c>
      <c r="C43" s="5" t="s">
        <v>47</v>
      </c>
      <c r="D43" s="71" t="s">
        <v>8</v>
      </c>
      <c r="E43" s="63">
        <f>+'MEDIA GEOMETRICA'!T43</f>
        <v>728090.85107889387</v>
      </c>
      <c r="F43" s="74">
        <f>+MEDIANA!T43</f>
        <v>721508.4</v>
      </c>
      <c r="G43" s="63">
        <f>+PROMEDIO!T43</f>
        <v>728889.35466666659</v>
      </c>
    </row>
    <row r="44" spans="1:7" x14ac:dyDescent="0.25">
      <c r="A44" s="70">
        <v>43</v>
      </c>
      <c r="B44" s="5" t="s">
        <v>133</v>
      </c>
      <c r="C44" s="5" t="s">
        <v>47</v>
      </c>
      <c r="D44" s="71" t="s">
        <v>8</v>
      </c>
      <c r="E44" s="63">
        <f>+'MEDIA GEOMETRICA'!T44</f>
        <v>149007.12699198604</v>
      </c>
      <c r="F44" s="74">
        <f>+MEDIANA!T44</f>
        <v>148104</v>
      </c>
      <c r="G44" s="63">
        <f>+PROMEDIO!T44</f>
        <v>149824.5</v>
      </c>
    </row>
    <row r="45" spans="1:7" x14ac:dyDescent="0.25">
      <c r="A45" s="70">
        <v>44</v>
      </c>
      <c r="B45" s="5" t="s">
        <v>136</v>
      </c>
      <c r="C45" s="5" t="s">
        <v>47</v>
      </c>
      <c r="D45" s="71" t="s">
        <v>8</v>
      </c>
      <c r="E45" s="63">
        <f>+'MEDIA GEOMETRICA'!T45</f>
        <v>62676.360620861422</v>
      </c>
      <c r="F45" s="74">
        <f>+MEDIANA!T45</f>
        <v>61074</v>
      </c>
      <c r="G45" s="63">
        <f>+PROMEDIO!T45</f>
        <v>62825.25</v>
      </c>
    </row>
    <row r="46" spans="1:7" x14ac:dyDescent="0.25">
      <c r="A46" s="70">
        <v>45</v>
      </c>
      <c r="B46" s="5" t="s">
        <v>134</v>
      </c>
      <c r="C46" s="5" t="s">
        <v>47</v>
      </c>
      <c r="D46" s="71" t="s">
        <v>8</v>
      </c>
      <c r="E46" s="63">
        <f>+'MEDIA GEOMETRICA'!T46</f>
        <v>130979.55969952855</v>
      </c>
      <c r="F46" s="74">
        <f>+MEDIANA!T46</f>
        <v>126846</v>
      </c>
      <c r="G46" s="63">
        <f>+PROMEDIO!T46</f>
        <v>131382</v>
      </c>
    </row>
    <row r="47" spans="1:7" x14ac:dyDescent="0.25">
      <c r="A47" s="72">
        <v>46</v>
      </c>
      <c r="B47" s="5" t="s">
        <v>135</v>
      </c>
      <c r="C47" s="5" t="s">
        <v>47</v>
      </c>
      <c r="D47" s="71" t="s">
        <v>8</v>
      </c>
      <c r="E47" s="63">
        <f>+'MEDIA GEOMETRICA'!T47</f>
        <v>155388.02599027942</v>
      </c>
      <c r="F47" s="74">
        <f>+MEDIANA!T47</f>
        <v>152592</v>
      </c>
      <c r="G47" s="63">
        <f>+PROMEDIO!T47</f>
        <v>156546</v>
      </c>
    </row>
    <row r="48" spans="1:7" x14ac:dyDescent="0.25">
      <c r="A48" s="70">
        <v>47</v>
      </c>
      <c r="B48" s="5" t="s">
        <v>132</v>
      </c>
      <c r="C48" s="5" t="s">
        <v>47</v>
      </c>
      <c r="D48" s="71" t="s">
        <v>8</v>
      </c>
      <c r="E48" s="63">
        <f>+'MEDIA GEOMETRICA'!T48</f>
        <v>176475.06656387693</v>
      </c>
      <c r="F48" s="74">
        <f>+MEDIANA!T48</f>
        <v>173910</v>
      </c>
      <c r="G48" s="63">
        <f>+PROMEDIO!T48</f>
        <v>177680.25</v>
      </c>
    </row>
    <row r="49" spans="1:7" x14ac:dyDescent="0.25">
      <c r="A49" s="70">
        <v>48</v>
      </c>
      <c r="B49" s="5" t="s">
        <v>137</v>
      </c>
      <c r="C49" s="5" t="s">
        <v>47</v>
      </c>
      <c r="D49" s="71" t="s">
        <v>138</v>
      </c>
      <c r="E49" s="63">
        <f>+'MEDIA GEOMETRICA'!T49</f>
        <v>43541.104068638604</v>
      </c>
      <c r="F49" s="74">
        <f>+MEDIANA!T49</f>
        <v>43117.2</v>
      </c>
      <c r="G49" s="63">
        <f>+PROMEDIO!T49</f>
        <v>43590.773333333331</v>
      </c>
    </row>
    <row r="50" spans="1:7" x14ac:dyDescent="0.25">
      <c r="A50" s="70">
        <v>49</v>
      </c>
      <c r="B50" s="5" t="s">
        <v>105</v>
      </c>
      <c r="C50" s="5" t="s">
        <v>47</v>
      </c>
      <c r="D50" s="71" t="s">
        <v>8</v>
      </c>
      <c r="E50" s="63">
        <f>+'MEDIA GEOMETRICA'!T50</f>
        <v>203039.94943491538</v>
      </c>
      <c r="F50" s="74">
        <f>+MEDIANA!T50</f>
        <v>201178.8</v>
      </c>
      <c r="G50" s="63">
        <f>+PROMEDIO!T50</f>
        <v>203264.22666666665</v>
      </c>
    </row>
    <row r="51" spans="1:7" x14ac:dyDescent="0.25">
      <c r="A51" s="72">
        <v>50</v>
      </c>
      <c r="B51" s="5" t="s">
        <v>110</v>
      </c>
      <c r="C51" s="5" t="s">
        <v>47</v>
      </c>
      <c r="D51" s="71" t="s">
        <v>8</v>
      </c>
      <c r="E51" s="63">
        <f>+'MEDIA GEOMETRICA'!T51</f>
        <v>61009.723462545255</v>
      </c>
      <c r="F51" s="74">
        <f>+MEDIANA!T51</f>
        <v>60447.6</v>
      </c>
      <c r="G51" s="63">
        <f>+PROMEDIO!T51</f>
        <v>61077.296000000002</v>
      </c>
    </row>
    <row r="52" spans="1:7" x14ac:dyDescent="0.25">
      <c r="A52" s="70">
        <v>51</v>
      </c>
      <c r="B52" s="5" t="s">
        <v>172</v>
      </c>
      <c r="C52" s="5" t="s">
        <v>47</v>
      </c>
      <c r="D52" s="71" t="s">
        <v>8</v>
      </c>
      <c r="E52" s="63">
        <f>+'MEDIA GEOMETRICA'!T52</f>
        <v>33828.215979640227</v>
      </c>
      <c r="F52" s="74">
        <f>+MEDIANA!T52</f>
        <v>33512.400000000001</v>
      </c>
      <c r="G52" s="63">
        <f>+PROMEDIO!T52</f>
        <v>33865.943999999996</v>
      </c>
    </row>
    <row r="53" spans="1:7" x14ac:dyDescent="0.25">
      <c r="A53" s="70">
        <v>52</v>
      </c>
      <c r="B53" s="5" t="s">
        <v>96</v>
      </c>
      <c r="C53" s="5" t="s">
        <v>47</v>
      </c>
      <c r="D53" s="71" t="s">
        <v>8</v>
      </c>
      <c r="E53" s="63">
        <f>+'MEDIA GEOMETRICA'!T53</f>
        <v>68305.378552858121</v>
      </c>
      <c r="F53" s="74">
        <f>+MEDIANA!T53</f>
        <v>73005</v>
      </c>
      <c r="G53" s="63">
        <f>+PROMEDIO!T53</f>
        <v>68670</v>
      </c>
    </row>
    <row r="54" spans="1:7" x14ac:dyDescent="0.25">
      <c r="A54" s="70">
        <v>53</v>
      </c>
      <c r="B54" s="5" t="s">
        <v>114</v>
      </c>
      <c r="C54" s="5" t="s">
        <v>47</v>
      </c>
      <c r="D54" s="71" t="s">
        <v>8</v>
      </c>
      <c r="E54" s="63">
        <f>+'MEDIA GEOMETRICA'!T54</f>
        <v>133269.27423555765</v>
      </c>
      <c r="F54" s="74">
        <f>+MEDIANA!T54</f>
        <v>132066</v>
      </c>
      <c r="G54" s="63">
        <f>+PROMEDIO!T54</f>
        <v>133415.33333333334</v>
      </c>
    </row>
    <row r="55" spans="1:7" x14ac:dyDescent="0.25">
      <c r="A55" s="72">
        <v>54</v>
      </c>
      <c r="B55" s="5" t="s">
        <v>97</v>
      </c>
      <c r="C55" s="5" t="s">
        <v>47</v>
      </c>
      <c r="D55" s="71" t="s">
        <v>8</v>
      </c>
      <c r="E55" s="63">
        <f>+'MEDIA GEOMETRICA'!T55</f>
        <v>174545.6682785934</v>
      </c>
      <c r="F55" s="74">
        <f>+MEDIANA!T55</f>
        <v>178465.28</v>
      </c>
      <c r="G55" s="63">
        <f>+PROMEDIO!T55</f>
        <v>174938.42666666667</v>
      </c>
    </row>
    <row r="56" spans="1:7" x14ac:dyDescent="0.25">
      <c r="A56" s="70">
        <v>55</v>
      </c>
      <c r="B56" s="5" t="s">
        <v>98</v>
      </c>
      <c r="C56" s="5" t="s">
        <v>47</v>
      </c>
      <c r="D56" s="71" t="s">
        <v>8</v>
      </c>
      <c r="E56" s="63">
        <f>+'MEDIA GEOMETRICA'!T56</f>
        <v>49181.603501579142</v>
      </c>
      <c r="F56" s="74">
        <f>+MEDIANA!T56</f>
        <v>48583.360000000001</v>
      </c>
      <c r="G56" s="63">
        <f>+PROMEDIO!T56</f>
        <v>49477.78666666666</v>
      </c>
    </row>
    <row r="57" spans="1:7" x14ac:dyDescent="0.25">
      <c r="A57" s="70">
        <v>56</v>
      </c>
      <c r="B57" s="5" t="s">
        <v>80</v>
      </c>
      <c r="C57" s="5" t="s">
        <v>47</v>
      </c>
      <c r="D57" s="71" t="s">
        <v>8</v>
      </c>
      <c r="E57" s="63">
        <f>+'MEDIA GEOMETRICA'!T57</f>
        <v>121828.54687202325</v>
      </c>
      <c r="F57" s="74">
        <f>+MEDIANA!T57</f>
        <v>126855.12</v>
      </c>
      <c r="G57" s="63">
        <f>+PROMEDIO!T57</f>
        <v>122071.70666666667</v>
      </c>
    </row>
    <row r="58" spans="1:7" x14ac:dyDescent="0.25">
      <c r="A58" s="70">
        <v>57</v>
      </c>
      <c r="B58" s="5" t="s">
        <v>104</v>
      </c>
      <c r="C58" s="5" t="s">
        <v>47</v>
      </c>
      <c r="D58" s="71" t="s">
        <v>8</v>
      </c>
      <c r="E58" s="63">
        <f>+'MEDIA GEOMETRICA'!T58</f>
        <v>6767364.1628772225</v>
      </c>
      <c r="F58" s="74">
        <f>+MEDIANA!T58</f>
        <v>6840789</v>
      </c>
      <c r="G58" s="63">
        <f>+PROMEDIO!T58</f>
        <v>6788869.5</v>
      </c>
    </row>
    <row r="59" spans="1:7" x14ac:dyDescent="0.25">
      <c r="A59" s="72">
        <v>58</v>
      </c>
      <c r="B59" s="5" t="s">
        <v>167</v>
      </c>
      <c r="C59" s="5" t="s">
        <v>47</v>
      </c>
      <c r="D59" s="71" t="s">
        <v>8</v>
      </c>
      <c r="E59" s="63">
        <f>+'MEDIA GEOMETRICA'!T59</f>
        <v>207128.73863038822</v>
      </c>
      <c r="F59" s="74">
        <f>+MEDIANA!T59</f>
        <v>205250.4</v>
      </c>
      <c r="G59" s="63">
        <f>+PROMEDIO!T59</f>
        <v>207356.25866666666</v>
      </c>
    </row>
    <row r="60" spans="1:7" x14ac:dyDescent="0.25">
      <c r="A60" s="70">
        <v>59</v>
      </c>
      <c r="B60" s="5" t="s">
        <v>258</v>
      </c>
      <c r="C60" s="5" t="s">
        <v>47</v>
      </c>
      <c r="D60" s="71" t="s">
        <v>8</v>
      </c>
      <c r="E60" s="63">
        <f>+'MEDIA GEOMETRICA'!T60</f>
        <v>426504.08141376852</v>
      </c>
      <c r="F60" s="74">
        <f>+MEDIANA!T60</f>
        <v>422653.22099999996</v>
      </c>
      <c r="G60" s="63">
        <f>+PROMEDIO!T60</f>
        <v>426971.51699999999</v>
      </c>
    </row>
    <row r="61" spans="1:7" x14ac:dyDescent="0.25">
      <c r="A61" s="70">
        <v>60</v>
      </c>
      <c r="B61" s="5" t="s">
        <v>189</v>
      </c>
      <c r="C61" s="5" t="s">
        <v>47</v>
      </c>
      <c r="D61" s="71" t="s">
        <v>8</v>
      </c>
      <c r="E61" s="63">
        <f>+'MEDIA GEOMETRICA'!T61</f>
        <v>564900.07880861312</v>
      </c>
      <c r="F61" s="74">
        <f>+MEDIANA!T61</f>
        <v>559792.80000000005</v>
      </c>
      <c r="G61" s="63">
        <f>+PROMEDIO!T61</f>
        <v>565519.62133333331</v>
      </c>
    </row>
    <row r="62" spans="1:7" x14ac:dyDescent="0.25">
      <c r="A62" s="70">
        <v>61</v>
      </c>
      <c r="B62" s="5" t="s">
        <v>187</v>
      </c>
      <c r="C62" s="5" t="s">
        <v>47</v>
      </c>
      <c r="D62" s="71" t="s">
        <v>8</v>
      </c>
      <c r="E62" s="63">
        <f>+'MEDIA GEOMETRICA'!T62</f>
        <v>426475.81170532806</v>
      </c>
      <c r="F62" s="74">
        <f>+MEDIANA!T62</f>
        <v>422611.20000000001</v>
      </c>
      <c r="G62" s="63">
        <f>+PROMEDIO!T62</f>
        <v>426944.09333333332</v>
      </c>
    </row>
    <row r="63" spans="1:7" x14ac:dyDescent="0.25">
      <c r="A63" s="72">
        <v>62</v>
      </c>
      <c r="B63" s="5" t="s">
        <v>188</v>
      </c>
      <c r="C63" s="5" t="s">
        <v>47</v>
      </c>
      <c r="D63" s="71" t="s">
        <v>8</v>
      </c>
      <c r="E63" s="63">
        <f>+'MEDIA GEOMETRICA'!T63</f>
        <v>686053.96449226316</v>
      </c>
      <c r="F63" s="74">
        <f>+MEDIANA!T63</f>
        <v>679852.8</v>
      </c>
      <c r="G63" s="63">
        <f>+PROMEDIO!T63</f>
        <v>686806.28800000006</v>
      </c>
    </row>
    <row r="64" spans="1:7" x14ac:dyDescent="0.25">
      <c r="A64" s="70">
        <v>63</v>
      </c>
      <c r="B64" s="5" t="s">
        <v>163</v>
      </c>
      <c r="C64" s="5" t="s">
        <v>47</v>
      </c>
      <c r="D64" s="71" t="s">
        <v>8</v>
      </c>
      <c r="E64" s="63">
        <f>+'MEDIA GEOMETRICA'!T64</f>
        <v>1475700.212613421</v>
      </c>
      <c r="F64" s="74">
        <f>+MEDIANA!T64</f>
        <v>1451210</v>
      </c>
      <c r="G64" s="63">
        <f>+PROMEDIO!T64</f>
        <v>1479105</v>
      </c>
    </row>
    <row r="65" spans="1:7" x14ac:dyDescent="0.25">
      <c r="A65" s="70">
        <v>64</v>
      </c>
      <c r="B65" s="5" t="s">
        <v>118</v>
      </c>
      <c r="C65" s="5" t="s">
        <v>47</v>
      </c>
      <c r="D65" s="71" t="s">
        <v>8</v>
      </c>
      <c r="E65" s="63">
        <f>+'MEDIA GEOMETRICA'!T65</f>
        <v>112527.78025262232</v>
      </c>
      <c r="F65" s="74">
        <f>+MEDIANA!T65</f>
        <v>111499.2</v>
      </c>
      <c r="G65" s="63">
        <f>+PROMEDIO!T65</f>
        <v>112651.89600000001</v>
      </c>
    </row>
    <row r="66" spans="1:7" x14ac:dyDescent="0.25">
      <c r="A66" s="70">
        <v>65</v>
      </c>
      <c r="B66" s="5" t="s">
        <v>119</v>
      </c>
      <c r="C66" s="5" t="s">
        <v>47</v>
      </c>
      <c r="D66" s="71" t="s">
        <v>8</v>
      </c>
      <c r="E66" s="63">
        <f>+'MEDIA GEOMETRICA'!T66</f>
        <v>100492.30200675059</v>
      </c>
      <c r="F66" s="74">
        <f>+MEDIANA!T66</f>
        <v>99584.967599999989</v>
      </c>
      <c r="G66" s="63">
        <f>+PROMEDIO!T66</f>
        <v>100602.43853333332</v>
      </c>
    </row>
    <row r="67" spans="1:7" x14ac:dyDescent="0.25">
      <c r="A67" s="72">
        <v>66</v>
      </c>
      <c r="B67" s="5" t="s">
        <v>162</v>
      </c>
      <c r="C67" s="5" t="s">
        <v>47</v>
      </c>
      <c r="D67" s="71" t="s">
        <v>8</v>
      </c>
      <c r="E67" s="63">
        <f>+'MEDIA GEOMETRICA'!T67</f>
        <v>550523.25647852186</v>
      </c>
      <c r="F67" s="74">
        <f>+MEDIANA!T67</f>
        <v>545552.64000000001</v>
      </c>
      <c r="G67" s="63">
        <f>+PROMEDIO!T67</f>
        <v>551126.61333333328</v>
      </c>
    </row>
    <row r="68" spans="1:7" x14ac:dyDescent="0.25">
      <c r="A68" s="70">
        <v>67</v>
      </c>
      <c r="B68" s="5" t="s">
        <v>107</v>
      </c>
      <c r="C68" s="5" t="s">
        <v>47</v>
      </c>
      <c r="D68" s="71" t="s">
        <v>8</v>
      </c>
      <c r="E68" s="63">
        <f>+'MEDIA GEOMETRICA'!T68</f>
        <v>168258.16434820078</v>
      </c>
      <c r="F68" s="74">
        <f>+MEDIANA!T68</f>
        <v>166726.79999999999</v>
      </c>
      <c r="G68" s="63">
        <f>+PROMEDIO!T68</f>
        <v>168443.33333333334</v>
      </c>
    </row>
    <row r="69" spans="1:7" x14ac:dyDescent="0.25">
      <c r="A69" s="70">
        <v>68</v>
      </c>
      <c r="B69" s="5" t="s">
        <v>145</v>
      </c>
      <c r="C69" s="5" t="s">
        <v>47</v>
      </c>
      <c r="D69" s="71" t="s">
        <v>8</v>
      </c>
      <c r="E69" s="63">
        <f>+'MEDIA GEOMETRICA'!T69</f>
        <v>57530.535818876058</v>
      </c>
      <c r="F69" s="74">
        <f>+MEDIANA!T69</f>
        <v>57002.400000000001</v>
      </c>
      <c r="G69" s="63">
        <f>+PROMEDIO!T69</f>
        <v>57594.133333333331</v>
      </c>
    </row>
    <row r="70" spans="1:7" x14ac:dyDescent="0.25">
      <c r="A70" s="70">
        <v>69</v>
      </c>
      <c r="B70" s="5" t="s">
        <v>50</v>
      </c>
      <c r="C70" s="5" t="s">
        <v>47</v>
      </c>
      <c r="D70" s="71" t="s">
        <v>8</v>
      </c>
      <c r="E70" s="63">
        <f>+'MEDIA GEOMETRICA'!T70</f>
        <v>131346.3510198259</v>
      </c>
      <c r="F70" s="74">
        <f>+MEDIANA!T70</f>
        <v>126150</v>
      </c>
      <c r="G70" s="63">
        <f>+PROMEDIO!T70</f>
        <v>131616.66666666666</v>
      </c>
    </row>
    <row r="71" spans="1:7" x14ac:dyDescent="0.25">
      <c r="A71" s="72">
        <v>70</v>
      </c>
      <c r="B71" s="5" t="s">
        <v>51</v>
      </c>
      <c r="C71" s="5" t="s">
        <v>47</v>
      </c>
      <c r="D71" s="71" t="s">
        <v>8</v>
      </c>
      <c r="E71" s="63">
        <f>+'MEDIA GEOMETRICA'!T71</f>
        <v>93394.371071828791</v>
      </c>
      <c r="F71" s="74">
        <f>+MEDIANA!T71</f>
        <v>90000</v>
      </c>
      <c r="G71" s="63">
        <f>+PROMEDIO!T71</f>
        <v>93580</v>
      </c>
    </row>
    <row r="72" spans="1:7" x14ac:dyDescent="0.25">
      <c r="A72" s="70">
        <v>71</v>
      </c>
      <c r="B72" s="5" t="s">
        <v>52</v>
      </c>
      <c r="C72" s="5" t="s">
        <v>47</v>
      </c>
      <c r="D72" s="71" t="s">
        <v>8</v>
      </c>
      <c r="E72" s="63">
        <f>+'MEDIA GEOMETRICA'!T72</f>
        <v>114961.12611725452</v>
      </c>
      <c r="F72" s="74">
        <f>+MEDIANA!T72</f>
        <v>110000</v>
      </c>
      <c r="G72" s="63">
        <f>+PROMEDIO!T72</f>
        <v>115206.66666666667</v>
      </c>
    </row>
    <row r="73" spans="1:7" x14ac:dyDescent="0.25">
      <c r="A73" s="70">
        <v>72</v>
      </c>
      <c r="B73" s="5" t="s">
        <v>157</v>
      </c>
      <c r="C73" s="5" t="s">
        <v>47</v>
      </c>
      <c r="D73" s="71" t="s">
        <v>8</v>
      </c>
      <c r="E73" s="63">
        <f>+'MEDIA GEOMETRICA'!T73</f>
        <v>173325.55519727428</v>
      </c>
      <c r="F73" s="74">
        <f>+MEDIANA!T73</f>
        <v>171738</v>
      </c>
      <c r="G73" s="63">
        <f>+PROMEDIO!T73</f>
        <v>173516.93333333332</v>
      </c>
    </row>
    <row r="74" spans="1:7" x14ac:dyDescent="0.25">
      <c r="A74" s="70">
        <v>73</v>
      </c>
      <c r="B74" s="5" t="s">
        <v>128</v>
      </c>
      <c r="C74" s="5" t="s">
        <v>47</v>
      </c>
      <c r="D74" s="71" t="s">
        <v>8</v>
      </c>
      <c r="E74" s="63">
        <f>+'MEDIA GEOMETRICA'!T74</f>
        <v>630709.925477679</v>
      </c>
      <c r="F74" s="74">
        <f>+MEDIANA!T74</f>
        <v>627022.83600000001</v>
      </c>
      <c r="G74" s="63">
        <f>+PROMEDIO!T74</f>
        <v>632236.41800000006</v>
      </c>
    </row>
    <row r="75" spans="1:7" x14ac:dyDescent="0.25">
      <c r="A75" s="72">
        <v>74</v>
      </c>
      <c r="B75" s="5" t="s">
        <v>259</v>
      </c>
      <c r="C75" s="5" t="s">
        <v>47</v>
      </c>
      <c r="D75" s="71" t="s">
        <v>8</v>
      </c>
      <c r="E75" s="63">
        <f>+'MEDIA GEOMETRICA'!T75</f>
        <v>875468.91687598429</v>
      </c>
      <c r="F75" s="74">
        <f>+MEDIANA!T75</f>
        <v>863980</v>
      </c>
      <c r="G75" s="63">
        <f>+PROMEDIO!T75</f>
        <v>877490</v>
      </c>
    </row>
    <row r="76" spans="1:7" x14ac:dyDescent="0.25">
      <c r="A76" s="70">
        <v>75</v>
      </c>
      <c r="B76" s="5" t="s">
        <v>186</v>
      </c>
      <c r="C76" s="5" t="s">
        <v>47</v>
      </c>
      <c r="D76" s="71" t="s">
        <v>8</v>
      </c>
      <c r="E76" s="63">
        <f>+'MEDIA GEOMETRICA'!T76</f>
        <v>264446.11470935744</v>
      </c>
      <c r="F76" s="74">
        <f>+MEDIANA!T76</f>
        <v>262044</v>
      </c>
      <c r="G76" s="63">
        <f>+PROMEDIO!T76</f>
        <v>264736.84533333336</v>
      </c>
    </row>
    <row r="77" spans="1:7" x14ac:dyDescent="0.25">
      <c r="A77" s="70">
        <v>76</v>
      </c>
      <c r="B77" s="5" t="s">
        <v>164</v>
      </c>
      <c r="C77" s="5" t="s">
        <v>47</v>
      </c>
      <c r="D77" s="71" t="s">
        <v>8</v>
      </c>
      <c r="E77" s="63">
        <f>+'MEDIA GEOMETRICA'!T77</f>
        <v>139064.15237749164</v>
      </c>
      <c r="F77" s="74">
        <f>+MEDIANA!T77</f>
        <v>137808</v>
      </c>
      <c r="G77" s="63">
        <f>+PROMEDIO!T77</f>
        <v>139216.59733333334</v>
      </c>
    </row>
    <row r="78" spans="1:7" x14ac:dyDescent="0.25">
      <c r="A78" s="70">
        <v>77</v>
      </c>
      <c r="B78" s="5" t="s">
        <v>181</v>
      </c>
      <c r="C78" s="5" t="s">
        <v>47</v>
      </c>
      <c r="D78" s="71" t="s">
        <v>8</v>
      </c>
      <c r="E78" s="63">
        <f>+'MEDIA GEOMETRICA'!T78</f>
        <v>154674.88081217115</v>
      </c>
      <c r="F78" s="74">
        <f>+MEDIANA!T78</f>
        <v>153259.20000000001</v>
      </c>
      <c r="G78" s="63">
        <f>+PROMEDIO!T78</f>
        <v>154845.6</v>
      </c>
    </row>
    <row r="79" spans="1:7" x14ac:dyDescent="0.25">
      <c r="A79" s="72">
        <v>78</v>
      </c>
      <c r="B79" s="5" t="s">
        <v>166</v>
      </c>
      <c r="C79" s="5" t="s">
        <v>47</v>
      </c>
      <c r="D79" s="71" t="s">
        <v>8</v>
      </c>
      <c r="E79" s="63">
        <f>+'MEDIA GEOMETRICA'!T79</f>
        <v>201981.82065354203</v>
      </c>
      <c r="F79" s="74">
        <f>+MEDIANA!T79</f>
        <v>200134.8</v>
      </c>
      <c r="G79" s="63">
        <f>+PROMEDIO!T79</f>
        <v>202204.65066666668</v>
      </c>
    </row>
    <row r="80" spans="1:7" x14ac:dyDescent="0.25">
      <c r="A80" s="70">
        <v>79</v>
      </c>
      <c r="B80" s="5" t="s">
        <v>53</v>
      </c>
      <c r="C80" s="5" t="s">
        <v>47</v>
      </c>
      <c r="D80" s="71" t="s">
        <v>8</v>
      </c>
      <c r="E80" s="63">
        <f>+'MEDIA GEOMETRICA'!T80</f>
        <v>113741.36504109643</v>
      </c>
      <c r="F80" s="74">
        <f>+MEDIANA!T80</f>
        <v>110000</v>
      </c>
      <c r="G80" s="63">
        <f>+PROMEDIO!T80</f>
        <v>113960</v>
      </c>
    </row>
    <row r="81" spans="1:7" x14ac:dyDescent="0.25">
      <c r="A81" s="70">
        <v>80</v>
      </c>
      <c r="B81" s="5" t="s">
        <v>54</v>
      </c>
      <c r="C81" s="5" t="s">
        <v>47</v>
      </c>
      <c r="D81" s="71" t="s">
        <v>8</v>
      </c>
      <c r="E81" s="63">
        <f>+'MEDIA GEOMETRICA'!T81</f>
        <v>728629.94795190683</v>
      </c>
      <c r="F81" s="74">
        <f>+MEDIANA!T81</f>
        <v>730000</v>
      </c>
      <c r="G81" s="63">
        <f>+PROMEDIO!T81</f>
        <v>729650</v>
      </c>
    </row>
    <row r="82" spans="1:7" x14ac:dyDescent="0.25">
      <c r="A82" s="70">
        <v>81</v>
      </c>
      <c r="B82" s="5" t="s">
        <v>55</v>
      </c>
      <c r="C82" s="5" t="s">
        <v>47</v>
      </c>
      <c r="D82" s="71" t="s">
        <v>8</v>
      </c>
      <c r="E82" s="63">
        <f>+'MEDIA GEOMETRICA'!T82</f>
        <v>42594.713796665761</v>
      </c>
      <c r="F82" s="74">
        <f>+MEDIANA!T82</f>
        <v>41000</v>
      </c>
      <c r="G82" s="63">
        <f>+PROMEDIO!T82</f>
        <v>42666.666666666664</v>
      </c>
    </row>
    <row r="83" spans="1:7" x14ac:dyDescent="0.25">
      <c r="A83" s="72">
        <v>82</v>
      </c>
      <c r="B83" s="5" t="s">
        <v>58</v>
      </c>
      <c r="C83" s="5" t="s">
        <v>47</v>
      </c>
      <c r="D83" s="71" t="s">
        <v>8</v>
      </c>
      <c r="E83" s="63">
        <f>+'MEDIA GEOMETRICA'!T83</f>
        <v>54418.747256574585</v>
      </c>
      <c r="F83" s="74">
        <f>+MEDIANA!T83</f>
        <v>57960</v>
      </c>
      <c r="G83" s="63">
        <f>+PROMEDIO!T83</f>
        <v>55886.666666666664</v>
      </c>
    </row>
    <row r="84" spans="1:7" x14ac:dyDescent="0.25">
      <c r="A84" s="70">
        <v>83</v>
      </c>
      <c r="B84" s="5" t="s">
        <v>56</v>
      </c>
      <c r="C84" s="5" t="s">
        <v>47</v>
      </c>
      <c r="D84" s="71" t="s">
        <v>8</v>
      </c>
      <c r="E84" s="63">
        <f>+'MEDIA GEOMETRICA'!T84</f>
        <v>54140.921361566412</v>
      </c>
      <c r="F84" s="74">
        <f>+MEDIANA!T84</f>
        <v>55200</v>
      </c>
      <c r="G84" s="63">
        <f>+PROMEDIO!T84</f>
        <v>54233.333333333336</v>
      </c>
    </row>
    <row r="85" spans="1:7" x14ac:dyDescent="0.25">
      <c r="A85" s="70">
        <v>84</v>
      </c>
      <c r="B85" s="5" t="s">
        <v>57</v>
      </c>
      <c r="C85" s="5" t="s">
        <v>47</v>
      </c>
      <c r="D85" s="71" t="s">
        <v>8</v>
      </c>
      <c r="E85" s="63">
        <f>+'MEDIA GEOMETRICA'!T85</f>
        <v>126046.69471127227</v>
      </c>
      <c r="F85" s="74">
        <f>+MEDIANA!T85</f>
        <v>120930</v>
      </c>
      <c r="G85" s="63">
        <f>+PROMEDIO!T85</f>
        <v>126310</v>
      </c>
    </row>
    <row r="86" spans="1:7" x14ac:dyDescent="0.25">
      <c r="A86" s="70">
        <v>85</v>
      </c>
      <c r="B86" s="5" t="s">
        <v>144</v>
      </c>
      <c r="C86" s="5" t="s">
        <v>47</v>
      </c>
      <c r="D86" s="71" t="s">
        <v>8</v>
      </c>
      <c r="E86" s="63">
        <f>+'MEDIA GEOMETRICA'!T86</f>
        <v>159828.25963516216</v>
      </c>
      <c r="F86" s="74">
        <f>+MEDIANA!T86</f>
        <v>158374.79999999999</v>
      </c>
      <c r="G86" s="63">
        <f>+PROMEDIO!T86</f>
        <v>160004.07733333335</v>
      </c>
    </row>
    <row r="87" spans="1:7" x14ac:dyDescent="0.25">
      <c r="A87" s="72">
        <v>86</v>
      </c>
      <c r="B87" s="5" t="s">
        <v>59</v>
      </c>
      <c r="C87" s="5" t="s">
        <v>47</v>
      </c>
      <c r="D87" s="71" t="s">
        <v>8</v>
      </c>
      <c r="E87" s="63">
        <f>+'MEDIA GEOMETRICA'!T87</f>
        <v>429842.54195220186</v>
      </c>
      <c r="F87" s="74">
        <f>+MEDIANA!T87</f>
        <v>450000</v>
      </c>
      <c r="G87" s="63">
        <f>+PROMEDIO!T87</f>
        <v>430766.66666666669</v>
      </c>
    </row>
    <row r="88" spans="1:7" x14ac:dyDescent="0.25">
      <c r="A88" s="70">
        <v>87</v>
      </c>
      <c r="B88" s="5" t="s">
        <v>150</v>
      </c>
      <c r="C88" s="5" t="s">
        <v>47</v>
      </c>
      <c r="D88" s="71" t="s">
        <v>8</v>
      </c>
      <c r="E88" s="63">
        <f>+'MEDIA GEOMETRICA'!T88</f>
        <v>4425.4879425892686</v>
      </c>
      <c r="F88" s="74">
        <f>+MEDIANA!T88</f>
        <v>4384.8</v>
      </c>
      <c r="G88" s="63">
        <f>+PROMEDIO!T88</f>
        <v>4430.3839999999991</v>
      </c>
    </row>
    <row r="89" spans="1:7" x14ac:dyDescent="0.25">
      <c r="A89" s="70">
        <v>88</v>
      </c>
      <c r="B89" s="5" t="s">
        <v>115</v>
      </c>
      <c r="C89" s="5" t="s">
        <v>47</v>
      </c>
      <c r="D89" s="71" t="s">
        <v>8</v>
      </c>
      <c r="E89" s="63">
        <f>+'MEDIA GEOMETRICA'!T89</f>
        <v>172593.62604831098</v>
      </c>
      <c r="F89" s="74">
        <f>+MEDIANA!T89</f>
        <v>171007.2</v>
      </c>
      <c r="G89" s="63">
        <f>+PROMEDIO!T89</f>
        <v>172784.54666666666</v>
      </c>
    </row>
    <row r="90" spans="1:7" x14ac:dyDescent="0.25">
      <c r="A90" s="70">
        <v>89</v>
      </c>
      <c r="B90" s="5" t="s">
        <v>116</v>
      </c>
      <c r="C90" s="5" t="s">
        <v>47</v>
      </c>
      <c r="D90" s="71" t="s">
        <v>8</v>
      </c>
      <c r="E90" s="63">
        <f>+'MEDIA GEOMETRICA'!T90</f>
        <v>197737.62275393808</v>
      </c>
      <c r="F90" s="74">
        <f>+MEDIANA!T90</f>
        <v>193780.9</v>
      </c>
      <c r="G90" s="63">
        <f>+PROMEDIO!T90</f>
        <v>198200.45</v>
      </c>
    </row>
    <row r="91" spans="1:7" x14ac:dyDescent="0.25">
      <c r="A91" s="72">
        <v>90</v>
      </c>
      <c r="B91" s="5" t="s">
        <v>60</v>
      </c>
      <c r="C91" s="5" t="s">
        <v>47</v>
      </c>
      <c r="D91" s="71" t="s">
        <v>8</v>
      </c>
      <c r="E91" s="63">
        <f>+'MEDIA GEOMETRICA'!T91</f>
        <v>79182.048188451838</v>
      </c>
      <c r="F91" s="74">
        <f>+MEDIANA!T91</f>
        <v>79210</v>
      </c>
      <c r="G91" s="63">
        <f>+PROMEDIO!T91</f>
        <v>79342.5</v>
      </c>
    </row>
    <row r="92" spans="1:7" x14ac:dyDescent="0.25">
      <c r="A92" s="70">
        <v>91</v>
      </c>
      <c r="B92" s="5" t="s">
        <v>159</v>
      </c>
      <c r="C92" s="5" t="s">
        <v>47</v>
      </c>
      <c r="D92" s="71" t="s">
        <v>8</v>
      </c>
      <c r="E92" s="63">
        <f>+'MEDIA GEOMETRICA'!T92</f>
        <v>196812.69489058337</v>
      </c>
      <c r="F92" s="74">
        <f>+MEDIANA!T92</f>
        <v>195019.2</v>
      </c>
      <c r="G92" s="63">
        <f>+PROMEDIO!T92</f>
        <v>197029.4293333333</v>
      </c>
    </row>
    <row r="93" spans="1:7" x14ac:dyDescent="0.25">
      <c r="A93" s="70">
        <v>92</v>
      </c>
      <c r="B93" s="5" t="s">
        <v>124</v>
      </c>
      <c r="C93" s="5" t="s">
        <v>47</v>
      </c>
      <c r="D93" s="71" t="s">
        <v>8</v>
      </c>
      <c r="E93" s="63">
        <f>+'MEDIA GEOMETRICA'!T93</f>
        <v>197433.60103302405</v>
      </c>
      <c r="F93" s="74">
        <f>+MEDIANA!T93</f>
        <v>195645.6</v>
      </c>
      <c r="G93" s="63">
        <f>+PROMEDIO!T93</f>
        <v>197650.31999999998</v>
      </c>
    </row>
    <row r="94" spans="1:7" x14ac:dyDescent="0.25">
      <c r="A94" s="70">
        <v>93</v>
      </c>
      <c r="B94" s="5" t="s">
        <v>130</v>
      </c>
      <c r="C94" s="5" t="s">
        <v>47</v>
      </c>
      <c r="D94" s="71" t="s">
        <v>8</v>
      </c>
      <c r="E94" s="63">
        <f>+'MEDIA GEOMETRICA'!T94</f>
        <v>5544.6969124779025</v>
      </c>
      <c r="F94" s="74">
        <f>+MEDIANA!T94</f>
        <v>5533.2</v>
      </c>
      <c r="G94" s="63">
        <f>+PROMEDIO!T94</f>
        <v>5548.6480000000001</v>
      </c>
    </row>
    <row r="95" spans="1:7" x14ac:dyDescent="0.25">
      <c r="A95" s="72">
        <v>94</v>
      </c>
      <c r="B95" s="5" t="s">
        <v>61</v>
      </c>
      <c r="C95" s="5" t="s">
        <v>47</v>
      </c>
      <c r="D95" s="71" t="s">
        <v>8</v>
      </c>
      <c r="E95" s="63">
        <f>+'MEDIA GEOMETRICA'!T95</f>
        <v>204848.42874930071</v>
      </c>
      <c r="F95" s="74">
        <f>+MEDIANA!T95</f>
        <v>196620</v>
      </c>
      <c r="G95" s="63">
        <f>+PROMEDIO!T95</f>
        <v>205273.33333333334</v>
      </c>
    </row>
    <row r="96" spans="1:7" x14ac:dyDescent="0.25">
      <c r="A96" s="70">
        <v>95</v>
      </c>
      <c r="B96" s="5" t="s">
        <v>139</v>
      </c>
      <c r="C96" s="5" t="s">
        <v>47</v>
      </c>
      <c r="D96" s="71" t="s">
        <v>8</v>
      </c>
      <c r="E96" s="63">
        <f>+'MEDIA GEOMETRICA'!T96</f>
        <v>96591.060791733806</v>
      </c>
      <c r="F96" s="74">
        <f>+MEDIANA!T96</f>
        <v>94635</v>
      </c>
      <c r="G96" s="63">
        <f>+PROMEDIO!T96</f>
        <v>96817.5</v>
      </c>
    </row>
    <row r="97" spans="1:7" x14ac:dyDescent="0.25">
      <c r="A97" s="70">
        <v>96</v>
      </c>
      <c r="B97" s="5" t="s">
        <v>168</v>
      </c>
      <c r="C97" s="5" t="s">
        <v>47</v>
      </c>
      <c r="D97" s="71" t="s">
        <v>8</v>
      </c>
      <c r="E97" s="63">
        <f>+'MEDIA GEOMETRICA'!T97</f>
        <v>234327.20394866151</v>
      </c>
      <c r="F97" s="74">
        <f>+MEDIANA!T97</f>
        <v>232185.60000000001</v>
      </c>
      <c r="G97" s="63">
        <f>+PROMEDIO!T97</f>
        <v>234585.64266666665</v>
      </c>
    </row>
    <row r="98" spans="1:7" x14ac:dyDescent="0.25">
      <c r="A98" s="70">
        <v>97</v>
      </c>
      <c r="B98" s="5" t="s">
        <v>91</v>
      </c>
      <c r="C98" s="5" t="s">
        <v>47</v>
      </c>
      <c r="D98" s="71" t="s">
        <v>8</v>
      </c>
      <c r="E98" s="63">
        <f>+'MEDIA GEOMETRICA'!T98</f>
        <v>272266.36626430874</v>
      </c>
      <c r="F98" s="74">
        <f>+MEDIANA!T98</f>
        <v>280000</v>
      </c>
      <c r="G98" s="63">
        <f>+PROMEDIO!T98</f>
        <v>272756.66666666669</v>
      </c>
    </row>
    <row r="99" spans="1:7" x14ac:dyDescent="0.25">
      <c r="A99" s="72">
        <v>98</v>
      </c>
      <c r="B99" s="5" t="s">
        <v>161</v>
      </c>
      <c r="C99" s="5" t="s">
        <v>47</v>
      </c>
      <c r="D99" s="71" t="s">
        <v>66</v>
      </c>
      <c r="E99" s="63">
        <f>+'MEDIA GEOMETRICA'!T99</f>
        <v>171747.04246451808</v>
      </c>
      <c r="F99" s="74">
        <f>+MEDIANA!T99</f>
        <v>170172</v>
      </c>
      <c r="G99" s="63">
        <f>+PROMEDIO!T99</f>
        <v>171936.80000000002</v>
      </c>
    </row>
    <row r="100" spans="1:7" x14ac:dyDescent="0.25">
      <c r="A100" s="70">
        <v>99</v>
      </c>
      <c r="B100" s="5" t="s">
        <v>122</v>
      </c>
      <c r="C100" s="5" t="s">
        <v>47</v>
      </c>
      <c r="D100" s="71" t="s">
        <v>66</v>
      </c>
      <c r="E100" s="63">
        <f>+'MEDIA GEOMETRICA'!T100</f>
        <v>60396.478629610319</v>
      </c>
      <c r="F100" s="74">
        <f>+MEDIANA!T100</f>
        <v>59821.2</v>
      </c>
      <c r="G100" s="63">
        <f>+PROMEDIO!T100</f>
        <v>60464.562666666665</v>
      </c>
    </row>
    <row r="101" spans="1:7" x14ac:dyDescent="0.25">
      <c r="A101" s="70">
        <v>100</v>
      </c>
      <c r="B101" s="5" t="s">
        <v>94</v>
      </c>
      <c r="C101" s="5" t="s">
        <v>47</v>
      </c>
      <c r="D101" s="71" t="s">
        <v>66</v>
      </c>
      <c r="E101" s="63">
        <f>+'MEDIA GEOMETRICA'!T101</f>
        <v>184240.63918912617</v>
      </c>
      <c r="F101" s="74">
        <f>+MEDIANA!T101</f>
        <v>184715.94399999999</v>
      </c>
      <c r="G101" s="63">
        <f>+PROMEDIO!T101</f>
        <v>184978.64800000002</v>
      </c>
    </row>
    <row r="102" spans="1:7" x14ac:dyDescent="0.25">
      <c r="A102" s="70">
        <v>101</v>
      </c>
      <c r="B102" s="5" t="s">
        <v>95</v>
      </c>
      <c r="C102" s="5" t="s">
        <v>47</v>
      </c>
      <c r="D102" s="71" t="s">
        <v>66</v>
      </c>
      <c r="E102" s="63">
        <f>+'MEDIA GEOMETRICA'!T102</f>
        <v>214797.16774635232</v>
      </c>
      <c r="F102" s="74">
        <f>+MEDIANA!T102</f>
        <v>214020</v>
      </c>
      <c r="G102" s="63">
        <f>+PROMEDIO!T102</f>
        <v>215029.54399999999</v>
      </c>
    </row>
    <row r="103" spans="1:7" x14ac:dyDescent="0.25">
      <c r="A103" s="72">
        <v>102</v>
      </c>
      <c r="B103" s="5" t="s">
        <v>99</v>
      </c>
      <c r="C103" s="5" t="s">
        <v>47</v>
      </c>
      <c r="D103" s="71" t="s">
        <v>66</v>
      </c>
      <c r="E103" s="63">
        <f>+'MEDIA GEOMETRICA'!T103</f>
        <v>31893.33954228734</v>
      </c>
      <c r="F103" s="74">
        <f>+MEDIANA!T103</f>
        <v>30450</v>
      </c>
      <c r="G103" s="63">
        <f>+PROMEDIO!T103</f>
        <v>31963.333333333332</v>
      </c>
    </row>
    <row r="104" spans="1:7" x14ac:dyDescent="0.25">
      <c r="A104" s="70">
        <v>103</v>
      </c>
      <c r="B104" s="5" t="s">
        <v>100</v>
      </c>
      <c r="C104" s="5" t="s">
        <v>47</v>
      </c>
      <c r="D104" s="71" t="s">
        <v>66</v>
      </c>
      <c r="E104" s="63">
        <f>+'MEDIA GEOMETRICA'!T104</f>
        <v>891261.76628381514</v>
      </c>
      <c r="F104" s="74">
        <f>+MEDIANA!T104</f>
        <v>879690</v>
      </c>
      <c r="G104" s="63">
        <f>+PROMEDIO!T104</f>
        <v>893320</v>
      </c>
    </row>
    <row r="105" spans="1:7" x14ac:dyDescent="0.25">
      <c r="A105" s="70">
        <v>104</v>
      </c>
      <c r="B105" s="5" t="s">
        <v>175</v>
      </c>
      <c r="C105" s="5" t="s">
        <v>47</v>
      </c>
      <c r="D105" s="71" t="s">
        <v>66</v>
      </c>
      <c r="E105" s="63">
        <f>+'MEDIA GEOMETRICA'!T105</f>
        <v>123587.05871446447</v>
      </c>
      <c r="F105" s="74">
        <f>+MEDIANA!T105</f>
        <v>122461.2</v>
      </c>
      <c r="G105" s="63">
        <f>+PROMEDIO!T105</f>
        <v>123723.13333333335</v>
      </c>
    </row>
    <row r="106" spans="1:7" x14ac:dyDescent="0.25">
      <c r="A106" s="70">
        <v>105</v>
      </c>
      <c r="B106" s="5" t="s">
        <v>177</v>
      </c>
      <c r="C106" s="5" t="s">
        <v>47</v>
      </c>
      <c r="D106" s="71" t="s">
        <v>66</v>
      </c>
      <c r="E106" s="63">
        <f>+'MEDIA GEOMETRICA'!T106</f>
        <v>113363.8660911612</v>
      </c>
      <c r="F106" s="74">
        <f>+MEDIANA!T106</f>
        <v>112334.39999999999</v>
      </c>
      <c r="G106" s="63">
        <f>+PROMEDIO!T106</f>
        <v>113488.47999999998</v>
      </c>
    </row>
    <row r="107" spans="1:7" x14ac:dyDescent="0.25">
      <c r="A107" s="72">
        <v>106</v>
      </c>
      <c r="B107" s="5" t="s">
        <v>178</v>
      </c>
      <c r="C107" s="5" t="s">
        <v>47</v>
      </c>
      <c r="D107" s="71" t="s">
        <v>66</v>
      </c>
      <c r="E107" s="63">
        <f>+'MEDIA GEOMETRICA'!T107</f>
        <v>107453.80427727346</v>
      </c>
      <c r="F107" s="74">
        <f>+MEDIANA!T107</f>
        <v>106483.6152</v>
      </c>
      <c r="G107" s="63">
        <f>+PROMEDIO!T107</f>
        <v>107571.57040000001</v>
      </c>
    </row>
    <row r="108" spans="1:7" x14ac:dyDescent="0.25">
      <c r="A108" s="70">
        <v>107</v>
      </c>
      <c r="B108" s="5" t="s">
        <v>170</v>
      </c>
      <c r="C108" s="5" t="s">
        <v>47</v>
      </c>
      <c r="D108" s="71" t="s">
        <v>66</v>
      </c>
      <c r="E108" s="63">
        <f>+'MEDIA GEOMETRICA'!T108</f>
        <v>402577.29289524007</v>
      </c>
      <c r="F108" s="74">
        <f>+MEDIANA!T108</f>
        <v>398912.4</v>
      </c>
      <c r="G108" s="63">
        <f>+PROMEDIO!T108</f>
        <v>403020.38933333335</v>
      </c>
    </row>
    <row r="109" spans="1:7" x14ac:dyDescent="0.25">
      <c r="A109" s="70">
        <v>108</v>
      </c>
      <c r="B109" s="5" t="s">
        <v>121</v>
      </c>
      <c r="C109" s="5" t="s">
        <v>47</v>
      </c>
      <c r="D109" s="71" t="s">
        <v>66</v>
      </c>
      <c r="E109" s="63">
        <f>+'MEDIA GEOMETRICA'!T109</f>
        <v>43001.755256814307</v>
      </c>
      <c r="F109" s="74">
        <f>+MEDIANA!T109</f>
        <v>42595.199999999997</v>
      </c>
      <c r="G109" s="63">
        <f>+PROMEDIO!T109</f>
        <v>43050.037333333334</v>
      </c>
    </row>
    <row r="110" spans="1:7" x14ac:dyDescent="0.25">
      <c r="A110" s="70">
        <v>109</v>
      </c>
      <c r="B110" s="5" t="s">
        <v>171</v>
      </c>
      <c r="C110" s="5" t="s">
        <v>47</v>
      </c>
      <c r="D110" s="71" t="s">
        <v>66</v>
      </c>
      <c r="E110" s="63">
        <f>+'MEDIA GEOMETRICA'!T110</f>
        <v>159718.04520608313</v>
      </c>
      <c r="F110" s="74">
        <f>+MEDIANA!T110</f>
        <v>158270.39999999999</v>
      </c>
      <c r="G110" s="63">
        <f>+PROMEDIO!T110</f>
        <v>159893.44000000003</v>
      </c>
    </row>
    <row r="111" spans="1:7" x14ac:dyDescent="0.25">
      <c r="A111" s="72">
        <v>110</v>
      </c>
      <c r="B111" s="5" t="s">
        <v>65</v>
      </c>
      <c r="C111" s="5" t="s">
        <v>47</v>
      </c>
      <c r="D111" s="71" t="s">
        <v>66</v>
      </c>
      <c r="E111" s="63">
        <f>+'MEDIA GEOMETRICA'!T111</f>
        <v>606157.30533023051</v>
      </c>
      <c r="F111" s="74">
        <f>+MEDIANA!T111</f>
        <v>589860</v>
      </c>
      <c r="G111" s="63">
        <f>+PROMEDIO!T111</f>
        <v>607270</v>
      </c>
    </row>
    <row r="112" spans="1:7" x14ac:dyDescent="0.25">
      <c r="A112" s="70">
        <v>111</v>
      </c>
      <c r="B112" s="5" t="s">
        <v>158</v>
      </c>
      <c r="C112" s="5" t="s">
        <v>47</v>
      </c>
      <c r="D112" s="71" t="s">
        <v>66</v>
      </c>
      <c r="E112" s="63">
        <f>+'MEDIA GEOMETRICA'!T112</f>
        <v>98294.11397774276</v>
      </c>
      <c r="F112" s="74">
        <f>+MEDIANA!T112</f>
        <v>97405.2</v>
      </c>
      <c r="G112" s="63">
        <f>+PROMEDIO!T112</f>
        <v>98401.930666666667</v>
      </c>
    </row>
    <row r="113" spans="1:7" x14ac:dyDescent="0.25">
      <c r="A113" s="70">
        <v>112</v>
      </c>
      <c r="B113" s="5" t="s">
        <v>184</v>
      </c>
      <c r="C113" s="5" t="s">
        <v>47</v>
      </c>
      <c r="D113" s="71" t="s">
        <v>66</v>
      </c>
      <c r="E113" s="63">
        <f>+'MEDIA GEOMETRICA'!T113</f>
        <v>401548.07757696358</v>
      </c>
      <c r="F113" s="74">
        <f>+MEDIANA!T113</f>
        <v>522000</v>
      </c>
      <c r="G113" s="63">
        <f>+PROMEDIO!T113</f>
        <v>423356.26666666666</v>
      </c>
    </row>
    <row r="114" spans="1:7" x14ac:dyDescent="0.25">
      <c r="A114" s="70">
        <v>113</v>
      </c>
      <c r="B114" s="5" t="s">
        <v>173</v>
      </c>
      <c r="C114" s="5" t="s">
        <v>47</v>
      </c>
      <c r="D114" s="71" t="s">
        <v>66</v>
      </c>
      <c r="E114" s="63">
        <f>+'MEDIA GEOMETRICA'!T114</f>
        <v>41181.414390056801</v>
      </c>
      <c r="F114" s="74">
        <f>+MEDIANA!T114</f>
        <v>40820.400000000001</v>
      </c>
      <c r="G114" s="63">
        <f>+PROMEDIO!T114</f>
        <v>41225.87466666667</v>
      </c>
    </row>
    <row r="115" spans="1:7" x14ac:dyDescent="0.25">
      <c r="A115" s="72">
        <v>114</v>
      </c>
      <c r="B115" s="5" t="s">
        <v>174</v>
      </c>
      <c r="C115" s="5" t="s">
        <v>47</v>
      </c>
      <c r="D115" s="71" t="s">
        <v>66</v>
      </c>
      <c r="E115" s="63">
        <f>+'MEDIA GEOMETRICA'!T115</f>
        <v>291995.7843345101</v>
      </c>
      <c r="F115" s="74">
        <f>+MEDIANA!T115</f>
        <v>289396.8</v>
      </c>
      <c r="G115" s="63">
        <f>+PROMEDIO!T115</f>
        <v>292313.46666666662</v>
      </c>
    </row>
    <row r="116" spans="1:7" x14ac:dyDescent="0.25">
      <c r="A116" s="70">
        <v>115</v>
      </c>
      <c r="B116" s="5" t="s">
        <v>169</v>
      </c>
      <c r="C116" s="5" t="s">
        <v>47</v>
      </c>
      <c r="D116" s="71" t="s">
        <v>66</v>
      </c>
      <c r="E116" s="63">
        <f>+'MEDIA GEOMETRICA'!T116</f>
        <v>339140.45276464778</v>
      </c>
      <c r="F116" s="74">
        <f>+MEDIANA!T116</f>
        <v>336063.6</v>
      </c>
      <c r="G116" s="63">
        <f>+PROMEDIO!T116</f>
        <v>339513.06666666665</v>
      </c>
    </row>
    <row r="117" spans="1:7" x14ac:dyDescent="0.25">
      <c r="A117" s="70">
        <v>116</v>
      </c>
      <c r="B117" s="5" t="s">
        <v>46</v>
      </c>
      <c r="C117" s="5" t="s">
        <v>47</v>
      </c>
      <c r="D117" s="71" t="s">
        <v>8</v>
      </c>
      <c r="E117" s="63">
        <f>+'MEDIA GEOMETRICA'!T117</f>
        <v>31666.546057621275</v>
      </c>
      <c r="F117" s="74">
        <f>+MEDIANA!T117</f>
        <v>30500</v>
      </c>
      <c r="G117" s="63">
        <f>+PROMEDIO!T117</f>
        <v>31713.74933333333</v>
      </c>
    </row>
    <row r="118" spans="1:7" x14ac:dyDescent="0.25">
      <c r="A118" s="70">
        <v>117</v>
      </c>
      <c r="B118" s="5" t="s">
        <v>123</v>
      </c>
      <c r="C118" s="5" t="s">
        <v>47</v>
      </c>
      <c r="D118" s="71" t="s">
        <v>8</v>
      </c>
      <c r="E118" s="63">
        <f>+'MEDIA GEOMETRICA'!T118</f>
        <v>49102.246119040276</v>
      </c>
      <c r="F118" s="74">
        <f>+MEDIANA!T118</f>
        <v>48650.400000000001</v>
      </c>
      <c r="G118" s="63">
        <f>+PROMEDIO!T118</f>
        <v>49156.594666666664</v>
      </c>
    </row>
    <row r="119" spans="1:7" x14ac:dyDescent="0.25">
      <c r="A119" s="72">
        <v>118</v>
      </c>
      <c r="B119" s="5" t="s">
        <v>153</v>
      </c>
      <c r="C119" s="5" t="s">
        <v>47</v>
      </c>
      <c r="D119" s="71" t="s">
        <v>8</v>
      </c>
      <c r="E119" s="63">
        <f>+'MEDIA GEOMETRICA'!T119</f>
        <v>606240.76302936394</v>
      </c>
      <c r="F119" s="74">
        <f>+MEDIANA!T119</f>
        <v>602980</v>
      </c>
      <c r="G119" s="63">
        <f>+PROMEDIO!T119</f>
        <v>609735</v>
      </c>
    </row>
    <row r="120" spans="1:7" x14ac:dyDescent="0.25">
      <c r="A120" s="70">
        <v>119</v>
      </c>
      <c r="B120" s="5" t="s">
        <v>154</v>
      </c>
      <c r="C120" s="5" t="s">
        <v>47</v>
      </c>
      <c r="D120" s="71" t="s">
        <v>8</v>
      </c>
      <c r="E120" s="63">
        <f>+'MEDIA GEOMETRICA'!T120</f>
        <v>678105.44676898245</v>
      </c>
      <c r="F120" s="74">
        <f>+MEDIANA!T120</f>
        <v>664300</v>
      </c>
      <c r="G120" s="63">
        <f>+PROMEDIO!T120</f>
        <v>680791</v>
      </c>
    </row>
    <row r="121" spans="1:7" x14ac:dyDescent="0.25">
      <c r="A121" s="70">
        <v>120</v>
      </c>
      <c r="B121" s="5" t="s">
        <v>62</v>
      </c>
      <c r="C121" s="5" t="s">
        <v>47</v>
      </c>
      <c r="D121" s="71" t="s">
        <v>8</v>
      </c>
      <c r="E121" s="63">
        <f>+'MEDIA GEOMETRICA'!T121</f>
        <v>418778.76320626249</v>
      </c>
      <c r="F121" s="74">
        <f>+MEDIANA!T121</f>
        <v>404550</v>
      </c>
      <c r="G121" s="63">
        <f>+PROMEDIO!T121</f>
        <v>419359.60000000003</v>
      </c>
    </row>
    <row r="122" spans="1:7" x14ac:dyDescent="0.25">
      <c r="A122" s="70">
        <v>121</v>
      </c>
      <c r="B122" s="5" t="s">
        <v>63</v>
      </c>
      <c r="C122" s="5" t="s">
        <v>47</v>
      </c>
      <c r="D122" s="71" t="s">
        <v>8</v>
      </c>
      <c r="E122" s="63">
        <f>+'MEDIA GEOMETRICA'!T122</f>
        <v>173624.35012675807</v>
      </c>
      <c r="F122" s="74">
        <f>+MEDIANA!T122</f>
        <v>172040</v>
      </c>
      <c r="G122" s="63">
        <f>+PROMEDIO!T122</f>
        <v>173910</v>
      </c>
    </row>
    <row r="123" spans="1:7" x14ac:dyDescent="0.25">
      <c r="A123" s="72">
        <v>122</v>
      </c>
      <c r="B123" s="5" t="s">
        <v>147</v>
      </c>
      <c r="C123" s="5" t="s">
        <v>47</v>
      </c>
      <c r="D123" s="71" t="s">
        <v>8</v>
      </c>
      <c r="E123" s="63">
        <f>+'MEDIA GEOMETRICA'!T123</f>
        <v>207173.1444934578</v>
      </c>
      <c r="F123" s="74">
        <f>+MEDIANA!T123</f>
        <v>205302.6</v>
      </c>
      <c r="G123" s="63">
        <f>+PROMEDIO!T123</f>
        <v>207400.19999999998</v>
      </c>
    </row>
    <row r="124" spans="1:7" x14ac:dyDescent="0.25">
      <c r="A124" s="70">
        <v>123</v>
      </c>
      <c r="B124" s="5" t="s">
        <v>64</v>
      </c>
      <c r="C124" s="5" t="s">
        <v>47</v>
      </c>
      <c r="D124" s="71" t="s">
        <v>8</v>
      </c>
      <c r="E124" s="63">
        <f>+'MEDIA GEOMETRICA'!T124</f>
        <v>580097.14608410024</v>
      </c>
      <c r="F124" s="74">
        <f>+MEDIANA!T124</f>
        <v>561150</v>
      </c>
      <c r="G124" s="63">
        <f>+PROMEDIO!T124</f>
        <v>581216.66666666663</v>
      </c>
    </row>
    <row r="125" spans="1:7" x14ac:dyDescent="0.25">
      <c r="A125" s="70">
        <v>124</v>
      </c>
      <c r="B125" s="5" t="s">
        <v>148</v>
      </c>
      <c r="C125" s="5" t="s">
        <v>47</v>
      </c>
      <c r="D125" s="71" t="s">
        <v>8</v>
      </c>
      <c r="E125" s="63">
        <f>+'MEDIA GEOMETRICA'!T125</f>
        <v>116792.34578461599</v>
      </c>
      <c r="F125" s="74">
        <f>+MEDIANA!T125</f>
        <v>115737.84</v>
      </c>
      <c r="G125" s="63">
        <f>+PROMEDIO!T125</f>
        <v>116920.34666666668</v>
      </c>
    </row>
    <row r="126" spans="1:7" x14ac:dyDescent="0.25">
      <c r="A126" s="70">
        <v>125</v>
      </c>
      <c r="B126" s="5" t="s">
        <v>108</v>
      </c>
      <c r="C126" s="5" t="s">
        <v>47</v>
      </c>
      <c r="D126" s="71" t="s">
        <v>8</v>
      </c>
      <c r="E126" s="63">
        <f>+'MEDIA GEOMETRICA'!T126</f>
        <v>92014.620303577249</v>
      </c>
      <c r="F126" s="74">
        <f>+MEDIANA!T126</f>
        <v>91182.96</v>
      </c>
      <c r="G126" s="63">
        <f>+PROMEDIO!T126</f>
        <v>92115.520000000004</v>
      </c>
    </row>
    <row r="127" spans="1:7" x14ac:dyDescent="0.25">
      <c r="A127" s="72">
        <v>126</v>
      </c>
      <c r="B127" s="5" t="s">
        <v>151</v>
      </c>
      <c r="C127" s="5" t="s">
        <v>47</v>
      </c>
      <c r="D127" s="71" t="s">
        <v>8</v>
      </c>
      <c r="E127" s="63">
        <f>+'MEDIA GEOMETRICA'!T127</f>
        <v>91240.464103165854</v>
      </c>
      <c r="F127" s="74">
        <f>+MEDIANA!T127</f>
        <v>90410.4</v>
      </c>
      <c r="G127" s="63">
        <f>+PROMEDIO!T127</f>
        <v>91340.853333333333</v>
      </c>
    </row>
    <row r="128" spans="1:7" x14ac:dyDescent="0.25">
      <c r="A128" s="70">
        <v>127</v>
      </c>
      <c r="B128" s="5" t="s">
        <v>120</v>
      </c>
      <c r="C128" s="5" t="s">
        <v>47</v>
      </c>
      <c r="D128" s="71" t="s">
        <v>8</v>
      </c>
      <c r="E128" s="63">
        <f>+'MEDIA GEOMETRICA'!T128</f>
        <v>266758.97795419139</v>
      </c>
      <c r="F128" s="74">
        <f>+MEDIANA!T128</f>
        <v>264340.8</v>
      </c>
      <c r="G128" s="63">
        <f>+PROMEDIO!T128</f>
        <v>267051.94133333332</v>
      </c>
    </row>
    <row r="129" spans="1:7" x14ac:dyDescent="0.25">
      <c r="A129" s="70">
        <v>128</v>
      </c>
      <c r="B129" s="5" t="s">
        <v>67</v>
      </c>
      <c r="C129" s="5" t="s">
        <v>47</v>
      </c>
      <c r="D129" s="71" t="s">
        <v>8</v>
      </c>
      <c r="E129" s="63">
        <f>+'MEDIA GEOMETRICA'!T129</f>
        <v>240167.78794712821</v>
      </c>
      <c r="F129" s="74">
        <f>+MEDIANA!T129</f>
        <v>230970</v>
      </c>
      <c r="G129" s="63">
        <f>+PROMEDIO!T129</f>
        <v>240580</v>
      </c>
    </row>
    <row r="130" spans="1:7" x14ac:dyDescent="0.25">
      <c r="A130" s="70">
        <v>129</v>
      </c>
      <c r="B130" s="5" t="s">
        <v>68</v>
      </c>
      <c r="C130" s="5" t="s">
        <v>47</v>
      </c>
      <c r="D130" s="71" t="s">
        <v>8</v>
      </c>
      <c r="E130" s="63">
        <f>+'MEDIA GEOMETRICA'!T130</f>
        <v>546273.83239216183</v>
      </c>
      <c r="F130" s="74">
        <f>+MEDIANA!T130</f>
        <v>535500</v>
      </c>
      <c r="G130" s="63">
        <f>+PROMEDIO!T130</f>
        <v>550005</v>
      </c>
    </row>
    <row r="131" spans="1:7" x14ac:dyDescent="0.25">
      <c r="A131" s="72">
        <v>130</v>
      </c>
      <c r="B131" s="5" t="s">
        <v>69</v>
      </c>
      <c r="C131" s="5" t="s">
        <v>47</v>
      </c>
      <c r="D131" s="71" t="s">
        <v>8</v>
      </c>
      <c r="E131" s="63">
        <f>+'MEDIA GEOMETRICA'!T131</f>
        <v>208623.84781932039</v>
      </c>
      <c r="F131" s="74">
        <f>+MEDIANA!T131</f>
        <v>206500</v>
      </c>
      <c r="G131" s="63">
        <f>+PROMEDIO!T131</f>
        <v>209487.5</v>
      </c>
    </row>
    <row r="132" spans="1:7" x14ac:dyDescent="0.25">
      <c r="A132" s="70">
        <v>131</v>
      </c>
      <c r="B132" s="5" t="s">
        <v>70</v>
      </c>
      <c r="C132" s="5" t="s">
        <v>47</v>
      </c>
      <c r="D132" s="71" t="s">
        <v>8</v>
      </c>
      <c r="E132" s="63">
        <f>+'MEDIA GEOMETRICA'!T132</f>
        <v>216991.45555913809</v>
      </c>
      <c r="F132" s="74">
        <f>+MEDIANA!T132</f>
        <v>222000</v>
      </c>
      <c r="G132" s="63">
        <f>+PROMEDIO!T132</f>
        <v>217366.66666666666</v>
      </c>
    </row>
    <row r="133" spans="1:7" x14ac:dyDescent="0.25">
      <c r="A133" s="70">
        <v>132</v>
      </c>
      <c r="B133" s="5" t="s">
        <v>155</v>
      </c>
      <c r="C133" s="5" t="s">
        <v>47</v>
      </c>
      <c r="D133" s="71" t="s">
        <v>8</v>
      </c>
      <c r="E133" s="63">
        <f>+'MEDIA GEOMETRICA'!T133</f>
        <v>68690.337594419281</v>
      </c>
      <c r="F133" s="74">
        <f>+MEDIANA!T133</f>
        <v>68068.800000000003</v>
      </c>
      <c r="G133" s="63">
        <f>+PROMEDIO!T133</f>
        <v>68765.704000000012</v>
      </c>
    </row>
    <row r="134" spans="1:7" x14ac:dyDescent="0.25">
      <c r="A134" s="70">
        <v>133</v>
      </c>
      <c r="B134" s="5" t="s">
        <v>160</v>
      </c>
      <c r="C134" s="5" t="s">
        <v>47</v>
      </c>
      <c r="D134" s="71" t="s">
        <v>8</v>
      </c>
      <c r="E134" s="63">
        <f>+'MEDIA GEOMETRICA'!T134</f>
        <v>171747.04246451808</v>
      </c>
      <c r="F134" s="74">
        <f>+MEDIANA!T134</f>
        <v>170172</v>
      </c>
      <c r="G134" s="63">
        <f>+PROMEDIO!T134</f>
        <v>171936.80000000002</v>
      </c>
    </row>
    <row r="135" spans="1:7" x14ac:dyDescent="0.25">
      <c r="A135" s="72">
        <v>134</v>
      </c>
      <c r="B135" s="5" t="s">
        <v>140</v>
      </c>
      <c r="C135" s="5" t="s">
        <v>47</v>
      </c>
      <c r="D135" s="71" t="s">
        <v>8</v>
      </c>
      <c r="E135" s="63">
        <f>+'MEDIA GEOMETRICA'!T135</f>
        <v>75757.312739202898</v>
      </c>
      <c r="F135" s="74">
        <f>+MEDIANA!T135</f>
        <v>75063.600000000006</v>
      </c>
      <c r="G135" s="63">
        <f>+PROMEDIO!T135</f>
        <v>75840.949333333338</v>
      </c>
    </row>
    <row r="136" spans="1:7" x14ac:dyDescent="0.25">
      <c r="A136" s="70">
        <v>135</v>
      </c>
      <c r="B136" s="5" t="s">
        <v>142</v>
      </c>
      <c r="C136" s="5" t="s">
        <v>47</v>
      </c>
      <c r="D136" s="71" t="s">
        <v>8</v>
      </c>
      <c r="E136" s="63">
        <f>+'MEDIA GEOMETRICA'!T136</f>
        <v>195018.5994581597</v>
      </c>
      <c r="F136" s="74">
        <f>+MEDIANA!T136</f>
        <v>193244.4</v>
      </c>
      <c r="G136" s="63">
        <f>+PROMEDIO!T136</f>
        <v>195233.17333333334</v>
      </c>
    </row>
    <row r="137" spans="1:7" x14ac:dyDescent="0.25">
      <c r="A137" s="70">
        <v>136</v>
      </c>
      <c r="B137" s="5" t="s">
        <v>129</v>
      </c>
      <c r="C137" s="5" t="s">
        <v>47</v>
      </c>
      <c r="D137" s="71" t="s">
        <v>8</v>
      </c>
      <c r="E137" s="63">
        <f>+'MEDIA GEOMETRICA'!T137</f>
        <v>644542.3063534986</v>
      </c>
      <c r="F137" s="74">
        <f>+MEDIANA!T137</f>
        <v>638719.19999999995</v>
      </c>
      <c r="G137" s="63">
        <f>+PROMEDIO!T137</f>
        <v>645248.93066666659</v>
      </c>
    </row>
    <row r="138" spans="1:7" x14ac:dyDescent="0.25">
      <c r="A138" s="70">
        <v>137</v>
      </c>
      <c r="B138" s="5" t="s">
        <v>71</v>
      </c>
      <c r="C138" s="5" t="s">
        <v>47</v>
      </c>
      <c r="D138" s="71" t="s">
        <v>8</v>
      </c>
      <c r="E138" s="63">
        <f>+'MEDIA GEOMETRICA'!T138</f>
        <v>692995.67096862849</v>
      </c>
      <c r="F138" s="74">
        <f>+MEDIANA!T138</f>
        <v>772800</v>
      </c>
      <c r="G138" s="63">
        <f>+PROMEDIO!T138</f>
        <v>696850</v>
      </c>
    </row>
    <row r="139" spans="1:7" x14ac:dyDescent="0.25">
      <c r="A139" s="72">
        <v>138</v>
      </c>
      <c r="B139" s="5" t="s">
        <v>72</v>
      </c>
      <c r="C139" s="5" t="s">
        <v>47</v>
      </c>
      <c r="D139" s="71" t="s">
        <v>8</v>
      </c>
      <c r="E139" s="63">
        <f>+'MEDIA GEOMETRICA'!T139</f>
        <v>74094.264458086021</v>
      </c>
      <c r="F139" s="74">
        <f>+MEDIANA!T139</f>
        <v>74750</v>
      </c>
      <c r="G139" s="63">
        <f>+PROMEDIO!T139</f>
        <v>74490</v>
      </c>
    </row>
    <row r="140" spans="1:7" x14ac:dyDescent="0.25">
      <c r="A140" s="70">
        <v>139</v>
      </c>
      <c r="B140" s="5" t="s">
        <v>141</v>
      </c>
      <c r="C140" s="5" t="s">
        <v>47</v>
      </c>
      <c r="D140" s="71" t="s">
        <v>8</v>
      </c>
      <c r="E140" s="63">
        <f>+'MEDIA GEOMETRICA'!T140</f>
        <v>265073.07775684097</v>
      </c>
      <c r="F140" s="74">
        <f>+MEDIANA!T140</f>
        <v>262670.40000000002</v>
      </c>
      <c r="G140" s="63">
        <f>+PROMEDIO!T140</f>
        <v>265364.17600000004</v>
      </c>
    </row>
    <row r="141" spans="1:7" x14ac:dyDescent="0.25">
      <c r="A141" s="70">
        <v>140</v>
      </c>
      <c r="B141" s="5" t="s">
        <v>143</v>
      </c>
      <c r="C141" s="5" t="s">
        <v>47</v>
      </c>
      <c r="D141" s="71" t="s">
        <v>8</v>
      </c>
      <c r="E141" s="63">
        <f>+'MEDIA GEOMETRICA'!T141</f>
        <v>69764.210809220618</v>
      </c>
      <c r="F141" s="74">
        <f>+MEDIANA!T141</f>
        <v>69112.800000000003</v>
      </c>
      <c r="G141" s="63">
        <f>+PROMEDIO!T141</f>
        <v>69842.02399999999</v>
      </c>
    </row>
    <row r="142" spans="1:7" x14ac:dyDescent="0.25">
      <c r="A142" s="70">
        <v>141</v>
      </c>
      <c r="B142" s="5" t="s">
        <v>73</v>
      </c>
      <c r="C142" s="5" t="s">
        <v>47</v>
      </c>
      <c r="D142" s="71" t="s">
        <v>8</v>
      </c>
      <c r="E142" s="63">
        <f>+'MEDIA GEOMETRICA'!T142</f>
        <v>73330.524979689406</v>
      </c>
      <c r="F142" s="74">
        <f>+MEDIANA!T142</f>
        <v>73950</v>
      </c>
      <c r="G142" s="63">
        <f>+PROMEDIO!T142</f>
        <v>73410</v>
      </c>
    </row>
    <row r="143" spans="1:7" x14ac:dyDescent="0.25">
      <c r="A143" s="72">
        <v>142</v>
      </c>
      <c r="B143" s="5" t="s">
        <v>74</v>
      </c>
      <c r="C143" s="5" t="s">
        <v>47</v>
      </c>
      <c r="D143" s="71" t="s">
        <v>8</v>
      </c>
      <c r="E143" s="63">
        <f>+'MEDIA GEOMETRICA'!T143</f>
        <v>114814.12640248843</v>
      </c>
      <c r="F143" s="74">
        <f>+MEDIANA!T143</f>
        <v>115920</v>
      </c>
      <c r="G143" s="63">
        <f>+PROMEDIO!T143</f>
        <v>115190</v>
      </c>
    </row>
    <row r="144" spans="1:7" x14ac:dyDescent="0.25">
      <c r="A144" s="72">
        <v>143</v>
      </c>
      <c r="B144" s="5" t="s">
        <v>76</v>
      </c>
      <c r="C144" s="5" t="s">
        <v>47</v>
      </c>
      <c r="D144" s="71" t="s">
        <v>8</v>
      </c>
      <c r="E144" s="63">
        <f>+'MEDIA GEOMETRICA'!T144</f>
        <v>133254.76146995102</v>
      </c>
      <c r="F144" s="74">
        <f>+MEDIANA!T144</f>
        <v>123119</v>
      </c>
      <c r="G144" s="63">
        <f>+PROMEDIO!T144</f>
        <v>134279.33333333334</v>
      </c>
    </row>
    <row r="145" spans="1:7" x14ac:dyDescent="0.25">
      <c r="A145" s="70">
        <v>144</v>
      </c>
      <c r="B145" s="5" t="s">
        <v>185</v>
      </c>
      <c r="C145" s="5" t="s">
        <v>47</v>
      </c>
      <c r="D145" s="71" t="s">
        <v>8</v>
      </c>
      <c r="E145" s="63">
        <f>+'MEDIA GEOMETRICA'!T145</f>
        <v>172783.36791067536</v>
      </c>
      <c r="F145" s="74">
        <f>+MEDIANA!T145</f>
        <v>171216</v>
      </c>
      <c r="G145" s="63">
        <f>+PROMEDIO!T145</f>
        <v>172973.19200000001</v>
      </c>
    </row>
    <row r="146" spans="1:7" x14ac:dyDescent="0.25">
      <c r="A146" s="70">
        <v>145</v>
      </c>
      <c r="B146" s="5" t="s">
        <v>75</v>
      </c>
      <c r="C146" s="5" t="s">
        <v>47</v>
      </c>
      <c r="D146" s="71" t="s">
        <v>8</v>
      </c>
      <c r="E146" s="63">
        <f>+'MEDIA GEOMETRICA'!T146</f>
        <v>162825.49983204325</v>
      </c>
      <c r="F146" s="74">
        <f>+MEDIANA!T146</f>
        <v>236000</v>
      </c>
      <c r="G146" s="63">
        <f>+PROMEDIO!T146</f>
        <v>210333.33333333334</v>
      </c>
    </row>
    <row r="147" spans="1:7" x14ac:dyDescent="0.25">
      <c r="A147" s="70">
        <v>146</v>
      </c>
      <c r="B147" s="5" t="s">
        <v>101</v>
      </c>
      <c r="C147" s="5" t="s">
        <v>47</v>
      </c>
      <c r="D147" s="71" t="s">
        <v>8</v>
      </c>
      <c r="E147" s="63">
        <f>+'MEDIA GEOMETRICA'!T147</f>
        <v>570086.97348176979</v>
      </c>
      <c r="F147" s="74">
        <f>+MEDIANA!T147</f>
        <v>564908.4</v>
      </c>
      <c r="G147" s="63">
        <f>+PROMEDIO!T147</f>
        <v>570713.7333333334</v>
      </c>
    </row>
    <row r="148" spans="1:7" x14ac:dyDescent="0.25">
      <c r="A148" s="72">
        <v>147</v>
      </c>
      <c r="B148" s="5" t="s">
        <v>102</v>
      </c>
      <c r="C148" s="5" t="s">
        <v>47</v>
      </c>
      <c r="D148" s="71" t="s">
        <v>8</v>
      </c>
      <c r="E148" s="63">
        <f>+'MEDIA GEOMETRICA'!T148</f>
        <v>639297.29021332948</v>
      </c>
      <c r="F148" s="74">
        <f>+MEDIANA!T148</f>
        <v>633499.19999999995</v>
      </c>
      <c r="G148" s="63">
        <f>+PROMEDIO!T148</f>
        <v>639999.56533333333</v>
      </c>
    </row>
    <row r="149" spans="1:7" x14ac:dyDescent="0.25">
      <c r="A149" s="70">
        <v>148</v>
      </c>
      <c r="B149" s="6" t="s">
        <v>112</v>
      </c>
      <c r="C149" s="6" t="s">
        <v>47</v>
      </c>
      <c r="D149" s="73" t="s">
        <v>8</v>
      </c>
      <c r="E149" s="63">
        <f>+'MEDIA GEOMETRICA'!T149</f>
        <v>189546.2880818813</v>
      </c>
      <c r="F149" s="74">
        <f>+MEDIANA!T149</f>
        <v>187815.6</v>
      </c>
      <c r="G149" s="63">
        <f>+PROMEDIO!T149</f>
        <v>189755.23466666669</v>
      </c>
    </row>
    <row r="150" spans="1:7" x14ac:dyDescent="0.25">
      <c r="A150" s="70">
        <v>149</v>
      </c>
      <c r="B150" s="6" t="s">
        <v>111</v>
      </c>
      <c r="C150" s="6" t="s">
        <v>47</v>
      </c>
      <c r="D150" s="73" t="s">
        <v>8</v>
      </c>
      <c r="E150" s="63">
        <f>+'MEDIA GEOMETRICA'!T150</f>
        <v>150653.10097048295</v>
      </c>
      <c r="F150" s="74">
        <f>+MEDIANA!T150</f>
        <v>149292</v>
      </c>
      <c r="G150" s="63">
        <f>+PROMEDIO!T150</f>
        <v>150818.26666666666</v>
      </c>
    </row>
    <row r="151" spans="1:7" x14ac:dyDescent="0.25">
      <c r="A151" s="70">
        <v>150</v>
      </c>
      <c r="B151" s="6" t="s">
        <v>90</v>
      </c>
      <c r="C151" s="6" t="s">
        <v>47</v>
      </c>
      <c r="D151" s="73" t="s">
        <v>8</v>
      </c>
      <c r="E151" s="63">
        <f>+'MEDIA GEOMETRICA'!T151</f>
        <v>176125.11214307943</v>
      </c>
      <c r="F151" s="74">
        <f>+MEDIANA!T151</f>
        <v>170350</v>
      </c>
      <c r="G151" s="63">
        <f>+PROMEDIO!T151</f>
        <v>176463.33333333334</v>
      </c>
    </row>
    <row r="152" spans="1:7" x14ac:dyDescent="0.25">
      <c r="A152" s="72">
        <v>151</v>
      </c>
      <c r="B152" s="6" t="s">
        <v>86</v>
      </c>
      <c r="C152" s="6" t="s">
        <v>47</v>
      </c>
      <c r="D152" s="73" t="s">
        <v>8</v>
      </c>
      <c r="E152" s="63">
        <f>+'MEDIA GEOMETRICA'!T152</f>
        <v>262809.68352392182</v>
      </c>
      <c r="F152" s="74">
        <f>+MEDIANA!T152</f>
        <v>251430</v>
      </c>
      <c r="G152" s="63">
        <f>+PROMEDIO!T152</f>
        <v>263373.33333333331</v>
      </c>
    </row>
    <row r="153" spans="1:7" x14ac:dyDescent="0.25">
      <c r="A153" s="70">
        <v>152</v>
      </c>
      <c r="B153" s="6" t="s">
        <v>87</v>
      </c>
      <c r="C153" s="6" t="s">
        <v>47</v>
      </c>
      <c r="D153" s="73" t="s">
        <v>8</v>
      </c>
      <c r="E153" s="63">
        <f>+'MEDIA GEOMETRICA'!T153</f>
        <v>406608.19659620972</v>
      </c>
      <c r="F153" s="74">
        <f>+MEDIANA!T153</f>
        <v>412500</v>
      </c>
      <c r="G153" s="63">
        <f>+PROMEDIO!T153</f>
        <v>425123.33333333331</v>
      </c>
    </row>
    <row r="154" spans="1:7" x14ac:dyDescent="0.25">
      <c r="A154" s="70">
        <v>153</v>
      </c>
      <c r="B154" s="6" t="s">
        <v>89</v>
      </c>
      <c r="C154" s="6" t="s">
        <v>47</v>
      </c>
      <c r="D154" s="73" t="s">
        <v>8</v>
      </c>
      <c r="E154" s="63">
        <f>+'MEDIA GEOMETRICA'!T154</f>
        <v>136335.87406400908</v>
      </c>
      <c r="F154" s="74">
        <f>+MEDIANA!T154</f>
        <v>138540</v>
      </c>
      <c r="G154" s="63">
        <f>+PROMEDIO!T154</f>
        <v>136563.33333333334</v>
      </c>
    </row>
    <row r="155" spans="1:7" x14ac:dyDescent="0.25">
      <c r="A155" s="70">
        <v>154</v>
      </c>
      <c r="B155" s="6" t="s">
        <v>88</v>
      </c>
      <c r="C155" s="6" t="s">
        <v>47</v>
      </c>
      <c r="D155" s="73" t="s">
        <v>8</v>
      </c>
      <c r="E155" s="63">
        <f>+'MEDIA GEOMETRICA'!T155</f>
        <v>169656.62083934384</v>
      </c>
      <c r="F155" s="74">
        <f>+MEDIANA!T155</f>
        <v>173240</v>
      </c>
      <c r="G155" s="63">
        <f>+PROMEDIO!T155</f>
        <v>169946.66666666666</v>
      </c>
    </row>
    <row r="156" spans="1:7" x14ac:dyDescent="0.25">
      <c r="A156" s="72">
        <v>155</v>
      </c>
      <c r="B156" s="6" t="s">
        <v>183</v>
      </c>
      <c r="C156" s="6" t="s">
        <v>47</v>
      </c>
      <c r="D156" s="73" t="s">
        <v>8</v>
      </c>
      <c r="E156" s="63">
        <f>+'MEDIA GEOMETRICA'!T156</f>
        <v>249816.81554471827</v>
      </c>
      <c r="F156" s="74">
        <f>+MEDIANA!T156</f>
        <v>247532.4</v>
      </c>
      <c r="G156" s="63">
        <f>+PROMEDIO!T156</f>
        <v>250092.416</v>
      </c>
    </row>
    <row r="157" spans="1:7" x14ac:dyDescent="0.25">
      <c r="A157" s="70">
        <v>156</v>
      </c>
      <c r="B157" s="6" t="s">
        <v>146</v>
      </c>
      <c r="C157" s="6" t="s">
        <v>47</v>
      </c>
      <c r="D157" s="73" t="s">
        <v>8</v>
      </c>
      <c r="E157" s="63">
        <f>+'MEDIA GEOMETRICA'!T157</f>
        <v>258645.98707050618</v>
      </c>
      <c r="F157" s="74">
        <f>+MEDIANA!T157</f>
        <v>256302</v>
      </c>
      <c r="G157" s="63">
        <f>+PROMEDIO!T157</f>
        <v>258930</v>
      </c>
    </row>
    <row r="158" spans="1:7" x14ac:dyDescent="0.25">
      <c r="A158" s="70">
        <v>157</v>
      </c>
      <c r="B158" s="6" t="s">
        <v>78</v>
      </c>
      <c r="C158" s="6" t="s">
        <v>47</v>
      </c>
      <c r="D158" s="73" t="s">
        <v>8</v>
      </c>
      <c r="E158" s="63">
        <f>+'MEDIA GEOMETRICA'!T158</f>
        <v>124571.37843802819</v>
      </c>
      <c r="F158" s="74">
        <f>+MEDIANA!T158</f>
        <v>123250</v>
      </c>
      <c r="G158" s="63">
        <f>+PROMEDIO!T158</f>
        <v>124737.5</v>
      </c>
    </row>
    <row r="159" spans="1:7" x14ac:dyDescent="0.25">
      <c r="A159" s="70">
        <v>158</v>
      </c>
      <c r="B159" s="6" t="s">
        <v>77</v>
      </c>
      <c r="C159" s="6" t="s">
        <v>47</v>
      </c>
      <c r="D159" s="71" t="s">
        <v>8</v>
      </c>
      <c r="E159" s="63">
        <f>+'MEDIA GEOMETRICA'!T159</f>
        <v>173532.14833909812</v>
      </c>
      <c r="F159" s="74">
        <f>+MEDIANA!T159</f>
        <v>168225</v>
      </c>
      <c r="G159" s="63">
        <f>+PROMEDIO!T159</f>
        <v>173816.66666666666</v>
      </c>
    </row>
    <row r="160" spans="1:7" x14ac:dyDescent="0.25">
      <c r="A160" s="72">
        <v>159</v>
      </c>
      <c r="B160" s="6" t="s">
        <v>109</v>
      </c>
      <c r="C160" s="6" t="s">
        <v>47</v>
      </c>
      <c r="D160" s="71" t="s">
        <v>8</v>
      </c>
      <c r="E160" s="63">
        <f>+'MEDIA GEOMETRICA'!T160</f>
        <v>175517.70603678506</v>
      </c>
      <c r="F160" s="74">
        <f>+MEDIANA!T160</f>
        <v>173930.4</v>
      </c>
      <c r="G160" s="63">
        <f>+PROMEDIO!T160</f>
        <v>175710.22933333332</v>
      </c>
    </row>
    <row r="161" spans="1:7" x14ac:dyDescent="0.25">
      <c r="A161" s="70">
        <v>160</v>
      </c>
      <c r="B161" s="6" t="s">
        <v>103</v>
      </c>
      <c r="C161" s="6" t="s">
        <v>47</v>
      </c>
      <c r="D161" s="71" t="s">
        <v>8</v>
      </c>
      <c r="E161" s="63">
        <f>+'MEDIA GEOMETRICA'!T161</f>
        <v>193218.85052822996</v>
      </c>
      <c r="F161" s="74">
        <f>+MEDIANA!T161</f>
        <v>191469.6</v>
      </c>
      <c r="G161" s="63">
        <f>+PROMEDIO!T161</f>
        <v>193430.90666666665</v>
      </c>
    </row>
    <row r="162" spans="1:7" x14ac:dyDescent="0.25">
      <c r="A162" s="70">
        <v>161</v>
      </c>
      <c r="B162" s="6" t="s">
        <v>79</v>
      </c>
      <c r="C162" s="6" t="s">
        <v>47</v>
      </c>
      <c r="D162" s="73" t="s">
        <v>8</v>
      </c>
      <c r="E162" s="63">
        <f>+'MEDIA GEOMETRICA'!T162</f>
        <v>148402.30208841298</v>
      </c>
      <c r="F162" s="74">
        <f>+MEDIANA!T162</f>
        <v>142500</v>
      </c>
      <c r="G162" s="63">
        <f>+PROMEDIO!T162</f>
        <v>148666.66666666666</v>
      </c>
    </row>
    <row r="163" spans="1:7" x14ac:dyDescent="0.25">
      <c r="A163" s="70">
        <v>162</v>
      </c>
      <c r="B163" s="6" t="s">
        <v>106</v>
      </c>
      <c r="C163" s="6" t="s">
        <v>47</v>
      </c>
      <c r="D163" s="71" t="s">
        <v>8</v>
      </c>
      <c r="E163" s="63">
        <f>+'MEDIA GEOMETRICA'!T163</f>
        <v>182575.39397899684</v>
      </c>
      <c r="F163" s="74">
        <f>+MEDIANA!T163</f>
        <v>180925.2</v>
      </c>
      <c r="G163" s="63">
        <f>+PROMEDIO!T163</f>
        <v>182775.6</v>
      </c>
    </row>
    <row r="164" spans="1:7" x14ac:dyDescent="0.25">
      <c r="A164" s="72">
        <v>163</v>
      </c>
      <c r="B164" s="6" t="s">
        <v>81</v>
      </c>
      <c r="C164" s="6" t="s">
        <v>47</v>
      </c>
      <c r="D164" s="71" t="s">
        <v>8</v>
      </c>
      <c r="E164" s="63">
        <f>+'MEDIA GEOMETRICA'!T164</f>
        <v>777992.44654172054</v>
      </c>
      <c r="F164" s="74">
        <f>+MEDIANA!T164</f>
        <v>777319</v>
      </c>
      <c r="G164" s="63">
        <f>+PROMEDIO!T164</f>
        <v>779489.5</v>
      </c>
    </row>
    <row r="165" spans="1:7" x14ac:dyDescent="0.25">
      <c r="A165" s="70">
        <v>164</v>
      </c>
      <c r="B165" s="6" t="s">
        <v>179</v>
      </c>
      <c r="C165" s="6" t="s">
        <v>47</v>
      </c>
      <c r="D165" s="71" t="s">
        <v>8</v>
      </c>
      <c r="E165" s="63">
        <f>+'MEDIA GEOMETRICA'!T165</f>
        <v>466298.74278323835</v>
      </c>
      <c r="F165" s="74">
        <f>+MEDIANA!T165</f>
        <v>462074.4</v>
      </c>
      <c r="G165" s="63">
        <f>+PROMEDIO!T165</f>
        <v>466810.68</v>
      </c>
    </row>
    <row r="166" spans="1:7" x14ac:dyDescent="0.25">
      <c r="A166" s="70">
        <v>165</v>
      </c>
      <c r="B166" s="6" t="s">
        <v>152</v>
      </c>
      <c r="C166" s="6" t="s">
        <v>47</v>
      </c>
      <c r="D166" s="73" t="s">
        <v>8</v>
      </c>
      <c r="E166" s="63">
        <f>+'MEDIA GEOMETRICA'!T166</f>
        <v>223350.27838554318</v>
      </c>
      <c r="F166" s="74">
        <f>+MEDIANA!T166</f>
        <v>221328</v>
      </c>
      <c r="G166" s="63">
        <f>+PROMEDIO!T166</f>
        <v>223595.41866666669</v>
      </c>
    </row>
    <row r="167" spans="1:7" x14ac:dyDescent="0.25">
      <c r="A167" s="70">
        <v>166</v>
      </c>
      <c r="B167" s="6" t="s">
        <v>156</v>
      </c>
      <c r="C167" s="6" t="s">
        <v>47</v>
      </c>
      <c r="D167" s="71" t="s">
        <v>8</v>
      </c>
      <c r="E167" s="63">
        <f>+'MEDIA GEOMETRICA'!T167</f>
        <v>9803.3301852090171</v>
      </c>
      <c r="F167" s="74">
        <f>+MEDIANA!T167</f>
        <v>9709.2000000000007</v>
      </c>
      <c r="G167" s="63">
        <f>+PROMEDIO!T167</f>
        <v>9814.4293333333335</v>
      </c>
    </row>
    <row r="168" spans="1:7" x14ac:dyDescent="0.25">
      <c r="A168" s="72">
        <v>167</v>
      </c>
      <c r="B168" s="6" t="s">
        <v>41</v>
      </c>
      <c r="C168" s="6" t="s">
        <v>42</v>
      </c>
      <c r="D168" s="71" t="s">
        <v>8</v>
      </c>
      <c r="E168" s="63">
        <f>+'MEDIA GEOMETRICA'!T168</f>
        <v>8486.3418355945523</v>
      </c>
      <c r="F168" s="74">
        <f>+MEDIANA!T168</f>
        <v>9000</v>
      </c>
      <c r="G168" s="63">
        <f>+PROMEDIO!T168</f>
        <v>8733.3333333333339</v>
      </c>
    </row>
    <row r="169" spans="1:7" x14ac:dyDescent="0.25">
      <c r="A169" s="70">
        <v>168</v>
      </c>
      <c r="B169" s="6" t="s">
        <v>45</v>
      </c>
      <c r="C169" s="6" t="s">
        <v>42</v>
      </c>
      <c r="D169" s="73" t="s">
        <v>8</v>
      </c>
      <c r="E169" s="63">
        <f>+'MEDIA GEOMETRICA'!T169</f>
        <v>21591.433459963169</v>
      </c>
      <c r="F169" s="74">
        <f>+MEDIANA!T169</f>
        <v>21750</v>
      </c>
      <c r="G169" s="63">
        <f>+PROMEDIO!T169</f>
        <v>21615.866666666665</v>
      </c>
    </row>
    <row r="170" spans="1:7" x14ac:dyDescent="0.25">
      <c r="A170" s="70">
        <v>169</v>
      </c>
      <c r="B170" s="6" t="s">
        <v>48</v>
      </c>
      <c r="C170" s="6" t="s">
        <v>42</v>
      </c>
      <c r="D170" s="73" t="s">
        <v>8</v>
      </c>
      <c r="E170" s="63">
        <f>+'MEDIA GEOMETRICA'!T170</f>
        <v>42270.614385059765</v>
      </c>
      <c r="F170" s="74">
        <f>+MEDIANA!T170</f>
        <v>45000</v>
      </c>
      <c r="G170" s="63">
        <f>+PROMEDIO!T170</f>
        <v>43426.666666666664</v>
      </c>
    </row>
    <row r="171" spans="1:7" x14ac:dyDescent="0.25">
      <c r="A171" s="70">
        <v>170</v>
      </c>
      <c r="B171" s="6" t="s">
        <v>49</v>
      </c>
      <c r="C171" s="6" t="s">
        <v>42</v>
      </c>
      <c r="D171" s="73" t="s">
        <v>8</v>
      </c>
      <c r="E171" s="63">
        <f>+'MEDIA GEOMETRICA'!T171</f>
        <v>53042.687242471671</v>
      </c>
      <c r="F171" s="74">
        <f>+MEDIANA!T171</f>
        <v>50999.5</v>
      </c>
      <c r="G171" s="63">
        <f>+PROMEDIO!T171</f>
        <v>53133</v>
      </c>
    </row>
    <row r="172" spans="1:7" x14ac:dyDescent="0.25">
      <c r="A172" s="72">
        <v>171</v>
      </c>
      <c r="B172" s="6" t="s">
        <v>190</v>
      </c>
      <c r="C172" s="6" t="s">
        <v>42</v>
      </c>
      <c r="D172" s="73" t="s">
        <v>8</v>
      </c>
      <c r="E172" s="63">
        <f>+'MEDIA GEOMETRICA'!T172</f>
        <v>277930.89341234852</v>
      </c>
      <c r="F172" s="74">
        <f>+MEDIANA!T172</f>
        <v>275407.2</v>
      </c>
      <c r="G172" s="63">
        <f>+PROMEDIO!T172</f>
        <v>278236.39199999999</v>
      </c>
    </row>
    <row r="173" spans="1:7" x14ac:dyDescent="0.25">
      <c r="A173" s="70">
        <v>172</v>
      </c>
      <c r="B173" s="6" t="s">
        <v>44</v>
      </c>
      <c r="C173" s="6" t="s">
        <v>42</v>
      </c>
      <c r="D173" s="73" t="s">
        <v>8</v>
      </c>
      <c r="E173" s="63">
        <f>+'MEDIA GEOMETRICA'!T173</f>
        <v>12114.052444097688</v>
      </c>
      <c r="F173" s="74">
        <f>+MEDIANA!T173</f>
        <v>12384.12</v>
      </c>
      <c r="G173" s="63">
        <f>+PROMEDIO!T173</f>
        <v>12144.706666666667</v>
      </c>
    </row>
    <row r="174" spans="1:7" x14ac:dyDescent="0.25">
      <c r="A174" s="70">
        <v>173</v>
      </c>
      <c r="B174" s="6" t="s">
        <v>43</v>
      </c>
      <c r="C174" s="6" t="s">
        <v>42</v>
      </c>
      <c r="D174" s="71" t="s">
        <v>8</v>
      </c>
      <c r="E174" s="63">
        <f>+'MEDIA GEOMETRICA'!T174</f>
        <v>170229.21790224768</v>
      </c>
      <c r="F174" s="74">
        <f>+MEDIANA!T174</f>
        <v>175000</v>
      </c>
      <c r="G174" s="63">
        <f>+PROMEDIO!T174</f>
        <v>170533.33333333334</v>
      </c>
    </row>
    <row r="175" spans="1:7" x14ac:dyDescent="0.25">
      <c r="A175" s="70">
        <v>174</v>
      </c>
      <c r="B175" s="12" t="s">
        <v>260</v>
      </c>
      <c r="C175" s="5" t="s">
        <v>40</v>
      </c>
      <c r="D175" s="71" t="s">
        <v>8</v>
      </c>
      <c r="E175" s="63">
        <f>+'MEDIA GEOMETRICA'!T175</f>
        <v>61034.488290876485</v>
      </c>
      <c r="F175" s="74">
        <f>+MEDIANA!T175</f>
        <v>59999</v>
      </c>
      <c r="G175" s="63">
        <f>+PROMEDIO!T175</f>
        <v>61299.666666666664</v>
      </c>
    </row>
    <row r="176" spans="1:7" x14ac:dyDescent="0.25">
      <c r="A176" s="72">
        <v>175</v>
      </c>
      <c r="B176" s="5" t="s">
        <v>216</v>
      </c>
      <c r="C176" s="5" t="s">
        <v>229</v>
      </c>
      <c r="D176" s="71" t="s">
        <v>8</v>
      </c>
      <c r="E176" s="63">
        <f>+'MEDIA GEOMETRICA'!T176</f>
        <v>548827.10207916016</v>
      </c>
      <c r="F176" s="74">
        <f>+MEDIANA!T176</f>
        <v>543871.80000000005</v>
      </c>
      <c r="G176" s="63">
        <f>+PROMEDIO!T176</f>
        <v>549428.6</v>
      </c>
    </row>
    <row r="177" spans="1:7" x14ac:dyDescent="0.25">
      <c r="A177" s="70">
        <v>176</v>
      </c>
      <c r="B177" s="5" t="s">
        <v>261</v>
      </c>
      <c r="C177" s="5" t="s">
        <v>229</v>
      </c>
      <c r="D177" s="71" t="s">
        <v>8</v>
      </c>
      <c r="E177" s="63">
        <f>+'MEDIA GEOMETRICA'!T177</f>
        <v>273807.78161123663</v>
      </c>
      <c r="F177" s="74">
        <f>+MEDIANA!T177</f>
        <v>271335.59999999998</v>
      </c>
      <c r="G177" s="63">
        <f>+PROMEDIO!T177</f>
        <v>274107.86666666664</v>
      </c>
    </row>
    <row r="178" spans="1:7" x14ac:dyDescent="0.25">
      <c r="A178" s="70">
        <v>177</v>
      </c>
      <c r="B178" s="5" t="s">
        <v>262</v>
      </c>
      <c r="C178" s="5" t="s">
        <v>229</v>
      </c>
      <c r="D178" s="71" t="s">
        <v>8</v>
      </c>
      <c r="E178" s="63">
        <f>+'MEDIA GEOMETRICA'!T178</f>
        <v>273807.78161123663</v>
      </c>
      <c r="F178" s="74">
        <f>+MEDIANA!T178</f>
        <v>271335.59999999998</v>
      </c>
      <c r="G178" s="63">
        <f>+PROMEDIO!T178</f>
        <v>274107.86666666664</v>
      </c>
    </row>
    <row r="179" spans="1:7" x14ac:dyDescent="0.25">
      <c r="A179" s="70">
        <v>178</v>
      </c>
      <c r="B179" s="5" t="s">
        <v>217</v>
      </c>
      <c r="C179" s="5" t="s">
        <v>229</v>
      </c>
      <c r="D179" s="71" t="s">
        <v>8</v>
      </c>
      <c r="E179" s="63">
        <f>+'MEDIA GEOMETRICA'!T179</f>
        <v>456750.14897095668</v>
      </c>
      <c r="F179" s="74">
        <f>+MEDIANA!T179</f>
        <v>452626.2</v>
      </c>
      <c r="G179" s="63">
        <f>+PROMEDIO!T179</f>
        <v>457250.73333333334</v>
      </c>
    </row>
    <row r="180" spans="1:7" x14ac:dyDescent="0.25">
      <c r="A180" s="72">
        <v>179</v>
      </c>
      <c r="B180" s="5" t="s">
        <v>206</v>
      </c>
      <c r="C180" s="5" t="s">
        <v>229</v>
      </c>
      <c r="D180" s="71" t="s">
        <v>8</v>
      </c>
      <c r="E180" s="63">
        <f>+'MEDIA GEOMETRICA'!T180</f>
        <v>182942.36735972005</v>
      </c>
      <c r="F180" s="74">
        <f>+MEDIANA!T180</f>
        <v>181290.6</v>
      </c>
      <c r="G180" s="63">
        <f>+PROMEDIO!T180</f>
        <v>183142.86666666667</v>
      </c>
    </row>
    <row r="181" spans="1:7" x14ac:dyDescent="0.25">
      <c r="A181" s="70">
        <v>180</v>
      </c>
      <c r="B181" s="12" t="s">
        <v>207</v>
      </c>
      <c r="C181" s="5" t="s">
        <v>229</v>
      </c>
      <c r="D181" s="71" t="s">
        <v>8</v>
      </c>
      <c r="E181" s="63">
        <f>+'MEDIA GEOMETRICA'!T181</f>
        <v>1401750.4571867292</v>
      </c>
      <c r="F181" s="74">
        <f>+MEDIANA!T181</f>
        <v>1389094.2</v>
      </c>
      <c r="G181" s="63">
        <f>+PROMEDIO!T181</f>
        <v>1403286.7333333334</v>
      </c>
    </row>
    <row r="182" spans="1:7" x14ac:dyDescent="0.25">
      <c r="A182" s="70">
        <v>181</v>
      </c>
      <c r="B182" s="5" t="s">
        <v>208</v>
      </c>
      <c r="C182" s="6" t="s">
        <v>229</v>
      </c>
      <c r="D182" s="73" t="s">
        <v>8</v>
      </c>
      <c r="E182" s="63">
        <f>+'MEDIA GEOMETRICA'!T182</f>
        <v>1401750.4571867292</v>
      </c>
      <c r="F182" s="74">
        <f>+MEDIANA!T182</f>
        <v>1389094.2</v>
      </c>
      <c r="G182" s="63">
        <f>+PROMEDIO!T182</f>
        <v>1403286.7333333334</v>
      </c>
    </row>
    <row r="183" spans="1:7" x14ac:dyDescent="0.25">
      <c r="A183" s="70">
        <v>182</v>
      </c>
      <c r="B183" s="6" t="s">
        <v>263</v>
      </c>
      <c r="C183" s="5" t="s">
        <v>229</v>
      </c>
      <c r="D183" s="71" t="s">
        <v>8</v>
      </c>
      <c r="E183" s="63">
        <f>+'MEDIA GEOMETRICA'!T183</f>
        <v>273807.78161123663</v>
      </c>
      <c r="F183" s="74">
        <f>+MEDIANA!T183</f>
        <v>271335.59999999998</v>
      </c>
      <c r="G183" s="63">
        <f>+PROMEDIO!T183</f>
        <v>274107.86666666664</v>
      </c>
    </row>
    <row r="184" spans="1:7" x14ac:dyDescent="0.25">
      <c r="A184" s="72">
        <v>183</v>
      </c>
      <c r="B184" s="6" t="s">
        <v>218</v>
      </c>
      <c r="C184" s="5" t="s">
        <v>229</v>
      </c>
      <c r="D184" s="71" t="s">
        <v>8</v>
      </c>
      <c r="E184" s="63">
        <f>+'MEDIA GEOMETRICA'!T184</f>
        <v>182907.2486059528</v>
      </c>
      <c r="F184" s="74">
        <f>+MEDIANA!T184</f>
        <v>181238.39999999999</v>
      </c>
      <c r="G184" s="63">
        <f>+PROMEDIO!T184</f>
        <v>183108.80000000002</v>
      </c>
    </row>
    <row r="185" spans="1:7" x14ac:dyDescent="0.25">
      <c r="A185" s="70">
        <v>184</v>
      </c>
      <c r="B185" s="6" t="s">
        <v>219</v>
      </c>
      <c r="C185" s="5" t="s">
        <v>229</v>
      </c>
      <c r="D185" s="71" t="s">
        <v>8</v>
      </c>
      <c r="E185" s="63">
        <f>+'MEDIA GEOMETRICA'!T185</f>
        <v>182907.2486059528</v>
      </c>
      <c r="F185" s="74">
        <f>+MEDIANA!T185</f>
        <v>181238.39999999999</v>
      </c>
      <c r="G185" s="63">
        <f>+PROMEDIO!T185</f>
        <v>183108.80000000002</v>
      </c>
    </row>
    <row r="186" spans="1:7" x14ac:dyDescent="0.25">
      <c r="A186" s="70">
        <v>185</v>
      </c>
      <c r="B186" s="11" t="s">
        <v>232</v>
      </c>
      <c r="C186" s="5" t="s">
        <v>229</v>
      </c>
      <c r="D186" s="71" t="s">
        <v>8</v>
      </c>
      <c r="E186" s="63">
        <f>+'MEDIA GEOMETRICA'!T186</f>
        <v>456750.14897095668</v>
      </c>
      <c r="F186" s="74">
        <f>+MEDIANA!T186</f>
        <v>452626.2</v>
      </c>
      <c r="G186" s="63">
        <f>+PROMEDIO!T186</f>
        <v>457250.73333333334</v>
      </c>
    </row>
    <row r="187" spans="1:7" x14ac:dyDescent="0.25">
      <c r="A187" s="70">
        <v>186</v>
      </c>
      <c r="B187" s="11" t="s">
        <v>237</v>
      </c>
      <c r="C187" s="5" t="s">
        <v>229</v>
      </c>
      <c r="D187" s="71" t="s">
        <v>8</v>
      </c>
      <c r="E187" s="63">
        <f>+'MEDIA GEOMETRICA'!T187</f>
        <v>273807.78161123663</v>
      </c>
      <c r="F187" s="74">
        <f>+MEDIANA!T187</f>
        <v>271335.59999999998</v>
      </c>
      <c r="G187" s="63">
        <f>+PROMEDIO!T187</f>
        <v>274107.86666666664</v>
      </c>
    </row>
    <row r="188" spans="1:7" x14ac:dyDescent="0.25">
      <c r="A188" s="72">
        <v>187</v>
      </c>
      <c r="B188" s="11" t="s">
        <v>236</v>
      </c>
      <c r="C188" s="5" t="s">
        <v>229</v>
      </c>
      <c r="D188" s="71" t="s">
        <v>8</v>
      </c>
      <c r="E188" s="63">
        <f>+'MEDIA GEOMETRICA'!T188</f>
        <v>182942.36735972005</v>
      </c>
      <c r="F188" s="74">
        <f>+MEDIANA!T188</f>
        <v>181290.6</v>
      </c>
      <c r="G188" s="63">
        <f>+PROMEDIO!T188</f>
        <v>183142.86666666667</v>
      </c>
    </row>
    <row r="189" spans="1:7" x14ac:dyDescent="0.25">
      <c r="A189" s="70">
        <v>188</v>
      </c>
      <c r="B189" s="6" t="s">
        <v>264</v>
      </c>
      <c r="C189" s="5" t="s">
        <v>229</v>
      </c>
      <c r="D189" s="71" t="s">
        <v>8</v>
      </c>
      <c r="E189" s="63">
        <f>+'MEDIA GEOMETRICA'!T189</f>
        <v>591230.96206320124</v>
      </c>
      <c r="F189" s="74">
        <f>+MEDIANA!T189</f>
        <v>585892.80000000005</v>
      </c>
      <c r="G189" s="63">
        <f>+PROMEDIO!T189</f>
        <v>591878.93333333335</v>
      </c>
    </row>
    <row r="190" spans="1:7" x14ac:dyDescent="0.25">
      <c r="A190" s="70">
        <v>189</v>
      </c>
      <c r="B190" s="11" t="s">
        <v>233</v>
      </c>
      <c r="C190" s="5" t="s">
        <v>229</v>
      </c>
      <c r="D190" s="71" t="s">
        <v>8</v>
      </c>
      <c r="E190" s="63">
        <f>+'MEDIA GEOMETRICA'!T190</f>
        <v>182942.36735972005</v>
      </c>
      <c r="F190" s="74">
        <f>+MEDIANA!T190</f>
        <v>181290.6</v>
      </c>
      <c r="G190" s="63">
        <f>+PROMEDIO!T190</f>
        <v>183142.86666666667</v>
      </c>
    </row>
    <row r="191" spans="1:7" x14ac:dyDescent="0.25">
      <c r="A191" s="70">
        <v>190</v>
      </c>
      <c r="B191" s="11" t="s">
        <v>220</v>
      </c>
      <c r="C191" s="5" t="s">
        <v>229</v>
      </c>
      <c r="D191" s="71" t="s">
        <v>8</v>
      </c>
      <c r="E191" s="63">
        <f>+'MEDIA GEOMETRICA'!T191</f>
        <v>731769.46943888022</v>
      </c>
      <c r="F191" s="74">
        <f>+MEDIANA!T191</f>
        <v>725162.4</v>
      </c>
      <c r="G191" s="63">
        <f>+PROMEDIO!T191</f>
        <v>732571.46666666667</v>
      </c>
    </row>
    <row r="192" spans="1:7" x14ac:dyDescent="0.25">
      <c r="A192" s="72">
        <v>191</v>
      </c>
      <c r="B192" s="11" t="s">
        <v>235</v>
      </c>
      <c r="C192" s="5" t="s">
        <v>229</v>
      </c>
      <c r="D192" s="71" t="s">
        <v>8</v>
      </c>
      <c r="E192" s="63">
        <f>+'MEDIA GEOMETRICA'!T192</f>
        <v>229513.30981327748</v>
      </c>
      <c r="F192" s="74">
        <f>+MEDIANA!T192</f>
        <v>224708</v>
      </c>
      <c r="G192" s="63">
        <f>+PROMEDIO!T192</f>
        <v>230054</v>
      </c>
    </row>
    <row r="193" spans="1:7" x14ac:dyDescent="0.25">
      <c r="A193" s="70">
        <v>192</v>
      </c>
      <c r="B193" s="11" t="s">
        <v>265</v>
      </c>
      <c r="C193" s="5" t="s">
        <v>229</v>
      </c>
      <c r="D193" s="71" t="s">
        <v>8</v>
      </c>
      <c r="E193" s="63">
        <f>+'MEDIA GEOMETRICA'!T193</f>
        <v>273807.78161123663</v>
      </c>
      <c r="F193" s="74">
        <f>+MEDIANA!T193</f>
        <v>271335.59999999998</v>
      </c>
      <c r="G193" s="63">
        <f>+PROMEDIO!T193</f>
        <v>274107.86666666664</v>
      </c>
    </row>
    <row r="194" spans="1:7" x14ac:dyDescent="0.25">
      <c r="A194" s="70">
        <v>193</v>
      </c>
      <c r="B194" s="11" t="s">
        <v>221</v>
      </c>
      <c r="C194" s="5" t="s">
        <v>229</v>
      </c>
      <c r="D194" s="71" t="s">
        <v>8</v>
      </c>
      <c r="E194" s="63">
        <f>+'MEDIA GEOMETRICA'!T194</f>
        <v>182907.2486059528</v>
      </c>
      <c r="F194" s="74">
        <f>+MEDIANA!T194</f>
        <v>181238.39999999999</v>
      </c>
      <c r="G194" s="63">
        <f>+PROMEDIO!T194</f>
        <v>183108.80000000002</v>
      </c>
    </row>
    <row r="195" spans="1:7" x14ac:dyDescent="0.25">
      <c r="A195" s="70">
        <v>194</v>
      </c>
      <c r="B195" s="11" t="s">
        <v>209</v>
      </c>
      <c r="C195" s="5" t="s">
        <v>229</v>
      </c>
      <c r="D195" s="71" t="s">
        <v>8</v>
      </c>
      <c r="E195" s="63">
        <f>+'MEDIA GEOMETRICA'!T195</f>
        <v>1097654.2041583203</v>
      </c>
      <c r="F195" s="74">
        <f>+MEDIANA!T195</f>
        <v>1087743.6000000001</v>
      </c>
      <c r="G195" s="63">
        <f>+PROMEDIO!T195</f>
        <v>1098857.2</v>
      </c>
    </row>
    <row r="196" spans="1:7" x14ac:dyDescent="0.25">
      <c r="A196" s="72">
        <v>195</v>
      </c>
      <c r="B196" s="11" t="s">
        <v>195</v>
      </c>
      <c r="C196" s="5" t="s">
        <v>229</v>
      </c>
      <c r="D196" s="71" t="s">
        <v>8</v>
      </c>
      <c r="E196" s="63">
        <f>+'MEDIA GEOMETRICA'!T196</f>
        <v>731769.46943888022</v>
      </c>
      <c r="F196" s="74">
        <f>+MEDIANA!T196</f>
        <v>725162.4</v>
      </c>
      <c r="G196" s="63">
        <f>+PROMEDIO!T196</f>
        <v>732571.46666666667</v>
      </c>
    </row>
    <row r="197" spans="1:7" x14ac:dyDescent="0.25">
      <c r="A197" s="70">
        <v>196</v>
      </c>
      <c r="B197" s="5" t="s">
        <v>245</v>
      </c>
      <c r="C197" s="5" t="s">
        <v>229</v>
      </c>
      <c r="D197" s="71" t="s">
        <v>8</v>
      </c>
      <c r="E197" s="63">
        <f>+'MEDIA GEOMETRICA'!T197</f>
        <v>313934.23872491403</v>
      </c>
      <c r="F197" s="74">
        <f>+MEDIANA!T197</f>
        <v>302000</v>
      </c>
      <c r="G197" s="63">
        <f>+PROMEDIO!T197</f>
        <v>314745</v>
      </c>
    </row>
    <row r="198" spans="1:7" x14ac:dyDescent="0.25">
      <c r="A198" s="70">
        <v>197</v>
      </c>
      <c r="B198" s="11" t="s">
        <v>210</v>
      </c>
      <c r="C198" s="5" t="s">
        <v>229</v>
      </c>
      <c r="D198" s="71" t="s">
        <v>8</v>
      </c>
      <c r="E198" s="63">
        <f>+'MEDIA GEOMETRICA'!T198</f>
        <v>1280596.5715180403</v>
      </c>
      <c r="F198" s="74">
        <f>+MEDIANA!T198</f>
        <v>1269034.2</v>
      </c>
      <c r="G198" s="63">
        <f>+PROMEDIO!T198</f>
        <v>1282000.0666666667</v>
      </c>
    </row>
    <row r="199" spans="1:7" x14ac:dyDescent="0.25">
      <c r="A199" s="70">
        <v>198</v>
      </c>
      <c r="B199" s="11" t="s">
        <v>241</v>
      </c>
      <c r="C199" s="5" t="s">
        <v>229</v>
      </c>
      <c r="D199" s="71" t="s">
        <v>8</v>
      </c>
      <c r="E199" s="63">
        <f>+'MEDIA GEOMETRICA'!T199</f>
        <v>456750.14897095668</v>
      </c>
      <c r="F199" s="74">
        <f>+MEDIANA!T199</f>
        <v>452626.2</v>
      </c>
      <c r="G199" s="63">
        <f>+PROMEDIO!T199</f>
        <v>457250.73333333334</v>
      </c>
    </row>
    <row r="200" spans="1:7" x14ac:dyDescent="0.25">
      <c r="A200" s="72">
        <v>199</v>
      </c>
      <c r="B200" s="11" t="s">
        <v>243</v>
      </c>
      <c r="C200" s="5" t="s">
        <v>229</v>
      </c>
      <c r="D200" s="71" t="s">
        <v>8</v>
      </c>
      <c r="E200" s="63">
        <f>+'MEDIA GEOMETRICA'!T200</f>
        <v>591230.96206320124</v>
      </c>
      <c r="F200" s="74">
        <f>+MEDIANA!T200</f>
        <v>607218.4</v>
      </c>
      <c r="G200" s="63">
        <f>+PROMEDIO!T200</f>
        <v>612269.19999999995</v>
      </c>
    </row>
    <row r="201" spans="1:7" x14ac:dyDescent="0.25">
      <c r="A201" s="70">
        <v>200</v>
      </c>
      <c r="B201" s="6" t="s">
        <v>244</v>
      </c>
      <c r="C201" s="5" t="s">
        <v>229</v>
      </c>
      <c r="D201" s="71" t="s">
        <v>8</v>
      </c>
      <c r="E201" s="63">
        <f>+'MEDIA GEOMETRICA'!T201</f>
        <v>456750.14897095668</v>
      </c>
      <c r="F201" s="74">
        <f>+MEDIANA!T201</f>
        <v>452626.2</v>
      </c>
      <c r="G201" s="63">
        <f>+PROMEDIO!T201</f>
        <v>457250.73333333334</v>
      </c>
    </row>
    <row r="202" spans="1:7" x14ac:dyDescent="0.25">
      <c r="A202" s="70">
        <v>201</v>
      </c>
      <c r="B202" s="11" t="s">
        <v>211</v>
      </c>
      <c r="C202" s="5" t="s">
        <v>229</v>
      </c>
      <c r="D202" s="71" t="s">
        <v>8</v>
      </c>
      <c r="E202" s="63">
        <f>+'MEDIA GEOMETRICA'!T202</f>
        <v>273807.78161123663</v>
      </c>
      <c r="F202" s="74">
        <f>+MEDIANA!T202</f>
        <v>271335.59999999998</v>
      </c>
      <c r="G202" s="63">
        <f>+PROMEDIO!T202</f>
        <v>274107.86666666664</v>
      </c>
    </row>
    <row r="203" spans="1:7" x14ac:dyDescent="0.25">
      <c r="A203" s="70">
        <v>202</v>
      </c>
      <c r="B203" s="6" t="s">
        <v>18</v>
      </c>
      <c r="C203" s="5" t="s">
        <v>229</v>
      </c>
      <c r="D203" s="71" t="s">
        <v>8</v>
      </c>
      <c r="E203" s="63">
        <f>+'MEDIA GEOMETRICA'!T203</f>
        <v>79595.352539618412</v>
      </c>
      <c r="F203" s="74">
        <f>+MEDIANA!T203</f>
        <v>76500</v>
      </c>
      <c r="G203" s="63">
        <f>+PROMEDIO!T203</f>
        <v>79733.333333333328</v>
      </c>
    </row>
    <row r="204" spans="1:7" x14ac:dyDescent="0.25">
      <c r="A204" s="72">
        <v>203</v>
      </c>
      <c r="B204" s="6" t="s">
        <v>226</v>
      </c>
      <c r="C204" s="5" t="s">
        <v>229</v>
      </c>
      <c r="D204" s="71" t="s">
        <v>223</v>
      </c>
      <c r="E204" s="63">
        <f>+'MEDIA GEOMETRICA'!T204</f>
        <v>182942.36735972005</v>
      </c>
      <c r="F204" s="74">
        <f>+MEDIANA!T204</f>
        <v>181290.6</v>
      </c>
      <c r="G204" s="63">
        <f>+PROMEDIO!T204</f>
        <v>183142.86666666667</v>
      </c>
    </row>
    <row r="205" spans="1:7" x14ac:dyDescent="0.25">
      <c r="A205" s="70">
        <v>204</v>
      </c>
      <c r="B205" s="6" t="s">
        <v>266</v>
      </c>
      <c r="C205" s="5" t="s">
        <v>229</v>
      </c>
      <c r="D205" s="71" t="s">
        <v>8</v>
      </c>
      <c r="E205" s="63">
        <f>+'MEDIA GEOMETRICA'!T205</f>
        <v>90865.414251516588</v>
      </c>
      <c r="F205" s="74">
        <f>+MEDIANA!T205</f>
        <v>90045</v>
      </c>
      <c r="G205" s="63">
        <f>+PROMEDIO!T205</f>
        <v>90965</v>
      </c>
    </row>
    <row r="206" spans="1:7" x14ac:dyDescent="0.25">
      <c r="A206" s="70">
        <v>205</v>
      </c>
      <c r="B206" s="11" t="s">
        <v>191</v>
      </c>
      <c r="C206" s="5" t="s">
        <v>229</v>
      </c>
      <c r="D206" s="71" t="s">
        <v>8</v>
      </c>
      <c r="E206" s="63">
        <f>+'MEDIA GEOMETRICA'!T206</f>
        <v>731769.46943888022</v>
      </c>
      <c r="F206" s="74">
        <f>+MEDIANA!T206</f>
        <v>725162.4</v>
      </c>
      <c r="G206" s="63">
        <f>+PROMEDIO!T206</f>
        <v>732571.46666666667</v>
      </c>
    </row>
    <row r="207" spans="1:7" x14ac:dyDescent="0.25">
      <c r="A207" s="70">
        <v>206</v>
      </c>
      <c r="B207" s="11" t="s">
        <v>192</v>
      </c>
      <c r="C207" s="5" t="s">
        <v>229</v>
      </c>
      <c r="D207" s="71" t="s">
        <v>8</v>
      </c>
      <c r="E207" s="63">
        <f>+'MEDIA GEOMETRICA'!T207</f>
        <v>1097654.2041583203</v>
      </c>
      <c r="F207" s="74">
        <f>+MEDIANA!T207</f>
        <v>1087743.6000000001</v>
      </c>
      <c r="G207" s="63">
        <f>+PROMEDIO!T207</f>
        <v>1098857.2</v>
      </c>
    </row>
    <row r="208" spans="1:7" x14ac:dyDescent="0.25">
      <c r="A208" s="72">
        <v>207</v>
      </c>
      <c r="B208" s="11" t="s">
        <v>252</v>
      </c>
      <c r="C208" s="5" t="s">
        <v>229</v>
      </c>
      <c r="D208" s="71" t="s">
        <v>8</v>
      </c>
      <c r="E208" s="63">
        <f>+'MEDIA GEOMETRICA'!T208</f>
        <v>456750.14897095668</v>
      </c>
      <c r="F208" s="74">
        <f>+MEDIANA!T208</f>
        <v>452626.2</v>
      </c>
      <c r="G208" s="63">
        <f>+PROMEDIO!T208</f>
        <v>457250.73333333334</v>
      </c>
    </row>
    <row r="209" spans="1:7" x14ac:dyDescent="0.25">
      <c r="A209" s="70">
        <v>208</v>
      </c>
      <c r="B209" s="11" t="s">
        <v>251</v>
      </c>
      <c r="C209" s="5" t="s">
        <v>229</v>
      </c>
      <c r="D209" s="71" t="s">
        <v>8</v>
      </c>
      <c r="E209" s="63">
        <f>+'MEDIA GEOMETRICA'!T209</f>
        <v>456750.14897095668</v>
      </c>
      <c r="F209" s="74">
        <f>+MEDIANA!T209</f>
        <v>452626.2</v>
      </c>
      <c r="G209" s="63">
        <f>+PROMEDIO!T209</f>
        <v>457250.73333333334</v>
      </c>
    </row>
    <row r="210" spans="1:7" x14ac:dyDescent="0.25">
      <c r="A210" s="70">
        <v>209</v>
      </c>
      <c r="B210" s="11" t="s">
        <v>194</v>
      </c>
      <c r="C210" s="5" t="s">
        <v>229</v>
      </c>
      <c r="D210" s="71" t="s">
        <v>8</v>
      </c>
      <c r="E210" s="63">
        <f>+'MEDIA GEOMETRICA'!T210</f>
        <v>1646446.1889819189</v>
      </c>
      <c r="F210" s="74">
        <f>+MEDIANA!T210</f>
        <v>1631563.2</v>
      </c>
      <c r="G210" s="63">
        <f>+PROMEDIO!T210</f>
        <v>1648251.7333333334</v>
      </c>
    </row>
    <row r="211" spans="1:7" x14ac:dyDescent="0.25">
      <c r="A211" s="70">
        <v>210</v>
      </c>
      <c r="B211" s="11" t="s">
        <v>212</v>
      </c>
      <c r="C211" s="5" t="s">
        <v>229</v>
      </c>
      <c r="D211" s="71" t="s">
        <v>8</v>
      </c>
      <c r="E211" s="63">
        <f>+'MEDIA GEOMETRICA'!T211</f>
        <v>1215614.8655714467</v>
      </c>
      <c r="F211" s="74">
        <f>+MEDIANA!T211</f>
        <v>1193860</v>
      </c>
      <c r="G211" s="63">
        <f>+PROMEDIO!T211</f>
        <v>1218430</v>
      </c>
    </row>
    <row r="212" spans="1:7" x14ac:dyDescent="0.25">
      <c r="A212" s="72">
        <v>211</v>
      </c>
      <c r="B212" s="11" t="s">
        <v>234</v>
      </c>
      <c r="C212" s="5" t="s">
        <v>229</v>
      </c>
      <c r="D212" s="71" t="s">
        <v>8</v>
      </c>
      <c r="E212" s="63">
        <f>+'MEDIA GEOMETRICA'!T212</f>
        <v>234322.8045053363</v>
      </c>
      <c r="F212" s="74">
        <f>+MEDIANA!T212</f>
        <v>226000</v>
      </c>
      <c r="G212" s="63">
        <f>+PROMEDIO!T212</f>
        <v>234920</v>
      </c>
    </row>
    <row r="213" spans="1:7" x14ac:dyDescent="0.25">
      <c r="A213" s="70">
        <v>212</v>
      </c>
      <c r="B213" s="11" t="s">
        <v>196</v>
      </c>
      <c r="C213" s="5" t="s">
        <v>229</v>
      </c>
      <c r="D213" s="71" t="s">
        <v>8</v>
      </c>
      <c r="E213" s="63">
        <f>+'MEDIA GEOMETRICA'!T213</f>
        <v>754711.04199654493</v>
      </c>
      <c r="F213" s="74">
        <f>+MEDIANA!T213</f>
        <v>742900</v>
      </c>
      <c r="G213" s="63">
        <f>+PROMEDIO!T213</f>
        <v>756450</v>
      </c>
    </row>
    <row r="214" spans="1:7" x14ac:dyDescent="0.25">
      <c r="A214" s="70">
        <v>213</v>
      </c>
      <c r="B214" s="11" t="s">
        <v>213</v>
      </c>
      <c r="C214" s="5" t="s">
        <v>229</v>
      </c>
      <c r="D214" s="71" t="s">
        <v>8</v>
      </c>
      <c r="E214" s="63">
        <f>+'MEDIA GEOMETRICA'!T214</f>
        <v>1180114.8544281318</v>
      </c>
      <c r="F214" s="74">
        <f>+MEDIANA!T214</f>
        <v>1132000</v>
      </c>
      <c r="G214" s="63">
        <f>+PROMEDIO!T214</f>
        <v>1183210</v>
      </c>
    </row>
    <row r="215" spans="1:7" x14ac:dyDescent="0.25">
      <c r="A215" s="70">
        <v>214</v>
      </c>
      <c r="B215" s="5" t="s">
        <v>193</v>
      </c>
      <c r="C215" s="5" t="s">
        <v>229</v>
      </c>
      <c r="D215" s="71" t="s">
        <v>8</v>
      </c>
      <c r="E215" s="63">
        <f>+'MEDIA GEOMETRICA'!T215</f>
        <v>639692.51633067674</v>
      </c>
      <c r="F215" s="74">
        <f>+MEDIANA!T215</f>
        <v>633916.80000000005</v>
      </c>
      <c r="G215" s="63">
        <f>+PROMEDIO!T215</f>
        <v>640393.6</v>
      </c>
    </row>
    <row r="216" spans="1:7" x14ac:dyDescent="0.25">
      <c r="A216" s="72">
        <v>215</v>
      </c>
      <c r="B216" s="5" t="s">
        <v>198</v>
      </c>
      <c r="C216" s="5" t="s">
        <v>229</v>
      </c>
      <c r="D216" s="71" t="s">
        <v>8</v>
      </c>
      <c r="E216" s="63">
        <f>+'MEDIA GEOMETRICA'!T216</f>
        <v>769621.6096429436</v>
      </c>
      <c r="F216" s="74">
        <f>+MEDIANA!T216</f>
        <v>750114</v>
      </c>
      <c r="G216" s="63">
        <f>+PROMEDIO!T216</f>
        <v>771453.5</v>
      </c>
    </row>
    <row r="217" spans="1:7" x14ac:dyDescent="0.25">
      <c r="A217" s="70">
        <v>216</v>
      </c>
      <c r="B217" s="5" t="s">
        <v>199</v>
      </c>
      <c r="C217" s="5" t="s">
        <v>229</v>
      </c>
      <c r="D217" s="71" t="s">
        <v>8</v>
      </c>
      <c r="E217" s="63">
        <f>+'MEDIA GEOMETRICA'!T217</f>
        <v>639692.51633067674</v>
      </c>
      <c r="F217" s="74">
        <f>+MEDIANA!T217</f>
        <v>633916.80000000005</v>
      </c>
      <c r="G217" s="63">
        <f>+PROMEDIO!T217</f>
        <v>640393.6</v>
      </c>
    </row>
    <row r="218" spans="1:7" x14ac:dyDescent="0.25">
      <c r="A218" s="70">
        <v>217</v>
      </c>
      <c r="B218" s="12" t="s">
        <v>204</v>
      </c>
      <c r="C218" s="5" t="s">
        <v>229</v>
      </c>
      <c r="D218" s="71" t="s">
        <v>8</v>
      </c>
      <c r="E218" s="63">
        <f>+'MEDIA GEOMETRICA'!T218</f>
        <v>456715.0312276216</v>
      </c>
      <c r="F218" s="74">
        <f>+MEDIANA!T218</f>
        <v>452574</v>
      </c>
      <c r="G218" s="63">
        <f>+PROMEDIO!T218</f>
        <v>457216.66666666669</v>
      </c>
    </row>
    <row r="219" spans="1:7" x14ac:dyDescent="0.25">
      <c r="A219" s="70">
        <v>218</v>
      </c>
      <c r="B219" s="12" t="s">
        <v>197</v>
      </c>
      <c r="C219" s="5" t="s">
        <v>229</v>
      </c>
      <c r="D219" s="71" t="s">
        <v>8</v>
      </c>
      <c r="E219" s="63">
        <f>+'MEDIA GEOMETRICA'!T219</f>
        <v>751069.32473087555</v>
      </c>
      <c r="F219" s="74">
        <f>+MEDIANA!T219</f>
        <v>740551</v>
      </c>
      <c r="G219" s="63">
        <f>+PROMEDIO!T219</f>
        <v>752800.5</v>
      </c>
    </row>
    <row r="220" spans="1:7" x14ac:dyDescent="0.25">
      <c r="A220" s="72">
        <v>219</v>
      </c>
      <c r="B220" s="12" t="s">
        <v>16</v>
      </c>
      <c r="C220" s="5" t="s">
        <v>229</v>
      </c>
      <c r="D220" s="71" t="s">
        <v>8</v>
      </c>
      <c r="E220" s="63">
        <f>+'MEDIA GEOMETRICA'!T220</f>
        <v>365183.80646225653</v>
      </c>
      <c r="F220" s="74">
        <f>+MEDIANA!T220</f>
        <v>388976</v>
      </c>
      <c r="G220" s="63">
        <f>+PROMEDIO!T220</f>
        <v>375092</v>
      </c>
    </row>
    <row r="221" spans="1:7" x14ac:dyDescent="0.25">
      <c r="A221" s="70">
        <v>220</v>
      </c>
      <c r="B221" s="5" t="s">
        <v>240</v>
      </c>
      <c r="C221" s="5" t="s">
        <v>229</v>
      </c>
      <c r="D221" s="71" t="s">
        <v>8</v>
      </c>
      <c r="E221" s="63">
        <f>+'MEDIA GEOMETRICA'!T221</f>
        <v>273807.78161123663</v>
      </c>
      <c r="F221" s="74">
        <f>+MEDIANA!T221</f>
        <v>271335.59999999998</v>
      </c>
      <c r="G221" s="63">
        <f>+PROMEDIO!T221</f>
        <v>274107.86666666664</v>
      </c>
    </row>
    <row r="222" spans="1:7" x14ac:dyDescent="0.25">
      <c r="A222" s="70">
        <v>221</v>
      </c>
      <c r="B222" s="5" t="s">
        <v>15</v>
      </c>
      <c r="C222" s="5" t="s">
        <v>229</v>
      </c>
      <c r="D222" s="71" t="s">
        <v>8</v>
      </c>
      <c r="E222" s="63">
        <f>+'MEDIA GEOMETRICA'!T222</f>
        <v>179835.5957704348</v>
      </c>
      <c r="F222" s="74">
        <f>+MEDIANA!T222</f>
        <v>173600</v>
      </c>
      <c r="G222" s="63">
        <f>+PROMEDIO!T222</f>
        <v>184587</v>
      </c>
    </row>
    <row r="223" spans="1:7" x14ac:dyDescent="0.25">
      <c r="A223" s="70">
        <v>222</v>
      </c>
      <c r="B223" s="5" t="s">
        <v>246</v>
      </c>
      <c r="C223" s="5" t="s">
        <v>229</v>
      </c>
      <c r="D223" s="71" t="s">
        <v>8</v>
      </c>
      <c r="E223" s="63">
        <f>+'MEDIA GEOMETRICA'!T223</f>
        <v>90865.414251516588</v>
      </c>
      <c r="F223" s="74">
        <f>+MEDIANA!T223</f>
        <v>90045</v>
      </c>
      <c r="G223" s="63">
        <f>+PROMEDIO!T223</f>
        <v>90965</v>
      </c>
    </row>
    <row r="224" spans="1:7" x14ac:dyDescent="0.25">
      <c r="A224" s="72">
        <v>223</v>
      </c>
      <c r="B224" s="12" t="s">
        <v>200</v>
      </c>
      <c r="C224" s="5" t="s">
        <v>229</v>
      </c>
      <c r="D224" s="71" t="s">
        <v>8</v>
      </c>
      <c r="E224" s="63">
        <f>+'MEDIA GEOMETRICA'!T224</f>
        <v>1024120.01411154</v>
      </c>
      <c r="F224" s="74">
        <f>+MEDIANA!T224</f>
        <v>950000</v>
      </c>
      <c r="G224" s="63">
        <f>+PROMEDIO!T224</f>
        <v>1027266.6666666666</v>
      </c>
    </row>
    <row r="225" spans="1:7" x14ac:dyDescent="0.25">
      <c r="A225" s="70">
        <v>224</v>
      </c>
      <c r="B225" s="12" t="s">
        <v>201</v>
      </c>
      <c r="C225" s="5" t="s">
        <v>229</v>
      </c>
      <c r="D225" s="71" t="s">
        <v>8</v>
      </c>
      <c r="E225" s="63">
        <f>+'MEDIA GEOMETRICA'!T225</f>
        <v>1040381.4683553642</v>
      </c>
      <c r="F225" s="74">
        <f>+MEDIANA!T225</f>
        <v>1029620</v>
      </c>
      <c r="G225" s="63">
        <f>+PROMEDIO!T225</f>
        <v>1042810</v>
      </c>
    </row>
    <row r="226" spans="1:7" x14ac:dyDescent="0.25">
      <c r="A226" s="70">
        <v>225</v>
      </c>
      <c r="B226" s="12" t="s">
        <v>214</v>
      </c>
      <c r="C226" s="5" t="s">
        <v>229</v>
      </c>
      <c r="D226" s="71" t="s">
        <v>8</v>
      </c>
      <c r="E226" s="63">
        <f>+'MEDIA GEOMETRICA'!T226</f>
        <v>1263709.9087128681</v>
      </c>
      <c r="F226" s="74">
        <f>+MEDIANA!T226</f>
        <v>1208000</v>
      </c>
      <c r="G226" s="63">
        <f>+PROMEDIO!T226</f>
        <v>1267090</v>
      </c>
    </row>
    <row r="227" spans="1:7" x14ac:dyDescent="0.25">
      <c r="A227" s="70">
        <v>226</v>
      </c>
      <c r="B227" s="5" t="s">
        <v>215</v>
      </c>
      <c r="C227" s="5" t="s">
        <v>229</v>
      </c>
      <c r="D227" s="71" t="s">
        <v>8</v>
      </c>
      <c r="E227" s="63">
        <f>+'MEDIA GEOMETRICA'!T227</f>
        <v>1872420.4175748765</v>
      </c>
      <c r="F227" s="74">
        <f>+MEDIANA!T227</f>
        <v>1812000</v>
      </c>
      <c r="G227" s="63">
        <f>+PROMEDIO!T227</f>
        <v>1877116</v>
      </c>
    </row>
    <row r="228" spans="1:7" x14ac:dyDescent="0.25">
      <c r="A228" s="72">
        <v>227</v>
      </c>
      <c r="B228" s="12" t="s">
        <v>250</v>
      </c>
      <c r="C228" s="5" t="s">
        <v>229</v>
      </c>
      <c r="D228" s="71" t="s">
        <v>8</v>
      </c>
      <c r="E228" s="63">
        <f>+'MEDIA GEOMETRICA'!T228</f>
        <v>230317.20996037923</v>
      </c>
      <c r="F228" s="74">
        <f>+MEDIANA!T228</f>
        <v>224460</v>
      </c>
      <c r="G228" s="63">
        <f>+PROMEDIO!T228</f>
        <v>230865</v>
      </c>
    </row>
    <row r="229" spans="1:7" x14ac:dyDescent="0.25">
      <c r="A229" s="70">
        <v>228</v>
      </c>
      <c r="B229" s="5" t="s">
        <v>247</v>
      </c>
      <c r="C229" s="5" t="s">
        <v>229</v>
      </c>
      <c r="D229" s="71" t="s">
        <v>8</v>
      </c>
      <c r="E229" s="63">
        <f>+'MEDIA GEOMETRICA'!T229</f>
        <v>182942.36735972005</v>
      </c>
      <c r="F229" s="74">
        <f>+MEDIANA!T229</f>
        <v>181290.6</v>
      </c>
      <c r="G229" s="63">
        <f>+PROMEDIO!T229</f>
        <v>183142.86666666667</v>
      </c>
    </row>
    <row r="230" spans="1:7" x14ac:dyDescent="0.25">
      <c r="A230" s="70">
        <v>229</v>
      </c>
      <c r="B230" s="5" t="s">
        <v>249</v>
      </c>
      <c r="C230" s="5" t="s">
        <v>229</v>
      </c>
      <c r="D230" s="71" t="s">
        <v>8</v>
      </c>
      <c r="E230" s="63">
        <f>+'MEDIA GEOMETRICA'!T230</f>
        <v>230317.20996037923</v>
      </c>
      <c r="F230" s="74">
        <f>+MEDIANA!T230</f>
        <v>224460</v>
      </c>
      <c r="G230" s="63">
        <f>+PROMEDIO!T230</f>
        <v>230865</v>
      </c>
    </row>
    <row r="231" spans="1:7" x14ac:dyDescent="0.25">
      <c r="A231" s="70">
        <v>230</v>
      </c>
      <c r="B231" s="5" t="s">
        <v>248</v>
      </c>
      <c r="C231" s="5" t="s">
        <v>229</v>
      </c>
      <c r="D231" s="71" t="s">
        <v>8</v>
      </c>
      <c r="E231" s="63">
        <f>+'MEDIA GEOMETRICA'!T231</f>
        <v>182942.36735972005</v>
      </c>
      <c r="F231" s="74">
        <f>+MEDIANA!T231</f>
        <v>181290.6</v>
      </c>
      <c r="G231" s="63">
        <f>+PROMEDIO!T231</f>
        <v>183142.86666666667</v>
      </c>
    </row>
    <row r="232" spans="1:7" x14ac:dyDescent="0.25">
      <c r="A232" s="72">
        <v>231</v>
      </c>
      <c r="B232" s="5" t="s">
        <v>222</v>
      </c>
      <c r="C232" s="5" t="s">
        <v>229</v>
      </c>
      <c r="D232" s="71" t="s">
        <v>8</v>
      </c>
      <c r="E232" s="63">
        <f>+'MEDIA GEOMETRICA'!T232</f>
        <v>273807.78161123663</v>
      </c>
      <c r="F232" s="74">
        <f>+MEDIANA!T232</f>
        <v>271335.59999999998</v>
      </c>
      <c r="G232" s="63">
        <f>+PROMEDIO!T232</f>
        <v>274107.86666666664</v>
      </c>
    </row>
    <row r="233" spans="1:7" x14ac:dyDescent="0.25">
      <c r="A233" s="70">
        <v>232</v>
      </c>
      <c r="B233" s="5" t="s">
        <v>202</v>
      </c>
      <c r="C233" s="5" t="s">
        <v>229</v>
      </c>
      <c r="D233" s="71" t="s">
        <v>8</v>
      </c>
      <c r="E233" s="63">
        <f>+'MEDIA GEOMETRICA'!T233</f>
        <v>273807.78161123663</v>
      </c>
      <c r="F233" s="74">
        <f>+MEDIANA!T233</f>
        <v>271335.59999999998</v>
      </c>
      <c r="G233" s="63">
        <f>+PROMEDIO!T233</f>
        <v>274107.86666666664</v>
      </c>
    </row>
    <row r="234" spans="1:7" x14ac:dyDescent="0.25">
      <c r="A234" s="70">
        <v>233</v>
      </c>
      <c r="B234" s="5" t="s">
        <v>239</v>
      </c>
      <c r="C234" s="5" t="s">
        <v>229</v>
      </c>
      <c r="D234" s="71" t="s">
        <v>8</v>
      </c>
      <c r="E234" s="63">
        <f>+'MEDIA GEOMETRICA'!T234</f>
        <v>182942.36735972005</v>
      </c>
      <c r="F234" s="74">
        <f>+MEDIANA!T234</f>
        <v>181290.6</v>
      </c>
      <c r="G234" s="63">
        <f>+PROMEDIO!T234</f>
        <v>183142.86666666667</v>
      </c>
    </row>
    <row r="235" spans="1:7" x14ac:dyDescent="0.25">
      <c r="A235" s="70">
        <v>234</v>
      </c>
      <c r="B235" s="5" t="s">
        <v>203</v>
      </c>
      <c r="C235" s="5" t="s">
        <v>229</v>
      </c>
      <c r="D235" s="71" t="s">
        <v>8</v>
      </c>
      <c r="E235" s="63">
        <f>+'MEDIA GEOMETRICA'!T235</f>
        <v>90830.293789378877</v>
      </c>
      <c r="F235" s="74">
        <f>+MEDIANA!T235</f>
        <v>89992.8</v>
      </c>
      <c r="G235" s="63">
        <f>+PROMEDIO!T235</f>
        <v>90930.933333333334</v>
      </c>
    </row>
    <row r="236" spans="1:7" x14ac:dyDescent="0.25">
      <c r="A236" s="72">
        <v>235</v>
      </c>
      <c r="B236" s="6" t="s">
        <v>238</v>
      </c>
      <c r="C236" s="5" t="s">
        <v>229</v>
      </c>
      <c r="D236" s="71" t="s">
        <v>8</v>
      </c>
      <c r="E236" s="63">
        <f>+'MEDIA GEOMETRICA'!T236</f>
        <v>456750.14897095668</v>
      </c>
      <c r="F236" s="74">
        <f>+MEDIANA!T236</f>
        <v>452626.2</v>
      </c>
      <c r="G236" s="63">
        <f>+PROMEDIO!T236</f>
        <v>457250.73333333334</v>
      </c>
    </row>
    <row r="237" spans="1:7" x14ac:dyDescent="0.25">
      <c r="A237" s="70">
        <v>236</v>
      </c>
      <c r="B237" s="5" t="s">
        <v>267</v>
      </c>
      <c r="C237" s="5" t="s">
        <v>229</v>
      </c>
      <c r="D237" s="71" t="s">
        <v>8</v>
      </c>
      <c r="E237" s="63">
        <f>+'MEDIA GEOMETRICA'!T237</f>
        <v>1097654.2041583203</v>
      </c>
      <c r="F237" s="74">
        <f>+MEDIANA!T237</f>
        <v>1087743.6000000001</v>
      </c>
      <c r="G237" s="63">
        <f>+PROMEDIO!T237</f>
        <v>1098857.2</v>
      </c>
    </row>
    <row r="238" spans="1:7" ht="24" x14ac:dyDescent="0.25">
      <c r="A238" s="70">
        <v>237</v>
      </c>
      <c r="B238" s="5" t="s">
        <v>268</v>
      </c>
      <c r="C238" s="5" t="s">
        <v>229</v>
      </c>
      <c r="D238" s="71" t="s">
        <v>8</v>
      </c>
      <c r="E238" s="63">
        <f>+'MEDIA GEOMETRICA'!T238</f>
        <v>639692.51633067674</v>
      </c>
      <c r="F238" s="74">
        <f>+MEDIANA!T238</f>
        <v>633916.80000000005</v>
      </c>
      <c r="G238" s="63">
        <f>+PROMEDIO!T238</f>
        <v>640393.6</v>
      </c>
    </row>
    <row r="239" spans="1:7" x14ac:dyDescent="0.25">
      <c r="A239" s="70">
        <v>238</v>
      </c>
      <c r="B239" s="12" t="s">
        <v>269</v>
      </c>
      <c r="C239" s="5" t="s">
        <v>229</v>
      </c>
      <c r="D239" s="71" t="s">
        <v>8</v>
      </c>
      <c r="E239" s="63">
        <f>+'MEDIA GEOMETRICA'!T239</f>
        <v>456750.14897095668</v>
      </c>
      <c r="F239" s="74">
        <f>+MEDIANA!T239</f>
        <v>452626.2</v>
      </c>
      <c r="G239" s="63">
        <f>+PROMEDIO!T239</f>
        <v>457250.73333333334</v>
      </c>
    </row>
    <row r="240" spans="1:7" x14ac:dyDescent="0.25">
      <c r="A240" s="72">
        <v>239</v>
      </c>
      <c r="B240" s="11" t="s">
        <v>231</v>
      </c>
      <c r="C240" s="5" t="s">
        <v>229</v>
      </c>
      <c r="D240" s="71" t="s">
        <v>8</v>
      </c>
      <c r="E240" s="63">
        <f>+'MEDIA GEOMETRICA'!T240</f>
        <v>273807.78161123663</v>
      </c>
      <c r="F240" s="74">
        <f>+MEDIANA!T240</f>
        <v>271335.59999999998</v>
      </c>
      <c r="G240" s="63">
        <f>+PROMEDIO!T240</f>
        <v>274107.86666666664</v>
      </c>
    </row>
    <row r="241" spans="1:7" x14ac:dyDescent="0.25">
      <c r="A241" s="70">
        <v>240</v>
      </c>
      <c r="B241" s="5" t="s">
        <v>270</v>
      </c>
      <c r="C241" s="5" t="s">
        <v>229</v>
      </c>
      <c r="D241" s="71" t="s">
        <v>8</v>
      </c>
      <c r="E241" s="63">
        <f>+'MEDIA GEOMETRICA'!T241</f>
        <v>639692.51633067674</v>
      </c>
      <c r="F241" s="74">
        <f>+MEDIANA!T241</f>
        <v>633916.80000000005</v>
      </c>
      <c r="G241" s="63">
        <f>+PROMEDIO!T241</f>
        <v>640393.6</v>
      </c>
    </row>
    <row r="242" spans="1:7" x14ac:dyDescent="0.25">
      <c r="A242" s="70">
        <v>241</v>
      </c>
      <c r="B242" s="5" t="s">
        <v>271</v>
      </c>
      <c r="C242" s="5" t="s">
        <v>229</v>
      </c>
      <c r="D242" s="71" t="s">
        <v>8</v>
      </c>
      <c r="E242" s="63">
        <f>+'MEDIA GEOMETRICA'!T242</f>
        <v>914711.83679860015</v>
      </c>
      <c r="F242" s="74">
        <f>+MEDIANA!T242</f>
        <v>906453</v>
      </c>
      <c r="G242" s="63">
        <f>+PROMEDIO!T242</f>
        <v>915714.33333333337</v>
      </c>
    </row>
    <row r="243" spans="1:7" x14ac:dyDescent="0.25">
      <c r="A243" s="70">
        <v>242</v>
      </c>
      <c r="B243" s="12" t="s">
        <v>272</v>
      </c>
      <c r="C243" s="5" t="s">
        <v>229</v>
      </c>
      <c r="D243" s="71" t="s">
        <v>8</v>
      </c>
      <c r="E243" s="63">
        <f>+'MEDIA GEOMETRICA'!T243</f>
        <v>1463538.9388777604</v>
      </c>
      <c r="F243" s="74">
        <f>+MEDIANA!T243</f>
        <v>1450324.8</v>
      </c>
      <c r="G243" s="63">
        <f>+PROMEDIO!T243</f>
        <v>1465142.9333333333</v>
      </c>
    </row>
    <row r="244" spans="1:7" x14ac:dyDescent="0.25">
      <c r="A244" s="72">
        <v>243</v>
      </c>
      <c r="B244" s="12" t="s">
        <v>273</v>
      </c>
      <c r="C244" s="5" t="s">
        <v>229</v>
      </c>
      <c r="D244" s="71" t="s">
        <v>8</v>
      </c>
      <c r="E244" s="63">
        <f>+'MEDIA GEOMETRICA'!T244</f>
        <v>456750.14897095668</v>
      </c>
      <c r="F244" s="74">
        <f>+MEDIANA!T244</f>
        <v>452626.2</v>
      </c>
      <c r="G244" s="63">
        <f>+PROMEDIO!T244</f>
        <v>457250.73333333334</v>
      </c>
    </row>
    <row r="245" spans="1:7" x14ac:dyDescent="0.25">
      <c r="A245" s="70">
        <v>244</v>
      </c>
      <c r="B245" s="5" t="s">
        <v>274</v>
      </c>
      <c r="C245" s="5" t="s">
        <v>229</v>
      </c>
      <c r="D245" s="71" t="s">
        <v>8</v>
      </c>
      <c r="E245" s="63">
        <f>+'MEDIA GEOMETRICA'!T245</f>
        <v>365884.73471944011</v>
      </c>
      <c r="F245" s="74">
        <f>+MEDIANA!T245</f>
        <v>362581.2</v>
      </c>
      <c r="G245" s="63">
        <f>+PROMEDIO!T245</f>
        <v>366285.73333333334</v>
      </c>
    </row>
    <row r="246" spans="1:7" x14ac:dyDescent="0.25">
      <c r="A246" s="70">
        <v>245</v>
      </c>
      <c r="B246" s="5" t="s">
        <v>225</v>
      </c>
      <c r="C246" s="5" t="s">
        <v>229</v>
      </c>
      <c r="D246" s="71" t="s">
        <v>8</v>
      </c>
      <c r="E246" s="63">
        <f>+'MEDIA GEOMETRICA'!T246</f>
        <v>273807.78161123663</v>
      </c>
      <c r="F246" s="74">
        <f>+MEDIANA!T246</f>
        <v>271335.59999999998</v>
      </c>
      <c r="G246" s="63">
        <f>+PROMEDIO!T246</f>
        <v>274107.86666666664</v>
      </c>
    </row>
    <row r="247" spans="1:7" x14ac:dyDescent="0.25">
      <c r="A247" s="70">
        <v>246</v>
      </c>
      <c r="B247" s="5" t="s">
        <v>275</v>
      </c>
      <c r="C247" s="5" t="s">
        <v>229</v>
      </c>
      <c r="D247" s="71" t="s">
        <v>223</v>
      </c>
      <c r="E247" s="63">
        <f>+'MEDIA GEOMETRICA'!T247</f>
        <v>639692.51633067674</v>
      </c>
      <c r="F247" s="74">
        <f>+MEDIANA!T247</f>
        <v>633916.80000000005</v>
      </c>
      <c r="G247" s="63">
        <f>+PROMEDIO!T247</f>
        <v>640393.6</v>
      </c>
    </row>
    <row r="248" spans="1:7" x14ac:dyDescent="0.25">
      <c r="A248" s="72">
        <v>247</v>
      </c>
      <c r="B248" s="5" t="s">
        <v>276</v>
      </c>
      <c r="C248" s="5" t="s">
        <v>229</v>
      </c>
      <c r="D248" s="71" t="s">
        <v>8</v>
      </c>
      <c r="E248" s="63">
        <f>+'MEDIA GEOMETRICA'!T248</f>
        <v>731769.46943888022</v>
      </c>
      <c r="F248" s="74">
        <f>+MEDIANA!T248</f>
        <v>725162.4</v>
      </c>
      <c r="G248" s="63">
        <f>+PROMEDIO!T248</f>
        <v>732571.46666666667</v>
      </c>
    </row>
    <row r="249" spans="1:7" x14ac:dyDescent="0.25">
      <c r="A249" s="70">
        <v>248</v>
      </c>
      <c r="B249" s="5" t="s">
        <v>277</v>
      </c>
      <c r="C249" s="5" t="s">
        <v>229</v>
      </c>
      <c r="D249" s="71" t="s">
        <v>223</v>
      </c>
      <c r="E249" s="63">
        <f>+'MEDIA GEOMETRICA'!T249</f>
        <v>456715.0312276216</v>
      </c>
      <c r="F249" s="74">
        <f>+MEDIANA!T249</f>
        <v>452574</v>
      </c>
      <c r="G249" s="63">
        <f>+PROMEDIO!T249</f>
        <v>457216.66666666669</v>
      </c>
    </row>
    <row r="250" spans="1:7" x14ac:dyDescent="0.25">
      <c r="A250" s="70">
        <v>249</v>
      </c>
      <c r="B250" s="5" t="s">
        <v>278</v>
      </c>
      <c r="C250" s="5" t="s">
        <v>229</v>
      </c>
      <c r="D250" s="71" t="s">
        <v>8</v>
      </c>
      <c r="E250" s="63">
        <f>+'MEDIA GEOMETRICA'!T250</f>
        <v>631536.3452473802</v>
      </c>
      <c r="F250" s="74">
        <f>+MEDIANA!T250</f>
        <v>604000</v>
      </c>
      <c r="G250" s="63">
        <f>+PROMEDIO!T250</f>
        <v>633220.6</v>
      </c>
    </row>
    <row r="251" spans="1:7" x14ac:dyDescent="0.25">
      <c r="A251" s="70">
        <v>250</v>
      </c>
      <c r="B251" s="5" t="s">
        <v>242</v>
      </c>
      <c r="C251" s="5" t="s">
        <v>229</v>
      </c>
      <c r="D251" s="71" t="s">
        <v>8</v>
      </c>
      <c r="E251" s="63">
        <f>+'MEDIA GEOMETRICA'!T251</f>
        <v>273807.78161123663</v>
      </c>
      <c r="F251" s="74">
        <f>+MEDIANA!T251</f>
        <v>271335.59999999998</v>
      </c>
      <c r="G251" s="63">
        <f>+PROMEDIO!T251</f>
        <v>274107.86666666664</v>
      </c>
    </row>
    <row r="252" spans="1:7" x14ac:dyDescent="0.25">
      <c r="A252" s="72">
        <v>251</v>
      </c>
      <c r="B252" s="5" t="s">
        <v>35</v>
      </c>
      <c r="C252" s="5" t="s">
        <v>229</v>
      </c>
      <c r="D252" s="71" t="s">
        <v>8</v>
      </c>
      <c r="E252" s="63">
        <f>+'MEDIA GEOMETRICA'!T252</f>
        <v>325975.38894838764</v>
      </c>
      <c r="F252" s="74">
        <f>+MEDIANA!T252</f>
        <v>330000</v>
      </c>
      <c r="G252" s="63">
        <f>+PROMEDIO!T252</f>
        <v>326496.66666666669</v>
      </c>
    </row>
    <row r="253" spans="1:7" x14ac:dyDescent="0.25">
      <c r="A253" s="70">
        <v>252</v>
      </c>
      <c r="B253" s="5" t="s">
        <v>34</v>
      </c>
      <c r="C253" s="5" t="s">
        <v>229</v>
      </c>
      <c r="D253" s="71" t="s">
        <v>8</v>
      </c>
      <c r="E253" s="63">
        <f>+'MEDIA GEOMETRICA'!T253</f>
        <v>326102.04992617312</v>
      </c>
      <c r="F253" s="74">
        <f>+MEDIANA!T253</f>
        <v>330000</v>
      </c>
      <c r="G253" s="63">
        <f>+PROMEDIO!T253</f>
        <v>326640</v>
      </c>
    </row>
    <row r="254" spans="1:7" x14ac:dyDescent="0.25">
      <c r="A254" s="70">
        <v>253</v>
      </c>
      <c r="B254" s="5" t="s">
        <v>33</v>
      </c>
      <c r="C254" s="5" t="s">
        <v>229</v>
      </c>
      <c r="D254" s="71" t="s">
        <v>8</v>
      </c>
      <c r="E254" s="63">
        <f>+'MEDIA GEOMETRICA'!T254</f>
        <v>326374.41956903017</v>
      </c>
      <c r="F254" s="74">
        <f>+MEDIANA!T254</f>
        <v>330000</v>
      </c>
      <c r="G254" s="63">
        <f>+PROMEDIO!T254</f>
        <v>326917.42333333334</v>
      </c>
    </row>
    <row r="255" spans="1:7" x14ac:dyDescent="0.25">
      <c r="A255" s="70">
        <v>254</v>
      </c>
      <c r="B255" s="5" t="s">
        <v>32</v>
      </c>
      <c r="C255" s="5" t="s">
        <v>229</v>
      </c>
      <c r="D255" s="71" t="s">
        <v>8</v>
      </c>
      <c r="E255" s="63">
        <f>+'MEDIA GEOMETRICA'!T255</f>
        <v>326438.76564243162</v>
      </c>
      <c r="F255" s="74">
        <f>+MEDIANA!T255</f>
        <v>330000</v>
      </c>
      <c r="G255" s="63">
        <f>+PROMEDIO!T255</f>
        <v>326977.09000000003</v>
      </c>
    </row>
    <row r="256" spans="1:7" x14ac:dyDescent="0.25">
      <c r="A256" s="72">
        <v>255</v>
      </c>
      <c r="B256" s="5" t="s">
        <v>279</v>
      </c>
      <c r="C256" s="5" t="s">
        <v>229</v>
      </c>
      <c r="D256" s="71" t="s">
        <v>8</v>
      </c>
      <c r="E256" s="63">
        <f>+'MEDIA GEOMETRICA'!T256</f>
        <v>90865.414251516588</v>
      </c>
      <c r="F256" s="74">
        <f>+MEDIANA!T256</f>
        <v>90045</v>
      </c>
      <c r="G256" s="63">
        <f>+PROMEDIO!T256</f>
        <v>90965</v>
      </c>
    </row>
    <row r="257" spans="1:7" x14ac:dyDescent="0.25">
      <c r="A257" s="70">
        <v>256</v>
      </c>
      <c r="B257" s="5" t="s">
        <v>224</v>
      </c>
      <c r="C257" s="5" t="s">
        <v>229</v>
      </c>
      <c r="D257" s="71" t="s">
        <v>8</v>
      </c>
      <c r="E257" s="63">
        <f>+'MEDIA GEOMETRICA'!T257</f>
        <v>918560.59133359313</v>
      </c>
      <c r="F257" s="74">
        <f>+MEDIANA!T257</f>
        <v>899832</v>
      </c>
      <c r="G257" s="63">
        <f>+PROMEDIO!T257</f>
        <v>920716</v>
      </c>
    </row>
    <row r="258" spans="1:7" x14ac:dyDescent="0.25">
      <c r="A258" s="70">
        <v>257</v>
      </c>
      <c r="B258" s="5" t="s">
        <v>280</v>
      </c>
      <c r="C258" s="5" t="s">
        <v>229</v>
      </c>
      <c r="D258" s="71" t="s">
        <v>8</v>
      </c>
      <c r="E258" s="63">
        <f>+'MEDIA GEOMETRICA'!T258</f>
        <v>182942.36735972005</v>
      </c>
      <c r="F258" s="74">
        <f>+MEDIANA!T258</f>
        <v>181290.6</v>
      </c>
      <c r="G258" s="63">
        <f>+PROMEDIO!T258</f>
        <v>183142.86666666667</v>
      </c>
    </row>
    <row r="259" spans="1:7" x14ac:dyDescent="0.25">
      <c r="A259" s="70">
        <v>258</v>
      </c>
      <c r="B259" s="5" t="s">
        <v>281</v>
      </c>
      <c r="C259" s="5" t="s">
        <v>229</v>
      </c>
      <c r="D259" s="71" t="s">
        <v>8</v>
      </c>
      <c r="E259" s="63">
        <f>+'MEDIA GEOMETRICA'!T259</f>
        <v>548827.10207916016</v>
      </c>
      <c r="F259" s="74">
        <f>+MEDIANA!T259</f>
        <v>543871.80000000005</v>
      </c>
      <c r="G259" s="63">
        <f>+PROMEDIO!T259</f>
        <v>549428.6</v>
      </c>
    </row>
    <row r="260" spans="1:7" x14ac:dyDescent="0.25">
      <c r="A260" s="72">
        <v>259</v>
      </c>
      <c r="B260" s="5" t="s">
        <v>228</v>
      </c>
      <c r="C260" s="5" t="s">
        <v>229</v>
      </c>
      <c r="D260" s="71" t="s">
        <v>8</v>
      </c>
      <c r="E260" s="63">
        <f>+'MEDIA GEOMETRICA'!T260</f>
        <v>365884.73471944011</v>
      </c>
      <c r="F260" s="74">
        <f>+MEDIANA!T260</f>
        <v>362581.2</v>
      </c>
      <c r="G260" s="63">
        <f>+PROMEDIO!T260</f>
        <v>366285.73333333334</v>
      </c>
    </row>
    <row r="261" spans="1:7" x14ac:dyDescent="0.25">
      <c r="A261" s="70">
        <v>260</v>
      </c>
      <c r="B261" s="5" t="s">
        <v>227</v>
      </c>
      <c r="C261" s="5" t="s">
        <v>229</v>
      </c>
      <c r="D261" s="71" t="s">
        <v>8</v>
      </c>
      <c r="E261" s="63">
        <f>+'MEDIA GEOMETRICA'!T261</f>
        <v>273807.78161123663</v>
      </c>
      <c r="F261" s="74">
        <f>+MEDIANA!T261</f>
        <v>271335.59999999998</v>
      </c>
      <c r="G261" s="63">
        <f>+PROMEDIO!T261</f>
        <v>274107.86666666664</v>
      </c>
    </row>
    <row r="262" spans="1:7" x14ac:dyDescent="0.25">
      <c r="A262" s="70">
        <v>261</v>
      </c>
      <c r="B262" s="5" t="s">
        <v>205</v>
      </c>
      <c r="C262" s="5" t="s">
        <v>229</v>
      </c>
      <c r="D262" s="71" t="s">
        <v>8</v>
      </c>
      <c r="E262" s="63">
        <f>+'MEDIA GEOMETRICA'!T262</f>
        <v>484615.5426747551</v>
      </c>
      <c r="F262" s="74">
        <f>+MEDIANA!T262</f>
        <v>480240</v>
      </c>
      <c r="G262" s="63">
        <f>+PROMEDIO!T262</f>
        <v>485146.66666666669</v>
      </c>
    </row>
    <row r="263" spans="1:7" x14ac:dyDescent="0.25">
      <c r="A263" s="64"/>
      <c r="B263" s="65"/>
      <c r="C263" s="64"/>
      <c r="D263" s="66"/>
      <c r="E263" s="62">
        <f>SUM(E2:E262)</f>
        <v>96645939.069327235</v>
      </c>
      <c r="F263" s="80">
        <f t="shared" ref="F263:G263" si="0">SUM(F2:F262)</f>
        <v>96085686.283799946</v>
      </c>
      <c r="G263" s="62">
        <f t="shared" si="0"/>
        <v>96998336.789599955</v>
      </c>
    </row>
    <row r="264" spans="1:7" x14ac:dyDescent="0.25">
      <c r="A264" s="64"/>
      <c r="B264" s="65"/>
      <c r="C264" s="64"/>
      <c r="D264" s="66"/>
    </row>
    <row r="265" spans="1:7" x14ac:dyDescent="0.25">
      <c r="F265" s="3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3BDB8-9332-4006-9D09-C527846274D3}">
  <dimension ref="A1:G265"/>
  <sheetViews>
    <sheetView zoomScale="117" zoomScaleNormal="117" workbookViewId="0">
      <pane ySplit="1" topLeftCell="A242" activePane="bottomLeft" state="frozen"/>
      <selection pane="bottomLeft" activeCell="F262" sqref="F262"/>
    </sheetView>
  </sheetViews>
  <sheetFormatPr baseColWidth="10" defaultRowHeight="15" x14ac:dyDescent="0.25"/>
  <cols>
    <col min="1" max="1" width="19" style="33" customWidth="1"/>
    <col min="2" max="2" width="6.140625" customWidth="1"/>
    <col min="3" max="3" width="58.5703125" customWidth="1"/>
    <col min="4" max="4" width="9.28515625" customWidth="1"/>
    <col min="5" max="5" width="12.28515625" customWidth="1"/>
  </cols>
  <sheetData>
    <row r="1" spans="1:7" ht="24" x14ac:dyDescent="0.25">
      <c r="A1" s="76" t="s">
        <v>3</v>
      </c>
      <c r="B1" s="56" t="s">
        <v>282</v>
      </c>
      <c r="C1" s="75" t="s">
        <v>283</v>
      </c>
      <c r="D1" s="56" t="s">
        <v>284</v>
      </c>
      <c r="E1" s="56" t="s">
        <v>299</v>
      </c>
      <c r="F1" s="56" t="s">
        <v>297</v>
      </c>
      <c r="G1" s="56" t="s">
        <v>298</v>
      </c>
    </row>
    <row r="2" spans="1:7" ht="24" x14ac:dyDescent="0.25">
      <c r="A2" s="81" t="s">
        <v>7</v>
      </c>
      <c r="B2" s="70">
        <v>1</v>
      </c>
      <c r="C2" s="5" t="s">
        <v>6</v>
      </c>
      <c r="D2" s="71" t="s">
        <v>8</v>
      </c>
      <c r="E2" s="63">
        <f>+MEDIANA!T2</f>
        <v>453105.52</v>
      </c>
      <c r="F2" s="63">
        <f>+E2*19%</f>
        <v>86090.048800000004</v>
      </c>
      <c r="G2" s="63">
        <f>+E2+F2</f>
        <v>539195.56880000001</v>
      </c>
    </row>
    <row r="3" spans="1:7" ht="24" x14ac:dyDescent="0.25">
      <c r="A3" s="82"/>
      <c r="B3" s="72">
        <v>2</v>
      </c>
      <c r="C3" s="5" t="s">
        <v>9</v>
      </c>
      <c r="D3" s="73" t="s">
        <v>8</v>
      </c>
      <c r="E3" s="63">
        <f>+MEDIANA!T3</f>
        <v>524043.7</v>
      </c>
      <c r="F3" s="63">
        <f t="shared" ref="F3:F66" si="0">+E3*19%</f>
        <v>99568.303</v>
      </c>
      <c r="G3" s="63">
        <f t="shared" ref="G3:G66" si="1">+E3+F3</f>
        <v>623612.00300000003</v>
      </c>
    </row>
    <row r="4" spans="1:7" x14ac:dyDescent="0.25">
      <c r="A4" s="81" t="s">
        <v>11</v>
      </c>
      <c r="B4" s="70">
        <v>3</v>
      </c>
      <c r="C4" s="5" t="s">
        <v>30</v>
      </c>
      <c r="D4" s="71" t="s">
        <v>8</v>
      </c>
      <c r="E4" s="63">
        <f>+MEDIANA!T4</f>
        <v>369750</v>
      </c>
      <c r="F4" s="63">
        <f t="shared" si="0"/>
        <v>70252.5</v>
      </c>
      <c r="G4" s="63">
        <f t="shared" si="1"/>
        <v>440002.5</v>
      </c>
    </row>
    <row r="5" spans="1:7" x14ac:dyDescent="0.25">
      <c r="A5" s="83"/>
      <c r="B5" s="70">
        <v>4</v>
      </c>
      <c r="C5" s="5" t="s">
        <v>14</v>
      </c>
      <c r="D5" s="71" t="s">
        <v>8</v>
      </c>
      <c r="E5" s="63">
        <f>+MEDIANA!T5</f>
        <v>155730</v>
      </c>
      <c r="F5" s="63">
        <f t="shared" si="0"/>
        <v>29588.7</v>
      </c>
      <c r="G5" s="63">
        <f t="shared" si="1"/>
        <v>185318.7</v>
      </c>
    </row>
    <row r="6" spans="1:7" x14ac:dyDescent="0.25">
      <c r="A6" s="83"/>
      <c r="B6" s="70">
        <v>5</v>
      </c>
      <c r="C6" s="5" t="s">
        <v>31</v>
      </c>
      <c r="D6" s="71" t="s">
        <v>8</v>
      </c>
      <c r="E6" s="63">
        <f>+MEDIANA!T6</f>
        <v>326000</v>
      </c>
      <c r="F6" s="63">
        <f t="shared" si="0"/>
        <v>61940</v>
      </c>
      <c r="G6" s="63">
        <f t="shared" si="1"/>
        <v>387940</v>
      </c>
    </row>
    <row r="7" spans="1:7" x14ac:dyDescent="0.25">
      <c r="A7" s="83"/>
      <c r="B7" s="72">
        <v>6</v>
      </c>
      <c r="C7" s="5" t="s">
        <v>10</v>
      </c>
      <c r="D7" s="71" t="s">
        <v>8</v>
      </c>
      <c r="E7" s="63">
        <f>+MEDIANA!T7</f>
        <v>163000</v>
      </c>
      <c r="F7" s="63">
        <f t="shared" si="0"/>
        <v>30970</v>
      </c>
      <c r="G7" s="63">
        <f t="shared" si="1"/>
        <v>193970</v>
      </c>
    </row>
    <row r="8" spans="1:7" x14ac:dyDescent="0.25">
      <c r="A8" s="83"/>
      <c r="B8" s="70">
        <v>7</v>
      </c>
      <c r="C8" s="5" t="s">
        <v>19</v>
      </c>
      <c r="D8" s="71" t="s">
        <v>8</v>
      </c>
      <c r="E8" s="63">
        <f>+MEDIANA!T8</f>
        <v>369000</v>
      </c>
      <c r="F8" s="63">
        <f t="shared" si="0"/>
        <v>70110</v>
      </c>
      <c r="G8" s="63">
        <f t="shared" si="1"/>
        <v>439110</v>
      </c>
    </row>
    <row r="9" spans="1:7" x14ac:dyDescent="0.25">
      <c r="A9" s="83"/>
      <c r="B9" s="70">
        <v>8</v>
      </c>
      <c r="C9" s="5" t="s">
        <v>17</v>
      </c>
      <c r="D9" s="71" t="s">
        <v>8</v>
      </c>
      <c r="E9" s="63">
        <f>+MEDIANA!T9</f>
        <v>40200</v>
      </c>
      <c r="F9" s="63">
        <f t="shared" si="0"/>
        <v>7638</v>
      </c>
      <c r="G9" s="63">
        <f t="shared" si="1"/>
        <v>47838</v>
      </c>
    </row>
    <row r="10" spans="1:7" x14ac:dyDescent="0.25">
      <c r="A10" s="83"/>
      <c r="B10" s="70">
        <v>9</v>
      </c>
      <c r="C10" s="6" t="s">
        <v>230</v>
      </c>
      <c r="D10" s="71" t="s">
        <v>8</v>
      </c>
      <c r="E10" s="63">
        <f>+MEDIANA!T10</f>
        <v>181290.6</v>
      </c>
      <c r="F10" s="63">
        <f t="shared" si="0"/>
        <v>34445.214</v>
      </c>
      <c r="G10" s="63">
        <f t="shared" si="1"/>
        <v>215735.81400000001</v>
      </c>
    </row>
    <row r="11" spans="1:7" x14ac:dyDescent="0.25">
      <c r="A11" s="83"/>
      <c r="B11" s="72">
        <v>10</v>
      </c>
      <c r="C11" s="5" t="s">
        <v>23</v>
      </c>
      <c r="D11" s="71" t="s">
        <v>8</v>
      </c>
      <c r="E11" s="63">
        <f>+MEDIANA!T11</f>
        <v>86200</v>
      </c>
      <c r="F11" s="63">
        <f t="shared" si="0"/>
        <v>16378</v>
      </c>
      <c r="G11" s="63">
        <f t="shared" si="1"/>
        <v>102578</v>
      </c>
    </row>
    <row r="12" spans="1:7" x14ac:dyDescent="0.25">
      <c r="A12" s="83"/>
      <c r="B12" s="70">
        <v>11</v>
      </c>
      <c r="C12" s="6" t="s">
        <v>12</v>
      </c>
      <c r="D12" s="73" t="s">
        <v>8</v>
      </c>
      <c r="E12" s="63">
        <f>+MEDIANA!T12</f>
        <v>54096</v>
      </c>
      <c r="F12" s="63">
        <f t="shared" si="0"/>
        <v>10278.24</v>
      </c>
      <c r="G12" s="63">
        <f t="shared" si="1"/>
        <v>64374.239999999998</v>
      </c>
    </row>
    <row r="13" spans="1:7" x14ac:dyDescent="0.25">
      <c r="A13" s="83"/>
      <c r="B13" s="70">
        <v>12</v>
      </c>
      <c r="C13" s="5" t="s">
        <v>13</v>
      </c>
      <c r="D13" s="71" t="s">
        <v>8</v>
      </c>
      <c r="E13" s="63">
        <f>+MEDIANA!T13</f>
        <v>92000</v>
      </c>
      <c r="F13" s="63">
        <f t="shared" si="0"/>
        <v>17480</v>
      </c>
      <c r="G13" s="63">
        <f t="shared" si="1"/>
        <v>109480</v>
      </c>
    </row>
    <row r="14" spans="1:7" x14ac:dyDescent="0.25">
      <c r="A14" s="83"/>
      <c r="B14" s="70">
        <v>13</v>
      </c>
      <c r="C14" s="5" t="s">
        <v>38</v>
      </c>
      <c r="D14" s="71" t="s">
        <v>8</v>
      </c>
      <c r="E14" s="63">
        <f>+MEDIANA!T14</f>
        <v>435000</v>
      </c>
      <c r="F14" s="63">
        <f t="shared" si="0"/>
        <v>82650</v>
      </c>
      <c r="G14" s="63">
        <f t="shared" si="1"/>
        <v>517650</v>
      </c>
    </row>
    <row r="15" spans="1:7" x14ac:dyDescent="0.25">
      <c r="A15" s="83"/>
      <c r="B15" s="72">
        <v>14</v>
      </c>
      <c r="C15" s="5" t="s">
        <v>39</v>
      </c>
      <c r="D15" s="71" t="s">
        <v>8</v>
      </c>
      <c r="E15" s="63">
        <f>+MEDIANA!T15</f>
        <v>396300</v>
      </c>
      <c r="F15" s="63">
        <f t="shared" si="0"/>
        <v>75297</v>
      </c>
      <c r="G15" s="63">
        <f t="shared" si="1"/>
        <v>471597</v>
      </c>
    </row>
    <row r="16" spans="1:7" x14ac:dyDescent="0.25">
      <c r="A16" s="83"/>
      <c r="B16" s="70">
        <v>15</v>
      </c>
      <c r="C16" s="5" t="s">
        <v>27</v>
      </c>
      <c r="D16" s="71" t="s">
        <v>8</v>
      </c>
      <c r="E16" s="63">
        <f>+MEDIANA!T16</f>
        <v>173652.1</v>
      </c>
      <c r="F16" s="63">
        <f t="shared" si="0"/>
        <v>32993.899000000005</v>
      </c>
      <c r="G16" s="63">
        <f t="shared" si="1"/>
        <v>206645.99900000001</v>
      </c>
    </row>
    <row r="17" spans="1:7" ht="24" x14ac:dyDescent="0.25">
      <c r="A17" s="83"/>
      <c r="B17" s="70">
        <v>16</v>
      </c>
      <c r="C17" s="5" t="s">
        <v>28</v>
      </c>
      <c r="D17" s="71" t="s">
        <v>8</v>
      </c>
      <c r="E17" s="63">
        <f>+MEDIANA!T17</f>
        <v>173600</v>
      </c>
      <c r="F17" s="63">
        <f t="shared" si="0"/>
        <v>32984</v>
      </c>
      <c r="G17" s="63">
        <f t="shared" si="1"/>
        <v>206584</v>
      </c>
    </row>
    <row r="18" spans="1:7" x14ac:dyDescent="0.25">
      <c r="A18" s="83"/>
      <c r="B18" s="70">
        <v>17</v>
      </c>
      <c r="C18" s="5" t="s">
        <v>36</v>
      </c>
      <c r="D18" s="71" t="s">
        <v>8</v>
      </c>
      <c r="E18" s="63">
        <f>+MEDIANA!T18</f>
        <v>748300</v>
      </c>
      <c r="F18" s="63">
        <f t="shared" si="0"/>
        <v>142177</v>
      </c>
      <c r="G18" s="63">
        <f t="shared" si="1"/>
        <v>890477</v>
      </c>
    </row>
    <row r="19" spans="1:7" x14ac:dyDescent="0.25">
      <c r="A19" s="83"/>
      <c r="B19" s="72">
        <v>18</v>
      </c>
      <c r="C19" s="6" t="s">
        <v>37</v>
      </c>
      <c r="D19" s="73" t="s">
        <v>8</v>
      </c>
      <c r="E19" s="63">
        <f>+MEDIANA!T19</f>
        <v>1030400</v>
      </c>
      <c r="F19" s="63">
        <f t="shared" si="0"/>
        <v>195776</v>
      </c>
      <c r="G19" s="63">
        <f t="shared" si="1"/>
        <v>1226176</v>
      </c>
    </row>
    <row r="20" spans="1:7" x14ac:dyDescent="0.25">
      <c r="A20" s="83"/>
      <c r="B20" s="70">
        <v>19</v>
      </c>
      <c r="C20" s="5" t="s">
        <v>22</v>
      </c>
      <c r="D20" s="73" t="s">
        <v>8</v>
      </c>
      <c r="E20" s="63">
        <f>+MEDIANA!T20</f>
        <v>177615.2</v>
      </c>
      <c r="F20" s="63">
        <f t="shared" si="0"/>
        <v>33746.887999999999</v>
      </c>
      <c r="G20" s="63">
        <f t="shared" si="1"/>
        <v>211362.08800000002</v>
      </c>
    </row>
    <row r="21" spans="1:7" x14ac:dyDescent="0.25">
      <c r="A21" s="83"/>
      <c r="B21" s="70">
        <v>20</v>
      </c>
      <c r="C21" s="5" t="s">
        <v>21</v>
      </c>
      <c r="D21" s="73" t="s">
        <v>8</v>
      </c>
      <c r="E21" s="63">
        <f>+MEDIANA!T21</f>
        <v>115000</v>
      </c>
      <c r="F21" s="63">
        <f t="shared" si="0"/>
        <v>21850</v>
      </c>
      <c r="G21" s="63">
        <f t="shared" si="1"/>
        <v>136850</v>
      </c>
    </row>
    <row r="22" spans="1:7" x14ac:dyDescent="0.25">
      <c r="A22" s="83"/>
      <c r="B22" s="70">
        <v>21</v>
      </c>
      <c r="C22" s="6" t="s">
        <v>20</v>
      </c>
      <c r="D22" s="73" t="s">
        <v>8</v>
      </c>
      <c r="E22" s="63">
        <f>+MEDIANA!T22</f>
        <v>115000</v>
      </c>
      <c r="F22" s="63">
        <f t="shared" si="0"/>
        <v>21850</v>
      </c>
      <c r="G22" s="63">
        <f t="shared" si="1"/>
        <v>136850</v>
      </c>
    </row>
    <row r="23" spans="1:7" x14ac:dyDescent="0.25">
      <c r="A23" s="83"/>
      <c r="B23" s="72">
        <v>22</v>
      </c>
      <c r="C23" s="11" t="s">
        <v>29</v>
      </c>
      <c r="D23" s="71" t="s">
        <v>8</v>
      </c>
      <c r="E23" s="63">
        <f>+MEDIANA!T23</f>
        <v>347300</v>
      </c>
      <c r="F23" s="63">
        <f t="shared" si="0"/>
        <v>65987</v>
      </c>
      <c r="G23" s="63">
        <f t="shared" si="1"/>
        <v>413287</v>
      </c>
    </row>
    <row r="24" spans="1:7" x14ac:dyDescent="0.25">
      <c r="A24" s="83"/>
      <c r="B24" s="70">
        <v>23</v>
      </c>
      <c r="C24" s="11" t="s">
        <v>26</v>
      </c>
      <c r="D24" s="71" t="s">
        <v>8</v>
      </c>
      <c r="E24" s="63">
        <f>+MEDIANA!T24</f>
        <v>335000</v>
      </c>
      <c r="F24" s="63">
        <f t="shared" si="0"/>
        <v>63650</v>
      </c>
      <c r="G24" s="63">
        <f t="shared" si="1"/>
        <v>398650</v>
      </c>
    </row>
    <row r="25" spans="1:7" x14ac:dyDescent="0.25">
      <c r="A25" s="83"/>
      <c r="B25" s="70">
        <v>24</v>
      </c>
      <c r="C25" s="5" t="s">
        <v>25</v>
      </c>
      <c r="D25" s="73" t="s">
        <v>8</v>
      </c>
      <c r="E25" s="63">
        <f>+MEDIANA!T25</f>
        <v>154860</v>
      </c>
      <c r="F25" s="63">
        <f t="shared" si="0"/>
        <v>29423.4</v>
      </c>
      <c r="G25" s="63">
        <f t="shared" si="1"/>
        <v>184283.4</v>
      </c>
    </row>
    <row r="26" spans="1:7" x14ac:dyDescent="0.25">
      <c r="A26" s="83"/>
      <c r="B26" s="70">
        <v>25</v>
      </c>
      <c r="C26" s="5" t="s">
        <v>24</v>
      </c>
      <c r="D26" s="73" t="s">
        <v>8</v>
      </c>
      <c r="E26" s="63">
        <f>+MEDIANA!T26</f>
        <v>121800</v>
      </c>
      <c r="F26" s="63">
        <f t="shared" si="0"/>
        <v>23142</v>
      </c>
      <c r="G26" s="63">
        <f t="shared" si="1"/>
        <v>144942</v>
      </c>
    </row>
    <row r="27" spans="1:7" x14ac:dyDescent="0.25">
      <c r="A27" s="82"/>
      <c r="B27" s="72">
        <v>26</v>
      </c>
      <c r="C27" s="5" t="s">
        <v>176</v>
      </c>
      <c r="D27" s="73" t="s">
        <v>8</v>
      </c>
      <c r="E27" s="63">
        <f>+MEDIANA!T27</f>
        <v>395989.2</v>
      </c>
      <c r="F27" s="63">
        <f t="shared" si="0"/>
        <v>75237.948000000004</v>
      </c>
      <c r="G27" s="63">
        <f t="shared" si="1"/>
        <v>471227.14800000004</v>
      </c>
    </row>
    <row r="28" spans="1:7" x14ac:dyDescent="0.25">
      <c r="A28" s="81" t="s">
        <v>47</v>
      </c>
      <c r="B28" s="70">
        <v>27</v>
      </c>
      <c r="C28" s="5" t="s">
        <v>83</v>
      </c>
      <c r="D28" s="73" t="s">
        <v>8</v>
      </c>
      <c r="E28" s="63">
        <f>+MEDIANA!T28</f>
        <v>37360</v>
      </c>
      <c r="F28" s="63">
        <f t="shared" si="0"/>
        <v>7098.4</v>
      </c>
      <c r="G28" s="63">
        <f t="shared" si="1"/>
        <v>44458.400000000001</v>
      </c>
    </row>
    <row r="29" spans="1:7" x14ac:dyDescent="0.25">
      <c r="A29" s="83"/>
      <c r="B29" s="70">
        <v>28</v>
      </c>
      <c r="C29" s="6" t="s">
        <v>84</v>
      </c>
      <c r="D29" s="73" t="s">
        <v>8</v>
      </c>
      <c r="E29" s="63">
        <f>+MEDIANA!T29</f>
        <v>62000</v>
      </c>
      <c r="F29" s="63">
        <f t="shared" si="0"/>
        <v>11780</v>
      </c>
      <c r="G29" s="63">
        <f t="shared" si="1"/>
        <v>73780</v>
      </c>
    </row>
    <row r="30" spans="1:7" x14ac:dyDescent="0.25">
      <c r="A30" s="83"/>
      <c r="B30" s="70">
        <v>29</v>
      </c>
      <c r="C30" s="6" t="s">
        <v>85</v>
      </c>
      <c r="D30" s="73" t="s">
        <v>8</v>
      </c>
      <c r="E30" s="63">
        <f>+MEDIANA!T30</f>
        <v>31320</v>
      </c>
      <c r="F30" s="63">
        <f t="shared" si="0"/>
        <v>5950.8</v>
      </c>
      <c r="G30" s="63">
        <f t="shared" si="1"/>
        <v>37270.800000000003</v>
      </c>
    </row>
    <row r="31" spans="1:7" x14ac:dyDescent="0.25">
      <c r="A31" s="83"/>
      <c r="B31" s="72">
        <v>30</v>
      </c>
      <c r="C31" s="5" t="s">
        <v>149</v>
      </c>
      <c r="D31" s="71" t="s">
        <v>8</v>
      </c>
      <c r="E31" s="63">
        <f>+MEDIANA!T31</f>
        <v>1159974</v>
      </c>
      <c r="F31" s="63">
        <f t="shared" si="0"/>
        <v>220395.06</v>
      </c>
      <c r="G31" s="63">
        <f t="shared" si="1"/>
        <v>1380369.06</v>
      </c>
    </row>
    <row r="32" spans="1:7" x14ac:dyDescent="0.25">
      <c r="A32" s="83"/>
      <c r="B32" s="70">
        <v>31</v>
      </c>
      <c r="C32" s="5" t="s">
        <v>92</v>
      </c>
      <c r="D32" s="71" t="s">
        <v>8</v>
      </c>
      <c r="E32" s="63">
        <f>+MEDIANA!T32</f>
        <v>789950</v>
      </c>
      <c r="F32" s="63">
        <f t="shared" si="0"/>
        <v>150090.5</v>
      </c>
      <c r="G32" s="63">
        <f t="shared" si="1"/>
        <v>940040.5</v>
      </c>
    </row>
    <row r="33" spans="1:7" x14ac:dyDescent="0.25">
      <c r="A33" s="83"/>
      <c r="B33" s="70">
        <v>32</v>
      </c>
      <c r="C33" s="5" t="s">
        <v>93</v>
      </c>
      <c r="D33" s="71" t="s">
        <v>8</v>
      </c>
      <c r="E33" s="63">
        <f>+MEDIANA!T33</f>
        <v>511142.8</v>
      </c>
      <c r="F33" s="63">
        <f t="shared" si="0"/>
        <v>97117.131999999998</v>
      </c>
      <c r="G33" s="63">
        <f t="shared" si="1"/>
        <v>608259.93200000003</v>
      </c>
    </row>
    <row r="34" spans="1:7" x14ac:dyDescent="0.25">
      <c r="A34" s="83"/>
      <c r="B34" s="70">
        <v>33</v>
      </c>
      <c r="C34" s="5" t="s">
        <v>82</v>
      </c>
      <c r="D34" s="71" t="s">
        <v>8</v>
      </c>
      <c r="E34" s="63">
        <f>+MEDIANA!T34</f>
        <v>17250</v>
      </c>
      <c r="F34" s="63">
        <f t="shared" si="0"/>
        <v>3277.5</v>
      </c>
      <c r="G34" s="63">
        <f t="shared" si="1"/>
        <v>20527.5</v>
      </c>
    </row>
    <row r="35" spans="1:7" x14ac:dyDescent="0.25">
      <c r="A35" s="83"/>
      <c r="B35" s="72">
        <v>34</v>
      </c>
      <c r="C35" s="5" t="s">
        <v>113</v>
      </c>
      <c r="D35" s="71" t="s">
        <v>8</v>
      </c>
      <c r="E35" s="63">
        <f>+MEDIANA!T35</f>
        <v>165578.4</v>
      </c>
      <c r="F35" s="63">
        <f t="shared" si="0"/>
        <v>31459.896000000001</v>
      </c>
      <c r="G35" s="63">
        <f t="shared" si="1"/>
        <v>197038.296</v>
      </c>
    </row>
    <row r="36" spans="1:7" x14ac:dyDescent="0.25">
      <c r="A36" s="83"/>
      <c r="B36" s="70">
        <v>35</v>
      </c>
      <c r="C36" s="5" t="s">
        <v>125</v>
      </c>
      <c r="D36" s="71" t="s">
        <v>8</v>
      </c>
      <c r="E36" s="63">
        <f>+MEDIANA!T36</f>
        <v>140835.6</v>
      </c>
      <c r="F36" s="63">
        <f t="shared" si="0"/>
        <v>26758.764000000003</v>
      </c>
      <c r="G36" s="63">
        <f t="shared" si="1"/>
        <v>167594.364</v>
      </c>
    </row>
    <row r="37" spans="1:7" x14ac:dyDescent="0.25">
      <c r="A37" s="83"/>
      <c r="B37" s="70">
        <v>36</v>
      </c>
      <c r="C37" s="5" t="s">
        <v>182</v>
      </c>
      <c r="D37" s="71" t="s">
        <v>8</v>
      </c>
      <c r="E37" s="63">
        <f>+MEDIANA!T37</f>
        <v>91767.6</v>
      </c>
      <c r="F37" s="63">
        <f t="shared" si="0"/>
        <v>17435.844000000001</v>
      </c>
      <c r="G37" s="63">
        <f t="shared" si="1"/>
        <v>109203.444</v>
      </c>
    </row>
    <row r="38" spans="1:7" x14ac:dyDescent="0.25">
      <c r="A38" s="83"/>
      <c r="B38" s="70">
        <v>37</v>
      </c>
      <c r="C38" s="5" t="s">
        <v>117</v>
      </c>
      <c r="D38" s="71" t="s">
        <v>8</v>
      </c>
      <c r="E38" s="63">
        <f>+MEDIANA!T38</f>
        <v>239522.66</v>
      </c>
      <c r="F38" s="63">
        <f t="shared" si="0"/>
        <v>45509.305400000005</v>
      </c>
      <c r="G38" s="63">
        <f t="shared" si="1"/>
        <v>285031.96539999999</v>
      </c>
    </row>
    <row r="39" spans="1:7" x14ac:dyDescent="0.25">
      <c r="A39" s="83"/>
      <c r="B39" s="72">
        <v>38</v>
      </c>
      <c r="C39" s="5" t="s">
        <v>131</v>
      </c>
      <c r="D39" s="71" t="s">
        <v>8</v>
      </c>
      <c r="E39" s="63">
        <f>+MEDIANA!T39</f>
        <v>572220</v>
      </c>
      <c r="F39" s="63">
        <f t="shared" si="0"/>
        <v>108721.8</v>
      </c>
      <c r="G39" s="63">
        <f t="shared" si="1"/>
        <v>680941.8</v>
      </c>
    </row>
    <row r="40" spans="1:7" x14ac:dyDescent="0.25">
      <c r="A40" s="83"/>
      <c r="B40" s="70">
        <v>39</v>
      </c>
      <c r="C40" s="5" t="s">
        <v>165</v>
      </c>
      <c r="D40" s="71" t="s">
        <v>8</v>
      </c>
      <c r="E40" s="63">
        <f>+MEDIANA!T40</f>
        <v>220597.2</v>
      </c>
      <c r="F40" s="63">
        <f t="shared" si="0"/>
        <v>41913.468000000001</v>
      </c>
      <c r="G40" s="63">
        <f t="shared" si="1"/>
        <v>262510.66800000001</v>
      </c>
    </row>
    <row r="41" spans="1:7" x14ac:dyDescent="0.25">
      <c r="A41" s="83"/>
      <c r="B41" s="70">
        <v>40</v>
      </c>
      <c r="C41" s="5" t="s">
        <v>126</v>
      </c>
      <c r="D41" s="71" t="s">
        <v>8</v>
      </c>
      <c r="E41" s="63">
        <f>+MEDIANA!T41</f>
        <v>165160.79999999999</v>
      </c>
      <c r="F41" s="63">
        <f t="shared" si="0"/>
        <v>31380.552</v>
      </c>
      <c r="G41" s="63">
        <f t="shared" si="1"/>
        <v>196541.35199999998</v>
      </c>
    </row>
    <row r="42" spans="1:7" x14ac:dyDescent="0.25">
      <c r="A42" s="83"/>
      <c r="B42" s="70">
        <v>41</v>
      </c>
      <c r="C42" s="5" t="s">
        <v>180</v>
      </c>
      <c r="D42" s="71" t="s">
        <v>8</v>
      </c>
      <c r="E42" s="63">
        <f>+MEDIANA!T42</f>
        <v>318106.8</v>
      </c>
      <c r="F42" s="63">
        <f t="shared" si="0"/>
        <v>60440.292000000001</v>
      </c>
      <c r="G42" s="63">
        <f t="shared" si="1"/>
        <v>378547.092</v>
      </c>
    </row>
    <row r="43" spans="1:7" x14ac:dyDescent="0.25">
      <c r="A43" s="83"/>
      <c r="B43" s="72">
        <v>42</v>
      </c>
      <c r="C43" s="5" t="s">
        <v>127</v>
      </c>
      <c r="D43" s="71" t="s">
        <v>8</v>
      </c>
      <c r="E43" s="63">
        <f>+MEDIANA!T43</f>
        <v>721508.4</v>
      </c>
      <c r="F43" s="63">
        <f t="shared" si="0"/>
        <v>137086.59600000002</v>
      </c>
      <c r="G43" s="63">
        <f t="shared" si="1"/>
        <v>858594.99600000004</v>
      </c>
    </row>
    <row r="44" spans="1:7" x14ac:dyDescent="0.25">
      <c r="A44" s="83"/>
      <c r="B44" s="70">
        <v>43</v>
      </c>
      <c r="C44" s="5" t="s">
        <v>133</v>
      </c>
      <c r="D44" s="71" t="s">
        <v>8</v>
      </c>
      <c r="E44" s="63">
        <f>+MEDIANA!T44</f>
        <v>148104</v>
      </c>
      <c r="F44" s="63">
        <f t="shared" si="0"/>
        <v>28139.760000000002</v>
      </c>
      <c r="G44" s="63">
        <f t="shared" si="1"/>
        <v>176243.76</v>
      </c>
    </row>
    <row r="45" spans="1:7" x14ac:dyDescent="0.25">
      <c r="A45" s="83"/>
      <c r="B45" s="70">
        <v>44</v>
      </c>
      <c r="C45" s="5" t="s">
        <v>136</v>
      </c>
      <c r="D45" s="71" t="s">
        <v>8</v>
      </c>
      <c r="E45" s="63">
        <f>+MEDIANA!T45</f>
        <v>61074</v>
      </c>
      <c r="F45" s="63">
        <f t="shared" si="0"/>
        <v>11604.06</v>
      </c>
      <c r="G45" s="63">
        <f t="shared" si="1"/>
        <v>72678.06</v>
      </c>
    </row>
    <row r="46" spans="1:7" x14ac:dyDescent="0.25">
      <c r="A46" s="83"/>
      <c r="B46" s="70">
        <v>45</v>
      </c>
      <c r="C46" s="5" t="s">
        <v>134</v>
      </c>
      <c r="D46" s="71" t="s">
        <v>8</v>
      </c>
      <c r="E46" s="63">
        <f>+MEDIANA!T46</f>
        <v>126846</v>
      </c>
      <c r="F46" s="63">
        <f t="shared" si="0"/>
        <v>24100.74</v>
      </c>
      <c r="G46" s="63">
        <f t="shared" si="1"/>
        <v>150946.74</v>
      </c>
    </row>
    <row r="47" spans="1:7" x14ac:dyDescent="0.25">
      <c r="A47" s="83"/>
      <c r="B47" s="72">
        <v>46</v>
      </c>
      <c r="C47" s="5" t="s">
        <v>135</v>
      </c>
      <c r="D47" s="71" t="s">
        <v>8</v>
      </c>
      <c r="E47" s="63">
        <f>+MEDIANA!T47</f>
        <v>152592</v>
      </c>
      <c r="F47" s="63">
        <f t="shared" si="0"/>
        <v>28992.48</v>
      </c>
      <c r="G47" s="63">
        <f t="shared" si="1"/>
        <v>181584.48</v>
      </c>
    </row>
    <row r="48" spans="1:7" x14ac:dyDescent="0.25">
      <c r="A48" s="83"/>
      <c r="B48" s="70">
        <v>47</v>
      </c>
      <c r="C48" s="5" t="s">
        <v>132</v>
      </c>
      <c r="D48" s="71" t="s">
        <v>8</v>
      </c>
      <c r="E48" s="63">
        <f>+MEDIANA!T48</f>
        <v>173910</v>
      </c>
      <c r="F48" s="63">
        <f t="shared" si="0"/>
        <v>33042.9</v>
      </c>
      <c r="G48" s="63">
        <f t="shared" si="1"/>
        <v>206952.9</v>
      </c>
    </row>
    <row r="49" spans="1:7" x14ac:dyDescent="0.25">
      <c r="A49" s="83"/>
      <c r="B49" s="70">
        <v>48</v>
      </c>
      <c r="C49" s="5" t="s">
        <v>137</v>
      </c>
      <c r="D49" s="71" t="s">
        <v>138</v>
      </c>
      <c r="E49" s="63">
        <f>+MEDIANA!T49</f>
        <v>43117.2</v>
      </c>
      <c r="F49" s="63">
        <f t="shared" si="0"/>
        <v>8192.268</v>
      </c>
      <c r="G49" s="63">
        <f t="shared" si="1"/>
        <v>51309.467999999993</v>
      </c>
    </row>
    <row r="50" spans="1:7" x14ac:dyDescent="0.25">
      <c r="A50" s="83"/>
      <c r="B50" s="70">
        <v>49</v>
      </c>
      <c r="C50" s="5" t="s">
        <v>105</v>
      </c>
      <c r="D50" s="71" t="s">
        <v>8</v>
      </c>
      <c r="E50" s="63">
        <f>+MEDIANA!T50</f>
        <v>201178.8</v>
      </c>
      <c r="F50" s="63">
        <f t="shared" si="0"/>
        <v>38223.972000000002</v>
      </c>
      <c r="G50" s="63">
        <f t="shared" si="1"/>
        <v>239402.772</v>
      </c>
    </row>
    <row r="51" spans="1:7" x14ac:dyDescent="0.25">
      <c r="A51" s="83"/>
      <c r="B51" s="72">
        <v>50</v>
      </c>
      <c r="C51" s="5" t="s">
        <v>110</v>
      </c>
      <c r="D51" s="71" t="s">
        <v>8</v>
      </c>
      <c r="E51" s="63">
        <f>+MEDIANA!T51</f>
        <v>60447.6</v>
      </c>
      <c r="F51" s="63">
        <f t="shared" si="0"/>
        <v>11485.044</v>
      </c>
      <c r="G51" s="63">
        <f t="shared" si="1"/>
        <v>71932.644</v>
      </c>
    </row>
    <row r="52" spans="1:7" x14ac:dyDescent="0.25">
      <c r="A52" s="83"/>
      <c r="B52" s="70">
        <v>51</v>
      </c>
      <c r="C52" s="5" t="s">
        <v>172</v>
      </c>
      <c r="D52" s="71" t="s">
        <v>8</v>
      </c>
      <c r="E52" s="63">
        <f>+MEDIANA!T52</f>
        <v>33512.400000000001</v>
      </c>
      <c r="F52" s="63">
        <f t="shared" si="0"/>
        <v>6367.3560000000007</v>
      </c>
      <c r="G52" s="63">
        <f t="shared" si="1"/>
        <v>39879.756000000001</v>
      </c>
    </row>
    <row r="53" spans="1:7" x14ac:dyDescent="0.25">
      <c r="A53" s="83"/>
      <c r="B53" s="70">
        <v>52</v>
      </c>
      <c r="C53" s="5" t="s">
        <v>96</v>
      </c>
      <c r="D53" s="71" t="s">
        <v>8</v>
      </c>
      <c r="E53" s="63">
        <f>+MEDIANA!T53</f>
        <v>73005</v>
      </c>
      <c r="F53" s="63">
        <f t="shared" si="0"/>
        <v>13870.95</v>
      </c>
      <c r="G53" s="63">
        <f t="shared" si="1"/>
        <v>86875.95</v>
      </c>
    </row>
    <row r="54" spans="1:7" x14ac:dyDescent="0.25">
      <c r="A54" s="83"/>
      <c r="B54" s="70">
        <v>53</v>
      </c>
      <c r="C54" s="5" t="s">
        <v>114</v>
      </c>
      <c r="D54" s="71" t="s">
        <v>8</v>
      </c>
      <c r="E54" s="63">
        <f>+MEDIANA!T54</f>
        <v>132066</v>
      </c>
      <c r="F54" s="63">
        <f t="shared" si="0"/>
        <v>25092.54</v>
      </c>
      <c r="G54" s="63">
        <f t="shared" si="1"/>
        <v>157158.54</v>
      </c>
    </row>
    <row r="55" spans="1:7" x14ac:dyDescent="0.25">
      <c r="A55" s="83"/>
      <c r="B55" s="72">
        <v>54</v>
      </c>
      <c r="C55" s="5" t="s">
        <v>97</v>
      </c>
      <c r="D55" s="71" t="s">
        <v>8</v>
      </c>
      <c r="E55" s="63">
        <f>+MEDIANA!T55</f>
        <v>178465.28</v>
      </c>
      <c r="F55" s="63">
        <f t="shared" si="0"/>
        <v>33908.403200000001</v>
      </c>
      <c r="G55" s="63">
        <f t="shared" si="1"/>
        <v>212373.6832</v>
      </c>
    </row>
    <row r="56" spans="1:7" x14ac:dyDescent="0.25">
      <c r="A56" s="83"/>
      <c r="B56" s="70">
        <v>55</v>
      </c>
      <c r="C56" s="5" t="s">
        <v>98</v>
      </c>
      <c r="D56" s="71" t="s">
        <v>8</v>
      </c>
      <c r="E56" s="63">
        <f>+MEDIANA!T56</f>
        <v>48583.360000000001</v>
      </c>
      <c r="F56" s="63">
        <f t="shared" si="0"/>
        <v>9230.8384000000005</v>
      </c>
      <c r="G56" s="63">
        <f t="shared" si="1"/>
        <v>57814.198400000001</v>
      </c>
    </row>
    <row r="57" spans="1:7" x14ac:dyDescent="0.25">
      <c r="A57" s="83"/>
      <c r="B57" s="70">
        <v>56</v>
      </c>
      <c r="C57" s="5" t="s">
        <v>80</v>
      </c>
      <c r="D57" s="71" t="s">
        <v>8</v>
      </c>
      <c r="E57" s="63">
        <f>+MEDIANA!T57</f>
        <v>126855.12</v>
      </c>
      <c r="F57" s="63">
        <f t="shared" si="0"/>
        <v>24102.4728</v>
      </c>
      <c r="G57" s="63">
        <f t="shared" si="1"/>
        <v>150957.59279999998</v>
      </c>
    </row>
    <row r="58" spans="1:7" x14ac:dyDescent="0.25">
      <c r="A58" s="83"/>
      <c r="B58" s="70">
        <v>57</v>
      </c>
      <c r="C58" s="5" t="s">
        <v>104</v>
      </c>
      <c r="D58" s="71" t="s">
        <v>8</v>
      </c>
      <c r="E58" s="63">
        <f>+MEDIANA!T58</f>
        <v>6840789</v>
      </c>
      <c r="F58" s="63">
        <f t="shared" si="0"/>
        <v>1299749.9099999999</v>
      </c>
      <c r="G58" s="63">
        <f t="shared" si="1"/>
        <v>8140538.9100000001</v>
      </c>
    </row>
    <row r="59" spans="1:7" x14ac:dyDescent="0.25">
      <c r="A59" s="83"/>
      <c r="B59" s="72">
        <v>58</v>
      </c>
      <c r="C59" s="5" t="s">
        <v>167</v>
      </c>
      <c r="D59" s="71" t="s">
        <v>8</v>
      </c>
      <c r="E59" s="63">
        <f>+MEDIANA!T59</f>
        <v>205250.4</v>
      </c>
      <c r="F59" s="63">
        <f t="shared" si="0"/>
        <v>38997.576000000001</v>
      </c>
      <c r="G59" s="63">
        <f t="shared" si="1"/>
        <v>244247.976</v>
      </c>
    </row>
    <row r="60" spans="1:7" x14ac:dyDescent="0.25">
      <c r="A60" s="83"/>
      <c r="B60" s="70">
        <v>59</v>
      </c>
      <c r="C60" s="5" t="s">
        <v>258</v>
      </c>
      <c r="D60" s="71" t="s">
        <v>8</v>
      </c>
      <c r="E60" s="63">
        <f>+MEDIANA!T60</f>
        <v>422653.22099999996</v>
      </c>
      <c r="F60" s="63">
        <f t="shared" si="0"/>
        <v>80304.11198999999</v>
      </c>
      <c r="G60" s="63">
        <f t="shared" si="1"/>
        <v>502957.33298999997</v>
      </c>
    </row>
    <row r="61" spans="1:7" x14ac:dyDescent="0.25">
      <c r="A61" s="83"/>
      <c r="B61" s="70">
        <v>60</v>
      </c>
      <c r="C61" s="5" t="s">
        <v>189</v>
      </c>
      <c r="D61" s="71" t="s">
        <v>8</v>
      </c>
      <c r="E61" s="63">
        <f>+MEDIANA!T61</f>
        <v>559792.80000000005</v>
      </c>
      <c r="F61" s="63">
        <f t="shared" si="0"/>
        <v>106360.63200000001</v>
      </c>
      <c r="G61" s="63">
        <f t="shared" si="1"/>
        <v>666153.43200000003</v>
      </c>
    </row>
    <row r="62" spans="1:7" x14ac:dyDescent="0.25">
      <c r="A62" s="83"/>
      <c r="B62" s="70">
        <v>61</v>
      </c>
      <c r="C62" s="5" t="s">
        <v>187</v>
      </c>
      <c r="D62" s="71" t="s">
        <v>8</v>
      </c>
      <c r="E62" s="63">
        <f>+MEDIANA!T62</f>
        <v>422611.20000000001</v>
      </c>
      <c r="F62" s="63">
        <f t="shared" si="0"/>
        <v>80296.127999999997</v>
      </c>
      <c r="G62" s="63">
        <f t="shared" si="1"/>
        <v>502907.32799999998</v>
      </c>
    </row>
    <row r="63" spans="1:7" x14ac:dyDescent="0.25">
      <c r="A63" s="83"/>
      <c r="B63" s="72">
        <v>62</v>
      </c>
      <c r="C63" s="5" t="s">
        <v>188</v>
      </c>
      <c r="D63" s="71" t="s">
        <v>8</v>
      </c>
      <c r="E63" s="63">
        <f>+MEDIANA!T63</f>
        <v>679852.8</v>
      </c>
      <c r="F63" s="63">
        <f t="shared" si="0"/>
        <v>129172.03200000001</v>
      </c>
      <c r="G63" s="63">
        <f t="shared" si="1"/>
        <v>809024.83200000005</v>
      </c>
    </row>
    <row r="64" spans="1:7" x14ac:dyDescent="0.25">
      <c r="A64" s="83"/>
      <c r="B64" s="70">
        <v>63</v>
      </c>
      <c r="C64" s="5" t="s">
        <v>163</v>
      </c>
      <c r="D64" s="71" t="s">
        <v>8</v>
      </c>
      <c r="E64" s="63">
        <f>+MEDIANA!T64</f>
        <v>1451210</v>
      </c>
      <c r="F64" s="63">
        <f t="shared" si="0"/>
        <v>275729.90000000002</v>
      </c>
      <c r="G64" s="63">
        <f t="shared" si="1"/>
        <v>1726939.9</v>
      </c>
    </row>
    <row r="65" spans="1:7" x14ac:dyDescent="0.25">
      <c r="A65" s="83"/>
      <c r="B65" s="70">
        <v>64</v>
      </c>
      <c r="C65" s="5" t="s">
        <v>118</v>
      </c>
      <c r="D65" s="71" t="s">
        <v>8</v>
      </c>
      <c r="E65" s="63">
        <f>+MEDIANA!T65</f>
        <v>111499.2</v>
      </c>
      <c r="F65" s="63">
        <f t="shared" si="0"/>
        <v>21184.847999999998</v>
      </c>
      <c r="G65" s="63">
        <f t="shared" si="1"/>
        <v>132684.04800000001</v>
      </c>
    </row>
    <row r="66" spans="1:7" x14ac:dyDescent="0.25">
      <c r="A66" s="83"/>
      <c r="B66" s="70">
        <v>65</v>
      </c>
      <c r="C66" s="5" t="s">
        <v>119</v>
      </c>
      <c r="D66" s="71" t="s">
        <v>8</v>
      </c>
      <c r="E66" s="63">
        <f>+MEDIANA!T66</f>
        <v>99584.967599999989</v>
      </c>
      <c r="F66" s="63">
        <f t="shared" si="0"/>
        <v>18921.143843999998</v>
      </c>
      <c r="G66" s="63">
        <f t="shared" si="1"/>
        <v>118506.11144399998</v>
      </c>
    </row>
    <row r="67" spans="1:7" x14ac:dyDescent="0.25">
      <c r="A67" s="83"/>
      <c r="B67" s="72">
        <v>66</v>
      </c>
      <c r="C67" s="5" t="s">
        <v>162</v>
      </c>
      <c r="D67" s="71" t="s">
        <v>8</v>
      </c>
      <c r="E67" s="63">
        <f>+MEDIANA!T67</f>
        <v>545552.64000000001</v>
      </c>
      <c r="F67" s="63">
        <f t="shared" ref="F67:F130" si="2">+E67*19%</f>
        <v>103655.0016</v>
      </c>
      <c r="G67" s="63">
        <f t="shared" ref="G67:G130" si="3">+E67+F67</f>
        <v>649207.64159999997</v>
      </c>
    </row>
    <row r="68" spans="1:7" x14ac:dyDescent="0.25">
      <c r="A68" s="83"/>
      <c r="B68" s="70">
        <v>67</v>
      </c>
      <c r="C68" s="5" t="s">
        <v>107</v>
      </c>
      <c r="D68" s="71" t="s">
        <v>8</v>
      </c>
      <c r="E68" s="63">
        <f>+MEDIANA!T68</f>
        <v>166726.79999999999</v>
      </c>
      <c r="F68" s="63">
        <f t="shared" si="2"/>
        <v>31678.091999999997</v>
      </c>
      <c r="G68" s="63">
        <f t="shared" si="3"/>
        <v>198404.89199999999</v>
      </c>
    </row>
    <row r="69" spans="1:7" x14ac:dyDescent="0.25">
      <c r="A69" s="83"/>
      <c r="B69" s="70">
        <v>68</v>
      </c>
      <c r="C69" s="5" t="s">
        <v>145</v>
      </c>
      <c r="D69" s="71" t="s">
        <v>8</v>
      </c>
      <c r="E69" s="63">
        <f>+MEDIANA!T69</f>
        <v>57002.400000000001</v>
      </c>
      <c r="F69" s="63">
        <f t="shared" si="2"/>
        <v>10830.456</v>
      </c>
      <c r="G69" s="63">
        <f t="shared" si="3"/>
        <v>67832.856</v>
      </c>
    </row>
    <row r="70" spans="1:7" x14ac:dyDescent="0.25">
      <c r="A70" s="83"/>
      <c r="B70" s="70">
        <v>69</v>
      </c>
      <c r="C70" s="5" t="s">
        <v>50</v>
      </c>
      <c r="D70" s="71" t="s">
        <v>8</v>
      </c>
      <c r="E70" s="63">
        <f>+MEDIANA!T70</f>
        <v>126150</v>
      </c>
      <c r="F70" s="63">
        <f t="shared" si="2"/>
        <v>23968.5</v>
      </c>
      <c r="G70" s="63">
        <f t="shared" si="3"/>
        <v>150118.5</v>
      </c>
    </row>
    <row r="71" spans="1:7" x14ac:dyDescent="0.25">
      <c r="A71" s="83"/>
      <c r="B71" s="72">
        <v>70</v>
      </c>
      <c r="C71" s="5" t="s">
        <v>51</v>
      </c>
      <c r="D71" s="71" t="s">
        <v>8</v>
      </c>
      <c r="E71" s="63">
        <f>+MEDIANA!T71</f>
        <v>90000</v>
      </c>
      <c r="F71" s="63">
        <f t="shared" si="2"/>
        <v>17100</v>
      </c>
      <c r="G71" s="63">
        <f t="shared" si="3"/>
        <v>107100</v>
      </c>
    </row>
    <row r="72" spans="1:7" x14ac:dyDescent="0.25">
      <c r="A72" s="83"/>
      <c r="B72" s="70">
        <v>71</v>
      </c>
      <c r="C72" s="5" t="s">
        <v>52</v>
      </c>
      <c r="D72" s="71" t="s">
        <v>8</v>
      </c>
      <c r="E72" s="63">
        <f>+MEDIANA!T72</f>
        <v>110000</v>
      </c>
      <c r="F72" s="63">
        <f t="shared" si="2"/>
        <v>20900</v>
      </c>
      <c r="G72" s="63">
        <f t="shared" si="3"/>
        <v>130900</v>
      </c>
    </row>
    <row r="73" spans="1:7" x14ac:dyDescent="0.25">
      <c r="A73" s="83"/>
      <c r="B73" s="70">
        <v>72</v>
      </c>
      <c r="C73" s="5" t="s">
        <v>157</v>
      </c>
      <c r="D73" s="71" t="s">
        <v>8</v>
      </c>
      <c r="E73" s="63">
        <f>+MEDIANA!T73</f>
        <v>171738</v>
      </c>
      <c r="F73" s="63">
        <f t="shared" si="2"/>
        <v>32630.22</v>
      </c>
      <c r="G73" s="63">
        <f t="shared" si="3"/>
        <v>204368.22</v>
      </c>
    </row>
    <row r="74" spans="1:7" x14ac:dyDescent="0.25">
      <c r="A74" s="83"/>
      <c r="B74" s="70">
        <v>73</v>
      </c>
      <c r="C74" s="5" t="s">
        <v>128</v>
      </c>
      <c r="D74" s="71" t="s">
        <v>8</v>
      </c>
      <c r="E74" s="63">
        <f>+MEDIANA!T74</f>
        <v>627022.83600000001</v>
      </c>
      <c r="F74" s="63">
        <f t="shared" si="2"/>
        <v>119134.33884</v>
      </c>
      <c r="G74" s="63">
        <f t="shared" si="3"/>
        <v>746157.17483999999</v>
      </c>
    </row>
    <row r="75" spans="1:7" x14ac:dyDescent="0.25">
      <c r="A75" s="83"/>
      <c r="B75" s="72">
        <v>74</v>
      </c>
      <c r="C75" s="5" t="s">
        <v>259</v>
      </c>
      <c r="D75" s="71" t="s">
        <v>8</v>
      </c>
      <c r="E75" s="63">
        <f>+MEDIANA!T75</f>
        <v>863980</v>
      </c>
      <c r="F75" s="63">
        <f t="shared" si="2"/>
        <v>164156.20000000001</v>
      </c>
      <c r="G75" s="63">
        <f t="shared" si="3"/>
        <v>1028136.2</v>
      </c>
    </row>
    <row r="76" spans="1:7" x14ac:dyDescent="0.25">
      <c r="A76" s="83"/>
      <c r="B76" s="70">
        <v>75</v>
      </c>
      <c r="C76" s="5" t="s">
        <v>186</v>
      </c>
      <c r="D76" s="71" t="s">
        <v>8</v>
      </c>
      <c r="E76" s="63">
        <f>+MEDIANA!T76</f>
        <v>262044</v>
      </c>
      <c r="F76" s="63">
        <f t="shared" si="2"/>
        <v>49788.36</v>
      </c>
      <c r="G76" s="63">
        <f t="shared" si="3"/>
        <v>311832.36</v>
      </c>
    </row>
    <row r="77" spans="1:7" x14ac:dyDescent="0.25">
      <c r="A77" s="83"/>
      <c r="B77" s="70">
        <v>76</v>
      </c>
      <c r="C77" s="5" t="s">
        <v>164</v>
      </c>
      <c r="D77" s="71" t="s">
        <v>8</v>
      </c>
      <c r="E77" s="63">
        <f>+MEDIANA!T77</f>
        <v>137808</v>
      </c>
      <c r="F77" s="63">
        <f t="shared" si="2"/>
        <v>26183.52</v>
      </c>
      <c r="G77" s="63">
        <f t="shared" si="3"/>
        <v>163991.51999999999</v>
      </c>
    </row>
    <row r="78" spans="1:7" x14ac:dyDescent="0.25">
      <c r="A78" s="83"/>
      <c r="B78" s="70">
        <v>77</v>
      </c>
      <c r="C78" s="5" t="s">
        <v>181</v>
      </c>
      <c r="D78" s="71" t="s">
        <v>8</v>
      </c>
      <c r="E78" s="63">
        <f>+MEDIANA!T78</f>
        <v>153259.20000000001</v>
      </c>
      <c r="F78" s="63">
        <f t="shared" si="2"/>
        <v>29119.248000000003</v>
      </c>
      <c r="G78" s="63">
        <f t="shared" si="3"/>
        <v>182378.448</v>
      </c>
    </row>
    <row r="79" spans="1:7" x14ac:dyDescent="0.25">
      <c r="A79" s="83"/>
      <c r="B79" s="72">
        <v>78</v>
      </c>
      <c r="C79" s="5" t="s">
        <v>166</v>
      </c>
      <c r="D79" s="71" t="s">
        <v>8</v>
      </c>
      <c r="E79" s="63">
        <f>+MEDIANA!T79</f>
        <v>200134.8</v>
      </c>
      <c r="F79" s="63">
        <f t="shared" si="2"/>
        <v>38025.612000000001</v>
      </c>
      <c r="G79" s="63">
        <f t="shared" si="3"/>
        <v>238160.41199999998</v>
      </c>
    </row>
    <row r="80" spans="1:7" x14ac:dyDescent="0.25">
      <c r="A80" s="83"/>
      <c r="B80" s="70">
        <v>79</v>
      </c>
      <c r="C80" s="5" t="s">
        <v>53</v>
      </c>
      <c r="D80" s="71" t="s">
        <v>8</v>
      </c>
      <c r="E80" s="63">
        <f>+MEDIANA!T80</f>
        <v>110000</v>
      </c>
      <c r="F80" s="63">
        <f t="shared" si="2"/>
        <v>20900</v>
      </c>
      <c r="G80" s="63">
        <f t="shared" si="3"/>
        <v>130900</v>
      </c>
    </row>
    <row r="81" spans="1:7" x14ac:dyDescent="0.25">
      <c r="A81" s="83"/>
      <c r="B81" s="70">
        <v>80</v>
      </c>
      <c r="C81" s="5" t="s">
        <v>54</v>
      </c>
      <c r="D81" s="71" t="s">
        <v>8</v>
      </c>
      <c r="E81" s="63">
        <f>+MEDIANA!T81</f>
        <v>730000</v>
      </c>
      <c r="F81" s="63">
        <f t="shared" si="2"/>
        <v>138700</v>
      </c>
      <c r="G81" s="63">
        <f t="shared" si="3"/>
        <v>868700</v>
      </c>
    </row>
    <row r="82" spans="1:7" x14ac:dyDescent="0.25">
      <c r="A82" s="83"/>
      <c r="B82" s="70">
        <v>81</v>
      </c>
      <c r="C82" s="5" t="s">
        <v>55</v>
      </c>
      <c r="D82" s="71" t="s">
        <v>8</v>
      </c>
      <c r="E82" s="63">
        <f>+MEDIANA!T82</f>
        <v>41000</v>
      </c>
      <c r="F82" s="63">
        <f t="shared" si="2"/>
        <v>7790</v>
      </c>
      <c r="G82" s="63">
        <f t="shared" si="3"/>
        <v>48790</v>
      </c>
    </row>
    <row r="83" spans="1:7" x14ac:dyDescent="0.25">
      <c r="A83" s="83"/>
      <c r="B83" s="72">
        <v>82</v>
      </c>
      <c r="C83" s="5" t="s">
        <v>58</v>
      </c>
      <c r="D83" s="71" t="s">
        <v>8</v>
      </c>
      <c r="E83" s="63">
        <f>+MEDIANA!T83</f>
        <v>57960</v>
      </c>
      <c r="F83" s="63">
        <f t="shared" si="2"/>
        <v>11012.4</v>
      </c>
      <c r="G83" s="63">
        <f t="shared" si="3"/>
        <v>68972.399999999994</v>
      </c>
    </row>
    <row r="84" spans="1:7" x14ac:dyDescent="0.25">
      <c r="A84" s="83"/>
      <c r="B84" s="70">
        <v>83</v>
      </c>
      <c r="C84" s="5" t="s">
        <v>56</v>
      </c>
      <c r="D84" s="71" t="s">
        <v>8</v>
      </c>
      <c r="E84" s="63">
        <f>+MEDIANA!T84</f>
        <v>55200</v>
      </c>
      <c r="F84" s="63">
        <f t="shared" si="2"/>
        <v>10488</v>
      </c>
      <c r="G84" s="63">
        <f t="shared" si="3"/>
        <v>65688</v>
      </c>
    </row>
    <row r="85" spans="1:7" x14ac:dyDescent="0.25">
      <c r="A85" s="83"/>
      <c r="B85" s="70">
        <v>84</v>
      </c>
      <c r="C85" s="5" t="s">
        <v>57</v>
      </c>
      <c r="D85" s="71" t="s">
        <v>8</v>
      </c>
      <c r="E85" s="63">
        <f>+MEDIANA!T85</f>
        <v>120930</v>
      </c>
      <c r="F85" s="63">
        <f t="shared" si="2"/>
        <v>22976.7</v>
      </c>
      <c r="G85" s="63">
        <f t="shared" si="3"/>
        <v>143906.70000000001</v>
      </c>
    </row>
    <row r="86" spans="1:7" x14ac:dyDescent="0.25">
      <c r="A86" s="83"/>
      <c r="B86" s="70">
        <v>85</v>
      </c>
      <c r="C86" s="5" t="s">
        <v>144</v>
      </c>
      <c r="D86" s="71" t="s">
        <v>8</v>
      </c>
      <c r="E86" s="63">
        <f>+MEDIANA!T86</f>
        <v>158374.79999999999</v>
      </c>
      <c r="F86" s="63">
        <f t="shared" si="2"/>
        <v>30091.212</v>
      </c>
      <c r="G86" s="63">
        <f t="shared" si="3"/>
        <v>188466.01199999999</v>
      </c>
    </row>
    <row r="87" spans="1:7" x14ac:dyDescent="0.25">
      <c r="A87" s="83"/>
      <c r="B87" s="72">
        <v>86</v>
      </c>
      <c r="C87" s="5" t="s">
        <v>59</v>
      </c>
      <c r="D87" s="71" t="s">
        <v>8</v>
      </c>
      <c r="E87" s="63">
        <f>+MEDIANA!T87</f>
        <v>450000</v>
      </c>
      <c r="F87" s="63">
        <f t="shared" si="2"/>
        <v>85500</v>
      </c>
      <c r="G87" s="63">
        <f t="shared" si="3"/>
        <v>535500</v>
      </c>
    </row>
    <row r="88" spans="1:7" x14ac:dyDescent="0.25">
      <c r="A88" s="83"/>
      <c r="B88" s="70">
        <v>87</v>
      </c>
      <c r="C88" s="5" t="s">
        <v>150</v>
      </c>
      <c r="D88" s="71" t="s">
        <v>8</v>
      </c>
      <c r="E88" s="63">
        <f>+MEDIANA!T88</f>
        <v>4384.8</v>
      </c>
      <c r="F88" s="63">
        <f t="shared" si="2"/>
        <v>833.11200000000008</v>
      </c>
      <c r="G88" s="63">
        <f t="shared" si="3"/>
        <v>5217.9120000000003</v>
      </c>
    </row>
    <row r="89" spans="1:7" x14ac:dyDescent="0.25">
      <c r="A89" s="83"/>
      <c r="B89" s="70">
        <v>88</v>
      </c>
      <c r="C89" s="5" t="s">
        <v>115</v>
      </c>
      <c r="D89" s="71" t="s">
        <v>8</v>
      </c>
      <c r="E89" s="63">
        <f>+MEDIANA!T89</f>
        <v>171007.2</v>
      </c>
      <c r="F89" s="63">
        <f t="shared" si="2"/>
        <v>32491.368000000002</v>
      </c>
      <c r="G89" s="63">
        <f t="shared" si="3"/>
        <v>203498.56800000003</v>
      </c>
    </row>
    <row r="90" spans="1:7" x14ac:dyDescent="0.25">
      <c r="A90" s="83"/>
      <c r="B90" s="70">
        <v>89</v>
      </c>
      <c r="C90" s="5" t="s">
        <v>116</v>
      </c>
      <c r="D90" s="71" t="s">
        <v>8</v>
      </c>
      <c r="E90" s="63">
        <f>+MEDIANA!T90</f>
        <v>193780.9</v>
      </c>
      <c r="F90" s="63">
        <f t="shared" si="2"/>
        <v>36818.370999999999</v>
      </c>
      <c r="G90" s="63">
        <f t="shared" si="3"/>
        <v>230599.27100000001</v>
      </c>
    </row>
    <row r="91" spans="1:7" x14ac:dyDescent="0.25">
      <c r="A91" s="83"/>
      <c r="B91" s="72">
        <v>90</v>
      </c>
      <c r="C91" s="5" t="s">
        <v>60</v>
      </c>
      <c r="D91" s="71" t="s">
        <v>8</v>
      </c>
      <c r="E91" s="63">
        <f>+MEDIANA!T91</f>
        <v>79210</v>
      </c>
      <c r="F91" s="63">
        <f t="shared" si="2"/>
        <v>15049.9</v>
      </c>
      <c r="G91" s="63">
        <f t="shared" si="3"/>
        <v>94259.9</v>
      </c>
    </row>
    <row r="92" spans="1:7" x14ac:dyDescent="0.25">
      <c r="A92" s="83"/>
      <c r="B92" s="70">
        <v>91</v>
      </c>
      <c r="C92" s="5" t="s">
        <v>159</v>
      </c>
      <c r="D92" s="71" t="s">
        <v>8</v>
      </c>
      <c r="E92" s="63">
        <f>+MEDIANA!T92</f>
        <v>195019.2</v>
      </c>
      <c r="F92" s="63">
        <f t="shared" si="2"/>
        <v>37053.648000000001</v>
      </c>
      <c r="G92" s="63">
        <f t="shared" si="3"/>
        <v>232072.848</v>
      </c>
    </row>
    <row r="93" spans="1:7" x14ac:dyDescent="0.25">
      <c r="A93" s="83"/>
      <c r="B93" s="70">
        <v>92</v>
      </c>
      <c r="C93" s="5" t="s">
        <v>124</v>
      </c>
      <c r="D93" s="71" t="s">
        <v>8</v>
      </c>
      <c r="E93" s="63">
        <f>+MEDIANA!T93</f>
        <v>195645.6</v>
      </c>
      <c r="F93" s="63">
        <f t="shared" si="2"/>
        <v>37172.664000000004</v>
      </c>
      <c r="G93" s="63">
        <f t="shared" si="3"/>
        <v>232818.26400000002</v>
      </c>
    </row>
    <row r="94" spans="1:7" x14ac:dyDescent="0.25">
      <c r="A94" s="83"/>
      <c r="B94" s="70">
        <v>93</v>
      </c>
      <c r="C94" s="5" t="s">
        <v>130</v>
      </c>
      <c r="D94" s="71" t="s">
        <v>8</v>
      </c>
      <c r="E94" s="63">
        <f>+MEDIANA!T94</f>
        <v>5533.2</v>
      </c>
      <c r="F94" s="63">
        <f t="shared" si="2"/>
        <v>1051.308</v>
      </c>
      <c r="G94" s="63">
        <f t="shared" si="3"/>
        <v>6584.5079999999998</v>
      </c>
    </row>
    <row r="95" spans="1:7" x14ac:dyDescent="0.25">
      <c r="A95" s="83"/>
      <c r="B95" s="72">
        <v>94</v>
      </c>
      <c r="C95" s="5" t="s">
        <v>61</v>
      </c>
      <c r="D95" s="71" t="s">
        <v>8</v>
      </c>
      <c r="E95" s="63">
        <f>+MEDIANA!T95</f>
        <v>196620</v>
      </c>
      <c r="F95" s="63">
        <f t="shared" si="2"/>
        <v>37357.800000000003</v>
      </c>
      <c r="G95" s="63">
        <f t="shared" si="3"/>
        <v>233977.8</v>
      </c>
    </row>
    <row r="96" spans="1:7" x14ac:dyDescent="0.25">
      <c r="A96" s="83"/>
      <c r="B96" s="70">
        <v>95</v>
      </c>
      <c r="C96" s="5" t="s">
        <v>139</v>
      </c>
      <c r="D96" s="71" t="s">
        <v>8</v>
      </c>
      <c r="E96" s="63">
        <f>+MEDIANA!T96</f>
        <v>94635</v>
      </c>
      <c r="F96" s="63">
        <f t="shared" si="2"/>
        <v>17980.650000000001</v>
      </c>
      <c r="G96" s="63">
        <f t="shared" si="3"/>
        <v>112615.65</v>
      </c>
    </row>
    <row r="97" spans="1:7" x14ac:dyDescent="0.25">
      <c r="A97" s="83"/>
      <c r="B97" s="70">
        <v>96</v>
      </c>
      <c r="C97" s="5" t="s">
        <v>168</v>
      </c>
      <c r="D97" s="71" t="s">
        <v>8</v>
      </c>
      <c r="E97" s="63">
        <f>+MEDIANA!T97</f>
        <v>232185.60000000001</v>
      </c>
      <c r="F97" s="63">
        <f t="shared" si="2"/>
        <v>44115.264000000003</v>
      </c>
      <c r="G97" s="63">
        <f t="shared" si="3"/>
        <v>276300.864</v>
      </c>
    </row>
    <row r="98" spans="1:7" x14ac:dyDescent="0.25">
      <c r="A98" s="83"/>
      <c r="B98" s="70">
        <v>97</v>
      </c>
      <c r="C98" s="5" t="s">
        <v>91</v>
      </c>
      <c r="D98" s="71" t="s">
        <v>8</v>
      </c>
      <c r="E98" s="63">
        <f>+MEDIANA!T98</f>
        <v>280000</v>
      </c>
      <c r="F98" s="63">
        <f t="shared" si="2"/>
        <v>53200</v>
      </c>
      <c r="G98" s="63">
        <f t="shared" si="3"/>
        <v>333200</v>
      </c>
    </row>
    <row r="99" spans="1:7" x14ac:dyDescent="0.25">
      <c r="A99" s="83"/>
      <c r="B99" s="72">
        <v>98</v>
      </c>
      <c r="C99" s="5" t="s">
        <v>161</v>
      </c>
      <c r="D99" s="71" t="s">
        <v>66</v>
      </c>
      <c r="E99" s="63">
        <f>+MEDIANA!T99</f>
        <v>170172</v>
      </c>
      <c r="F99" s="63">
        <f t="shared" si="2"/>
        <v>32332.68</v>
      </c>
      <c r="G99" s="63">
        <f t="shared" si="3"/>
        <v>202504.68</v>
      </c>
    </row>
    <row r="100" spans="1:7" x14ac:dyDescent="0.25">
      <c r="A100" s="83"/>
      <c r="B100" s="70">
        <v>99</v>
      </c>
      <c r="C100" s="5" t="s">
        <v>122</v>
      </c>
      <c r="D100" s="71" t="s">
        <v>66</v>
      </c>
      <c r="E100" s="63">
        <f>+MEDIANA!T100</f>
        <v>59821.2</v>
      </c>
      <c r="F100" s="63">
        <f t="shared" si="2"/>
        <v>11366.028</v>
      </c>
      <c r="G100" s="63">
        <f t="shared" si="3"/>
        <v>71187.228000000003</v>
      </c>
    </row>
    <row r="101" spans="1:7" x14ac:dyDescent="0.25">
      <c r="A101" s="83"/>
      <c r="B101" s="70">
        <v>100</v>
      </c>
      <c r="C101" s="5" t="s">
        <v>94</v>
      </c>
      <c r="D101" s="71" t="s">
        <v>66</v>
      </c>
      <c r="E101" s="63">
        <f>+MEDIANA!T101</f>
        <v>184715.94399999999</v>
      </c>
      <c r="F101" s="63">
        <f t="shared" si="2"/>
        <v>35096.02936</v>
      </c>
      <c r="G101" s="63">
        <f t="shared" si="3"/>
        <v>219811.97336</v>
      </c>
    </row>
    <row r="102" spans="1:7" x14ac:dyDescent="0.25">
      <c r="A102" s="83"/>
      <c r="B102" s="70">
        <v>101</v>
      </c>
      <c r="C102" s="5" t="s">
        <v>95</v>
      </c>
      <c r="D102" s="71" t="s">
        <v>66</v>
      </c>
      <c r="E102" s="63">
        <f>+MEDIANA!T102</f>
        <v>214020</v>
      </c>
      <c r="F102" s="63">
        <f t="shared" si="2"/>
        <v>40663.800000000003</v>
      </c>
      <c r="G102" s="63">
        <f t="shared" si="3"/>
        <v>254683.8</v>
      </c>
    </row>
    <row r="103" spans="1:7" x14ac:dyDescent="0.25">
      <c r="A103" s="83"/>
      <c r="B103" s="72">
        <v>102</v>
      </c>
      <c r="C103" s="5" t="s">
        <v>99</v>
      </c>
      <c r="D103" s="71" t="s">
        <v>66</v>
      </c>
      <c r="E103" s="63">
        <f>+MEDIANA!T103</f>
        <v>30450</v>
      </c>
      <c r="F103" s="63">
        <f t="shared" si="2"/>
        <v>5785.5</v>
      </c>
      <c r="G103" s="63">
        <f t="shared" si="3"/>
        <v>36235.5</v>
      </c>
    </row>
    <row r="104" spans="1:7" x14ac:dyDescent="0.25">
      <c r="A104" s="83"/>
      <c r="B104" s="70">
        <v>103</v>
      </c>
      <c r="C104" s="5" t="s">
        <v>100</v>
      </c>
      <c r="D104" s="71" t="s">
        <v>66</v>
      </c>
      <c r="E104" s="63">
        <f>+MEDIANA!T104</f>
        <v>879690</v>
      </c>
      <c r="F104" s="63">
        <f t="shared" si="2"/>
        <v>167141.1</v>
      </c>
      <c r="G104" s="63">
        <f t="shared" si="3"/>
        <v>1046831.1</v>
      </c>
    </row>
    <row r="105" spans="1:7" x14ac:dyDescent="0.25">
      <c r="A105" s="83"/>
      <c r="B105" s="70">
        <v>104</v>
      </c>
      <c r="C105" s="5" t="s">
        <v>175</v>
      </c>
      <c r="D105" s="71" t="s">
        <v>66</v>
      </c>
      <c r="E105" s="63">
        <f>+MEDIANA!T105</f>
        <v>122461.2</v>
      </c>
      <c r="F105" s="63">
        <f t="shared" si="2"/>
        <v>23267.628000000001</v>
      </c>
      <c r="G105" s="63">
        <f t="shared" si="3"/>
        <v>145728.82800000001</v>
      </c>
    </row>
    <row r="106" spans="1:7" x14ac:dyDescent="0.25">
      <c r="A106" s="83"/>
      <c r="B106" s="70">
        <v>105</v>
      </c>
      <c r="C106" s="5" t="s">
        <v>177</v>
      </c>
      <c r="D106" s="71" t="s">
        <v>66</v>
      </c>
      <c r="E106" s="63">
        <f>+MEDIANA!T106</f>
        <v>112334.39999999999</v>
      </c>
      <c r="F106" s="63">
        <f t="shared" si="2"/>
        <v>21343.536</v>
      </c>
      <c r="G106" s="63">
        <f t="shared" si="3"/>
        <v>133677.93599999999</v>
      </c>
    </row>
    <row r="107" spans="1:7" x14ac:dyDescent="0.25">
      <c r="A107" s="83"/>
      <c r="B107" s="72">
        <v>106</v>
      </c>
      <c r="C107" s="5" t="s">
        <v>178</v>
      </c>
      <c r="D107" s="71" t="s">
        <v>66</v>
      </c>
      <c r="E107" s="63">
        <f>+MEDIANA!T107</f>
        <v>106483.6152</v>
      </c>
      <c r="F107" s="63">
        <f t="shared" si="2"/>
        <v>20231.886888000001</v>
      </c>
      <c r="G107" s="63">
        <f t="shared" si="3"/>
        <v>126715.50208800001</v>
      </c>
    </row>
    <row r="108" spans="1:7" x14ac:dyDescent="0.25">
      <c r="A108" s="83"/>
      <c r="B108" s="70">
        <v>107</v>
      </c>
      <c r="C108" s="5" t="s">
        <v>170</v>
      </c>
      <c r="D108" s="71" t="s">
        <v>66</v>
      </c>
      <c r="E108" s="63">
        <f>+MEDIANA!T108</f>
        <v>398912.4</v>
      </c>
      <c r="F108" s="63">
        <f t="shared" si="2"/>
        <v>75793.356</v>
      </c>
      <c r="G108" s="63">
        <f t="shared" si="3"/>
        <v>474705.75600000005</v>
      </c>
    </row>
    <row r="109" spans="1:7" x14ac:dyDescent="0.25">
      <c r="A109" s="83"/>
      <c r="B109" s="70">
        <v>108</v>
      </c>
      <c r="C109" s="5" t="s">
        <v>121</v>
      </c>
      <c r="D109" s="71" t="s">
        <v>66</v>
      </c>
      <c r="E109" s="63">
        <f>+MEDIANA!T109</f>
        <v>42595.199999999997</v>
      </c>
      <c r="F109" s="63">
        <f t="shared" si="2"/>
        <v>8093.0879999999997</v>
      </c>
      <c r="G109" s="63">
        <f t="shared" si="3"/>
        <v>50688.288</v>
      </c>
    </row>
    <row r="110" spans="1:7" x14ac:dyDescent="0.25">
      <c r="A110" s="83"/>
      <c r="B110" s="70">
        <v>109</v>
      </c>
      <c r="C110" s="5" t="s">
        <v>171</v>
      </c>
      <c r="D110" s="71" t="s">
        <v>66</v>
      </c>
      <c r="E110" s="63">
        <f>+MEDIANA!T110</f>
        <v>158270.39999999999</v>
      </c>
      <c r="F110" s="63">
        <f t="shared" si="2"/>
        <v>30071.376</v>
      </c>
      <c r="G110" s="63">
        <f t="shared" si="3"/>
        <v>188341.77599999998</v>
      </c>
    </row>
    <row r="111" spans="1:7" x14ac:dyDescent="0.25">
      <c r="A111" s="83"/>
      <c r="B111" s="72">
        <v>110</v>
      </c>
      <c r="C111" s="5" t="s">
        <v>65</v>
      </c>
      <c r="D111" s="71" t="s">
        <v>66</v>
      </c>
      <c r="E111" s="63">
        <f>+MEDIANA!T111</f>
        <v>589860</v>
      </c>
      <c r="F111" s="63">
        <f t="shared" si="2"/>
        <v>112073.4</v>
      </c>
      <c r="G111" s="63">
        <f t="shared" si="3"/>
        <v>701933.4</v>
      </c>
    </row>
    <row r="112" spans="1:7" x14ac:dyDescent="0.25">
      <c r="A112" s="83"/>
      <c r="B112" s="70">
        <v>111</v>
      </c>
      <c r="C112" s="5" t="s">
        <v>158</v>
      </c>
      <c r="D112" s="71" t="s">
        <v>66</v>
      </c>
      <c r="E112" s="63">
        <f>+MEDIANA!T112</f>
        <v>97405.2</v>
      </c>
      <c r="F112" s="63">
        <f t="shared" si="2"/>
        <v>18506.988000000001</v>
      </c>
      <c r="G112" s="63">
        <f t="shared" si="3"/>
        <v>115912.18799999999</v>
      </c>
    </row>
    <row r="113" spans="1:7" x14ac:dyDescent="0.25">
      <c r="A113" s="83"/>
      <c r="B113" s="70">
        <v>112</v>
      </c>
      <c r="C113" s="5" t="s">
        <v>184</v>
      </c>
      <c r="D113" s="71" t="s">
        <v>66</v>
      </c>
      <c r="E113" s="63">
        <f>+MEDIANA!T113</f>
        <v>522000</v>
      </c>
      <c r="F113" s="63">
        <f t="shared" si="2"/>
        <v>99180</v>
      </c>
      <c r="G113" s="63">
        <f t="shared" si="3"/>
        <v>621180</v>
      </c>
    </row>
    <row r="114" spans="1:7" x14ac:dyDescent="0.25">
      <c r="A114" s="83"/>
      <c r="B114" s="70">
        <v>113</v>
      </c>
      <c r="C114" s="5" t="s">
        <v>173</v>
      </c>
      <c r="D114" s="71" t="s">
        <v>66</v>
      </c>
      <c r="E114" s="63">
        <f>+MEDIANA!T114</f>
        <v>40820.400000000001</v>
      </c>
      <c r="F114" s="63">
        <f t="shared" si="2"/>
        <v>7755.8760000000002</v>
      </c>
      <c r="G114" s="63">
        <f t="shared" si="3"/>
        <v>48576.275999999998</v>
      </c>
    </row>
    <row r="115" spans="1:7" x14ac:dyDescent="0.25">
      <c r="A115" s="83"/>
      <c r="B115" s="72">
        <v>114</v>
      </c>
      <c r="C115" s="5" t="s">
        <v>174</v>
      </c>
      <c r="D115" s="71" t="s">
        <v>66</v>
      </c>
      <c r="E115" s="63">
        <f>+MEDIANA!T115</f>
        <v>289396.8</v>
      </c>
      <c r="F115" s="63">
        <f t="shared" si="2"/>
        <v>54985.392</v>
      </c>
      <c r="G115" s="63">
        <f t="shared" si="3"/>
        <v>344382.19199999998</v>
      </c>
    </row>
    <row r="116" spans="1:7" x14ac:dyDescent="0.25">
      <c r="A116" s="83"/>
      <c r="B116" s="70">
        <v>115</v>
      </c>
      <c r="C116" s="5" t="s">
        <v>169</v>
      </c>
      <c r="D116" s="71" t="s">
        <v>66</v>
      </c>
      <c r="E116" s="63">
        <f>+MEDIANA!T116</f>
        <v>336063.6</v>
      </c>
      <c r="F116" s="63">
        <f t="shared" si="2"/>
        <v>63852.083999999995</v>
      </c>
      <c r="G116" s="63">
        <f t="shared" si="3"/>
        <v>399915.68399999995</v>
      </c>
    </row>
    <row r="117" spans="1:7" x14ac:dyDescent="0.25">
      <c r="A117" s="83"/>
      <c r="B117" s="70">
        <v>116</v>
      </c>
      <c r="C117" s="5" t="s">
        <v>46</v>
      </c>
      <c r="D117" s="71" t="s">
        <v>8</v>
      </c>
      <c r="E117" s="63">
        <f>+MEDIANA!T117</f>
        <v>30500</v>
      </c>
      <c r="F117" s="63">
        <f t="shared" si="2"/>
        <v>5795</v>
      </c>
      <c r="G117" s="63">
        <f t="shared" si="3"/>
        <v>36295</v>
      </c>
    </row>
    <row r="118" spans="1:7" x14ac:dyDescent="0.25">
      <c r="A118" s="83"/>
      <c r="B118" s="70">
        <v>117</v>
      </c>
      <c r="C118" s="5" t="s">
        <v>123</v>
      </c>
      <c r="D118" s="71" t="s">
        <v>8</v>
      </c>
      <c r="E118" s="63">
        <f>+MEDIANA!T118</f>
        <v>48650.400000000001</v>
      </c>
      <c r="F118" s="63">
        <f t="shared" si="2"/>
        <v>9243.5760000000009</v>
      </c>
      <c r="G118" s="63">
        <f t="shared" si="3"/>
        <v>57893.976000000002</v>
      </c>
    </row>
    <row r="119" spans="1:7" x14ac:dyDescent="0.25">
      <c r="A119" s="83"/>
      <c r="B119" s="72">
        <v>118</v>
      </c>
      <c r="C119" s="5" t="s">
        <v>153</v>
      </c>
      <c r="D119" s="71" t="s">
        <v>8</v>
      </c>
      <c r="E119" s="63">
        <f>+MEDIANA!T119</f>
        <v>602980</v>
      </c>
      <c r="F119" s="63">
        <f t="shared" si="2"/>
        <v>114566.2</v>
      </c>
      <c r="G119" s="63">
        <f t="shared" si="3"/>
        <v>717546.2</v>
      </c>
    </row>
    <row r="120" spans="1:7" x14ac:dyDescent="0.25">
      <c r="A120" s="83"/>
      <c r="B120" s="70">
        <v>119</v>
      </c>
      <c r="C120" s="5" t="s">
        <v>154</v>
      </c>
      <c r="D120" s="71" t="s">
        <v>8</v>
      </c>
      <c r="E120" s="63">
        <f>+MEDIANA!T120</f>
        <v>664300</v>
      </c>
      <c r="F120" s="63">
        <f t="shared" si="2"/>
        <v>126217</v>
      </c>
      <c r="G120" s="63">
        <f t="shared" si="3"/>
        <v>790517</v>
      </c>
    </row>
    <row r="121" spans="1:7" x14ac:dyDescent="0.25">
      <c r="A121" s="83"/>
      <c r="B121" s="70">
        <v>120</v>
      </c>
      <c r="C121" s="5" t="s">
        <v>62</v>
      </c>
      <c r="D121" s="71" t="s">
        <v>8</v>
      </c>
      <c r="E121" s="63">
        <f>+MEDIANA!T121</f>
        <v>404550</v>
      </c>
      <c r="F121" s="63">
        <f t="shared" si="2"/>
        <v>76864.5</v>
      </c>
      <c r="G121" s="63">
        <f t="shared" si="3"/>
        <v>481414.5</v>
      </c>
    </row>
    <row r="122" spans="1:7" x14ac:dyDescent="0.25">
      <c r="A122" s="83"/>
      <c r="B122" s="70">
        <v>121</v>
      </c>
      <c r="C122" s="5" t="s">
        <v>63</v>
      </c>
      <c r="D122" s="71" t="s">
        <v>8</v>
      </c>
      <c r="E122" s="63">
        <f>+MEDIANA!T122</f>
        <v>172040</v>
      </c>
      <c r="F122" s="63">
        <f t="shared" si="2"/>
        <v>32687.600000000002</v>
      </c>
      <c r="G122" s="63">
        <f t="shared" si="3"/>
        <v>204727.6</v>
      </c>
    </row>
    <row r="123" spans="1:7" x14ac:dyDescent="0.25">
      <c r="A123" s="83"/>
      <c r="B123" s="72">
        <v>122</v>
      </c>
      <c r="C123" s="5" t="s">
        <v>147</v>
      </c>
      <c r="D123" s="71" t="s">
        <v>8</v>
      </c>
      <c r="E123" s="63">
        <f>+MEDIANA!T123</f>
        <v>205302.6</v>
      </c>
      <c r="F123" s="63">
        <f t="shared" si="2"/>
        <v>39007.493999999999</v>
      </c>
      <c r="G123" s="63">
        <f t="shared" si="3"/>
        <v>244310.09400000001</v>
      </c>
    </row>
    <row r="124" spans="1:7" x14ac:dyDescent="0.25">
      <c r="A124" s="83"/>
      <c r="B124" s="70">
        <v>123</v>
      </c>
      <c r="C124" s="5" t="s">
        <v>64</v>
      </c>
      <c r="D124" s="71" t="s">
        <v>8</v>
      </c>
      <c r="E124" s="63">
        <f>+MEDIANA!T124</f>
        <v>561150</v>
      </c>
      <c r="F124" s="63">
        <f t="shared" si="2"/>
        <v>106618.5</v>
      </c>
      <c r="G124" s="63">
        <f t="shared" si="3"/>
        <v>667768.5</v>
      </c>
    </row>
    <row r="125" spans="1:7" x14ac:dyDescent="0.25">
      <c r="A125" s="83"/>
      <c r="B125" s="70">
        <v>124</v>
      </c>
      <c r="C125" s="5" t="s">
        <v>148</v>
      </c>
      <c r="D125" s="71" t="s">
        <v>8</v>
      </c>
      <c r="E125" s="63">
        <f>+MEDIANA!T125</f>
        <v>115737.84</v>
      </c>
      <c r="F125" s="63">
        <f t="shared" si="2"/>
        <v>21990.189599999998</v>
      </c>
      <c r="G125" s="63">
        <f t="shared" si="3"/>
        <v>137728.02960000001</v>
      </c>
    </row>
    <row r="126" spans="1:7" x14ac:dyDescent="0.25">
      <c r="A126" s="83"/>
      <c r="B126" s="70">
        <v>125</v>
      </c>
      <c r="C126" s="5" t="s">
        <v>108</v>
      </c>
      <c r="D126" s="71" t="s">
        <v>8</v>
      </c>
      <c r="E126" s="63">
        <f>+MEDIANA!T126</f>
        <v>91182.96</v>
      </c>
      <c r="F126" s="63">
        <f t="shared" si="2"/>
        <v>17324.7624</v>
      </c>
      <c r="G126" s="63">
        <f t="shared" si="3"/>
        <v>108507.7224</v>
      </c>
    </row>
    <row r="127" spans="1:7" x14ac:dyDescent="0.25">
      <c r="A127" s="83"/>
      <c r="B127" s="72">
        <v>126</v>
      </c>
      <c r="C127" s="5" t="s">
        <v>151</v>
      </c>
      <c r="D127" s="71" t="s">
        <v>8</v>
      </c>
      <c r="E127" s="63">
        <f>+MEDIANA!T127</f>
        <v>90410.4</v>
      </c>
      <c r="F127" s="63">
        <f t="shared" si="2"/>
        <v>17177.975999999999</v>
      </c>
      <c r="G127" s="63">
        <f t="shared" si="3"/>
        <v>107588.37599999999</v>
      </c>
    </row>
    <row r="128" spans="1:7" x14ac:dyDescent="0.25">
      <c r="A128" s="83"/>
      <c r="B128" s="70">
        <v>127</v>
      </c>
      <c r="C128" s="5" t="s">
        <v>120</v>
      </c>
      <c r="D128" s="71" t="s">
        <v>8</v>
      </c>
      <c r="E128" s="63">
        <f>+MEDIANA!T128</f>
        <v>264340.8</v>
      </c>
      <c r="F128" s="63">
        <f t="shared" si="2"/>
        <v>50224.752</v>
      </c>
      <c r="G128" s="63">
        <f t="shared" si="3"/>
        <v>314565.55199999997</v>
      </c>
    </row>
    <row r="129" spans="1:7" x14ac:dyDescent="0.25">
      <c r="A129" s="83"/>
      <c r="B129" s="70">
        <v>128</v>
      </c>
      <c r="C129" s="5" t="s">
        <v>67</v>
      </c>
      <c r="D129" s="71" t="s">
        <v>8</v>
      </c>
      <c r="E129" s="63">
        <f>+MEDIANA!T129</f>
        <v>230970</v>
      </c>
      <c r="F129" s="63">
        <f t="shared" si="2"/>
        <v>43884.3</v>
      </c>
      <c r="G129" s="63">
        <f t="shared" si="3"/>
        <v>274854.3</v>
      </c>
    </row>
    <row r="130" spans="1:7" x14ac:dyDescent="0.25">
      <c r="A130" s="83"/>
      <c r="B130" s="70">
        <v>129</v>
      </c>
      <c r="C130" s="5" t="s">
        <v>68</v>
      </c>
      <c r="D130" s="71" t="s">
        <v>8</v>
      </c>
      <c r="E130" s="63">
        <f>+MEDIANA!T130</f>
        <v>535500</v>
      </c>
      <c r="F130" s="63">
        <f t="shared" si="2"/>
        <v>101745</v>
      </c>
      <c r="G130" s="63">
        <f t="shared" si="3"/>
        <v>637245</v>
      </c>
    </row>
    <row r="131" spans="1:7" x14ac:dyDescent="0.25">
      <c r="A131" s="83"/>
      <c r="B131" s="72">
        <v>130</v>
      </c>
      <c r="C131" s="5" t="s">
        <v>69</v>
      </c>
      <c r="D131" s="71" t="s">
        <v>8</v>
      </c>
      <c r="E131" s="63">
        <f>+MEDIANA!T131</f>
        <v>206500</v>
      </c>
      <c r="F131" s="63">
        <f t="shared" ref="F131:F194" si="4">+E131*19%</f>
        <v>39235</v>
      </c>
      <c r="G131" s="63">
        <f t="shared" ref="G131:G194" si="5">+E131+F131</f>
        <v>245735</v>
      </c>
    </row>
    <row r="132" spans="1:7" x14ac:dyDescent="0.25">
      <c r="A132" s="83"/>
      <c r="B132" s="70">
        <v>131</v>
      </c>
      <c r="C132" s="5" t="s">
        <v>70</v>
      </c>
      <c r="D132" s="71" t="s">
        <v>8</v>
      </c>
      <c r="E132" s="63">
        <f>+MEDIANA!T132</f>
        <v>222000</v>
      </c>
      <c r="F132" s="63">
        <f t="shared" si="4"/>
        <v>42180</v>
      </c>
      <c r="G132" s="63">
        <f t="shared" si="5"/>
        <v>264180</v>
      </c>
    </row>
    <row r="133" spans="1:7" x14ac:dyDescent="0.25">
      <c r="A133" s="83"/>
      <c r="B133" s="70">
        <v>132</v>
      </c>
      <c r="C133" s="5" t="s">
        <v>155</v>
      </c>
      <c r="D133" s="71" t="s">
        <v>8</v>
      </c>
      <c r="E133" s="63">
        <f>+MEDIANA!T133</f>
        <v>68068.800000000003</v>
      </c>
      <c r="F133" s="63">
        <f t="shared" si="4"/>
        <v>12933.072</v>
      </c>
      <c r="G133" s="63">
        <f t="shared" si="5"/>
        <v>81001.872000000003</v>
      </c>
    </row>
    <row r="134" spans="1:7" x14ac:dyDescent="0.25">
      <c r="A134" s="83"/>
      <c r="B134" s="70">
        <v>133</v>
      </c>
      <c r="C134" s="5" t="s">
        <v>160</v>
      </c>
      <c r="D134" s="71" t="s">
        <v>8</v>
      </c>
      <c r="E134" s="63">
        <f>+MEDIANA!T134</f>
        <v>170172</v>
      </c>
      <c r="F134" s="63">
        <f t="shared" si="4"/>
        <v>32332.68</v>
      </c>
      <c r="G134" s="63">
        <f t="shared" si="5"/>
        <v>202504.68</v>
      </c>
    </row>
    <row r="135" spans="1:7" x14ac:dyDescent="0.25">
      <c r="A135" s="83"/>
      <c r="B135" s="72">
        <v>134</v>
      </c>
      <c r="C135" s="5" t="s">
        <v>140</v>
      </c>
      <c r="D135" s="71" t="s">
        <v>8</v>
      </c>
      <c r="E135" s="63">
        <f>+MEDIANA!T135</f>
        <v>75063.600000000006</v>
      </c>
      <c r="F135" s="63">
        <f t="shared" si="4"/>
        <v>14262.084000000001</v>
      </c>
      <c r="G135" s="63">
        <f t="shared" si="5"/>
        <v>89325.684000000008</v>
      </c>
    </row>
    <row r="136" spans="1:7" x14ac:dyDescent="0.25">
      <c r="A136" s="83"/>
      <c r="B136" s="70">
        <v>135</v>
      </c>
      <c r="C136" s="5" t="s">
        <v>142</v>
      </c>
      <c r="D136" s="71" t="s">
        <v>8</v>
      </c>
      <c r="E136" s="63">
        <f>+MEDIANA!T136</f>
        <v>193244.4</v>
      </c>
      <c r="F136" s="63">
        <f t="shared" si="4"/>
        <v>36716.436000000002</v>
      </c>
      <c r="G136" s="63">
        <f t="shared" si="5"/>
        <v>229960.83600000001</v>
      </c>
    </row>
    <row r="137" spans="1:7" x14ac:dyDescent="0.25">
      <c r="A137" s="83"/>
      <c r="B137" s="70">
        <v>136</v>
      </c>
      <c r="C137" s="5" t="s">
        <v>129</v>
      </c>
      <c r="D137" s="71" t="s">
        <v>8</v>
      </c>
      <c r="E137" s="63">
        <f>+MEDIANA!T137</f>
        <v>638719.19999999995</v>
      </c>
      <c r="F137" s="63">
        <f t="shared" si="4"/>
        <v>121356.64799999999</v>
      </c>
      <c r="G137" s="63">
        <f t="shared" si="5"/>
        <v>760075.848</v>
      </c>
    </row>
    <row r="138" spans="1:7" x14ac:dyDescent="0.25">
      <c r="A138" s="83"/>
      <c r="B138" s="70">
        <v>137</v>
      </c>
      <c r="C138" s="5" t="s">
        <v>71</v>
      </c>
      <c r="D138" s="71" t="s">
        <v>8</v>
      </c>
      <c r="E138" s="63">
        <f>+MEDIANA!T138</f>
        <v>772800</v>
      </c>
      <c r="F138" s="63">
        <f t="shared" si="4"/>
        <v>146832</v>
      </c>
      <c r="G138" s="63">
        <f t="shared" si="5"/>
        <v>919632</v>
      </c>
    </row>
    <row r="139" spans="1:7" x14ac:dyDescent="0.25">
      <c r="A139" s="83"/>
      <c r="B139" s="72">
        <v>138</v>
      </c>
      <c r="C139" s="5" t="s">
        <v>72</v>
      </c>
      <c r="D139" s="71" t="s">
        <v>8</v>
      </c>
      <c r="E139" s="63">
        <f>+MEDIANA!T139</f>
        <v>74750</v>
      </c>
      <c r="F139" s="63">
        <f t="shared" si="4"/>
        <v>14202.5</v>
      </c>
      <c r="G139" s="63">
        <f t="shared" si="5"/>
        <v>88952.5</v>
      </c>
    </row>
    <row r="140" spans="1:7" x14ac:dyDescent="0.25">
      <c r="A140" s="83"/>
      <c r="B140" s="70">
        <v>139</v>
      </c>
      <c r="C140" s="5" t="s">
        <v>141</v>
      </c>
      <c r="D140" s="71" t="s">
        <v>8</v>
      </c>
      <c r="E140" s="63">
        <f>+MEDIANA!T140</f>
        <v>262670.40000000002</v>
      </c>
      <c r="F140" s="63">
        <f t="shared" si="4"/>
        <v>49907.376000000004</v>
      </c>
      <c r="G140" s="63">
        <f t="shared" si="5"/>
        <v>312577.77600000001</v>
      </c>
    </row>
    <row r="141" spans="1:7" x14ac:dyDescent="0.25">
      <c r="A141" s="83"/>
      <c r="B141" s="70">
        <v>140</v>
      </c>
      <c r="C141" s="5" t="s">
        <v>143</v>
      </c>
      <c r="D141" s="71" t="s">
        <v>8</v>
      </c>
      <c r="E141" s="63">
        <f>+MEDIANA!T141</f>
        <v>69112.800000000003</v>
      </c>
      <c r="F141" s="63">
        <f t="shared" si="4"/>
        <v>13131.432000000001</v>
      </c>
      <c r="G141" s="63">
        <f t="shared" si="5"/>
        <v>82244.232000000004</v>
      </c>
    </row>
    <row r="142" spans="1:7" x14ac:dyDescent="0.25">
      <c r="A142" s="83"/>
      <c r="B142" s="70">
        <v>141</v>
      </c>
      <c r="C142" s="5" t="s">
        <v>73</v>
      </c>
      <c r="D142" s="71" t="s">
        <v>8</v>
      </c>
      <c r="E142" s="63">
        <f>+MEDIANA!T142</f>
        <v>73950</v>
      </c>
      <c r="F142" s="63">
        <f t="shared" si="4"/>
        <v>14050.5</v>
      </c>
      <c r="G142" s="63">
        <f t="shared" si="5"/>
        <v>88000.5</v>
      </c>
    </row>
    <row r="143" spans="1:7" x14ac:dyDescent="0.25">
      <c r="A143" s="83"/>
      <c r="B143" s="72">
        <v>142</v>
      </c>
      <c r="C143" s="5" t="s">
        <v>74</v>
      </c>
      <c r="D143" s="71" t="s">
        <v>8</v>
      </c>
      <c r="E143" s="63">
        <f>+MEDIANA!T143</f>
        <v>115920</v>
      </c>
      <c r="F143" s="63">
        <f t="shared" si="4"/>
        <v>22024.799999999999</v>
      </c>
      <c r="G143" s="63">
        <f t="shared" si="5"/>
        <v>137944.79999999999</v>
      </c>
    </row>
    <row r="144" spans="1:7" x14ac:dyDescent="0.25">
      <c r="A144" s="83"/>
      <c r="B144" s="72">
        <v>143</v>
      </c>
      <c r="C144" s="5" t="s">
        <v>76</v>
      </c>
      <c r="D144" s="71" t="s">
        <v>8</v>
      </c>
      <c r="E144" s="63">
        <f>+MEDIANA!T144</f>
        <v>123119</v>
      </c>
      <c r="F144" s="63">
        <f t="shared" si="4"/>
        <v>23392.61</v>
      </c>
      <c r="G144" s="63">
        <f t="shared" si="5"/>
        <v>146511.60999999999</v>
      </c>
    </row>
    <row r="145" spans="1:7" x14ac:dyDescent="0.25">
      <c r="A145" s="83"/>
      <c r="B145" s="70">
        <v>144</v>
      </c>
      <c r="C145" s="5" t="s">
        <v>185</v>
      </c>
      <c r="D145" s="71" t="s">
        <v>8</v>
      </c>
      <c r="E145" s="63">
        <f>+MEDIANA!T145</f>
        <v>171216</v>
      </c>
      <c r="F145" s="63">
        <f t="shared" si="4"/>
        <v>32531.040000000001</v>
      </c>
      <c r="G145" s="63">
        <f t="shared" si="5"/>
        <v>203747.04</v>
      </c>
    </row>
    <row r="146" spans="1:7" x14ac:dyDescent="0.25">
      <c r="A146" s="83"/>
      <c r="B146" s="70">
        <v>145</v>
      </c>
      <c r="C146" s="5" t="s">
        <v>75</v>
      </c>
      <c r="D146" s="71" t="s">
        <v>8</v>
      </c>
      <c r="E146" s="63">
        <f>+MEDIANA!T146</f>
        <v>236000</v>
      </c>
      <c r="F146" s="63">
        <f t="shared" si="4"/>
        <v>44840</v>
      </c>
      <c r="G146" s="63">
        <f t="shared" si="5"/>
        <v>280840</v>
      </c>
    </row>
    <row r="147" spans="1:7" x14ac:dyDescent="0.25">
      <c r="A147" s="83"/>
      <c r="B147" s="70">
        <v>146</v>
      </c>
      <c r="C147" s="5" t="s">
        <v>101</v>
      </c>
      <c r="D147" s="71" t="s">
        <v>8</v>
      </c>
      <c r="E147" s="63">
        <f>+MEDIANA!T147</f>
        <v>564908.4</v>
      </c>
      <c r="F147" s="63">
        <f t="shared" si="4"/>
        <v>107332.59600000001</v>
      </c>
      <c r="G147" s="63">
        <f t="shared" si="5"/>
        <v>672240.99600000004</v>
      </c>
    </row>
    <row r="148" spans="1:7" x14ac:dyDescent="0.25">
      <c r="A148" s="83"/>
      <c r="B148" s="72">
        <v>147</v>
      </c>
      <c r="C148" s="5" t="s">
        <v>102</v>
      </c>
      <c r="D148" s="71" t="s">
        <v>8</v>
      </c>
      <c r="E148" s="63">
        <f>+MEDIANA!T148</f>
        <v>633499.19999999995</v>
      </c>
      <c r="F148" s="63">
        <f t="shared" si="4"/>
        <v>120364.848</v>
      </c>
      <c r="G148" s="63">
        <f t="shared" si="5"/>
        <v>753864.04799999995</v>
      </c>
    </row>
    <row r="149" spans="1:7" x14ac:dyDescent="0.25">
      <c r="A149" s="83"/>
      <c r="B149" s="70">
        <v>148</v>
      </c>
      <c r="C149" s="6" t="s">
        <v>112</v>
      </c>
      <c r="D149" s="73" t="s">
        <v>8</v>
      </c>
      <c r="E149" s="63">
        <f>+MEDIANA!T149</f>
        <v>187815.6</v>
      </c>
      <c r="F149" s="63">
        <f t="shared" si="4"/>
        <v>35684.964</v>
      </c>
      <c r="G149" s="63">
        <f t="shared" si="5"/>
        <v>223500.56400000001</v>
      </c>
    </row>
    <row r="150" spans="1:7" x14ac:dyDescent="0.25">
      <c r="A150" s="83"/>
      <c r="B150" s="70">
        <v>149</v>
      </c>
      <c r="C150" s="6" t="s">
        <v>111</v>
      </c>
      <c r="D150" s="73" t="s">
        <v>8</v>
      </c>
      <c r="E150" s="63">
        <f>+MEDIANA!T150</f>
        <v>149292</v>
      </c>
      <c r="F150" s="63">
        <f t="shared" si="4"/>
        <v>28365.48</v>
      </c>
      <c r="G150" s="63">
        <f t="shared" si="5"/>
        <v>177657.48</v>
      </c>
    </row>
    <row r="151" spans="1:7" x14ac:dyDescent="0.25">
      <c r="A151" s="83"/>
      <c r="B151" s="70">
        <v>150</v>
      </c>
      <c r="C151" s="6" t="s">
        <v>90</v>
      </c>
      <c r="D151" s="73" t="s">
        <v>8</v>
      </c>
      <c r="E151" s="63">
        <f>+MEDIANA!T151</f>
        <v>170350</v>
      </c>
      <c r="F151" s="63">
        <f t="shared" si="4"/>
        <v>32366.5</v>
      </c>
      <c r="G151" s="63">
        <f t="shared" si="5"/>
        <v>202716.5</v>
      </c>
    </row>
    <row r="152" spans="1:7" x14ac:dyDescent="0.25">
      <c r="A152" s="83"/>
      <c r="B152" s="72">
        <v>151</v>
      </c>
      <c r="C152" s="6" t="s">
        <v>86</v>
      </c>
      <c r="D152" s="73" t="s">
        <v>8</v>
      </c>
      <c r="E152" s="63">
        <f>+MEDIANA!T152</f>
        <v>251430</v>
      </c>
      <c r="F152" s="63">
        <f t="shared" si="4"/>
        <v>47771.7</v>
      </c>
      <c r="G152" s="63">
        <f t="shared" si="5"/>
        <v>299201.7</v>
      </c>
    </row>
    <row r="153" spans="1:7" x14ac:dyDescent="0.25">
      <c r="A153" s="83"/>
      <c r="B153" s="70">
        <v>152</v>
      </c>
      <c r="C153" s="6" t="s">
        <v>87</v>
      </c>
      <c r="D153" s="73" t="s">
        <v>8</v>
      </c>
      <c r="E153" s="63">
        <f>+MEDIANA!T153</f>
        <v>412500</v>
      </c>
      <c r="F153" s="63">
        <f t="shared" si="4"/>
        <v>78375</v>
      </c>
      <c r="G153" s="63">
        <f t="shared" si="5"/>
        <v>490875</v>
      </c>
    </row>
    <row r="154" spans="1:7" x14ac:dyDescent="0.25">
      <c r="A154" s="83"/>
      <c r="B154" s="70">
        <v>153</v>
      </c>
      <c r="C154" s="6" t="s">
        <v>89</v>
      </c>
      <c r="D154" s="73" t="s">
        <v>8</v>
      </c>
      <c r="E154" s="63">
        <f>+MEDIANA!T154</f>
        <v>138540</v>
      </c>
      <c r="F154" s="63">
        <f t="shared" si="4"/>
        <v>26322.6</v>
      </c>
      <c r="G154" s="63">
        <f t="shared" si="5"/>
        <v>164862.6</v>
      </c>
    </row>
    <row r="155" spans="1:7" x14ac:dyDescent="0.25">
      <c r="A155" s="83"/>
      <c r="B155" s="70">
        <v>154</v>
      </c>
      <c r="C155" s="6" t="s">
        <v>88</v>
      </c>
      <c r="D155" s="73" t="s">
        <v>8</v>
      </c>
      <c r="E155" s="63">
        <f>+MEDIANA!T155</f>
        <v>173240</v>
      </c>
      <c r="F155" s="63">
        <f t="shared" si="4"/>
        <v>32915.599999999999</v>
      </c>
      <c r="G155" s="63">
        <f t="shared" si="5"/>
        <v>206155.6</v>
      </c>
    </row>
    <row r="156" spans="1:7" x14ac:dyDescent="0.25">
      <c r="A156" s="83"/>
      <c r="B156" s="72">
        <v>155</v>
      </c>
      <c r="C156" s="6" t="s">
        <v>183</v>
      </c>
      <c r="D156" s="73" t="s">
        <v>8</v>
      </c>
      <c r="E156" s="63">
        <f>+MEDIANA!T156</f>
        <v>247532.4</v>
      </c>
      <c r="F156" s="63">
        <f t="shared" si="4"/>
        <v>47031.156000000003</v>
      </c>
      <c r="G156" s="63">
        <f t="shared" si="5"/>
        <v>294563.55599999998</v>
      </c>
    </row>
    <row r="157" spans="1:7" x14ac:dyDescent="0.25">
      <c r="A157" s="83"/>
      <c r="B157" s="70">
        <v>156</v>
      </c>
      <c r="C157" s="6" t="s">
        <v>146</v>
      </c>
      <c r="D157" s="73" t="s">
        <v>8</v>
      </c>
      <c r="E157" s="63">
        <f>+MEDIANA!T157</f>
        <v>256302</v>
      </c>
      <c r="F157" s="63">
        <f t="shared" si="4"/>
        <v>48697.38</v>
      </c>
      <c r="G157" s="63">
        <f t="shared" si="5"/>
        <v>304999.38</v>
      </c>
    </row>
    <row r="158" spans="1:7" x14ac:dyDescent="0.25">
      <c r="A158" s="83"/>
      <c r="B158" s="70">
        <v>157</v>
      </c>
      <c r="C158" s="6" t="s">
        <v>78</v>
      </c>
      <c r="D158" s="73" t="s">
        <v>8</v>
      </c>
      <c r="E158" s="63">
        <f>+MEDIANA!T158</f>
        <v>123250</v>
      </c>
      <c r="F158" s="63">
        <f t="shared" si="4"/>
        <v>23417.5</v>
      </c>
      <c r="G158" s="63">
        <f t="shared" si="5"/>
        <v>146667.5</v>
      </c>
    </row>
    <row r="159" spans="1:7" x14ac:dyDescent="0.25">
      <c r="A159" s="83"/>
      <c r="B159" s="70">
        <v>158</v>
      </c>
      <c r="C159" s="6" t="s">
        <v>77</v>
      </c>
      <c r="D159" s="71" t="s">
        <v>8</v>
      </c>
      <c r="E159" s="63">
        <f>+MEDIANA!T159</f>
        <v>168225</v>
      </c>
      <c r="F159" s="63">
        <f t="shared" si="4"/>
        <v>31962.75</v>
      </c>
      <c r="G159" s="63">
        <f t="shared" si="5"/>
        <v>200187.75</v>
      </c>
    </row>
    <row r="160" spans="1:7" x14ac:dyDescent="0.25">
      <c r="A160" s="83"/>
      <c r="B160" s="72">
        <v>159</v>
      </c>
      <c r="C160" s="6" t="s">
        <v>109</v>
      </c>
      <c r="D160" s="71" t="s">
        <v>8</v>
      </c>
      <c r="E160" s="63">
        <f>+MEDIANA!T160</f>
        <v>173930.4</v>
      </c>
      <c r="F160" s="63">
        <f t="shared" si="4"/>
        <v>33046.775999999998</v>
      </c>
      <c r="G160" s="63">
        <f t="shared" si="5"/>
        <v>206977.17599999998</v>
      </c>
    </row>
    <row r="161" spans="1:7" x14ac:dyDescent="0.25">
      <c r="A161" s="83"/>
      <c r="B161" s="70">
        <v>160</v>
      </c>
      <c r="C161" s="6" t="s">
        <v>103</v>
      </c>
      <c r="D161" s="71" t="s">
        <v>8</v>
      </c>
      <c r="E161" s="63">
        <f>+MEDIANA!T161</f>
        <v>191469.6</v>
      </c>
      <c r="F161" s="63">
        <f t="shared" si="4"/>
        <v>36379.224000000002</v>
      </c>
      <c r="G161" s="63">
        <f t="shared" si="5"/>
        <v>227848.82400000002</v>
      </c>
    </row>
    <row r="162" spans="1:7" x14ac:dyDescent="0.25">
      <c r="A162" s="83"/>
      <c r="B162" s="70">
        <v>161</v>
      </c>
      <c r="C162" s="6" t="s">
        <v>79</v>
      </c>
      <c r="D162" s="73" t="s">
        <v>8</v>
      </c>
      <c r="E162" s="63">
        <f>+MEDIANA!T162</f>
        <v>142500</v>
      </c>
      <c r="F162" s="63">
        <f t="shared" si="4"/>
        <v>27075</v>
      </c>
      <c r="G162" s="63">
        <f t="shared" si="5"/>
        <v>169575</v>
      </c>
    </row>
    <row r="163" spans="1:7" x14ac:dyDescent="0.25">
      <c r="A163" s="83"/>
      <c r="B163" s="70">
        <v>162</v>
      </c>
      <c r="C163" s="6" t="s">
        <v>106</v>
      </c>
      <c r="D163" s="71" t="s">
        <v>8</v>
      </c>
      <c r="E163" s="63">
        <f>+MEDIANA!T163</f>
        <v>180925.2</v>
      </c>
      <c r="F163" s="63">
        <f t="shared" si="4"/>
        <v>34375.788</v>
      </c>
      <c r="G163" s="63">
        <f t="shared" si="5"/>
        <v>215300.98800000001</v>
      </c>
    </row>
    <row r="164" spans="1:7" x14ac:dyDescent="0.25">
      <c r="A164" s="83"/>
      <c r="B164" s="72">
        <v>163</v>
      </c>
      <c r="C164" s="6" t="s">
        <v>81</v>
      </c>
      <c r="D164" s="71" t="s">
        <v>8</v>
      </c>
      <c r="E164" s="63">
        <f>+MEDIANA!T164</f>
        <v>777319</v>
      </c>
      <c r="F164" s="63">
        <f t="shared" si="4"/>
        <v>147690.61000000002</v>
      </c>
      <c r="G164" s="63">
        <f t="shared" si="5"/>
        <v>925009.61</v>
      </c>
    </row>
    <row r="165" spans="1:7" x14ac:dyDescent="0.25">
      <c r="A165" s="83"/>
      <c r="B165" s="70">
        <v>164</v>
      </c>
      <c r="C165" s="6" t="s">
        <v>179</v>
      </c>
      <c r="D165" s="71" t="s">
        <v>8</v>
      </c>
      <c r="E165" s="63">
        <f>+MEDIANA!T165</f>
        <v>462074.4</v>
      </c>
      <c r="F165" s="63">
        <f t="shared" si="4"/>
        <v>87794.135999999999</v>
      </c>
      <c r="G165" s="63">
        <f t="shared" si="5"/>
        <v>549868.53600000008</v>
      </c>
    </row>
    <row r="166" spans="1:7" x14ac:dyDescent="0.25">
      <c r="A166" s="83"/>
      <c r="B166" s="70">
        <v>165</v>
      </c>
      <c r="C166" s="6" t="s">
        <v>152</v>
      </c>
      <c r="D166" s="73" t="s">
        <v>8</v>
      </c>
      <c r="E166" s="63">
        <f>+MEDIANA!T166</f>
        <v>221328</v>
      </c>
      <c r="F166" s="63">
        <f t="shared" si="4"/>
        <v>42052.32</v>
      </c>
      <c r="G166" s="63">
        <f t="shared" si="5"/>
        <v>263380.32</v>
      </c>
    </row>
    <row r="167" spans="1:7" x14ac:dyDescent="0.25">
      <c r="A167" s="83"/>
      <c r="B167" s="70">
        <v>166</v>
      </c>
      <c r="C167" s="6" t="s">
        <v>156</v>
      </c>
      <c r="D167" s="71" t="s">
        <v>8</v>
      </c>
      <c r="E167" s="63">
        <f>+MEDIANA!T167</f>
        <v>9709.2000000000007</v>
      </c>
      <c r="F167" s="63">
        <f t="shared" si="4"/>
        <v>1844.748</v>
      </c>
      <c r="G167" s="63">
        <f t="shared" si="5"/>
        <v>11553.948</v>
      </c>
    </row>
    <row r="168" spans="1:7" x14ac:dyDescent="0.25">
      <c r="A168" s="83"/>
      <c r="B168" s="72">
        <v>167</v>
      </c>
      <c r="C168" s="6" t="s">
        <v>41</v>
      </c>
      <c r="D168" s="71" t="s">
        <v>8</v>
      </c>
      <c r="E168" s="63">
        <f>+MEDIANA!T168</f>
        <v>9000</v>
      </c>
      <c r="F168" s="63">
        <f t="shared" si="4"/>
        <v>1710</v>
      </c>
      <c r="G168" s="63">
        <f t="shared" si="5"/>
        <v>10710</v>
      </c>
    </row>
    <row r="169" spans="1:7" x14ac:dyDescent="0.25">
      <c r="A169" s="83"/>
      <c r="B169" s="70">
        <v>168</v>
      </c>
      <c r="C169" s="6" t="s">
        <v>45</v>
      </c>
      <c r="D169" s="73" t="s">
        <v>8</v>
      </c>
      <c r="E169" s="63">
        <f>+MEDIANA!T169</f>
        <v>21750</v>
      </c>
      <c r="F169" s="63">
        <f t="shared" si="4"/>
        <v>4132.5</v>
      </c>
      <c r="G169" s="63">
        <f t="shared" si="5"/>
        <v>25882.5</v>
      </c>
    </row>
    <row r="170" spans="1:7" x14ac:dyDescent="0.25">
      <c r="A170" s="83"/>
      <c r="B170" s="70">
        <v>169</v>
      </c>
      <c r="C170" s="6" t="s">
        <v>48</v>
      </c>
      <c r="D170" s="73" t="s">
        <v>8</v>
      </c>
      <c r="E170" s="63">
        <f>+MEDIANA!T170</f>
        <v>45000</v>
      </c>
      <c r="F170" s="63">
        <f t="shared" si="4"/>
        <v>8550</v>
      </c>
      <c r="G170" s="63">
        <f t="shared" si="5"/>
        <v>53550</v>
      </c>
    </row>
    <row r="171" spans="1:7" x14ac:dyDescent="0.25">
      <c r="A171" s="83"/>
      <c r="B171" s="70">
        <v>170</v>
      </c>
      <c r="C171" s="6" t="s">
        <v>49</v>
      </c>
      <c r="D171" s="73" t="s">
        <v>8</v>
      </c>
      <c r="E171" s="63">
        <f>+MEDIANA!T171</f>
        <v>50999.5</v>
      </c>
      <c r="F171" s="63">
        <f t="shared" si="4"/>
        <v>9689.9050000000007</v>
      </c>
      <c r="G171" s="63">
        <f t="shared" si="5"/>
        <v>60689.404999999999</v>
      </c>
    </row>
    <row r="172" spans="1:7" x14ac:dyDescent="0.25">
      <c r="A172" s="83"/>
      <c r="B172" s="72">
        <v>171</v>
      </c>
      <c r="C172" s="6" t="s">
        <v>190</v>
      </c>
      <c r="D172" s="73" t="s">
        <v>8</v>
      </c>
      <c r="E172" s="63">
        <f>+MEDIANA!T172</f>
        <v>275407.2</v>
      </c>
      <c r="F172" s="63">
        <f t="shared" si="4"/>
        <v>52327.368000000002</v>
      </c>
      <c r="G172" s="63">
        <f t="shared" si="5"/>
        <v>327734.56800000003</v>
      </c>
    </row>
    <row r="173" spans="1:7" x14ac:dyDescent="0.25">
      <c r="A173" s="83"/>
      <c r="B173" s="70">
        <v>172</v>
      </c>
      <c r="C173" s="6" t="s">
        <v>44</v>
      </c>
      <c r="D173" s="73" t="s">
        <v>8</v>
      </c>
      <c r="E173" s="63">
        <f>+MEDIANA!T173</f>
        <v>12384.12</v>
      </c>
      <c r="F173" s="63">
        <f t="shared" si="4"/>
        <v>2352.9828000000002</v>
      </c>
      <c r="G173" s="63">
        <f t="shared" si="5"/>
        <v>14737.102800000001</v>
      </c>
    </row>
    <row r="174" spans="1:7" x14ac:dyDescent="0.25">
      <c r="A174" s="83"/>
      <c r="B174" s="70">
        <v>173</v>
      </c>
      <c r="C174" s="6" t="s">
        <v>43</v>
      </c>
      <c r="D174" s="71" t="s">
        <v>8</v>
      </c>
      <c r="E174" s="63">
        <f>+MEDIANA!T174</f>
        <v>175000</v>
      </c>
      <c r="F174" s="63">
        <f t="shared" si="4"/>
        <v>33250</v>
      </c>
      <c r="G174" s="63">
        <f t="shared" si="5"/>
        <v>208250</v>
      </c>
    </row>
    <row r="175" spans="1:7" x14ac:dyDescent="0.25">
      <c r="A175" s="82"/>
      <c r="B175" s="70">
        <v>174</v>
      </c>
      <c r="C175" s="12" t="s">
        <v>260</v>
      </c>
      <c r="D175" s="71" t="s">
        <v>8</v>
      </c>
      <c r="E175" s="63">
        <f>+MEDIANA!T175</f>
        <v>59999</v>
      </c>
      <c r="F175" s="63">
        <f t="shared" si="4"/>
        <v>11399.81</v>
      </c>
      <c r="G175" s="63">
        <f t="shared" si="5"/>
        <v>71398.81</v>
      </c>
    </row>
    <row r="176" spans="1:7" x14ac:dyDescent="0.25">
      <c r="A176" s="84" t="s">
        <v>229</v>
      </c>
      <c r="B176" s="72">
        <v>175</v>
      </c>
      <c r="C176" s="5" t="s">
        <v>216</v>
      </c>
      <c r="D176" s="71" t="s">
        <v>8</v>
      </c>
      <c r="E176" s="63">
        <f>+MEDIANA!T176</f>
        <v>543871.80000000005</v>
      </c>
      <c r="F176" s="63">
        <f t="shared" si="4"/>
        <v>103335.64200000001</v>
      </c>
      <c r="G176" s="63">
        <f t="shared" si="5"/>
        <v>647207.44200000004</v>
      </c>
    </row>
    <row r="177" spans="1:7" x14ac:dyDescent="0.25">
      <c r="A177" s="85"/>
      <c r="B177" s="70">
        <v>176</v>
      </c>
      <c r="C177" s="5" t="s">
        <v>261</v>
      </c>
      <c r="D177" s="71" t="s">
        <v>8</v>
      </c>
      <c r="E177" s="63">
        <f>+MEDIANA!T177</f>
        <v>271335.59999999998</v>
      </c>
      <c r="F177" s="63">
        <f t="shared" si="4"/>
        <v>51553.763999999996</v>
      </c>
      <c r="G177" s="63">
        <f t="shared" si="5"/>
        <v>322889.36399999994</v>
      </c>
    </row>
    <row r="178" spans="1:7" x14ac:dyDescent="0.25">
      <c r="A178" s="85"/>
      <c r="B178" s="70">
        <v>177</v>
      </c>
      <c r="C178" s="5" t="s">
        <v>262</v>
      </c>
      <c r="D178" s="71" t="s">
        <v>8</v>
      </c>
      <c r="E178" s="63">
        <f>+MEDIANA!T178</f>
        <v>271335.59999999998</v>
      </c>
      <c r="F178" s="63">
        <f t="shared" si="4"/>
        <v>51553.763999999996</v>
      </c>
      <c r="G178" s="63">
        <f t="shared" si="5"/>
        <v>322889.36399999994</v>
      </c>
    </row>
    <row r="179" spans="1:7" x14ac:dyDescent="0.25">
      <c r="A179" s="85"/>
      <c r="B179" s="70">
        <v>178</v>
      </c>
      <c r="C179" s="5" t="s">
        <v>217</v>
      </c>
      <c r="D179" s="71" t="s">
        <v>8</v>
      </c>
      <c r="E179" s="63">
        <f>+MEDIANA!T179</f>
        <v>452626.2</v>
      </c>
      <c r="F179" s="63">
        <f t="shared" si="4"/>
        <v>85998.978000000003</v>
      </c>
      <c r="G179" s="63">
        <f t="shared" si="5"/>
        <v>538625.17800000007</v>
      </c>
    </row>
    <row r="180" spans="1:7" x14ac:dyDescent="0.25">
      <c r="A180" s="85"/>
      <c r="B180" s="72">
        <v>179</v>
      </c>
      <c r="C180" s="5" t="s">
        <v>206</v>
      </c>
      <c r="D180" s="71" t="s">
        <v>8</v>
      </c>
      <c r="E180" s="63">
        <f>+MEDIANA!T180</f>
        <v>181290.6</v>
      </c>
      <c r="F180" s="63">
        <f t="shared" si="4"/>
        <v>34445.214</v>
      </c>
      <c r="G180" s="63">
        <f t="shared" si="5"/>
        <v>215735.81400000001</v>
      </c>
    </row>
    <row r="181" spans="1:7" x14ac:dyDescent="0.25">
      <c r="A181" s="85"/>
      <c r="B181" s="70">
        <v>180</v>
      </c>
      <c r="C181" s="12" t="s">
        <v>207</v>
      </c>
      <c r="D181" s="71" t="s">
        <v>8</v>
      </c>
      <c r="E181" s="63">
        <f>+MEDIANA!T181</f>
        <v>1389094.2</v>
      </c>
      <c r="F181" s="63">
        <f t="shared" si="4"/>
        <v>263927.89799999999</v>
      </c>
      <c r="G181" s="63">
        <f t="shared" si="5"/>
        <v>1653022.098</v>
      </c>
    </row>
    <row r="182" spans="1:7" x14ac:dyDescent="0.25">
      <c r="A182" s="85"/>
      <c r="B182" s="70">
        <v>181</v>
      </c>
      <c r="C182" s="5" t="s">
        <v>208</v>
      </c>
      <c r="D182" s="73" t="s">
        <v>8</v>
      </c>
      <c r="E182" s="63">
        <f>+MEDIANA!T182</f>
        <v>1389094.2</v>
      </c>
      <c r="F182" s="63">
        <f t="shared" si="4"/>
        <v>263927.89799999999</v>
      </c>
      <c r="G182" s="63">
        <f t="shared" si="5"/>
        <v>1653022.098</v>
      </c>
    </row>
    <row r="183" spans="1:7" x14ac:dyDescent="0.25">
      <c r="A183" s="85"/>
      <c r="B183" s="70">
        <v>182</v>
      </c>
      <c r="C183" s="6" t="s">
        <v>263</v>
      </c>
      <c r="D183" s="71" t="s">
        <v>8</v>
      </c>
      <c r="E183" s="63">
        <f>+MEDIANA!T183</f>
        <v>271335.59999999998</v>
      </c>
      <c r="F183" s="63">
        <f t="shared" si="4"/>
        <v>51553.763999999996</v>
      </c>
      <c r="G183" s="63">
        <f t="shared" si="5"/>
        <v>322889.36399999994</v>
      </c>
    </row>
    <row r="184" spans="1:7" x14ac:dyDescent="0.25">
      <c r="A184" s="85"/>
      <c r="B184" s="72">
        <v>183</v>
      </c>
      <c r="C184" s="6" t="s">
        <v>218</v>
      </c>
      <c r="D184" s="71" t="s">
        <v>8</v>
      </c>
      <c r="E184" s="63">
        <f>+MEDIANA!T184</f>
        <v>181238.39999999999</v>
      </c>
      <c r="F184" s="63">
        <f t="shared" si="4"/>
        <v>34435.296000000002</v>
      </c>
      <c r="G184" s="63">
        <f t="shared" si="5"/>
        <v>215673.696</v>
      </c>
    </row>
    <row r="185" spans="1:7" x14ac:dyDescent="0.25">
      <c r="A185" s="85"/>
      <c r="B185" s="70">
        <v>184</v>
      </c>
      <c r="C185" s="6" t="s">
        <v>219</v>
      </c>
      <c r="D185" s="71" t="s">
        <v>8</v>
      </c>
      <c r="E185" s="63">
        <f>+MEDIANA!T185</f>
        <v>181238.39999999999</v>
      </c>
      <c r="F185" s="63">
        <f t="shared" si="4"/>
        <v>34435.296000000002</v>
      </c>
      <c r="G185" s="63">
        <f t="shared" si="5"/>
        <v>215673.696</v>
      </c>
    </row>
    <row r="186" spans="1:7" x14ac:dyDescent="0.25">
      <c r="A186" s="85"/>
      <c r="B186" s="70">
        <v>185</v>
      </c>
      <c r="C186" s="11" t="s">
        <v>232</v>
      </c>
      <c r="D186" s="71" t="s">
        <v>8</v>
      </c>
      <c r="E186" s="63">
        <f>+MEDIANA!T186</f>
        <v>452626.2</v>
      </c>
      <c r="F186" s="63">
        <f t="shared" si="4"/>
        <v>85998.978000000003</v>
      </c>
      <c r="G186" s="63">
        <f t="shared" si="5"/>
        <v>538625.17800000007</v>
      </c>
    </row>
    <row r="187" spans="1:7" x14ac:dyDescent="0.25">
      <c r="A187" s="85"/>
      <c r="B187" s="70">
        <v>186</v>
      </c>
      <c r="C187" s="11" t="s">
        <v>237</v>
      </c>
      <c r="D187" s="71" t="s">
        <v>8</v>
      </c>
      <c r="E187" s="63">
        <f>+MEDIANA!T187</f>
        <v>271335.59999999998</v>
      </c>
      <c r="F187" s="63">
        <f t="shared" si="4"/>
        <v>51553.763999999996</v>
      </c>
      <c r="G187" s="63">
        <f t="shared" si="5"/>
        <v>322889.36399999994</v>
      </c>
    </row>
    <row r="188" spans="1:7" x14ac:dyDescent="0.25">
      <c r="A188" s="85"/>
      <c r="B188" s="72">
        <v>187</v>
      </c>
      <c r="C188" s="11" t="s">
        <v>236</v>
      </c>
      <c r="D188" s="71" t="s">
        <v>8</v>
      </c>
      <c r="E188" s="63">
        <f>+MEDIANA!T188</f>
        <v>181290.6</v>
      </c>
      <c r="F188" s="63">
        <f t="shared" si="4"/>
        <v>34445.214</v>
      </c>
      <c r="G188" s="63">
        <f t="shared" si="5"/>
        <v>215735.81400000001</v>
      </c>
    </row>
    <row r="189" spans="1:7" x14ac:dyDescent="0.25">
      <c r="A189" s="85"/>
      <c r="B189" s="70">
        <v>188</v>
      </c>
      <c r="C189" s="6" t="s">
        <v>264</v>
      </c>
      <c r="D189" s="71" t="s">
        <v>8</v>
      </c>
      <c r="E189" s="63">
        <f>+MEDIANA!T189</f>
        <v>585892.80000000005</v>
      </c>
      <c r="F189" s="63">
        <f t="shared" si="4"/>
        <v>111319.63200000001</v>
      </c>
      <c r="G189" s="63">
        <f t="shared" si="5"/>
        <v>697212.43200000003</v>
      </c>
    </row>
    <row r="190" spans="1:7" x14ac:dyDescent="0.25">
      <c r="A190" s="85"/>
      <c r="B190" s="70">
        <v>189</v>
      </c>
      <c r="C190" s="11" t="s">
        <v>233</v>
      </c>
      <c r="D190" s="71" t="s">
        <v>8</v>
      </c>
      <c r="E190" s="63">
        <f>+MEDIANA!T190</f>
        <v>181290.6</v>
      </c>
      <c r="F190" s="63">
        <f t="shared" si="4"/>
        <v>34445.214</v>
      </c>
      <c r="G190" s="63">
        <f t="shared" si="5"/>
        <v>215735.81400000001</v>
      </c>
    </row>
    <row r="191" spans="1:7" x14ac:dyDescent="0.25">
      <c r="A191" s="85"/>
      <c r="B191" s="70">
        <v>190</v>
      </c>
      <c r="C191" s="11" t="s">
        <v>220</v>
      </c>
      <c r="D191" s="71" t="s">
        <v>8</v>
      </c>
      <c r="E191" s="63">
        <f>+MEDIANA!T191</f>
        <v>725162.4</v>
      </c>
      <c r="F191" s="63">
        <f t="shared" si="4"/>
        <v>137780.856</v>
      </c>
      <c r="G191" s="63">
        <f t="shared" si="5"/>
        <v>862943.25600000005</v>
      </c>
    </row>
    <row r="192" spans="1:7" x14ac:dyDescent="0.25">
      <c r="A192" s="85"/>
      <c r="B192" s="72">
        <v>191</v>
      </c>
      <c r="C192" s="11" t="s">
        <v>235</v>
      </c>
      <c r="D192" s="71" t="s">
        <v>8</v>
      </c>
      <c r="E192" s="63">
        <f>+MEDIANA!T192</f>
        <v>224708</v>
      </c>
      <c r="F192" s="63">
        <f t="shared" si="4"/>
        <v>42694.520000000004</v>
      </c>
      <c r="G192" s="63">
        <f t="shared" si="5"/>
        <v>267402.52</v>
      </c>
    </row>
    <row r="193" spans="1:7" x14ac:dyDescent="0.25">
      <c r="A193" s="85"/>
      <c r="B193" s="70">
        <v>192</v>
      </c>
      <c r="C193" s="11" t="s">
        <v>265</v>
      </c>
      <c r="D193" s="71" t="s">
        <v>8</v>
      </c>
      <c r="E193" s="63">
        <f>+MEDIANA!T193</f>
        <v>271335.59999999998</v>
      </c>
      <c r="F193" s="63">
        <f t="shared" si="4"/>
        <v>51553.763999999996</v>
      </c>
      <c r="G193" s="63">
        <f t="shared" si="5"/>
        <v>322889.36399999994</v>
      </c>
    </row>
    <row r="194" spans="1:7" x14ac:dyDescent="0.25">
      <c r="A194" s="85"/>
      <c r="B194" s="70">
        <v>193</v>
      </c>
      <c r="C194" s="11" t="s">
        <v>221</v>
      </c>
      <c r="D194" s="71" t="s">
        <v>8</v>
      </c>
      <c r="E194" s="63">
        <f>+MEDIANA!T194</f>
        <v>181238.39999999999</v>
      </c>
      <c r="F194" s="63">
        <f t="shared" si="4"/>
        <v>34435.296000000002</v>
      </c>
      <c r="G194" s="63">
        <f t="shared" si="5"/>
        <v>215673.696</v>
      </c>
    </row>
    <row r="195" spans="1:7" x14ac:dyDescent="0.25">
      <c r="A195" s="85"/>
      <c r="B195" s="70">
        <v>194</v>
      </c>
      <c r="C195" s="11" t="s">
        <v>209</v>
      </c>
      <c r="D195" s="71" t="s">
        <v>8</v>
      </c>
      <c r="E195" s="63">
        <f>+MEDIANA!T195</f>
        <v>1087743.6000000001</v>
      </c>
      <c r="F195" s="63">
        <f t="shared" ref="F195:F258" si="6">+E195*19%</f>
        <v>206671.28400000001</v>
      </c>
      <c r="G195" s="63">
        <f t="shared" ref="G195:G258" si="7">+E195+F195</f>
        <v>1294414.8840000001</v>
      </c>
    </row>
    <row r="196" spans="1:7" x14ac:dyDescent="0.25">
      <c r="A196" s="85"/>
      <c r="B196" s="72">
        <v>195</v>
      </c>
      <c r="C196" s="11" t="s">
        <v>195</v>
      </c>
      <c r="D196" s="71" t="s">
        <v>8</v>
      </c>
      <c r="E196" s="63">
        <f>+MEDIANA!T196</f>
        <v>725162.4</v>
      </c>
      <c r="F196" s="63">
        <f t="shared" si="6"/>
        <v>137780.856</v>
      </c>
      <c r="G196" s="63">
        <f t="shared" si="7"/>
        <v>862943.25600000005</v>
      </c>
    </row>
    <row r="197" spans="1:7" x14ac:dyDescent="0.25">
      <c r="A197" s="85"/>
      <c r="B197" s="70">
        <v>196</v>
      </c>
      <c r="C197" s="5" t="s">
        <v>245</v>
      </c>
      <c r="D197" s="71" t="s">
        <v>8</v>
      </c>
      <c r="E197" s="63">
        <f>+MEDIANA!T197</f>
        <v>302000</v>
      </c>
      <c r="F197" s="63">
        <f t="shared" si="6"/>
        <v>57380</v>
      </c>
      <c r="G197" s="63">
        <f t="shared" si="7"/>
        <v>359380</v>
      </c>
    </row>
    <row r="198" spans="1:7" x14ac:dyDescent="0.25">
      <c r="A198" s="85"/>
      <c r="B198" s="70">
        <v>197</v>
      </c>
      <c r="C198" s="11" t="s">
        <v>210</v>
      </c>
      <c r="D198" s="71" t="s">
        <v>8</v>
      </c>
      <c r="E198" s="63">
        <f>+MEDIANA!T198</f>
        <v>1269034.2</v>
      </c>
      <c r="F198" s="63">
        <f t="shared" si="6"/>
        <v>241116.49799999999</v>
      </c>
      <c r="G198" s="63">
        <f t="shared" si="7"/>
        <v>1510150.6979999999</v>
      </c>
    </row>
    <row r="199" spans="1:7" x14ac:dyDescent="0.25">
      <c r="A199" s="85"/>
      <c r="B199" s="70">
        <v>198</v>
      </c>
      <c r="C199" s="11" t="s">
        <v>241</v>
      </c>
      <c r="D199" s="71" t="s">
        <v>8</v>
      </c>
      <c r="E199" s="63">
        <f>+MEDIANA!T199</f>
        <v>452626.2</v>
      </c>
      <c r="F199" s="63">
        <f t="shared" si="6"/>
        <v>85998.978000000003</v>
      </c>
      <c r="G199" s="63">
        <f t="shared" si="7"/>
        <v>538625.17800000007</v>
      </c>
    </row>
    <row r="200" spans="1:7" x14ac:dyDescent="0.25">
      <c r="A200" s="85"/>
      <c r="B200" s="72">
        <v>199</v>
      </c>
      <c r="C200" s="11" t="s">
        <v>243</v>
      </c>
      <c r="D200" s="71" t="s">
        <v>8</v>
      </c>
      <c r="E200" s="63">
        <f>+MEDIANA!T200</f>
        <v>607218.4</v>
      </c>
      <c r="F200" s="63">
        <f t="shared" si="6"/>
        <v>115371.496</v>
      </c>
      <c r="G200" s="63">
        <f t="shared" si="7"/>
        <v>722589.89600000007</v>
      </c>
    </row>
    <row r="201" spans="1:7" x14ac:dyDescent="0.25">
      <c r="A201" s="85"/>
      <c r="B201" s="70">
        <v>200</v>
      </c>
      <c r="C201" s="6" t="s">
        <v>244</v>
      </c>
      <c r="D201" s="71" t="s">
        <v>8</v>
      </c>
      <c r="E201" s="63">
        <f>+MEDIANA!T201</f>
        <v>452626.2</v>
      </c>
      <c r="F201" s="63">
        <f t="shared" si="6"/>
        <v>85998.978000000003</v>
      </c>
      <c r="G201" s="63">
        <f t="shared" si="7"/>
        <v>538625.17800000007</v>
      </c>
    </row>
    <row r="202" spans="1:7" x14ac:dyDescent="0.25">
      <c r="A202" s="85"/>
      <c r="B202" s="70">
        <v>201</v>
      </c>
      <c r="C202" s="11" t="s">
        <v>211</v>
      </c>
      <c r="D202" s="71" t="s">
        <v>8</v>
      </c>
      <c r="E202" s="63">
        <f>+MEDIANA!T202</f>
        <v>271335.59999999998</v>
      </c>
      <c r="F202" s="63">
        <f t="shared" si="6"/>
        <v>51553.763999999996</v>
      </c>
      <c r="G202" s="63">
        <f t="shared" si="7"/>
        <v>322889.36399999994</v>
      </c>
    </row>
    <row r="203" spans="1:7" x14ac:dyDescent="0.25">
      <c r="A203" s="85"/>
      <c r="B203" s="70">
        <v>202</v>
      </c>
      <c r="C203" s="6" t="s">
        <v>18</v>
      </c>
      <c r="D203" s="71" t="s">
        <v>8</v>
      </c>
      <c r="E203" s="63">
        <f>+MEDIANA!T203</f>
        <v>76500</v>
      </c>
      <c r="F203" s="63">
        <f t="shared" si="6"/>
        <v>14535</v>
      </c>
      <c r="G203" s="63">
        <f t="shared" si="7"/>
        <v>91035</v>
      </c>
    </row>
    <row r="204" spans="1:7" x14ac:dyDescent="0.25">
      <c r="A204" s="85"/>
      <c r="B204" s="72">
        <v>203</v>
      </c>
      <c r="C204" s="6" t="s">
        <v>226</v>
      </c>
      <c r="D204" s="71" t="s">
        <v>223</v>
      </c>
      <c r="E204" s="63">
        <f>+MEDIANA!T204</f>
        <v>181290.6</v>
      </c>
      <c r="F204" s="63">
        <f t="shared" si="6"/>
        <v>34445.214</v>
      </c>
      <c r="G204" s="63">
        <f t="shared" si="7"/>
        <v>215735.81400000001</v>
      </c>
    </row>
    <row r="205" spans="1:7" x14ac:dyDescent="0.25">
      <c r="A205" s="85"/>
      <c r="B205" s="70">
        <v>204</v>
      </c>
      <c r="C205" s="6" t="s">
        <v>266</v>
      </c>
      <c r="D205" s="71" t="s">
        <v>8</v>
      </c>
      <c r="E205" s="63">
        <f>+MEDIANA!T205</f>
        <v>90045</v>
      </c>
      <c r="F205" s="63">
        <f t="shared" si="6"/>
        <v>17108.55</v>
      </c>
      <c r="G205" s="63">
        <f t="shared" si="7"/>
        <v>107153.55</v>
      </c>
    </row>
    <row r="206" spans="1:7" x14ac:dyDescent="0.25">
      <c r="A206" s="85"/>
      <c r="B206" s="70">
        <v>205</v>
      </c>
      <c r="C206" s="11" t="s">
        <v>191</v>
      </c>
      <c r="D206" s="71" t="s">
        <v>8</v>
      </c>
      <c r="E206" s="63">
        <f>+MEDIANA!T206</f>
        <v>725162.4</v>
      </c>
      <c r="F206" s="63">
        <f t="shared" si="6"/>
        <v>137780.856</v>
      </c>
      <c r="G206" s="63">
        <f t="shared" si="7"/>
        <v>862943.25600000005</v>
      </c>
    </row>
    <row r="207" spans="1:7" x14ac:dyDescent="0.25">
      <c r="A207" s="85"/>
      <c r="B207" s="70">
        <v>206</v>
      </c>
      <c r="C207" s="11" t="s">
        <v>192</v>
      </c>
      <c r="D207" s="71" t="s">
        <v>8</v>
      </c>
      <c r="E207" s="63">
        <f>+MEDIANA!T207</f>
        <v>1087743.6000000001</v>
      </c>
      <c r="F207" s="63">
        <f t="shared" si="6"/>
        <v>206671.28400000001</v>
      </c>
      <c r="G207" s="63">
        <f t="shared" si="7"/>
        <v>1294414.8840000001</v>
      </c>
    </row>
    <row r="208" spans="1:7" x14ac:dyDescent="0.25">
      <c r="A208" s="85"/>
      <c r="B208" s="72">
        <v>207</v>
      </c>
      <c r="C208" s="11" t="s">
        <v>252</v>
      </c>
      <c r="D208" s="71" t="s">
        <v>8</v>
      </c>
      <c r="E208" s="63">
        <f>+MEDIANA!T208</f>
        <v>452626.2</v>
      </c>
      <c r="F208" s="63">
        <f t="shared" si="6"/>
        <v>85998.978000000003</v>
      </c>
      <c r="G208" s="63">
        <f t="shared" si="7"/>
        <v>538625.17800000007</v>
      </c>
    </row>
    <row r="209" spans="1:7" x14ac:dyDescent="0.25">
      <c r="A209" s="85"/>
      <c r="B209" s="70">
        <v>208</v>
      </c>
      <c r="C209" s="11" t="s">
        <v>251</v>
      </c>
      <c r="D209" s="71" t="s">
        <v>8</v>
      </c>
      <c r="E209" s="63">
        <f>+MEDIANA!T209</f>
        <v>452626.2</v>
      </c>
      <c r="F209" s="63">
        <f t="shared" si="6"/>
        <v>85998.978000000003</v>
      </c>
      <c r="G209" s="63">
        <f t="shared" si="7"/>
        <v>538625.17800000007</v>
      </c>
    </row>
    <row r="210" spans="1:7" x14ac:dyDescent="0.25">
      <c r="A210" s="85"/>
      <c r="B210" s="70">
        <v>209</v>
      </c>
      <c r="C210" s="11" t="s">
        <v>194</v>
      </c>
      <c r="D210" s="71" t="s">
        <v>8</v>
      </c>
      <c r="E210" s="63">
        <f>+MEDIANA!T210</f>
        <v>1631563.2</v>
      </c>
      <c r="F210" s="63">
        <f t="shared" si="6"/>
        <v>309997.00799999997</v>
      </c>
      <c r="G210" s="63">
        <f t="shared" si="7"/>
        <v>1941560.2079999999</v>
      </c>
    </row>
    <row r="211" spans="1:7" x14ac:dyDescent="0.25">
      <c r="A211" s="85"/>
      <c r="B211" s="70">
        <v>210</v>
      </c>
      <c r="C211" s="11" t="s">
        <v>212</v>
      </c>
      <c r="D211" s="71" t="s">
        <v>8</v>
      </c>
      <c r="E211" s="63">
        <f>+MEDIANA!T211</f>
        <v>1193860</v>
      </c>
      <c r="F211" s="63">
        <f t="shared" si="6"/>
        <v>226833.4</v>
      </c>
      <c r="G211" s="63">
        <f t="shared" si="7"/>
        <v>1420693.4</v>
      </c>
    </row>
    <row r="212" spans="1:7" x14ac:dyDescent="0.25">
      <c r="A212" s="85"/>
      <c r="B212" s="72">
        <v>211</v>
      </c>
      <c r="C212" s="11" t="s">
        <v>234</v>
      </c>
      <c r="D212" s="71" t="s">
        <v>8</v>
      </c>
      <c r="E212" s="63">
        <f>+MEDIANA!T212</f>
        <v>226000</v>
      </c>
      <c r="F212" s="63">
        <f t="shared" si="6"/>
        <v>42940</v>
      </c>
      <c r="G212" s="63">
        <f t="shared" si="7"/>
        <v>268940</v>
      </c>
    </row>
    <row r="213" spans="1:7" x14ac:dyDescent="0.25">
      <c r="A213" s="85"/>
      <c r="B213" s="70">
        <v>212</v>
      </c>
      <c r="C213" s="11" t="s">
        <v>196</v>
      </c>
      <c r="D213" s="71" t="s">
        <v>8</v>
      </c>
      <c r="E213" s="63">
        <f>+MEDIANA!T213</f>
        <v>742900</v>
      </c>
      <c r="F213" s="63">
        <f t="shared" si="6"/>
        <v>141151</v>
      </c>
      <c r="G213" s="63">
        <f t="shared" si="7"/>
        <v>884051</v>
      </c>
    </row>
    <row r="214" spans="1:7" x14ac:dyDescent="0.25">
      <c r="A214" s="85"/>
      <c r="B214" s="70">
        <v>213</v>
      </c>
      <c r="C214" s="11" t="s">
        <v>213</v>
      </c>
      <c r="D214" s="71" t="s">
        <v>8</v>
      </c>
      <c r="E214" s="63">
        <f>+MEDIANA!T214</f>
        <v>1132000</v>
      </c>
      <c r="F214" s="63">
        <f t="shared" si="6"/>
        <v>215080</v>
      </c>
      <c r="G214" s="63">
        <f t="shared" si="7"/>
        <v>1347080</v>
      </c>
    </row>
    <row r="215" spans="1:7" x14ac:dyDescent="0.25">
      <c r="A215" s="85"/>
      <c r="B215" s="70">
        <v>214</v>
      </c>
      <c r="C215" s="5" t="s">
        <v>193</v>
      </c>
      <c r="D215" s="71" t="s">
        <v>8</v>
      </c>
      <c r="E215" s="63">
        <f>+MEDIANA!T215</f>
        <v>633916.80000000005</v>
      </c>
      <c r="F215" s="63">
        <f t="shared" si="6"/>
        <v>120444.19200000001</v>
      </c>
      <c r="G215" s="63">
        <f t="shared" si="7"/>
        <v>754360.99200000009</v>
      </c>
    </row>
    <row r="216" spans="1:7" x14ac:dyDescent="0.25">
      <c r="A216" s="85"/>
      <c r="B216" s="72">
        <v>215</v>
      </c>
      <c r="C216" s="5" t="s">
        <v>198</v>
      </c>
      <c r="D216" s="71" t="s">
        <v>8</v>
      </c>
      <c r="E216" s="63">
        <f>+MEDIANA!T216</f>
        <v>750114</v>
      </c>
      <c r="F216" s="63">
        <f t="shared" si="6"/>
        <v>142521.66</v>
      </c>
      <c r="G216" s="63">
        <f t="shared" si="7"/>
        <v>892635.66</v>
      </c>
    </row>
    <row r="217" spans="1:7" x14ac:dyDescent="0.25">
      <c r="A217" s="85"/>
      <c r="B217" s="70">
        <v>216</v>
      </c>
      <c r="C217" s="5" t="s">
        <v>199</v>
      </c>
      <c r="D217" s="71" t="s">
        <v>8</v>
      </c>
      <c r="E217" s="63">
        <f>+MEDIANA!T217</f>
        <v>633916.80000000005</v>
      </c>
      <c r="F217" s="63">
        <f t="shared" si="6"/>
        <v>120444.19200000001</v>
      </c>
      <c r="G217" s="63">
        <f t="shared" si="7"/>
        <v>754360.99200000009</v>
      </c>
    </row>
    <row r="218" spans="1:7" x14ac:dyDescent="0.25">
      <c r="A218" s="85"/>
      <c r="B218" s="70">
        <v>217</v>
      </c>
      <c r="C218" s="12" t="s">
        <v>204</v>
      </c>
      <c r="D218" s="71" t="s">
        <v>8</v>
      </c>
      <c r="E218" s="63">
        <f>+MEDIANA!T218</f>
        <v>452574</v>
      </c>
      <c r="F218" s="63">
        <f t="shared" si="6"/>
        <v>85989.06</v>
      </c>
      <c r="G218" s="63">
        <f t="shared" si="7"/>
        <v>538563.06000000006</v>
      </c>
    </row>
    <row r="219" spans="1:7" x14ac:dyDescent="0.25">
      <c r="A219" s="85"/>
      <c r="B219" s="70">
        <v>218</v>
      </c>
      <c r="C219" s="12" t="s">
        <v>197</v>
      </c>
      <c r="D219" s="71" t="s">
        <v>8</v>
      </c>
      <c r="E219" s="63">
        <f>+MEDIANA!T219</f>
        <v>740551</v>
      </c>
      <c r="F219" s="63">
        <f t="shared" si="6"/>
        <v>140704.69</v>
      </c>
      <c r="G219" s="63">
        <f t="shared" si="7"/>
        <v>881255.69</v>
      </c>
    </row>
    <row r="220" spans="1:7" x14ac:dyDescent="0.25">
      <c r="A220" s="85"/>
      <c r="B220" s="72">
        <v>219</v>
      </c>
      <c r="C220" s="12" t="s">
        <v>16</v>
      </c>
      <c r="D220" s="71" t="s">
        <v>8</v>
      </c>
      <c r="E220" s="63">
        <f>+MEDIANA!T220</f>
        <v>388976</v>
      </c>
      <c r="F220" s="63">
        <f t="shared" si="6"/>
        <v>73905.440000000002</v>
      </c>
      <c r="G220" s="63">
        <f t="shared" si="7"/>
        <v>462881.44</v>
      </c>
    </row>
    <row r="221" spans="1:7" x14ac:dyDescent="0.25">
      <c r="A221" s="85"/>
      <c r="B221" s="70">
        <v>220</v>
      </c>
      <c r="C221" s="5" t="s">
        <v>240</v>
      </c>
      <c r="D221" s="71" t="s">
        <v>8</v>
      </c>
      <c r="E221" s="63">
        <f>+MEDIANA!T221</f>
        <v>271335.59999999998</v>
      </c>
      <c r="F221" s="63">
        <f t="shared" si="6"/>
        <v>51553.763999999996</v>
      </c>
      <c r="G221" s="63">
        <f t="shared" si="7"/>
        <v>322889.36399999994</v>
      </c>
    </row>
    <row r="222" spans="1:7" x14ac:dyDescent="0.25">
      <c r="A222" s="85"/>
      <c r="B222" s="70">
        <v>221</v>
      </c>
      <c r="C222" s="5" t="s">
        <v>15</v>
      </c>
      <c r="D222" s="71" t="s">
        <v>8</v>
      </c>
      <c r="E222" s="63">
        <f>+MEDIANA!T222</f>
        <v>173600</v>
      </c>
      <c r="F222" s="63">
        <f t="shared" si="6"/>
        <v>32984</v>
      </c>
      <c r="G222" s="63">
        <f t="shared" si="7"/>
        <v>206584</v>
      </c>
    </row>
    <row r="223" spans="1:7" x14ac:dyDescent="0.25">
      <c r="A223" s="85"/>
      <c r="B223" s="70">
        <v>222</v>
      </c>
      <c r="C223" s="5" t="s">
        <v>246</v>
      </c>
      <c r="D223" s="71" t="s">
        <v>8</v>
      </c>
      <c r="E223" s="63">
        <f>+MEDIANA!T223</f>
        <v>90045</v>
      </c>
      <c r="F223" s="63">
        <f t="shared" si="6"/>
        <v>17108.55</v>
      </c>
      <c r="G223" s="63">
        <f t="shared" si="7"/>
        <v>107153.55</v>
      </c>
    </row>
    <row r="224" spans="1:7" x14ac:dyDescent="0.25">
      <c r="A224" s="85"/>
      <c r="B224" s="72">
        <v>223</v>
      </c>
      <c r="C224" s="12" t="s">
        <v>200</v>
      </c>
      <c r="D224" s="71" t="s">
        <v>8</v>
      </c>
      <c r="E224" s="63">
        <f>+MEDIANA!T224</f>
        <v>950000</v>
      </c>
      <c r="F224" s="63">
        <f t="shared" si="6"/>
        <v>180500</v>
      </c>
      <c r="G224" s="63">
        <f t="shared" si="7"/>
        <v>1130500</v>
      </c>
    </row>
    <row r="225" spans="1:7" x14ac:dyDescent="0.25">
      <c r="A225" s="85"/>
      <c r="B225" s="70">
        <v>224</v>
      </c>
      <c r="C225" s="12" t="s">
        <v>201</v>
      </c>
      <c r="D225" s="71" t="s">
        <v>8</v>
      </c>
      <c r="E225" s="63">
        <f>+MEDIANA!T225</f>
        <v>1029620</v>
      </c>
      <c r="F225" s="63">
        <f t="shared" si="6"/>
        <v>195627.8</v>
      </c>
      <c r="G225" s="63">
        <f t="shared" si="7"/>
        <v>1225247.8</v>
      </c>
    </row>
    <row r="226" spans="1:7" x14ac:dyDescent="0.25">
      <c r="A226" s="85"/>
      <c r="B226" s="70">
        <v>225</v>
      </c>
      <c r="C226" s="12" t="s">
        <v>214</v>
      </c>
      <c r="D226" s="71" t="s">
        <v>8</v>
      </c>
      <c r="E226" s="63">
        <f>+MEDIANA!T226</f>
        <v>1208000</v>
      </c>
      <c r="F226" s="63">
        <f t="shared" si="6"/>
        <v>229520</v>
      </c>
      <c r="G226" s="63">
        <f t="shared" si="7"/>
        <v>1437520</v>
      </c>
    </row>
    <row r="227" spans="1:7" x14ac:dyDescent="0.25">
      <c r="A227" s="85"/>
      <c r="B227" s="70">
        <v>226</v>
      </c>
      <c r="C227" s="5" t="s">
        <v>215</v>
      </c>
      <c r="D227" s="71" t="s">
        <v>8</v>
      </c>
      <c r="E227" s="63">
        <f>+MEDIANA!T227</f>
        <v>1812000</v>
      </c>
      <c r="F227" s="63">
        <f t="shared" si="6"/>
        <v>344280</v>
      </c>
      <c r="G227" s="63">
        <f t="shared" si="7"/>
        <v>2156280</v>
      </c>
    </row>
    <row r="228" spans="1:7" x14ac:dyDescent="0.25">
      <c r="A228" s="85"/>
      <c r="B228" s="72">
        <v>227</v>
      </c>
      <c r="C228" s="12" t="s">
        <v>250</v>
      </c>
      <c r="D228" s="71" t="s">
        <v>8</v>
      </c>
      <c r="E228" s="63">
        <f>+MEDIANA!T228</f>
        <v>224460</v>
      </c>
      <c r="F228" s="63">
        <f t="shared" si="6"/>
        <v>42647.4</v>
      </c>
      <c r="G228" s="63">
        <f t="shared" si="7"/>
        <v>267107.40000000002</v>
      </c>
    </row>
    <row r="229" spans="1:7" x14ac:dyDescent="0.25">
      <c r="A229" s="85"/>
      <c r="B229" s="70">
        <v>228</v>
      </c>
      <c r="C229" s="5" t="s">
        <v>247</v>
      </c>
      <c r="D229" s="71" t="s">
        <v>8</v>
      </c>
      <c r="E229" s="63">
        <f>+MEDIANA!T229</f>
        <v>181290.6</v>
      </c>
      <c r="F229" s="63">
        <f t="shared" si="6"/>
        <v>34445.214</v>
      </c>
      <c r="G229" s="63">
        <f t="shared" si="7"/>
        <v>215735.81400000001</v>
      </c>
    </row>
    <row r="230" spans="1:7" x14ac:dyDescent="0.25">
      <c r="A230" s="85"/>
      <c r="B230" s="70">
        <v>229</v>
      </c>
      <c r="C230" s="5" t="s">
        <v>249</v>
      </c>
      <c r="D230" s="71" t="s">
        <v>8</v>
      </c>
      <c r="E230" s="63">
        <f>+MEDIANA!T230</f>
        <v>224460</v>
      </c>
      <c r="F230" s="63">
        <f t="shared" si="6"/>
        <v>42647.4</v>
      </c>
      <c r="G230" s="63">
        <f t="shared" si="7"/>
        <v>267107.40000000002</v>
      </c>
    </row>
    <row r="231" spans="1:7" x14ac:dyDescent="0.25">
      <c r="A231" s="85"/>
      <c r="B231" s="70">
        <v>230</v>
      </c>
      <c r="C231" s="5" t="s">
        <v>248</v>
      </c>
      <c r="D231" s="71" t="s">
        <v>8</v>
      </c>
      <c r="E231" s="63">
        <f>+MEDIANA!T231</f>
        <v>181290.6</v>
      </c>
      <c r="F231" s="63">
        <f t="shared" si="6"/>
        <v>34445.214</v>
      </c>
      <c r="G231" s="63">
        <f t="shared" si="7"/>
        <v>215735.81400000001</v>
      </c>
    </row>
    <row r="232" spans="1:7" x14ac:dyDescent="0.25">
      <c r="A232" s="85"/>
      <c r="B232" s="72">
        <v>231</v>
      </c>
      <c r="C232" s="5" t="s">
        <v>222</v>
      </c>
      <c r="D232" s="71" t="s">
        <v>8</v>
      </c>
      <c r="E232" s="63">
        <f>+MEDIANA!T232</f>
        <v>271335.59999999998</v>
      </c>
      <c r="F232" s="63">
        <f t="shared" si="6"/>
        <v>51553.763999999996</v>
      </c>
      <c r="G232" s="63">
        <f t="shared" si="7"/>
        <v>322889.36399999994</v>
      </c>
    </row>
    <row r="233" spans="1:7" x14ac:dyDescent="0.25">
      <c r="A233" s="85"/>
      <c r="B233" s="70">
        <v>232</v>
      </c>
      <c r="C233" s="5" t="s">
        <v>202</v>
      </c>
      <c r="D233" s="71" t="s">
        <v>8</v>
      </c>
      <c r="E233" s="63">
        <f>+MEDIANA!T233</f>
        <v>271335.59999999998</v>
      </c>
      <c r="F233" s="63">
        <f t="shared" si="6"/>
        <v>51553.763999999996</v>
      </c>
      <c r="G233" s="63">
        <f t="shared" si="7"/>
        <v>322889.36399999994</v>
      </c>
    </row>
    <row r="234" spans="1:7" x14ac:dyDescent="0.25">
      <c r="A234" s="85"/>
      <c r="B234" s="70">
        <v>233</v>
      </c>
      <c r="C234" s="5" t="s">
        <v>239</v>
      </c>
      <c r="D234" s="71" t="s">
        <v>8</v>
      </c>
      <c r="E234" s="63">
        <f>+MEDIANA!T234</f>
        <v>181290.6</v>
      </c>
      <c r="F234" s="63">
        <f t="shared" si="6"/>
        <v>34445.214</v>
      </c>
      <c r="G234" s="63">
        <f t="shared" si="7"/>
        <v>215735.81400000001</v>
      </c>
    </row>
    <row r="235" spans="1:7" x14ac:dyDescent="0.25">
      <c r="A235" s="85"/>
      <c r="B235" s="70">
        <v>234</v>
      </c>
      <c r="C235" s="5" t="s">
        <v>203</v>
      </c>
      <c r="D235" s="71" t="s">
        <v>8</v>
      </c>
      <c r="E235" s="63">
        <f>+MEDIANA!T235</f>
        <v>89992.8</v>
      </c>
      <c r="F235" s="63">
        <f t="shared" si="6"/>
        <v>17098.632000000001</v>
      </c>
      <c r="G235" s="63">
        <f t="shared" si="7"/>
        <v>107091.432</v>
      </c>
    </row>
    <row r="236" spans="1:7" x14ac:dyDescent="0.25">
      <c r="A236" s="85"/>
      <c r="B236" s="72">
        <v>235</v>
      </c>
      <c r="C236" s="6" t="s">
        <v>238</v>
      </c>
      <c r="D236" s="71" t="s">
        <v>8</v>
      </c>
      <c r="E236" s="63">
        <f>+MEDIANA!T236</f>
        <v>452626.2</v>
      </c>
      <c r="F236" s="63">
        <f t="shared" si="6"/>
        <v>85998.978000000003</v>
      </c>
      <c r="G236" s="63">
        <f t="shared" si="7"/>
        <v>538625.17800000007</v>
      </c>
    </row>
    <row r="237" spans="1:7" x14ac:dyDescent="0.25">
      <c r="A237" s="85"/>
      <c r="B237" s="70">
        <v>236</v>
      </c>
      <c r="C237" s="5" t="s">
        <v>267</v>
      </c>
      <c r="D237" s="71" t="s">
        <v>8</v>
      </c>
      <c r="E237" s="63">
        <f>+MEDIANA!T237</f>
        <v>1087743.6000000001</v>
      </c>
      <c r="F237" s="63">
        <f t="shared" si="6"/>
        <v>206671.28400000001</v>
      </c>
      <c r="G237" s="63">
        <f t="shared" si="7"/>
        <v>1294414.8840000001</v>
      </c>
    </row>
    <row r="238" spans="1:7" ht="24" x14ac:dyDescent="0.25">
      <c r="A238" s="85"/>
      <c r="B238" s="70">
        <v>237</v>
      </c>
      <c r="C238" s="5" t="s">
        <v>268</v>
      </c>
      <c r="D238" s="71" t="s">
        <v>8</v>
      </c>
      <c r="E238" s="63">
        <f>+MEDIANA!T238</f>
        <v>633916.80000000005</v>
      </c>
      <c r="F238" s="63">
        <f t="shared" si="6"/>
        <v>120444.19200000001</v>
      </c>
      <c r="G238" s="63">
        <f t="shared" si="7"/>
        <v>754360.99200000009</v>
      </c>
    </row>
    <row r="239" spans="1:7" x14ac:dyDescent="0.25">
      <c r="A239" s="85"/>
      <c r="B239" s="70">
        <v>238</v>
      </c>
      <c r="C239" s="12" t="s">
        <v>269</v>
      </c>
      <c r="D239" s="71" t="s">
        <v>8</v>
      </c>
      <c r="E239" s="63">
        <f>+MEDIANA!T239</f>
        <v>452626.2</v>
      </c>
      <c r="F239" s="63">
        <f t="shared" si="6"/>
        <v>85998.978000000003</v>
      </c>
      <c r="G239" s="63">
        <f t="shared" si="7"/>
        <v>538625.17800000007</v>
      </c>
    </row>
    <row r="240" spans="1:7" x14ac:dyDescent="0.25">
      <c r="A240" s="85"/>
      <c r="B240" s="72">
        <v>239</v>
      </c>
      <c r="C240" s="11" t="s">
        <v>231</v>
      </c>
      <c r="D240" s="71" t="s">
        <v>8</v>
      </c>
      <c r="E240" s="63">
        <f>+MEDIANA!T240</f>
        <v>271335.59999999998</v>
      </c>
      <c r="F240" s="63">
        <f t="shared" si="6"/>
        <v>51553.763999999996</v>
      </c>
      <c r="G240" s="63">
        <f t="shared" si="7"/>
        <v>322889.36399999994</v>
      </c>
    </row>
    <row r="241" spans="1:7" x14ac:dyDescent="0.25">
      <c r="A241" s="85"/>
      <c r="B241" s="70">
        <v>240</v>
      </c>
      <c r="C241" s="5" t="s">
        <v>270</v>
      </c>
      <c r="D241" s="71" t="s">
        <v>8</v>
      </c>
      <c r="E241" s="63">
        <f>+MEDIANA!T241</f>
        <v>633916.80000000005</v>
      </c>
      <c r="F241" s="63">
        <f t="shared" si="6"/>
        <v>120444.19200000001</v>
      </c>
      <c r="G241" s="63">
        <f t="shared" si="7"/>
        <v>754360.99200000009</v>
      </c>
    </row>
    <row r="242" spans="1:7" x14ac:dyDescent="0.25">
      <c r="A242" s="85"/>
      <c r="B242" s="70">
        <v>241</v>
      </c>
      <c r="C242" s="5" t="s">
        <v>271</v>
      </c>
      <c r="D242" s="71" t="s">
        <v>8</v>
      </c>
      <c r="E242" s="63">
        <f>+MEDIANA!T242</f>
        <v>906453</v>
      </c>
      <c r="F242" s="63">
        <f t="shared" si="6"/>
        <v>172226.07</v>
      </c>
      <c r="G242" s="63">
        <f t="shared" si="7"/>
        <v>1078679.07</v>
      </c>
    </row>
    <row r="243" spans="1:7" x14ac:dyDescent="0.25">
      <c r="A243" s="85"/>
      <c r="B243" s="70">
        <v>242</v>
      </c>
      <c r="C243" s="12" t="s">
        <v>272</v>
      </c>
      <c r="D243" s="71" t="s">
        <v>8</v>
      </c>
      <c r="E243" s="63">
        <f>+MEDIANA!T243</f>
        <v>1450324.8</v>
      </c>
      <c r="F243" s="63">
        <f t="shared" si="6"/>
        <v>275561.712</v>
      </c>
      <c r="G243" s="63">
        <f t="shared" si="7"/>
        <v>1725886.5120000001</v>
      </c>
    </row>
    <row r="244" spans="1:7" x14ac:dyDescent="0.25">
      <c r="A244" s="85"/>
      <c r="B244" s="72">
        <v>243</v>
      </c>
      <c r="C244" s="12" t="s">
        <v>273</v>
      </c>
      <c r="D244" s="71" t="s">
        <v>8</v>
      </c>
      <c r="E244" s="63">
        <f>+MEDIANA!T244</f>
        <v>452626.2</v>
      </c>
      <c r="F244" s="63">
        <f t="shared" si="6"/>
        <v>85998.978000000003</v>
      </c>
      <c r="G244" s="63">
        <f t="shared" si="7"/>
        <v>538625.17800000007</v>
      </c>
    </row>
    <row r="245" spans="1:7" x14ac:dyDescent="0.25">
      <c r="A245" s="85"/>
      <c r="B245" s="70">
        <v>244</v>
      </c>
      <c r="C245" s="5" t="s">
        <v>274</v>
      </c>
      <c r="D245" s="71" t="s">
        <v>8</v>
      </c>
      <c r="E245" s="63">
        <f>+MEDIANA!T245</f>
        <v>362581.2</v>
      </c>
      <c r="F245" s="63">
        <f t="shared" si="6"/>
        <v>68890.428</v>
      </c>
      <c r="G245" s="63">
        <f t="shared" si="7"/>
        <v>431471.62800000003</v>
      </c>
    </row>
    <row r="246" spans="1:7" x14ac:dyDescent="0.25">
      <c r="A246" s="85"/>
      <c r="B246" s="70">
        <v>245</v>
      </c>
      <c r="C246" s="5" t="s">
        <v>225</v>
      </c>
      <c r="D246" s="71" t="s">
        <v>8</v>
      </c>
      <c r="E246" s="63">
        <f>+MEDIANA!T246</f>
        <v>271335.59999999998</v>
      </c>
      <c r="F246" s="63">
        <f t="shared" si="6"/>
        <v>51553.763999999996</v>
      </c>
      <c r="G246" s="63">
        <f t="shared" si="7"/>
        <v>322889.36399999994</v>
      </c>
    </row>
    <row r="247" spans="1:7" x14ac:dyDescent="0.25">
      <c r="A247" s="85"/>
      <c r="B247" s="70">
        <v>246</v>
      </c>
      <c r="C247" s="5" t="s">
        <v>275</v>
      </c>
      <c r="D247" s="71" t="s">
        <v>223</v>
      </c>
      <c r="E247" s="63">
        <f>+MEDIANA!T247</f>
        <v>633916.80000000005</v>
      </c>
      <c r="F247" s="63">
        <f t="shared" si="6"/>
        <v>120444.19200000001</v>
      </c>
      <c r="G247" s="63">
        <f t="shared" si="7"/>
        <v>754360.99200000009</v>
      </c>
    </row>
    <row r="248" spans="1:7" x14ac:dyDescent="0.25">
      <c r="A248" s="85"/>
      <c r="B248" s="72">
        <v>247</v>
      </c>
      <c r="C248" s="5" t="s">
        <v>276</v>
      </c>
      <c r="D248" s="71" t="s">
        <v>8</v>
      </c>
      <c r="E248" s="63">
        <f>+MEDIANA!T248</f>
        <v>725162.4</v>
      </c>
      <c r="F248" s="63">
        <f t="shared" si="6"/>
        <v>137780.856</v>
      </c>
      <c r="G248" s="63">
        <f t="shared" si="7"/>
        <v>862943.25600000005</v>
      </c>
    </row>
    <row r="249" spans="1:7" x14ac:dyDescent="0.25">
      <c r="A249" s="85"/>
      <c r="B249" s="70">
        <v>248</v>
      </c>
      <c r="C249" s="5" t="s">
        <v>277</v>
      </c>
      <c r="D249" s="71" t="s">
        <v>223</v>
      </c>
      <c r="E249" s="63">
        <f>+MEDIANA!T249</f>
        <v>452574</v>
      </c>
      <c r="F249" s="63">
        <f t="shared" si="6"/>
        <v>85989.06</v>
      </c>
      <c r="G249" s="63">
        <f t="shared" si="7"/>
        <v>538563.06000000006</v>
      </c>
    </row>
    <row r="250" spans="1:7" x14ac:dyDescent="0.25">
      <c r="A250" s="85"/>
      <c r="B250" s="70">
        <v>249</v>
      </c>
      <c r="C250" s="5" t="s">
        <v>278</v>
      </c>
      <c r="D250" s="71" t="s">
        <v>8</v>
      </c>
      <c r="E250" s="63">
        <f>+MEDIANA!T250</f>
        <v>604000</v>
      </c>
      <c r="F250" s="63">
        <f t="shared" si="6"/>
        <v>114760</v>
      </c>
      <c r="G250" s="63">
        <f t="shared" si="7"/>
        <v>718760</v>
      </c>
    </row>
    <row r="251" spans="1:7" x14ac:dyDescent="0.25">
      <c r="A251" s="85"/>
      <c r="B251" s="70">
        <v>250</v>
      </c>
      <c r="C251" s="5" t="s">
        <v>242</v>
      </c>
      <c r="D251" s="71" t="s">
        <v>8</v>
      </c>
      <c r="E251" s="63">
        <f>+MEDIANA!T251</f>
        <v>271335.59999999998</v>
      </c>
      <c r="F251" s="63">
        <f t="shared" si="6"/>
        <v>51553.763999999996</v>
      </c>
      <c r="G251" s="63">
        <f t="shared" si="7"/>
        <v>322889.36399999994</v>
      </c>
    </row>
    <row r="252" spans="1:7" x14ac:dyDescent="0.25">
      <c r="A252" s="85"/>
      <c r="B252" s="72">
        <v>251</v>
      </c>
      <c r="C252" s="5" t="s">
        <v>35</v>
      </c>
      <c r="D252" s="71" t="s">
        <v>8</v>
      </c>
      <c r="E252" s="63">
        <f>+MEDIANA!T252</f>
        <v>330000</v>
      </c>
      <c r="F252" s="63">
        <f t="shared" si="6"/>
        <v>62700</v>
      </c>
      <c r="G252" s="63">
        <f t="shared" si="7"/>
        <v>392700</v>
      </c>
    </row>
    <row r="253" spans="1:7" x14ac:dyDescent="0.25">
      <c r="A253" s="85"/>
      <c r="B253" s="70">
        <v>252</v>
      </c>
      <c r="C253" s="5" t="s">
        <v>34</v>
      </c>
      <c r="D253" s="71" t="s">
        <v>8</v>
      </c>
      <c r="E253" s="63">
        <f>+MEDIANA!T253</f>
        <v>330000</v>
      </c>
      <c r="F253" s="63">
        <f t="shared" si="6"/>
        <v>62700</v>
      </c>
      <c r="G253" s="63">
        <f t="shared" si="7"/>
        <v>392700</v>
      </c>
    </row>
    <row r="254" spans="1:7" x14ac:dyDescent="0.25">
      <c r="A254" s="85"/>
      <c r="B254" s="70">
        <v>253</v>
      </c>
      <c r="C254" s="5" t="s">
        <v>33</v>
      </c>
      <c r="D254" s="71" t="s">
        <v>8</v>
      </c>
      <c r="E254" s="63">
        <f>+MEDIANA!T254</f>
        <v>330000</v>
      </c>
      <c r="F254" s="63">
        <f t="shared" si="6"/>
        <v>62700</v>
      </c>
      <c r="G254" s="63">
        <f t="shared" si="7"/>
        <v>392700</v>
      </c>
    </row>
    <row r="255" spans="1:7" x14ac:dyDescent="0.25">
      <c r="A255" s="85"/>
      <c r="B255" s="70">
        <v>254</v>
      </c>
      <c r="C255" s="5" t="s">
        <v>32</v>
      </c>
      <c r="D255" s="71" t="s">
        <v>8</v>
      </c>
      <c r="E255" s="63">
        <f>+MEDIANA!T255</f>
        <v>330000</v>
      </c>
      <c r="F255" s="63">
        <f t="shared" si="6"/>
        <v>62700</v>
      </c>
      <c r="G255" s="63">
        <f t="shared" si="7"/>
        <v>392700</v>
      </c>
    </row>
    <row r="256" spans="1:7" x14ac:dyDescent="0.25">
      <c r="A256" s="85"/>
      <c r="B256" s="72">
        <v>255</v>
      </c>
      <c r="C256" s="5" t="s">
        <v>279</v>
      </c>
      <c r="D256" s="71" t="s">
        <v>8</v>
      </c>
      <c r="E256" s="63">
        <f>+MEDIANA!T256</f>
        <v>90045</v>
      </c>
      <c r="F256" s="63">
        <f t="shared" si="6"/>
        <v>17108.55</v>
      </c>
      <c r="G256" s="63">
        <f t="shared" si="7"/>
        <v>107153.55</v>
      </c>
    </row>
    <row r="257" spans="1:7" x14ac:dyDescent="0.25">
      <c r="A257" s="85"/>
      <c r="B257" s="70">
        <v>256</v>
      </c>
      <c r="C257" s="5" t="s">
        <v>224</v>
      </c>
      <c r="D257" s="71" t="s">
        <v>8</v>
      </c>
      <c r="E257" s="63">
        <f>+MEDIANA!T257</f>
        <v>899832</v>
      </c>
      <c r="F257" s="63">
        <f t="shared" si="6"/>
        <v>170968.08000000002</v>
      </c>
      <c r="G257" s="63">
        <f t="shared" si="7"/>
        <v>1070800.08</v>
      </c>
    </row>
    <row r="258" spans="1:7" x14ac:dyDescent="0.25">
      <c r="A258" s="85"/>
      <c r="B258" s="70">
        <v>257</v>
      </c>
      <c r="C258" s="5" t="s">
        <v>280</v>
      </c>
      <c r="D258" s="71" t="s">
        <v>8</v>
      </c>
      <c r="E258" s="63">
        <f>+MEDIANA!T258</f>
        <v>181290.6</v>
      </c>
      <c r="F258" s="63">
        <f t="shared" si="6"/>
        <v>34445.214</v>
      </c>
      <c r="G258" s="63">
        <f t="shared" si="7"/>
        <v>215735.81400000001</v>
      </c>
    </row>
    <row r="259" spans="1:7" x14ac:dyDescent="0.25">
      <c r="A259" s="85"/>
      <c r="B259" s="70">
        <v>258</v>
      </c>
      <c r="C259" s="5" t="s">
        <v>281</v>
      </c>
      <c r="D259" s="71" t="s">
        <v>8</v>
      </c>
      <c r="E259" s="63">
        <f>+MEDIANA!T259</f>
        <v>543871.80000000005</v>
      </c>
      <c r="F259" s="63">
        <f t="shared" ref="F259:F262" si="8">+E259*19%</f>
        <v>103335.64200000001</v>
      </c>
      <c r="G259" s="63">
        <f t="shared" ref="G259:G262" si="9">+E259+F259</f>
        <v>647207.44200000004</v>
      </c>
    </row>
    <row r="260" spans="1:7" x14ac:dyDescent="0.25">
      <c r="A260" s="85"/>
      <c r="B260" s="72">
        <v>259</v>
      </c>
      <c r="C260" s="5" t="s">
        <v>228</v>
      </c>
      <c r="D260" s="71" t="s">
        <v>8</v>
      </c>
      <c r="E260" s="63">
        <f>+MEDIANA!T260</f>
        <v>362581.2</v>
      </c>
      <c r="F260" s="63">
        <f t="shared" si="8"/>
        <v>68890.428</v>
      </c>
      <c r="G260" s="63">
        <f t="shared" si="9"/>
        <v>431471.62800000003</v>
      </c>
    </row>
    <row r="261" spans="1:7" x14ac:dyDescent="0.25">
      <c r="A261" s="85"/>
      <c r="B261" s="70">
        <v>260</v>
      </c>
      <c r="C261" s="5" t="s">
        <v>227</v>
      </c>
      <c r="D261" s="71" t="s">
        <v>8</v>
      </c>
      <c r="E261" s="63">
        <f>+MEDIANA!T261</f>
        <v>271335.59999999998</v>
      </c>
      <c r="F261" s="63">
        <f t="shared" si="8"/>
        <v>51553.763999999996</v>
      </c>
      <c r="G261" s="63">
        <f t="shared" si="9"/>
        <v>322889.36399999994</v>
      </c>
    </row>
    <row r="262" spans="1:7" x14ac:dyDescent="0.25">
      <c r="A262" s="86"/>
      <c r="B262" s="70">
        <v>261</v>
      </c>
      <c r="C262" s="5" t="s">
        <v>205</v>
      </c>
      <c r="D262" s="71" t="s">
        <v>8</v>
      </c>
      <c r="E262" s="63">
        <f>+MEDIANA!T262</f>
        <v>480240</v>
      </c>
      <c r="F262" s="63">
        <f t="shared" si="8"/>
        <v>91245.6</v>
      </c>
      <c r="G262" s="63">
        <f t="shared" si="9"/>
        <v>571485.6</v>
      </c>
    </row>
    <row r="263" spans="1:7" x14ac:dyDescent="0.25">
      <c r="A263" s="64"/>
      <c r="B263" s="64"/>
      <c r="C263" s="65"/>
      <c r="D263" s="66"/>
      <c r="E263" s="62">
        <f t="shared" ref="E263:G263" si="10">SUM(E2:E262)</f>
        <v>96085686.283799946</v>
      </c>
      <c r="F263" s="62">
        <f t="shared" si="10"/>
        <v>18256280.393922001</v>
      </c>
      <c r="G263" s="62">
        <f t="shared" si="10"/>
        <v>114341966.67772193</v>
      </c>
    </row>
    <row r="264" spans="1:7" x14ac:dyDescent="0.25">
      <c r="A264" s="64"/>
      <c r="B264" s="64"/>
      <c r="C264" s="65"/>
      <c r="D264" s="66"/>
      <c r="E264" s="62"/>
    </row>
    <row r="265" spans="1:7" x14ac:dyDescent="0.25">
      <c r="E265" s="34"/>
    </row>
  </sheetData>
  <autoFilter ref="A1:H1" xr:uid="{DC23BDB8-9332-4006-9D09-C527846274D3}"/>
  <mergeCells count="4">
    <mergeCell ref="A2:A3"/>
    <mergeCell ref="A4:A27"/>
    <mergeCell ref="A28:A175"/>
    <mergeCell ref="A176:A26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COTIZACIONES</vt:lpstr>
      <vt:lpstr>MEDIA GEOMETRICA</vt:lpstr>
      <vt:lpstr>MEDIANA</vt:lpstr>
      <vt:lpstr>PROMEDIO</vt:lpstr>
      <vt:lpstr>RESUMEN</vt:lpstr>
      <vt:lpstr>ANEXO TARIFARIO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Tibavizco Quintero</dc:creator>
  <cp:lastModifiedBy>Mercedes Tibavizco Quintero</cp:lastModifiedBy>
  <dcterms:created xsi:type="dcterms:W3CDTF">2026-06-06T01:25:36Z</dcterms:created>
  <dcterms:modified xsi:type="dcterms:W3CDTF">2026-07-06T19:44:06Z</dcterms:modified>
</cp:coreProperties>
</file>