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ecretariadistritald-my.sharepoint.com/personal/yesanchez_sdmujer_gov_co/Documents/SDM_2026/8222/SeguimientoPA/"/>
    </mc:Choice>
  </mc:AlternateContent>
  <xr:revisionPtr revIDLastSave="3" documentId="8_{2C3E1ED6-1E8F-4BB3-9B7C-8D48D5ED62FC}" xr6:coauthVersionLast="47" xr6:coauthVersionMax="47" xr10:uidLastSave="{92235E7C-CB62-4DC1-A1B6-24A6820ABB6F}"/>
  <bookViews>
    <workbookView xWindow="-120" yWindow="-120" windowWidth="29040" windowHeight="15720" tabRatio="731" firstSheet="1" activeTab="3" xr2:uid="{00000000-000D-0000-FFFF-FFFF00000000}"/>
  </bookViews>
  <sheets>
    <sheet name="Instructivo" sheetId="48" r:id="rId1"/>
    <sheet name="ACTIVIDAD_1" sheetId="20" r:id="rId2"/>
    <sheet name="ACTIVIDAD_2" sheetId="49" r:id="rId3"/>
    <sheet name="ACTIVIDAD_3" sheetId="50" r:id="rId4"/>
    <sheet name="ACTIVIDAD_4" sheetId="51" r:id="rId5"/>
    <sheet name="META_PDD_2047" sheetId="38" r:id="rId6"/>
    <sheet name="META_PDD_2042" sheetId="52" r:id="rId7"/>
    <sheet name="PRODUCTO_MGA" sheetId="47" r:id="rId8"/>
    <sheet name="CONTROL DE CAMBIOS" sheetId="40" r:id="rId9"/>
  </sheets>
  <definedNames>
    <definedName name="_xlnm.Print_Area" localSheetId="1">ACTIVIDAD_1!$A$1:$O$31</definedName>
    <definedName name="_xlnm.Print_Area" localSheetId="5">META_PDD_2047!$A$6:$X$20</definedName>
    <definedName name="_xlnm.Print_Area" localSheetId="7">PRODUCTO_MGA!$A$1:$O$19</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C29" i="51" l="1"/>
  <c r="C29" i="50"/>
  <c r="C26" i="50"/>
  <c r="C29" i="20" l="1"/>
  <c r="C29" i="49" l="1"/>
  <c r="C26" i="51" l="1"/>
  <c r="C25" i="51"/>
  <c r="C26" i="49"/>
  <c r="C25" i="49"/>
  <c r="C26" i="20"/>
  <c r="C25" i="20"/>
  <c r="K66" i="49" l="1"/>
  <c r="F26" i="38"/>
  <c r="I116" i="51" l="1"/>
  <c r="H116" i="51"/>
  <c r="G116" i="51"/>
  <c r="F116" i="51"/>
  <c r="E116" i="51"/>
  <c r="D116" i="51"/>
  <c r="C116" i="51"/>
  <c r="B116" i="51"/>
  <c r="B34" i="51"/>
  <c r="N29" i="51"/>
  <c r="N28" i="51"/>
  <c r="N27" i="51"/>
  <c r="O28" i="51" s="1"/>
  <c r="N26" i="51"/>
  <c r="O26" i="51" s="1"/>
  <c r="N25" i="51"/>
  <c r="O25" i="51" s="1"/>
  <c r="N24" i="51"/>
  <c r="I116" i="50"/>
  <c r="H116" i="50"/>
  <c r="G116" i="50"/>
  <c r="F116" i="50"/>
  <c r="E116" i="50"/>
  <c r="D116" i="50"/>
  <c r="C116" i="50"/>
  <c r="B116" i="50"/>
  <c r="B34" i="50"/>
  <c r="N29" i="50"/>
  <c r="N28" i="50"/>
  <c r="N27" i="50"/>
  <c r="N26" i="50"/>
  <c r="N25" i="50"/>
  <c r="N24" i="50"/>
  <c r="I116" i="49"/>
  <c r="H116" i="49"/>
  <c r="G116" i="49"/>
  <c r="F116" i="49"/>
  <c r="E116" i="49"/>
  <c r="D116" i="49"/>
  <c r="C116" i="49"/>
  <c r="B116" i="49"/>
  <c r="B34" i="49"/>
  <c r="N29" i="49"/>
  <c r="N28" i="49"/>
  <c r="N27" i="49"/>
  <c r="N26" i="49"/>
  <c r="O26" i="49" s="1"/>
  <c r="N25" i="49"/>
  <c r="O25" i="49" s="1"/>
  <c r="N24" i="49"/>
  <c r="O28" i="49" l="1"/>
  <c r="O28" i="50"/>
  <c r="O29" i="50"/>
  <c r="O26" i="50"/>
  <c r="O25" i="50"/>
  <c r="O29" i="49"/>
  <c r="O29" i="51"/>
  <c r="N29" i="20" l="1"/>
  <c r="N28" i="20"/>
  <c r="N27" i="20"/>
  <c r="N26" i="20"/>
  <c r="N25" i="20"/>
  <c r="N24" i="20"/>
  <c r="O25" i="20" l="1"/>
  <c r="O26" i="20"/>
  <c r="O28" i="20"/>
  <c r="O29" i="20"/>
  <c r="B52" i="38" l="1"/>
  <c r="B34" i="20" l="1"/>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5829584-2E31-EA4F-A65F-37BEB6A238B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916A5C3D-6093-414A-9A6A-5CCE83EA96A9}">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36ADFA14-DC44-4C4F-BB86-06B6C8628A8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96F97AD-099C-E341-98B6-EC5E5FD75DEF}">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<sst xmlns="http://schemas.openxmlformats.org/spreadsheetml/2006/main" count="1973" uniqueCount="384">
  <si>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</si>
  <si>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</si>
  <si>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</si>
  <si>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</si>
  <si>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</si>
  <si>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</si>
  <si>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</si>
  <si>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</si>
  <si>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</si>
  <si>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</si>
  <si>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</si>
  <si>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</si>
  <si>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</si>
  <si>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</si>
  <si>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</si>
  <si>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</si>
  <si>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</si>
  <si>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</si>
  <si>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</si>
  <si>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</si>
  <si>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</si>
  <si>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</si>
  <si>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</si>
  <si>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</si>
  <si>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</si>
  <si>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</si>
  <si>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</si>
  <si>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</si>
  <si>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</si>
  <si>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</si>
  <si>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</si>
  <si>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</si>
  <si>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</si>
  <si>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</si>
  <si>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</si>
  <si>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</si>
  <si>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</si>
  <si>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</si>
  <si>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</si>
  <si>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</si>
  <si>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</si>
  <si>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</si>
  <si>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</si>
  <si>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</si>
  <si>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</si>
  <si>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</si>
  <si>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</si>
  <si>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</si>
  <si>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</si>
  <si>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</si>
  <si>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</si>
  <si>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</si>
  <si>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</si>
  <si>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</si>
  <si>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</si>
  <si>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</si>
  <si>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</si>
  <si>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</si>
  <si>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</si>
  <si>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</si>
  <si>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</si>
  <si>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</si>
  <si>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</si>
  <si>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</si>
  <si>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</si>
  <si>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</si>
  <si>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</si>
  <si>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</si>
  <si>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</si>
  <si>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</si>
  <si>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</si>
  <si>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</si>
  <si>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</si>
  <si>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</si>
  <si>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</si>
  <si>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</si>
  <si>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</si>
  <si>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</si>
  <si>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</si>
  <si>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</si>
  <si>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</si>
  <si>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</si>
  <si>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</si>
  <si>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</si>
  <si>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</si>
  <si>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</si>
  <si>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</si>
  <si>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</si>
  <si>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</si>
  <si>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</si>
  <si>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</si>
  <si>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</si>
  <si>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</si>
  <si>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</si>
  <si>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</si>
  <si>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</si>
  <si>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</si>
  <si>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</si>
  <si>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</si>
  <si>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</si>
  <si>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</si>
  <si>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</si>
  <si>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</si>
  <si>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</si>
  <si>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</si>
  <si>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</si>
  <si>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</si>
  <si>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</si>
  <si>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</si>
  <si>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</si>
  <si>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</si>
  <si>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</si>
  <si>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</si>
  <si>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</si>
  <si>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</si>
  <si>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</si>
  <si>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</si>
  <si>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</si>
  <si>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</si>
  <si>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</si>
  <si>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</si>
  <si>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</si>
  <si>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</si>
  <si>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</si>
  <si>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</si>
  <si>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</si>
  <si>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</si>
  <si>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</si>
  <si>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</si>
  <si>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</si>
  <si>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</si>
  <si>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</si>
  <si>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</si>
  <si>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</si>
  <si>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</si>
  <si>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</si>
  <si>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</si>
  <si>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</si>
  <si>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</si>
  <si>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</si>
  <si>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</si>
  <si>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</si>
  <si>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</si>
  <si>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</si>
  <si>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</si>
  <si>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</si>
  <si>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</si>
  <si>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</si>
  <si>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</si>
  <si>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FIN INSTRUCTIVO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</si>
  <si>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</si>
  <si>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</si>
  <si>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</si>
  <si>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</si>
  <si>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</si>
  <si>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</si>
  <si>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</si>
  <si>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</si>
  <si>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</si>
  <si>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</si>
  <si>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</si>
  <si>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</si>
  <si>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</si>
  <si>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</si>
  <si>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</si>
  <si>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</si>
  <si>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</si>
  <si>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</si>
  <si>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</si>
  <si>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</si>
  <si>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</si>
  <si>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</si>
  <si>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</si>
  <si>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</si>
  <si>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</si>
  <si>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</si>
  <si>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</si>
  <si>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</si>
  <si>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</si>
  <si>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</si>
  <si>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</si>
  <si>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</si>
  <si>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</si>
  <si>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</si>
  <si>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</si>
  <si>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</si>
  <si>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</si>
  <si>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</si>
  <si>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</si>
  <si>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</si>
  <si>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</si>
  <si>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</si>
  <si>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</si>
  <si>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</si>
  <si>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</si>
  <si>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</si>
  <si>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</si>
  <si>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</si>
  <si>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</si>
  <si>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</si>
  <si>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</si>
  <si>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</si>
  <si>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</si>
  <si>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</si>
  <si>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</si>
  <si>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</si>
  <si>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</si>
  <si>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</si>
  <si>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</si>
  <si>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</si>
  <si>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</si>
  <si>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</si>
  <si>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</si>
  <si>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</si>
  <si>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</si>
  <si>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</si>
  <si>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</si>
  <si>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</si>
  <si>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</si>
  <si>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</si>
  <si>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</si>
  <si>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</si>
  <si>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CONTROL DE CAMBIOS</t>
  </si>
  <si>
    <t>CONTROL DE CAMBIOS EN EL PLAN DE ACCIÓN</t>
  </si>
  <si>
    <t>Fecha de  solicitud del cambio</t>
  </si>
  <si>
    <t>Fecha de aprobación del cambio</t>
  </si>
  <si>
    <t>Cambio</t>
  </si>
  <si>
    <t>Justificación del cambio</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</si>
  <si>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</si>
  <si>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</si>
  <si>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</si>
  <si>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</si>
  <si>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</si>
  <si>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 xml:space="preserve"> REPORTE ACTIVIDADES VIGENCIA (Ejecución vigencia)</t>
  </si>
  <si>
    <t xml:space="preserve">Código: DE-FO-5	</t>
  </si>
  <si>
    <t>Versión: 14</t>
  </si>
  <si>
    <t>Fecha de Emisión: 28/04/2025</t>
  </si>
  <si>
    <t>Página 2 de 7</t>
  </si>
  <si>
    <t>Página 3 de 7</t>
  </si>
  <si>
    <t>Página 4 de 7</t>
  </si>
  <si>
    <t>Página 7 de 7</t>
  </si>
  <si>
    <t>8222 - Fortalecimiento de los servicios y estrategias con enfoque diferencial en el sector público y privado que vinculen a la ciudadanía y a las mujeres en sus diferencias y diversidad en Bogotá D.C.</t>
  </si>
  <si>
    <t>Implementar 3 estrategias que contribuyan al reconocimiento y garantía de los  derechos de las mujeres en sus diferencias y diversidad</t>
  </si>
  <si>
    <t>Servicio de promoción de la garantía de derechos</t>
  </si>
  <si>
    <t>2. Bogotá confía en su bien-estar</t>
  </si>
  <si>
    <t>Número de estrategias implementadas que contribuyan al reconocimiento y garantía de los derechos de las mujeres en sus diferencias y diversidad</t>
  </si>
  <si>
    <t>2.12. Bogotá cuida a su gente</t>
  </si>
  <si>
    <t xml:space="preserve"> Implementar 1 Estrategia Distrital de Cuidado Menstrual, con enfoque diferencial</t>
  </si>
  <si>
    <t xml:space="preserve">Número de estrategias implementadas para la Educación Menstrual para el Autoconocimiento y Autocuidado </t>
  </si>
  <si>
    <t>Implementar 1 estrategia de  asistencia técnica dirigidas a los Sectores de la Administración Distrital y al Sector Privado, para la incorporación del enfoque diferencial en los servicios, programas y estrategias dirigidas a mujeres.</t>
  </si>
  <si>
    <t>Documento de lineamientos técnicos</t>
  </si>
  <si>
    <t xml:space="preserve">Número de estrategias para la  Asistencia Técnica implementadas  </t>
  </si>
  <si>
    <t>Implementar 1 estrategia de reconocimiento de la diversidad de las mujeres del Distrito Capital.</t>
  </si>
  <si>
    <t xml:space="preserve">Número de  estrategias de reconocimiento de la diversidad de las mujeres del Distrito Capital, implementadas. </t>
  </si>
  <si>
    <t>Igualdad de género</t>
  </si>
  <si>
    <t>Aprobar y fortalecer políticas acertadas y leyes aplicables para promover la igualdad de género y el empoderamiento de todas las mujeres y niñas a todos los niveles</t>
  </si>
  <si>
    <t>Estrategia de empoderamiento para promover capacidades, liderazgos, participación, incidencia política y transformación de imaginarios culturales</t>
  </si>
  <si>
    <t xml:space="preserve">1- Implementar 3 estrategias que contribuyan al reconocimiento y garantía de los derechos de las mujeres en sus diferencias y diversidad. </t>
  </si>
  <si>
    <t xml:space="preserve">2- Implementar 1 Estrategia Distrital de Cuidado Menstrual, con enfoque diferencial </t>
  </si>
  <si>
    <t xml:space="preserve">3- Implementar 1 estrategia de  asistencia técnica dirigidas a los Sectores de la Administración Distrital y al Sector Privado, para la incorporación del enfoque diferencial en los servicios, programas y estrategias dirigidas a mujeres. </t>
  </si>
  <si>
    <t xml:space="preserve">4-Implementar 1 estrategia de reconocimiento de la diversidad de las mujeres del Distrito Capital.  </t>
  </si>
  <si>
    <t>X</t>
  </si>
  <si>
    <t>x</t>
  </si>
  <si>
    <t>Porcentaje de implementación de la estrategia de transformación cultural</t>
  </si>
  <si>
    <t xml:space="preserve">KARIN LILIANA FORERO </t>
  </si>
  <si>
    <t xml:space="preserve">PROFESIONAL UNIVERSITARIA DED </t>
  </si>
  <si>
    <t xml:space="preserve">LINA TATIANA LOZANO RUIZ </t>
  </si>
  <si>
    <t xml:space="preserve">DIRECTORA ENFOQUE DIFERENCIAL </t>
  </si>
  <si>
    <t xml:space="preserve">JULIANA MARTINEZ LONDOÑO </t>
  </si>
  <si>
    <t>Subsecretaría del Cuidado y Políticas de Igualdad</t>
  </si>
  <si>
    <t>Yurieth Paola Rojas Mayorga</t>
  </si>
  <si>
    <t xml:space="preserve">OFICINA ASESORA DE PLANEACIÓN </t>
  </si>
  <si>
    <t>2042. Desarrollar 4 estrategias de empoderamiento para promover capacidades, liderazgos, participación, incidencia política y transformación de imaginarios culturales, que reproducen los estereotipos de género, en los territorios urbanos y rurales.</t>
  </si>
  <si>
    <t>2047.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</si>
  <si>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Constante</t>
  </si>
  <si>
    <t>PRODUCTO 1 - Servicio de promoción de la garantía de derechos</t>
  </si>
  <si>
    <t>PRODUCTO 2 - Documentos de lineamientos técnicos</t>
  </si>
  <si>
    <t>Desarrollar acciones para el conocimiento de los Derechos Humanos de las mujeres por parte de la ciudadanía</t>
  </si>
  <si>
    <t>Fortalecer los procesos de capacitación, sensibilización y acompañamiento a servidoras y servidores públicos y al sector privado para desarrollar acciones con enfoque diferencial en Bogotá</t>
  </si>
  <si>
    <t xml:space="preserve">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profesionales de organizaciones sociales, públicas o privadas. </t>
  </si>
  <si>
    <t xml:space="preserve">Acompañar y liderar la Mesa Distrital de Cuidado Menstrual Distrital, desarrollando el plan de acción acordado y articulando las acciones programadas como Jornadas Distritales y Recorridos por la Dignidad Menstrual. </t>
  </si>
  <si>
    <t>Realizar Espacios de Educación Menstrual para el Autocuidado y el Autoconocimiento EMAA dirigidas a las Mujeres en todo curso de vida, focalizando de manera especial las mujeres con mayor vulnerabilidad en sus diferencias y diversidades.</t>
  </si>
  <si>
    <t>Realizar Espacios para la cualificación de equipos, transferencia metodológica y de conocimientos en educación menstrual dirigida a profesionales, técnicos, funcionarios y colaboradores de entidades públicas y privadas.</t>
  </si>
  <si>
    <t xml:space="preserve">Realizar Asistencia Técnica para la incorporación del enfoque diferencial a los sectores de la Administración Distrital. </t>
  </si>
  <si>
    <t xml:space="preserve">2025-8. Sistematizar y organizar una caja de herramientas de las estrategias de la Dirección de Enfoque Diferencial, que aporten a la incorporación del enfoque diferencial en los sectores de la Administración Distrital y el sector privado. 	</t>
  </si>
  <si>
    <t xml:space="preserve">Acompañar espacios y actividades para la transversalización del enfoque diferencial  a demanda de entidades del  sector público y privado. </t>
  </si>
  <si>
    <t>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t>
  </si>
  <si>
    <t>Desarrollar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t>
  </si>
  <si>
    <t xml:space="preserve">Construir  fichas metodológicas para la realización de actividades de capacitación y sensibilización sobre el enfoque diferencial que den cuenta de diseño creativo, experencial y dinámico. </t>
  </si>
  <si>
    <t xml:space="preserve"> Implementar plan de trabajo para la realización de espacios, actividades y eventos orientados al reconocimiento y garantía de los derechos de las mujeres Lesbianas, bisexuales y trans </t>
  </si>
  <si>
    <t xml:space="preserve"> Ejecutar proyecto orientado al reconocimiento y garantía de los derechos de las mujeres con discapacidad y migrantes </t>
  </si>
  <si>
    <t>SUMA</t>
  </si>
  <si>
    <t xml:space="preserve">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t>
  </si>
  <si>
    <t xml:space="preserve">Implementar la ESTRATEGIA de ACCIONES AFIRMATIVAS PARA EL FORTALECIMIENTO DE CAPACIDADES EMOCIONALES Y EMPODERAMIENTO DE LAS MUJERES:  Realizar de Jornadas Significativas,  Semilleros para el empoderamiento, encuentros intergeneracionales y espacios conmemorativos, como acciones orientadas a  la visibilización y transformación de las prácticas de discriminación que afectan a las mujeres en sus diferencias y diversidades. </t>
  </si>
  <si>
    <t xml:space="preserve">Implementar la ESTRATEGIA  de ACCIONES AFIRMATIVAS PARA EL FORTALECIMIENTO DE CAPACIDADES EMOCIONALES Y EMPODERAMIENTO DE LAS MUJERES a través de la realización de de encuentros con las mujeres en  Espacios de Conexión Emocional  y  Escuelas de Educación Emocional AMAR-TE, como acciones orientadas a  la visibilización y transformación de las prácticas de discriminación que afectan a las mujeres en sus diferencias y diversidades.  </t>
  </si>
  <si>
    <t>Implementación de acciones afirmativas como semilleros de empoderamiento, Jornadas Significativas y encuentros intergeneracionales, como espacios para abordar los derechos a una vida libre de violencias, educación, participación, adicionalmente,  se realizan Espacios de Conexión Emocional, Escuelas de Educación Emocional AMARTE presenciales y virtuales y Acciones Pedagógicas Para la Eliminación de Barreras y Estigmas en Salud Mental, entre las que se encuentran las Transferencias de Conocimientos y el curso Tejiendo Redes : Derechos Humanos, migración y bienestar emocional en sus dos versiones  para comunidad  y  para servidores y servidoras públicos; todas estas acciones se realizan  con el objetivo de generar capacidades psicoemocionales para el cuidado y bienestar emocional de las mujeres que en sus diferencias y diversidad que  han visto vulnerada su salud mental producto del estigma, la discriminación y las desigualdades, buscando que  las mujeres se reconozcan y se apropien de  prácticas orientadas al  autocuidado y manejo de las emociones como un factor protector, así como al desarrollo de habilidades de afrontamiento y resiliencia, a partir de la generación de espacios de consciencia, cuidado y fortalecimiento  de redes de apoyo.</t>
  </si>
  <si>
    <t>No se presentan retrasos</t>
  </si>
  <si>
    <t xml:space="preserve">No se tienen programadas acciones para el mes de reporte. </t>
  </si>
  <si>
    <t>Con el fin de realizar espacios EMMA se realizó planeación y programación de las acciones a adelantar en el año 2026</t>
  </si>
  <si>
    <t>La estrategia Interinstitucional para el Cuidado Menstrual, Promueve el reconocimiento de la menstruación como un proceso natural que no debe ser estigmatizado, abordándola como una experiencia social, histórica, cultural y personal. Esta perspectiva está asociada a los derechos humanos y, particularmente, a los derechos sexuales y reproductivos, desarrollando acciones concretas en torno a la dignidad menstrual como un derecho humano fundamental, promoviendo el reconocimiento de la menstruación como un derecho fundamental, por lo que se realizan permanentemente jornadas de Educación Menstrual con niñas y adolescentes rurales y campesinas, negras/Afrocolombianas, migrantes, niñas y niños del sistema escolar que habitan en la diferentes localidades de Bogotá.</t>
  </si>
  <si>
    <t xml:space="preserve">No se presentan retrasos </t>
  </si>
  <si>
    <t xml:space="preserve">Con el objetivo de acompañar la mesa distrital de cuidado menstrual para el mes de enero se adelantó proceso contractual del equipo que liderará la estrategia y se avanzó en la programación de indicadores y metas del plan de acción 2026  </t>
  </si>
  <si>
    <t>Con el objetivo de implementar la estrategia distrital de cuidado menstrual para el mes de enero se adelantó proceso contractual del equipo que liderará la estrategia y se avanzó en la programación de indicadores y metas del plan de acción 2026</t>
  </si>
  <si>
    <t xml:space="preserve">Con el objetivo de implementar la estrategia distrital de cuidado menstrual para el mes de enero se  avanzó en la programación de indicadores y metas del plan de acción 2026  </t>
  </si>
  <si>
    <t>Con el fin de implementar la estrategia de formación en herramientas para el empoderamiento y las capacidades psicoemocionales, durante el mes de enero se avanaza con: 
1.	TRANSFERENCIAS DE CONOCIMIENTO: Se realizó un espacio de transferencia de conocimiento con 9 profesionales de la Red de Empleo a personas con Discapacidad RECA. En donde se abordaron temas relacionados con la prevención de violencias basadas en género, reconocimiento de rutas de atención y empoderamiento femenino. 
2.	GESTION Y PLANEACIÓN (i) Se realiza se realiza 1 reunión de  articulación para planificación  de 1 espacio de transferencia  de conocimientos y 1 realización de curso Tejiendo redes orientada a servidores con la delegada de la política pública de salud mental, consumo de sustancias psicoactivas y del fenómeno de habitabilidad en calle para la localidad de Tunjuelito Sub Red sur- de SD Salud en este espacio queda pendiente confirmación de cronogramas</t>
  </si>
  <si>
    <t>https://secretariadistritald-my.sharepoint.com/:f:/g/personal/kforero_sdmujer_gov_co/IgASr5ustkTNQ63nqowa6iFdAXCoJG8S_lEwxrcd8GigwMo?e=xR7cIs</t>
  </si>
  <si>
    <t xml:space="preserve">Para el mes de enero no se tienen programadas acciones para la estrategia de educación flexible </t>
  </si>
  <si>
    <t>https://secretariadistritald-my.sharepoint.com/:b:/g/personal/kforero_sdmujer_gov_co/IQDnnovhpe56QZCZIGlOOHY0AQMuYF2AP0uwSTryjA5Op7w?e=E683XB</t>
  </si>
  <si>
    <t xml:space="preserve">Con el fin de realziar la sistematización y organización de una caja de herramientas, durante el mes de Enero se realizó evaluación del avance durante los años 2024 y 2025 y se organizó la programación de metas y plan de trabajo para la revisión de los documentos existentes en la caja. </t>
  </si>
  <si>
    <t xml:space="preserve">Durante el mes de enero se realizó planeación, organización y articulación de los procesos que se establecerán para la prestación de servicios durante 2026 y consolidación del plan de trabajo del equipo de lengua de señas </t>
  </si>
  <si>
    <t>https://secretariadistritald-my.sharepoint.com/:f:/g/personal/kforero_sdmujer_gov_co/IgDyqqPcTln4QL_7qVmhC8tMAU5lj2YMWkjZvDLvSQ0SZjU?e=cVKBdP</t>
  </si>
  <si>
    <t>proceso de asistencia técnica para la transversalización del enfoque diferencial con una mirada interseccional, dirigida a los Sectores de la Administración Distrital y el sector privado y realización de actividades de apoyo para la transversalización del enfoque diferencial dirigidas a los Sectores de la Administración Distrital.</t>
  </si>
  <si>
    <t>Para el mes de enero no se tiene programación de espacios o actividades de trasnversalización  del enfoque diferencial  a demanda de entidades del  sector público y privado.</t>
  </si>
  <si>
    <t xml:space="preserve">Para el mes de enero no se tienen programadas actividades de asistencia técnica para la la incorporación del enfoque diferencial a los sectores de la Administración Distrital. </t>
  </si>
  <si>
    <t xml:space="preserve">Con el objetivo de Implementar 1 estrategia de  asistencia técnica dirigidas a los Sectores de la Administración Distrital y al Sector Privado, para la incorporación del enfoque diferencial en los servicios, programas y estrategias dirigidas a mujeres, durante el mes de enero se realizaron espacios de planeación, articulación y gestión para la realización de espacios de transversalización y prestación de servicios de lengua de señas, organizando el plan de trabajo y cronogramas para implementar durante el año 2026 </t>
  </si>
  <si>
    <t xml:space="preserve">Durante el mes de enero no se tiene previstas acciones para el desarrollo del plan de acción para la realización de eventos </t>
  </si>
  <si>
    <t xml:space="preserve">Para el mes de enero no se tiene previstas acciones para la construcción de fichas metodológicas </t>
  </si>
  <si>
    <t xml:space="preserve">Durante el mes de enero se realizó planeación, programación de actividades y articulación entre estrategias para la realización del plan de trabajo orientado a población LBT </t>
  </si>
  <si>
    <t xml:space="preserve">Durante el mes de enero se realizó planeación, programación de actividades y articulación entre estrategias para la realización del plan de trabajo orientado a población migrante y con discapacidad </t>
  </si>
  <si>
    <t xml:space="preserve">Con el objetivo de Implementar 1 estrategia de reconocimiento a la diversidad de las mujeres del Distrito Capital, para el mes de enero se realizó planeación, articulación entre estrategias y programación para la realización de acciones afirmativas. </t>
  </si>
  <si>
    <t xml:space="preserve">no se presentan retrasos </t>
  </si>
  <si>
    <t xml:space="preserve">Posiciona e institucionaliza, la realización de conmemoraciones como  acción afirmativa para visibilizar y exaltar el aporte de los grupos poblacionales excluidos e invisibilizados del tejido social y cultural de Bogotá, convirtiéndolos en espacios para destacar el rol de las mujeres en sus diferencias y diversidades en la construcción de ciudad (desde el punto de vista rural-urbano), reconociendo su papel central en prácticas culturales y familiares, promoviendo su inclusión activa en los procesos organizativos y decisiones que impactan su comunidad.  Para lo anterior, se llevan a cabo:
•	Actividades culturales, recreativas, deportivas, conmemoraciones y encuentros diferenciales de visibilización y reconocimiento de las diferencias, diversidades, luchas, aportes, derechos y biografías de las mujeres en sus diferencias y diversidades en Bogotá, para promover la transformación cultural, combatir estereotipos y reducir imaginarios y factores de discriminación que históricamente han afectado a las mujeres 
•	Formulación de guías metodológicas para el abordaje a los diferentes pueblos y comunidades con los que trabaja la Dirección de Enfoque Diferencial Mujer.  </t>
  </si>
  <si>
    <t>https://secretariadistritald-my.sharepoint.com/:f:/g/personal/kforero_sdmujer_gov_co/IgDyqqPcTln4QL_7qVmhC8tMAU5lj2YMWkjZvDLvSQ0SZjU?e=LhTCHp</t>
  </si>
  <si>
    <t xml:space="preserve"> proceso de asistencia técnica para la transversalización del enfoque diferencial con una mirada interseccional, dirigida a los Sectores de la Administración Distrital y el sector privado y realización de actividades de apoyo para la transversalización del enfoque diferencial dirigidas a los Sectores de la Administración Distrital.</t>
  </si>
  <si>
    <t xml:space="preserve">El desarrollo de una estrategia DED  que contribuya al reconocimiento y garantía de los  derechos de las mujeres en sus diferencias y diversidades se realiza a través de Acciones afirmativas para el empoderamiento y fortalecimiento de capacidades emocionales y educación flexible para las mujeres con el objetivo de aportar a la eliminación de estereotipos e imaginarios sexistas, así como, brindar herramientas para el empoderamiento y fortalecimiento de las trayectorias de vida de las mujeres, reconociendo factores protectores y mecanismos para la prevención de las violencias se han realizado. A través de la implementación de la estrategia de cuidado menstrual se realizan talleres de cuidado menstrual a mujeres en sus diferencias y diversidad con especial énfasis en adolescentes entre 14 y 17 años, que reciben atención en Unidad de Protección Integral por estar en riesgo de habitar la calle, experiencias de vida en calle o por ser víctimas de Explotación Sexual Comercial, y que se encuentran en protección. </t>
  </si>
  <si>
    <t>https://secretariadistritald-my.sharepoint.com/:f:/g/personal/kforero_sdmujer_gov_co/IgASr5ustkTNQ63nqowa6iFdAXCoJG8S_lEwxrcd8GigwMo?e=BZsGP0</t>
  </si>
  <si>
    <r>
      <t xml:space="preserve">Con el objetivo de implementar 3 estrategias que contribuyan al reconocimiento y garantía de los  derechos de las mujeres en sus diferencias y diversidad, para el mes de Enero,se realizan </t>
    </r>
    <r>
      <rPr>
        <b/>
        <sz val="12"/>
        <color theme="1"/>
        <rFont val="Arial"/>
        <family val="2"/>
      </rPr>
      <t>2 espacios de conexión emocional con la participación de 26 mujeres, una jornada significativa con 19 mujeres y una transferencia de conocimiento con 9 profesionales</t>
    </r>
    <r>
      <rPr>
        <sz val="12"/>
        <color theme="1"/>
        <rFont val="Arial"/>
        <family val="2"/>
      </rPr>
      <t>, así: 
(i)	ECE con 19 Mujeres migrantes, refugiadas y retornadas A través de prácticas de escritura, musicales, sensoriales y relacionales, para fortalecer la autorregulación emocional, la conexión con el cuerpo, el reconocimiento de las emociones  
(ii)	ECE con 7 mujeres mayoras con enfoque de salud mental, autocuidado y cuidado mutuo. 
(iii)	Jornada Significativa con mujeres migrantes y refugiadas (19 mujeres) en donde se abordaron temas relacionados con el empoderamiento, proyecto de vida y emociones de las mujeres
(iv)	Se realizó un espacio de transferencia de conocimiento con 9 profesionales de la Red de Empleo a personas con Discapacidad RECA. En donde se abordaron temas relacionados con la prevención de violencias basadas en género, reconocimiento de rutas de atención y empoderamiento femenino</t>
    </r>
  </si>
  <si>
    <t>https://secretariadistritald-my.sharepoint.com/:f:/g/personal/kforero_sdmujer_gov_co/IgDMLXe9vZZeSL9600Y8VlPYAUE300CsxNlE2eAliSCFzjk?e=ACxMyg</t>
  </si>
  <si>
    <t>https://secretariadistritald-my.sharepoint.com/:f:/g/personal/kforero_sdmujer_gov_co/IgBCANEm8SDpQ7dKZ0Lh3XI7AdARIIbFSFcyC6uqpBtEZAI?e=dywsW8</t>
  </si>
  <si>
    <t>https://secretariadistritald-my.sharepoint.com/:f:/g/personal/kforero_sdmujer_gov_co/IgBChEbArnDtQ5bSEpLgOfIVAaPVjIg4SKfMP1ndMe7cnB4?e=ILPWtH</t>
  </si>
  <si>
    <t>https://secretariadistritald-my.sharepoint.com/:b:/g/personal/kforero_sdmujer_gov_co/IQCBbn9qdfbNTYSxC-BxeztxAYjX9iQzPdK3HQy4_1E7CJU?e=wBM7GS</t>
  </si>
  <si>
    <t>https://secretariadistritald-my.sharepoint.com/:f:/g/personal/kforero_sdmujer_gov_co/IgDpqF_b0DxzQrHNKaZ5PX7zAdCWKRurNUHEfgJEjuzYhf4?e=dne4Z4</t>
  </si>
  <si>
    <t xml:space="preserve">Para el mes de Enero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ésta estrategia. En este sentido, el avance reportado por el proyecto 8222 corresponde específicamente al desarrollo de acciones para la transversalización del enfoque diferencial y reconocimiento a la diversidad, cuya implementación se ha materializado avanzando en la realización de Asistencia Técnica para la incorporación del enfoque diferencial a los sectores de la Administración Distrital e implementando acciones para el reconocimiento de la diversidad de las mujeres, así:  Desde la Dirección de Enfoque Diferencial en enero se han adelantado espacios de planeación, articulación entre estrategias de la SdMujer y gestión para la realización de espacios de transversalización, prestación de servicios de lengua de señas, y realización de acciones afirmativas, estableciendo el plan de trabajo, con indicadores y cronogramas para implementar durante el año 2026. </t>
  </si>
  <si>
    <r>
      <t xml:space="preserve">Para el mes de Enero con el objetivo de dar cumplimiento a la meta plan de Desarrollo </t>
    </r>
    <r>
      <rPr>
        <i/>
        <sz val="11"/>
        <color theme="1"/>
        <rFont val="Arial"/>
        <family val="2"/>
      </rPr>
      <t>¨Implementar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r>
    <r>
      <rPr>
        <sz val="11"/>
        <color theme="1"/>
        <rFont val="Arial"/>
        <family val="2"/>
      </rPr>
      <t xml:space="preserve">, </t>
    </r>
    <r>
      <rPr>
        <u/>
        <sz val="11"/>
        <color theme="1"/>
        <rFont val="Arial"/>
        <family val="2"/>
      </rPr>
      <t xml:space="preserve">se precisa que el proyecto 8222 contribuye directamente al desarrollo del 25% de ésta estrategia. </t>
    </r>
    <r>
      <rPr>
        <sz val="11"/>
        <color theme="1"/>
        <rFont val="Arial"/>
        <family val="2"/>
      </rPr>
      <t xml:space="preserve">En este sentido, el avance reportado por el proyecto 8222 corresponde específicamente al desarrollo de acciones para la transversalización del enfoque diferencial y reconocimiento a la diversidad, cuya implementación se ha materializado avanzando en la realización de Asistencia Técnica para la incorporación del enfoque diferencial a los sectores de la Administración Distrital e implementando acciones para el reconocimiento de la diversidad de las mujeres, así:  Desde la Dirección de Enfoque Diferencial en enero se han adelantado espacios de planeación, articulación entre estrategias de la SdMujer y gestión para la realización de espacios de transversalización, prestación de servicios de lengua de señas, y realización de acciones afirmativas, estableciendo el plan de trabajo, con indicadores y cronogramas para implementar durante el año 2026. </t>
    </r>
  </si>
  <si>
    <r>
      <t xml:space="preserve">Con el fin de implementar la estrategia de formación en herramientas para el empoderamiento y las capacidades psicoemocionales, durante el mes de febrero se avanza con:
CURSOS VIRTUALES: Seguimiento a las participantes del curso Observo, Identifico y Protejo, identificando que en el mes de febrero </t>
    </r>
    <r>
      <rPr>
        <b/>
        <sz val="13"/>
        <color theme="1"/>
        <rFont val="Arial"/>
        <family val="2"/>
      </rPr>
      <t>se certificaron 4 personas</t>
    </r>
    <r>
      <rPr>
        <sz val="13"/>
        <color theme="1"/>
        <rFont val="Arial"/>
        <family val="2"/>
      </rPr>
      <t xml:space="preserve">, fortaleciendo sus conocimientos y competencias en el abordaje de temas relacionados con la prevención y atención de violencias contra la niñez y la adolescencia. 
ARTICULACIÓN: se realiza 1 reunión de  articulación de planificación para la realización de 1 espacio de transferencia  de conocimientos y 1 realización de curso Tejiendo redes servidores con  coordinadores de Centros Intégrate Suba, CAD 30 y Engativá, de igual manera se realiza una reunión de  articulación para planificación  de 1 espacio de transferencia  de conocimientos y 1 realización de curso Tejiendo redes servidores con  profesionales psicosociales de cárcel distrital , pendiente confirmación de cronogramas. </t>
    </r>
  </si>
  <si>
    <t>En el mes de febrero con el objetivo de Implementar la estrategia de Educación Flexible, se avanzó con la planeación y proceso precontractual orientado al patrocinio para la presentación de pruebas SABER-11_2026, y en este proceso se avanza con la  solicitud a diferentes organizaciones una cotización sobre el acompañamiento en las pruebas Saber-11, proyección del anexo técnico para la contratación del proveedor para las pruebas saber-11, remisión del glosario para el anexo técnico y ajuste a las observaciones realizadas por el área de contratación para la cotización en SECOP, adicionalmente se realizó ajuste al formulario de focalización de las 200 mujeres que presentaran las pruebas saber-11. 
Para Febrero también se logra avanzar en la focalización de cursos para el 2026 a realizar a través del convenio SENA- SdMujer.</t>
  </si>
  <si>
    <t xml:space="preserve">Con el objetivo de Acompañar y liderar la Mesa Distrital de Cuidado Menstrual Distrital, en el mes de febrero se realizó la primera mesa del año 2026 en la que se formuló el plan de acción para el año y se definieron las prioridades para cada entidad así: IDIPRON ampliará cobertura mediante recorridos territoriales y ajustará su modelo pedagógico hacia juventud-prevención; SD Mujer focalizará la garantía de derechos de personas menstruantes (énfasis en habitantes de calle), impulsará la formalización de la Mesa y exigirá rigurosidad técnica, mientras el componente jurídico hará seguimiento al decreto en revisión. SDIS priorizó la sistematización del monitoreo de la atención a mujeres, la actualización de la metodología EMAA y la transversalización en la Política de Habitabilidad en Calle; Sd SALUD fortalecerá el componente técnico con lineamientos para asegurar monitoreo y respuesta oportuna. Adicionalmente, SDIS socializó el rediseño del portafolio para habitabilidad en calle con base en el censo 2024, orientado a cerrar brechas oferta-demanda y estructurar el modelo en autocuidado, centros de acogida, hospedaje social y centros de inclusión; los hogares de paso migran a centros de acogida (mínimo 1 semana), se cierra comunidad de vida, se ajustan centros para mujeres y se implementan centros de alta permanencia cognitiva con 250 cupos.
Compromisos (i) Planificación recorrido y jornada: A modo de cierre y con el propósito de materializar los acuerdos alcanzados, se definió el cronograma de actividades proyectadas para el mes de marzo. (ii) El recorrido se realizará el 11 de marzo en la localidad de Suba; el punto de encuentro queda sujetos a confirmación y posterior socialización por parte de la Secretaría Distrital de Integración Social (SDIS). (iii) Posteriormente, se llevará a cabo una jornada de atención y oferta de servicios el 18 de marzo, cuyo despliegue tendrá lugar en el Parque Tercer Milenio. 
</t>
  </si>
  <si>
    <t>Para el mes de febrero con el objetivo de Realizar Espacios de Educación Menstrual para el Autocuidado y el Autoconocimiento EMAA, se realizó reunión de articulación con la referente María de la Subdirección de Aprovechamiento, con el objetivo de articular la realización de espacios EMAA con mujeres recicladoras ambientales, asimismo, lograr la articulación como se venía realizando en las jornadas distritales.</t>
  </si>
  <si>
    <t>Con el objetivo de Realizar Asistencia Técnica para la incorporación del enfoque diferencial a los sectores de la Administración Distrital, para el mes de febrero se  asistió a la reunión convocada por la Dirección de Derechos y Diseño de Política - DDDP para analizar la asistencia técnica brindada a los 15 sectores de la Administración Distrital durante la vigencia anterior, a fin de identificar logros, dificultades y necesidades frente a la transversalización de los enfoques de derechos humanos de las mujeres, género y poblacional-diferencial en la gestión de las entidades. Lo anterior, en cumplimiento de las actividades establecidas en el Procedimiento de Asistencia técnica para la transversalización de los enfoques de derechos humanos de las mujeres, de género y poblacional - diferencial en los sectores de la Administración Distrital. De otra parte, se avanzó en la concertación de acciones de sensibilización dirigidas al personal del Departamento Administrativo del Servicio Civil – DASCD, con la referente del Sector Gestión Pública de la DDDP. Asimismo, se hicieron dos reuniones, una con la referente para mujeres negras/afrocolombianas y otra con las referentes para mujeres lesbianas y bisexuales y mujeres trans, de la DED para definir las metodologías a trabajar en las sensibilizaciones con el DASCD, Adicionalmente, se realizó la revisión y aportes para la incorporación de los enfoques de género y poblacional – diferencial en el PVE - Programa de Vigilancia Epidemiológica en Riesgo Psicosocial 2026 de la Secretaría Distrital de la Mujer, por solicitud de la Dirección de Talento Humano.</t>
  </si>
  <si>
    <t>En febrero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se avanzó así: 
1.	El 16 de febrero se llevó a cabo el lanzamiento e inicio formal del “Taller Nivel 1”, y posteriormente se desarrollaron las primeras sesiones, centradas en la fundamentación de las temáticas propuestas con 27 formadoras de la Manzana del Cuidado.
2.	En el mes de febrero de 2026 se avanzó en la construcción técnica del documento correspondiente al Nivel II del Taller de Acercamiento a la Lengua de Señas Colombiana (LSC), garantizando la continuidad y coherencia del proceso formativo. De igual manera, se gestionó un espacio de articulación con mujeres Sordas, quienes aceptaron participar en jornadas de socialización dirigidas a las alumnas del segundo nivel. Este componente práctico tiene como propósito fortalecer las habilidades comunicativas y promover un aprendizaje más vivencial y significativo.
3.	Durante el mes de febrero se prestaron 17 servicios de interpretación de lengua de señas así: 10 servicios solicitados por la DED 3 servicios solicitados por los CIOM de Engativá y Bosa y 2 servicios gestionados para las Manzana del Cuidado: uno para Usaquén y uno para Tunjuelito, 1 servicio para la Casa de Justicia San Cristóbal y un servicio para el Consejo Consultivo de Mujeres.</t>
  </si>
  <si>
    <t xml:space="preserve">En febrero con el objetivo de sistematizar y organizar una caja de herramientas de las estrategias de la Dirección de Enfoque Diferencial, que aporten a la incorporación del enfoque diferencial en los sectores de la Administración Distrital y el sector privado, se avanzó en el desarrollo del podcast en el marco de la tarea “Caja de herramientas pedagógicas y metodológicas para visibilizar los saberes y prácticas culturales de las mujeres palenqueras”. El 11 de febrero se recibieron, por parte de María Camila Hincapié López —líder del podcast del semillero Soma LAB del Politécnico Grancolombiano—, las escaletas correspondientes a los cinco capítulos, las cuales fueron compartidas en una carpeta de OneDrive para su revisión y trabajo conjunto. En cuanto al estado de avance, se cuenta con las escaletas ajustadas de los capítulos 1 y 2, correspondientes a las categorías de Expresiones artísticas y Gastronomía, que habían sido previamente retroalimentadas en diciembre de 2025. Asimismo, se realizó la revisión de las escaletas de los capítulos 3, 4 y 5 —relacionados con Cuidado y estética, Rituales fúnebres y Cuidado—, sobre las cuales el 25 de febrero se incorporaron aportes y observaciones, quedando actualmente en proceso de ajuste. </t>
  </si>
  <si>
    <t xml:space="preserve">Durante el mes de febrero, desde la Dirección de Enfoque Diferencial se formuló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que se llevarán a cabo en el 2026,  identificando las acciones estratégicas orientadas a la planeación, articulación, gestión de apoyo, concertación con comunidades y grupos de interés y organización logística de 32 eventos programados. 
Adicionalmente, durante el mes se llevaron a cabo dos reuniones de articulación y planeación. La primera se realizó con las referentas de Enfoque Diferencial y las referentas de Acciones Afirmativas del Sistema Distrital de Cuidado, con el propósito de coordinar acciones y fortalecer el trabajo conjunto. La segunda reunión estuvo orientada a definir lineamientos, responsabilidades y la ruta de trabajo para la planeación, ejecución, seguimiento y cierre de las conmemoraciones y encuentros de Mujeres Indígenas 2026, estableciendo acuerdos clave para el desarrollo organizado y articulado de estas actividades. </t>
  </si>
  <si>
    <t xml:space="preserve">Durante el mes de febrero, con el fin de construir  fichas metodológicas para la realización de actividades de capacitación y sensibilización sobre el enfoque diferencial, se realizó una revisión de las metodologías trabajadas anteriormente, convocando a las referentes, con el fin de ajustar la propuesta previamente construida, incorporando las recomendaciones en invitando al trabajo colaborativo para la creación. De tal manera que se proyectan realizar 12 fichas para el año 2026. Así mismo, se avanzó en realizar la revisión de la metodología de sensibilización sobre lengua de señas colombiana, formulando algunas recomendaciones puntuales para fortalecer el documento. Asimismo, se invitó a la referente a retomar el proceso con el fin de avanzar en la aplicación de la metodología. </t>
  </si>
  <si>
    <t>En el mes de febrero, con el objetivo de Implementar plan de trabajo para la realización de espacios, actividades y eventos orientados al reconocimiento y garantía de los derechos de las mujeres Lesbianas, bisexuales y trans, se avanza con: 
1.	Se realiza asistencia técnica a la dirección de talento humano de la Subred Integrada de Salud Sur Occidente, para la creación del comité de género, inclusión y no discriminación de la entidad, con la participación de 3 funcionarios se aborda la inclusión del enfoque de género y diferencial en la creación del comité en mención, con el fin de conocer los lineamientos y procesos y procedimientos para la inclusión efectiva del enfoque y su transversalización en los demás procesos de la entidad. Ofreciendo el acompañamiento en la creación, desarrollo e implementación del comité, así como espacios de formación y fortalecimiento del enfoque con los funcionarios y funcionarias a cargo.
2.	Reunión de articulación con SDIS con el fin de articular dos actividades de encuentro para mujeres LB, las cuales son la  celebración del día de la visibilidad lésbica y la apertura del Fiestón Lesbiarte en el marco del Festival por la Igualdad, con las cuales se busca visibilizar la contribución de las mujeres LB a la ciudad y fortalecer el proceso de la conmemoración LesBiarte.
3.	Se revisa y depura la oferta del SENA con el fin de determinar cursos de interés para mujeres LB. Además se realiza la difusión de la oferta de matrícula gratuita en la UNAD, así como la difusión y socialización de la oferta educativa EDUCAMAS para la inclusión de mujeres LB en los programas y convocatorias de educación flexible.
4.	Se implementó la jornada de trasnversalización en articulación con la Fundación GAAT y la Estrategia de Autonomía Económica de la SDMujer, abordando de manera central el Sistema Sexo–Género–Orientación Sexual como herramienta conceptual para comprender la diversidad de identidades y expresiones de género. La actividad estuvo dirigida a 21 personas servidoras públicas y contratistas de la Secretaría Distrital de la Mujer (SDMujer).. Durante el encuentro se promovió la reflexión sobre estereotipos, prácticas excluyentes y retos institucionales, así como la identificación de acciones concretas para garantizar una atención respetuosa, libre de discriminación y coherente con la política pública LBT El espacio permitió fortalecer conocimientos técnicos del equipo participante y avanzar en la incorporación transversal del enfoque diferencial en los procesos de acompañamiento para la generación de ingresos y el cierre de brechas de acceso para mujeres Trans y personas con identidades de género diversas.</t>
  </si>
  <si>
    <t>Con el objetivo de ejecutar proyecto orientado al reconocimiento y garantía de los derechos de las mujeres con discapacidad y migrantes, para el mes de febrero se avanzó así: 
1.	Se realizó reunión para generar acciones de articulación entre los componentes de la Dirección de Enfoque Diferencial de la SD Mujer con los coordinadores de Centros Intégrate, quienes brindan una gran atención a población migrante, con el fin de establecer acuerdos de trabajo con la comunidad migrante para el año 2026 y facilitar espacios de conexión emocional con esta población. 
2.	El día 26 de febrero de 2026 en la localidad de Antonio Nariño y Rafael Uribe, se acompañó recorrido  territorial junto a gestoras territoriales de la estrategia casa de todas, para la oferta de los servicios, en estos recorridos se brindó  información sobre documentación regular en mujeres migrantes y temas de planificación tanto para mujeres migrantes irregulares como regulares.  
3.	Se acompañó la reunión de la Comisión Intersectorial Flujos Migratorios Mixtos, con diferentes entidades del distrito que prestan atención y acciones a población migrante, con el fin de armonizar planes de trabajo 2026 y también se asistió a reunión para  audiencia pública liderada por la Personería, respecto a habitabilidad de calle y mujeres migrantes.
4.	Se realizó el primer encuentro para la planeación de la metodología orientada a garantizar el derecho de las mujeres, en sus diversidades, al acceso al trabajo, con especial énfasis en discapacidad, durante este espacio se avanzó significativamente en la construcción del borrador del documento. Queda pendiente su finalización y ajuste, de acuerdo con las recomendaciones y sugerencias de la líder del componente. 
5.	Se realizó una reunión de equipo orientada a fortalecer la gestión interna, la organización del trabajo y la articulación entre los componentes estratégicos. En este espacio se llevó a cabo una presentación y reconocimiento entre las integrantes, considerando la reciente vinculación de algunas profesionales, en donde se socializaron las acciones que viene desarrollando y el plan de acción correspondiente a su componente, lo que permitió identificar puntos de encuentro, posibles articulaciones y responsabilidades compartidas. Asimismo, se definieron estrategias de trabajo conjunto, con el fin de optimizar recursos, evitar duplicidades y fortalecer el enfoque integral de las acciones dirigidas a las mujeres con discapacidad.</t>
  </si>
  <si>
    <t xml:space="preserve">Con el fin de Implementar 1 estrategia de reconocimiento de la diversidad de las mujeres del Distrito Capital, en el mes de febrero, se logró:
1.	Se  avanzó en realizar la revisión de la metodología de sensibilización sobre lengua de señas colombiana, formulando algunas recomendaciones puntuales para fortalecer el documento. Asimismo, se invitó a la referente a retomar el proceso con el fin de avanzar en la aplicación de la metodología. 
2. Se realiza asistencia técnica a la dirección de talento humano de la Subred Integrada de Salud Sur Occidente, para la creación del comité de género, inclusión y no discriminación de la entidad, con la participación de 3 funcionarios se aborda la inclusión del enfoque de género y diferencial en la creación del comité en mención, con el fin de conocer los lineamientos y procesos y procedimientos para la inclusión efectiva del enfoque y su transversalización en los demás procesos de la entidad. Ofreciendo el acompañamiento en la creación, desarrollo e implementación del comité, así como espacios de formación y fortalecimiento del enfoque con los funcionarios a cargo.
3. Se revisa y depura la oferta del SENA con el fin de determinar cursos de interés para mujeres LB. Además, se realiza la difusión de la oferta de matrícula gratuita en la UNAD, así como la difusión y socialización de la oferta educativa EDUCAMAS para la inclusión de mujeres LB en los programas y convocatorias de educación flexible.
4- Se implementó la jornada de trasnversalización en articulación con la Fundación GAAT y la Estrategia de Autonomía Económica de la SDMujer, abordando de manera central el Sistema Sexo–Género–Orientación Sexual como herramienta conceptual para comprender la diversidad de identidades y expresiones de género. La actividad estuvo dirigida a 21 personas servidoras públicas y contratistas de la Secretaría Distrital de la Mujer (SDMujer).El día 26 de febrero de 2026 en la localidad de Antonio Nariño y Rafael Uribe, se acompañó recorrido territorial junto a gestoras territoriales de la estrategia casa de todas, para la oferta de los servicios, en estos recorridos se brindó  información sobre documentación regular en mujeres migrantes y temas de planificación tanto para mujeres migrantes irregulares como regulares.  
7.	Se acompañó la reunión de la Comisión Intersectorial Flujos Migratorios Mixtos, con diferentes entidades del distrito que prestan atención y acciones a población migrante, con el fin de armonizar planes de trabajo 2026 y también se asistió a reunión para  audiencia pública liderada por la Personería, respecto a habitabilidad de calle y mujeres migrantes.
8.	Se realizó el primer encuentro para la planeación de la metodología orientada a garantizar el derecho de las mujeres, en sus diversidades, al acceso al trabajo, con especial énfasis en discapacidad, durante este espacio se avanzó significativamente en la construcción del borrador del documento. Queda pendiente su finalización y ajuste, de acuerdo con las recomendaciones y sugerencias de la líder del componente. </t>
  </si>
  <si>
    <t>Con el fin de Implementar 1 estrategia de reconocimiento de la diversidad de las mujeres del Distrito Capital, en el mes de febrero, se logró:
1.	Se avanzó en realizar la revisión de la metodología de sensibilización sobre lengua de señas colombiana, formulando algunas recomendaciones puntuales para fortalecer el documento. 
2.	Se realiza asistencia técnica a la dirección de talento humano de la Subred Integrada de Salud Sur Occidente, para la creación del comité de género, inclusión y no discriminación de la entidad, con la participación de 3 funcionarios se aborda la inclusión del enfoque de género y diferencial en la creación del comité en mención, con el fin de conocer los lineamientos y procesos y procedimientos para la inclusión efectiva del enfoque y su transversalización en los demás procesos de la entidad. 
3.	Se revisa y depura la oferta del SENA con el fin de determinar cursos de interés para mujeres LB. Además, se realiza la difusión de la oferta de matrícula gratuita en la UNAD, así como la difusión y socialización de la oferta educativa EDUCAMAS para la inclusión de mujeres LB en los programas y convocatorias de educación flexible.
4.	Se implementó la jornada de trasnversalización en articulación con la Fundación GAAT y la Estrategia de Autonomía Económica de la SDMujer, abordando de manera central el Sistema Sexo–Género–Orientación Sexual como herramienta conceptual para comprender la diversidad de identidades y expresiones de género. La actividad estuvo dirigida a 21 personas servidoras públicas y contratistas de la Secretaría Distrital de la Mujer (SDMujer).
5.	El día 26 de febrero de 2026 en la localidad de Antonio Nariño y Rafael Uribe, se acompañó recorrido territorial junto a gestoras territoriales de la estrategia casa de todas, para la oferta de los servicios, en estos recorridos se brindó  información sobre documentación regular en mujeres migrantes y temas de planificación tanto para mujeres migrantes irregulares como regulares.  
6.	Se acompañó la reunión de la Comisión Intersectorial Flujos Migratorios Mixtos, con diferentes entidades del distrito que prestan atención y acciones a población migrante, con el fin de armonizar planes de trabajo 2026 y también se asistió a reunión para  audiencia pública liderada por la Personería, respecto a habitabilidad de calle y mujeres migrantes.
7.	Se realizó el primer encuentro para la planeación de la metodología orientada a garantizar el derecho de las mujeres, en sus diversidades, al acceso al trabajo, con especial énfasis en discapacidad, durante este espacio se avanzó significativamente en la construcción del borrador del documento. Queda pendiente su finalización y ajuste, de acuerdo con las recomendaciones y sugerencias de la líder del componente.</t>
  </si>
  <si>
    <t>Con el objetivo de Implementar 1 estrategia de asistencia técnica dirigidas a los Sectores de la Administración Distrital y al Sector Privado, para la incorporación del enfoque diferencial en los servicios, programas y estrategias dirigidas a mujeres, durante el mes de febrero se avanzó en: 
1. sistematizar y organizar una caja de herramientas de las estrategias de la Dirección de Enfoque Diferencial, que aporten a la incorporación del enfoque diferencial en los sectores de la Administración Distrital y el sector privado, se avanzó en el desarrollo del podcast en el marco de la tarea “Caja de herramientas pedagógicas y metodológicas para visibilizar los saberes y prácticas culturales de las mujeres palenqueras”. 
2. Se llevó a cabo el lanzamiento e inicio formal del “Taller Nivel 1”, y posteriormente se desarrollaron las primeras sesiones, centradas en la fundamentación de las temáticas propuestas con 27 formadoras de la Manzana del Cuidado.
3. Se prestaron 17 servicios de interpretación de lengua de señas así: 10 servicios solicitados por la DED 3 servicios solicitados por los CIOM de Engativá y Bosa y 2 servicios gestionados para las Manzana del Cuidado: uno para Usaquén y uno para Tunjuelito, 1 servicio para la Casa de Justicia San Cristóbal y un servicio para el Consejo Consultivo de Mujeres.
4. Se avanzó en la concertación de acciones de Asistencia Técnica y de sensibilización dirigidas al personal del Departamento Administrativo del Servicio Civil – DASCD, con la referente del Sector Gestión Pública de la DDDP
5. Se realizó la revisión y aportes para la incorporación de los enfoques de género y poblacional – diferencial en el PVE - Programa de Vigilancia Epidemiológica en Riesgo Psicosocial 2026 de la Secretaría Distrital de la Mujer, por solicitud de la Dirección de Talento Humano.</t>
  </si>
  <si>
    <t xml:space="preserve">Para el mes de febrero,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ésta estrategia. En este sentido, el avance reportado por el proyecto 8222 corresponde específicamente al desarrollo de acciones para la transversalización del enfoque diferencial y reconocimiento a la diversidad, cuya implementación se ha materializado avanzando en la realización de Asistencia Técnica para la incorporación del enfoque diferencial a los sectores de la Administración Distrital e implementando acciones para el reconocimiento de la diversidad de las mujeres, así:  
1.	Se llevó a cabo el lanzamiento e inicio formal del “Taller Nivel 1”, y posteriormente se desarrollaron las primeras sesiones, centradas en la fundamentación de las temáticas propuestas con 27 formadoras de la Manzana del Cuidado.
2.	Se prestaron 17 servicios de interpretación de lengua de señas así: 10 servicios solicitados por la DED 3 servicios solicitados por los CIOM de Engativá y Bosa y 2 servicios gestionados para las Manzana del Cuidado: uno para Usaquén y uno para Tunjuelito, 1 servicio para la Casa de Justicia San Cristóbal y un servicio para el Consejo Consultivo de Mujeres.
3.	Se realizó la revisión y aportes para la incorporación de los enfoques de género y poblacional – diferencial en el PVE - Programa de Vigilancia Epidemiológica en Riesgo Psicosocial 2026 de la Secretaría Distrital de la Mujer, por solicitud de la Dirección de Talento Humano.
4.	Se avanzó en el desarrollo del podcast en el marco de la tarea “Caja de herramientas pedagógicas y metodológicas para visibilizar los saberes y prácticas culturales de las mujeres palenqueras”. 
5.	Se avanzó en realizar la revisión de la metodología de sensibilización sobre lengua de señas colombiana, formulando algunas recomendaciones puntuales para fortalecer el documento. 
6.	Se realiza asistencia técnica a la dirección de talento humano de la Subred Integrada de Salud Sur Occidente, para la creación del comité de género, inclusión y no discriminación de la entidad, con la participación de 3 funcionarios se aborda la inclusión del enfoque de género y diferencial en la creación del comité en mención, con el fin de conocer los lineamientos y procesos y procedimientos para la inclusión efectiva del enfoque y su transversalización en los demás procesos de la entidad. 
7.	Se implementó la jornada de transversalización en articulación con la Fundación GAAT y la Estrategia de Autonomía Económica de la SDMujer, abordando de manera central el Sistema Sexo–Género–Orientación Sexual como herramienta conceptual para comprender la diversidad de identidades y expresiones de género. La actividad estuvo dirigida a 21 personas servidoras públicas y contratistas de la Secretaría Distrital de la Mujer (SDMujer). 
8.	Se realizó el primer encuentro para la planeación de la metodología orientada a garantizar el derecho de las mujeres, en sus diversidades, al acceso al trabajo, con especial énfasis en discapacidad, durante este espacio se avanzó significativamente en la construcción del borrador del documento. </t>
  </si>
  <si>
    <t xml:space="preserve">Para el periodo acumulado de enero a febrero,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ésta estrategia. En este sentido, el avance reportado por el proyecto 8222 corresponde específicamente al desarrollo de acciones para la transversalización del enfoque diferencial y reconocimiento a la diversidad, cuya implementación se ha materializado avanzando en la realización de Asistencia Técnica para la incorporación del enfoque diferencial a los sectores de la Administración Distrital e implementando acciones para el reconocimiento de la diversidad de las mujeres, así:  
1.	Se llevó a cabo el lanzamiento e inicio formal del “Taller Nivel 1”, y posteriormente se desarrollaron las primeras sesiones, centradas en la fundamentación de las temáticas propuestas con 27 formadoras de la Manzana del Cuidado.
2.	Se prestaron 17 servicios de interpretación de lengua de señas así: 10 servicios solicitados por la DED 3 servicios solicitados por los CIOM de Engativá y Bosa y 2 servicios gestionados para las Manzana del Cuidado: uno para Usaquén y uno para Tunjuelito, 1 servicio para la Casa de Justicia San Cristóbal y un servicio para el Consejo Consultivo de Mujeres.
3.	Se realizó la revisión y aportes para la incorporación de los enfoques de género y poblacional – diferencial en el PVE - Programa de Vigilancia Epidemiológica en Riesgo Psicosocial 2026 de la Secretaría Distrital de la Mujer, por solicitud de la Dirección de Talento Humano.
4.	Se avanzó en el desarrollo del podcast en el marco de la tarea “Caja de herramientas pedagógicas y metodológicas para visibilizar los saberes y prácticas culturales de las mujeres palenqueras”. 
5.	Se avanzó en realizar la revisión de la metodología de sensibilización sobre lengua de señas colombiana, formulando algunas recomendaciones puntuales para fortalecer el documento. 
6.	Se realiza asistencia técnica a la dirección de talento humano de la Subred Integrada de Salud Sur Occidente, para la creación del comité de género, inclusión y no discriminación de la entidad, con la participación de 3 funcionarios se aborda la inclusión del enfoque de género y diferencial en la creación del comité en mención, con el fin de conocer los lineamientos y procesos y procedimientos para la inclusión efectiva del enfoque y su transversalización en los demás procesos de la entidad. 
7.	Se implementó la jornada de transversalización en articulación con la Fundación GAAT y la Estrategia de Autonomía Económica de la SDMujer, abordando de manera central el Sistema Sexo–Género–Orientación Sexual como herramienta conceptual para comprender la diversidad de identidades y expresiones de género. La actividad estuvo dirigida a 21 personas servidoras públicas y contratistas de la Secretaría Distrital de la Mujer (SDMujer). 
8.	Se realizó el primer encuentro para la planeación de la metodología orientada a garantizar el derecho de las mujeres, en sus diversidades, al acceso al trabajo, con especial énfasis en discapacidad, durante este espacio se avanzó significativamente en la construcción del borrador del documento. </t>
  </si>
  <si>
    <t>https://secretariadistritald-my.sharepoint.com/:f:/g/personal/kforero_sdmujer_gov_co/IgAxLSq6fXGRTaXkEkbgyoUPAX1G1fono-3nhmJHRwSSN3Y?e=ecjzXX</t>
  </si>
  <si>
    <t>https://secretariadistritald-my.sharepoint.com/:f:/g/personal/kforero_sdmujer_gov_co/IgBKQSVKN_uwQbqdQtUGJmw2Af-zC1Srt4LUg9Vfr2WD2B0?e=pEj7eR</t>
  </si>
  <si>
    <t>https://secretariadistritald-my.sharepoint.com/:f:/g/personal/kforero_sdmujer_gov_co/IgCQhWj2wQ82Q6jKlyLheWyPAR69thQggtsmHPBLYBjT_9U?e=HeJLu3</t>
  </si>
  <si>
    <t>https://secretariadistritald-my.sharepoint.com/:f:/g/personal/kforero_sdmujer_gov_co/IgAv-IVIjyQxR5QB1oUUfR7JAe0AnQkawwtcSUl22INyaoA?e=erHuyn</t>
  </si>
  <si>
    <t>https://secretariadistritald-my.sharepoint.com/:f:/g/personal/kforero_sdmujer_gov_co/IgDwSDWEqMsVS5jvrKzFZiMBAW5nLbgCsjOHJR9vnS4_lik?e=KqPu5c</t>
  </si>
  <si>
    <t>https://secretariadistritald-my.sharepoint.com/:f:/g/personal/kforero_sdmujer_gov_co/IgDzUH4wGWfgQoJ5uY-Hu8CQAWds2WOmR8TJiYe7mJMTN-g?e=ydUJha</t>
  </si>
  <si>
    <t>https://secretariadistritald-my.sharepoint.com/:f:/g/personal/kforero_sdmujer_gov_co/IgCcfM8Hsd2ZT7-4g88JJoUTAbVAHhlBKi66e6GUqx4pPcQ?e=a9pFlE</t>
  </si>
  <si>
    <t>https://secretariadistritald-my.sharepoint.com/:f:/g/personal/kforero_sdmujer_gov_co/IgDKC82Wv1msR5xFtP2fb640ASFq4QWf4pBLsf2346h34bQ?e=VDBd76</t>
  </si>
  <si>
    <t>https://secretariadistritald-my.sharepoint.com/:f:/g/personal/kforero_sdmujer_gov_co/IgAzFD_DyjlgQZW6vRR0lqnpAVLTOgTmHrBpYZru3g4tHxw?e=el8m5W</t>
  </si>
  <si>
    <t>https://secretariadistritald-my.sharepoint.com/:f:/g/personal/kforero_sdmujer_gov_co/IgA_0Hd5xBLUQbnR2mR-RUwvAVerbqHl_aPTZcvIbYGjtxg?e=m3fY7l</t>
  </si>
  <si>
    <t>https://secretariadistritald-my.sharepoint.com/:f:/g/personal/kforero_sdmujer_gov_co/IgCeLqx62oTXQIg2LOR8SytNAcYvsYg8ZYP3JcBYXF0bZms?e=Uh8K4D</t>
  </si>
  <si>
    <t>https://secretariadistritald-my.sharepoint.com/:f:/g/personal/kforero_sdmujer_gov_co/IgBIeLXIpgLITb8-FLXwBZJ1AbjI29NQHL5mXHMRnFAKQ4Y?e=zPnmFm</t>
  </si>
  <si>
    <t>https://secretariadistritald-my.sharepoint.com/:f:/g/personal/kforero_sdmujer_gov_co/IgCajHzZ80qCRbIWQ3XqjsQrAQdQMuzHi7gJxklbr6TSaMc?e=3kRToi</t>
  </si>
  <si>
    <t>https://secretariadistritald-my.sharepoint.com/:f:/g/personal/kforero_sdmujer_gov_co/IgCFs9h4xZpARYxEfh1jkRbgAXoN0zgqyiSqNnUBjyYVqj0?e=23zJWf</t>
  </si>
  <si>
    <t>En el perido acumulado de enero a febrero, con el objetivo de Implementar 1 estrategia de asistencia técnica dirigidas a los Sectores de la Administración Distrital y al Sector Privado, para la incorporación del enfoque diferencial en los servicios, programas y estrategias dirigidas a mujeres, se avanzó en: 
1.	sistematizar y organizar una caja de herramientas de las estrategias de la Dirección de Enfoque Diferencial, que aporten a la incorporación del enfoque diferencial en los sectores de la Administración Distrital y el sector privado, se avanzó en el desarrollo del podcast en el marco de la tarea “Caja de herramientas pedagógicas y metodológicas para visibilizar los saberes y prácticas culturales de las mujeres palenqueras”. 
2.	Se llevó a cabo el lanzamiento e inicio formal del “Taller Nivel 1”, y posteriormente se desarrollaron las primeras sesiones, centradas en la fundamentación de las temáticas propuestas con 27 formadoras de la Manzana del Cuidado.
3.	Se prestaron 17 servicios de interpretación de lengua de señas así: 10 servicios solicitados por la DED 3 servicios solicitados por los CIOM de Engativá y Bosa y 2 servicios gestionados para las Manzana del Cuidado: uno para Usaquén y uno para Tunjuelito, 1 servicio para la Casa de Justicia San Cristóbal y un servicio para el Consejo Consultivo de Mujeres.
4.	Se avanzó en la concertación de acciones de Asistencia Técnica y de sensibilización dirigidas al personal del Departamento Administrativo del Servicio Civil – DASCD, con la referente del Sector Gestión Pública de la DDDP
5.	Se realizó la revisión y aportes para la incorporación de los enfoques de género y poblacional – diferencial en el PVE - Programa de Vigilancia Epidemiológica en Riesgo Psicosocial 2026 de la Secretaría Distrital de la Mujer, por solicitud de la Dirección de Talento Humano.</t>
  </si>
  <si>
    <r>
      <t>Con el objetivo de implementar la estrategia de acciones afirmativas para el empoderamiento de las mujeres, en el mes de enero se realizó</t>
    </r>
    <r>
      <rPr>
        <b/>
        <sz val="13"/>
        <color theme="1"/>
        <rFont val="Arial"/>
        <family val="2"/>
      </rPr>
      <t xml:space="preserve"> 1 una jornada significativa con mujeres migrantes y refugiadas (19 mujeres) </t>
    </r>
    <r>
      <rPr>
        <sz val="13"/>
        <color theme="1"/>
        <rFont val="Arial"/>
        <family val="2"/>
      </rPr>
      <t xml:space="preserve">en donde se abordaron temas relacionados con el empoderamiento, proyecto de vida y emociones de las mujeres en el marco de la captura de Nicolas Maduro y las implicaciones para sus vidas. </t>
    </r>
  </si>
  <si>
    <r>
      <t xml:space="preserve">En el mes de febrero con el objetivo de Implementar la estrategia de acciones afirmativas para el empoderamiento de las mujeres, se avanzó con la realización de: 
1.	Se realizaron </t>
    </r>
    <r>
      <rPr>
        <b/>
        <sz val="13"/>
        <color theme="1"/>
        <rFont val="Arial"/>
        <family val="2"/>
      </rPr>
      <t>3 JORNADAS SIGNIFICATIVAS</t>
    </r>
    <r>
      <rPr>
        <sz val="13"/>
        <color theme="1"/>
        <rFont val="Arial"/>
        <family val="2"/>
      </rPr>
      <t xml:space="preserve"> </t>
    </r>
    <r>
      <rPr>
        <b/>
        <sz val="13"/>
        <color theme="1"/>
        <rFont val="Arial"/>
        <family val="2"/>
      </rPr>
      <t>con la participació de 74 mujeres</t>
    </r>
    <r>
      <rPr>
        <sz val="13"/>
        <color theme="1"/>
        <rFont val="Arial"/>
        <family val="2"/>
      </rPr>
      <t xml:space="preserve"> en sus diferencias y diversidad que van a participar en la construcción del mural de 10 marzo en el Salón Comunal de Suba Tibabuyes, así: (i) 14 de febrero. Temas escritura creativa, empoderamiento a través de la construcción línea gráfica del mural en el marco de la conmemoración del 8 de marzo (30 personas) (ii) 21 de febrero Casa de Todas Creación artística mural (35 personas) (iii) 28 de febrero Casa de Todas  Lectura creativa y construcción gráfica de sentires de las mujeres (35 personas)
</t>
    </r>
  </si>
  <si>
    <r>
      <t xml:space="preserve">En el mes de febrero con el objetivo de Implementar la estrategia de acciones afirmativas para el fortalecimiento de capacidades emocionales, se avanzó con la realización de: 
1.	Se realizaron en total </t>
    </r>
    <r>
      <rPr>
        <b/>
        <sz val="13"/>
        <color theme="1"/>
        <rFont val="Arial"/>
        <family val="2"/>
      </rPr>
      <t>5 Escuelas AMARTE,</t>
    </r>
    <r>
      <rPr>
        <sz val="13"/>
        <color theme="1"/>
        <rFont val="Arial"/>
        <family val="2"/>
      </rPr>
      <t xml:space="preserve"> </t>
    </r>
    <r>
      <rPr>
        <b/>
        <sz val="13"/>
        <color theme="1"/>
        <rFont val="Arial"/>
        <family val="2"/>
      </rPr>
      <t>con la participación de 148 mujeres</t>
    </r>
    <r>
      <rPr>
        <sz val="13"/>
        <color theme="1"/>
        <rFont val="Arial"/>
        <family val="2"/>
      </rPr>
      <t>, realizados asi: 3 con la participación de 72 mujeres en ASP y 2 escuelas con 76 mujeres mayoras, en estas escuelas se han ha trabajado en liderazgo inspirador, violencias basadas en género, - identifico y gestiono mis emociones, toma de decisiones, comunicación asertiva, trabajo en equipo y resolución de conflictos:  así:  (i) escuela amarte mujeres mayores bosa la estación (ii) escuela amarte mujeres mayores bosa carbonel, (iii) escuela amarte mujeres en ASP en nuevo porvenir (iv) escuela amarte mujeres en asp en nuevo porvenir (v) escuela amarte mujeres en ASP estudio webcam alba 
2.	Se realizan</t>
    </r>
    <r>
      <rPr>
        <b/>
        <sz val="13"/>
        <color theme="1"/>
        <rFont val="Arial"/>
        <family val="2"/>
      </rPr>
      <t xml:space="preserve"> 3 Espacios de Conexión Emocional ECE</t>
    </r>
    <r>
      <rPr>
        <sz val="13"/>
        <color theme="1"/>
        <rFont val="Arial"/>
        <family val="2"/>
      </rPr>
      <t xml:space="preserve">, </t>
    </r>
    <r>
      <rPr>
        <b/>
        <sz val="13"/>
        <color theme="1"/>
        <rFont val="Arial"/>
        <family val="2"/>
      </rPr>
      <t>con la participación de 85 mujeres,</t>
    </r>
    <r>
      <rPr>
        <sz val="13"/>
        <color theme="1"/>
        <rFont val="Arial"/>
        <family val="2"/>
      </rPr>
      <t xml:space="preserve"> realizados así: 2 espacios interseccionales en el marco del mural 8M y un espacio con mujeres Trans en ASP.  (i) Febrero 14: ECE Interseccional: promoción del bienestar psicoemocional a través de la escritura creativa con la participación de 35 mujeres en sus diferencias y diversidad. (ii) Febrero 19: ECE con 25 Mujeres Trans en ASP:  se abordó espacio de conexión emocional de mujeres Trans en ASP y  madres Trans, del barrio Santa Fe que han visto afectado su bienestar emocional por las situaciones de seguridad y discriminación del sector. (iii) Febrero 21: ECE con la participación de 34 mujeres en dónde se abordó la promoción del bienestar psicoemocional a través de la pintura, el dibujo y la escultura en plastilina creativa  para realizar primer espacio de co – construcción en el marco del mural del 8m, con mujeres en sus diferencias y diversidad.  </t>
    </r>
  </si>
  <si>
    <r>
      <t xml:space="preserve">Con el objetivo de implementar la estrategia de acciones afirmativas, para el fortalecimiento de capacidades psicoemocionales de las mujeres, para el mes de Enero, se realizan </t>
    </r>
    <r>
      <rPr>
        <b/>
        <sz val="12"/>
        <color theme="1"/>
        <rFont val="Arial"/>
        <family val="2"/>
      </rPr>
      <t>2 espacios de conexión emocional</t>
    </r>
    <r>
      <rPr>
        <sz val="12"/>
        <color theme="1"/>
        <rFont val="Arial"/>
        <family val="2"/>
      </rPr>
      <t xml:space="preserve"> </t>
    </r>
    <r>
      <rPr>
        <b/>
        <sz val="12"/>
        <color theme="1"/>
        <rFont val="Arial"/>
        <family val="2"/>
      </rPr>
      <t>ECE</t>
    </r>
    <r>
      <rPr>
        <sz val="12"/>
        <color theme="1"/>
        <rFont val="Arial"/>
        <family val="2"/>
      </rPr>
      <t xml:space="preserve"> </t>
    </r>
    <r>
      <rPr>
        <b/>
        <sz val="12"/>
        <color theme="1"/>
        <rFont val="Arial"/>
        <family val="2"/>
      </rPr>
      <t xml:space="preserve">con la participación de 26 mujeres, así: </t>
    </r>
    <r>
      <rPr>
        <sz val="12"/>
        <color theme="1"/>
        <rFont val="Arial"/>
        <family val="2"/>
      </rPr>
      <t xml:space="preserve">
(i) Un ECE con 19 Mujeres migrantes, refugiadas y retornadas A través de prácticas de escritura, musicales, sensoriales y relacionales, que buscan fortalecer la autorregulación emocional, la conexión con el cuerpo, el reconocimiento de las emociones y el fortalecimiento de los vínculos, promoviendo el disfrute, el gozo y el cuidado mutuo como elementos fundamentales para la convivencia y el bienestar individual y colectivo (ii) ECE con 7mujeres mayoras se abordó un primer acercamiento al enfoque de salud mental, autocuidado y cuidado mutuo, desde una perspectiva comunitaria, relacional y sensible a la etapa del ciclo vital de las participante. 
Adicionalmente, Se realiza  articulación con la  estrategia redes de cuidado comunitario de la subdirección para la vejez SDIS, para establecer acuerdos de trabajo con las mujeres mayores de  Bosa programando el inicio de 2 Escuelas AMARTE para realizar en el mes de febrero.</t>
    </r>
  </si>
  <si>
    <t>Actividades mediante las cuales se brinda acompañamiento, orientación y asesoramiento desde la Direccion de Enfoque Diferencial de la SDMujer a los 15 sectores de la Administración Distrital (incluyendo sus entidades adscritas y vinculadas), con el objetivo de generar, fortalecer y mejorar su comprensión y capacidades para la incorporación de los enfoques de derechos humanos de las mujeres, de género y poblacional-diferencial en sus competencias, planeación y gestión administrativa e institucional. Incluye la transferencia de conocimientos e insumos conceptuales, técnicos y metodológicos para que las políticas públicas, planes, programas, proyectos, estrategias y demás iniciativas y acciones de la Administración Distrital aporten a la garantía de los derechos humanos de las mujeres en sus diferencias y diversidad, al cierre de brechas de género y a la igualdad. Las actividades concretas de asistencia técnica a realizar durante cada vigencia dependen de las solicitudes, necesidades, particularidades y dinámicas de cada sector de la Administración Distrital.</t>
  </si>
  <si>
    <t>https://secretariadistritald-my.sharepoint.com/:f:/g/personal/kforero_sdmujer_gov_co/IgDKC82Wv1msR5xFtP2fb640ASFq4QWf4pBLsf2346h34bQ?e=4154hY</t>
  </si>
  <si>
    <t>En febrero con el objetivo de acompañar espacios y actividades para la transversalización del enfoque diferencial a demanda de entidades del sector público y privado, se avanzó en la definición de la ruta de trabajo relacionada con la creación de la metodología; no obstante, aún no se ha alcanzado la fase de implementación dentro del proceso. A pesar de ello, se adelantaron conversaciones con el Politécnico para explorar la posibilidad de desarrollar en estos espacios las jornadas de asistencia técnica, con el fin de ir gestionando escenarios propicios para su futura ejecución.</t>
  </si>
  <si>
    <t>https://secretariadistritald-my.sharepoint.com/:f:/g/personal/kforero_sdmujer_gov_co/IgDzZtU8un-tR7qO2sU4uYFWAQlElP1dwxq0lTzHUWgtTSU?e=wZvodb</t>
  </si>
  <si>
    <t>https://secretariadistritald-my.sharepoint.com/:f:/g/personal/kforero_sdmujer_gov_co/IgAyBNjleQoLQ53RPKaS2dqeAT_ClzBJLkihpx93OnRktv0?e=Kb0wWO</t>
  </si>
  <si>
    <r>
      <t>Con el objetivo de implementar 3 estrategias que contribuyan al reconocimiento y garantía de los  derechos de las mujeres en sus diferencias y diversidad, para el mes de Enero, se realizan</t>
    </r>
    <r>
      <rPr>
        <b/>
        <sz val="12"/>
        <color theme="1"/>
        <rFont val="Arial"/>
        <family val="2"/>
      </rPr>
      <t xml:space="preserve"> 2 espacios de conexión emocional con la participación de 26 mujeres</t>
    </r>
    <r>
      <rPr>
        <sz val="12"/>
        <color theme="1"/>
        <rFont val="Arial"/>
        <family val="2"/>
      </rPr>
      <t xml:space="preserve">, y </t>
    </r>
    <r>
      <rPr>
        <b/>
        <sz val="12"/>
        <color theme="1"/>
        <rFont val="Arial"/>
        <family val="2"/>
      </rPr>
      <t>una jornada significativa con 19 mujeres y una transferencia de conocimiento con 9 profesionales</t>
    </r>
    <r>
      <rPr>
        <sz val="12"/>
        <color theme="1"/>
        <rFont val="Arial"/>
        <family val="2"/>
      </rPr>
      <t>, así: 
(i)	ECE con 19 Mujeres migrantes, refugiadas y retornadas A través de prácticas de escritura, musicales, sensoriales y relacionales, para fortalecer la autorregulación emocional, la conexión con el cuerpo, el reconocimiento de las emociones  
(ii)	ECE con 7 mujeres mayoras con enfoque de salud mental, autocuidado y cuidado mutuo. 
(iii)	Jornada Significativa con mujeres migrantes y refugiadas (19 mujeres) en donde se abordaron temas relacionados con el empoderamiento, proyecto de vida y emociones de las mujeres
(iv)	Se realizó un espacio de transferencia de conocimiento con 9 profesionales de la Red de Empleo a personas con Discapacidad RECA. En donde se abordaron temas relacionados con la prevención de violencias basadas en género, reconocimiento de rutas de atención y empoderamiento femenino</t>
    </r>
  </si>
  <si>
    <r>
      <t xml:space="preserve">Con el objetivo de implementar 3 estrategias que contribuyan al reconocimiento y garantía de los  derechos de las mujeres en sus diferencias y diversidad, para el mes de febrero, se avanza en: 
1.	Se realizaron </t>
    </r>
    <r>
      <rPr>
        <b/>
        <sz val="12"/>
        <color theme="1"/>
        <rFont val="Arial"/>
        <family val="2"/>
      </rPr>
      <t xml:space="preserve">3 JORNADAS SIGNIFICATIVAS con la participación de 74 mujeres </t>
    </r>
    <r>
      <rPr>
        <sz val="12"/>
        <color theme="1"/>
        <rFont val="Arial"/>
        <family val="2"/>
      </rPr>
      <t>en sus diferencias y diversidad que van a participar en la construcción del mural de 10 marzo en el Salón Comunal de Suba Tibabuyes. 
2.	Se realizaron en tota</t>
    </r>
    <r>
      <rPr>
        <b/>
        <sz val="12"/>
        <color theme="1"/>
        <rFont val="Arial"/>
        <family val="2"/>
      </rPr>
      <t xml:space="preserve">l 5 Escuelas AMARTE, con la participación de 148 mujeres </t>
    </r>
    <r>
      <rPr>
        <sz val="12"/>
        <color theme="1"/>
        <rFont val="Arial"/>
        <family val="2"/>
      </rPr>
      <t>en susdiferencias y diversidades, así: 3 escuelas con la participación de 72 mujeres en ASP y 2 escuelas con 76 mujeres mayoras.
3.	Se realizan</t>
    </r>
    <r>
      <rPr>
        <b/>
        <sz val="12"/>
        <color theme="1"/>
        <rFont val="Arial"/>
        <family val="2"/>
      </rPr>
      <t xml:space="preserve"> 3 Espacios de Conexión Emocional ECE con la participación de 85 mujeres</t>
    </r>
    <r>
      <rPr>
        <sz val="12"/>
        <color theme="1"/>
        <rFont val="Arial"/>
        <family val="2"/>
      </rPr>
      <t xml:space="preserve"> en sus diferencias y diversidades 
4.	Seguimiento a las participantes del curso Observo, Identifico y Protejo, identificando que en el mes de febrero</t>
    </r>
    <r>
      <rPr>
        <b/>
        <sz val="12"/>
        <color theme="1"/>
        <rFont val="Arial"/>
        <family val="2"/>
      </rPr>
      <t xml:space="preserve"> se certificaron 4 personas</t>
    </r>
  </si>
  <si>
    <r>
      <t>Con el objetivo de implementar 3 estrategias que contribuyan al reconocimiento y garantía de los  derechos de las mujeres en sus diferencias y diversidad, para el mes de febrero, se avanza en: 
1.	Se realizaron</t>
    </r>
    <r>
      <rPr>
        <b/>
        <sz val="12"/>
        <color theme="1"/>
        <rFont val="Arial"/>
        <family val="2"/>
      </rPr>
      <t xml:space="preserve"> 4 JORNADAS SIGNIFICATIVAS con la participación de 93 mujeres </t>
    </r>
    <r>
      <rPr>
        <sz val="12"/>
        <color theme="1"/>
        <rFont val="Arial"/>
        <family val="2"/>
      </rPr>
      <t>en sus diferencias y diversidad. 
2.	Se iniciaron en total</t>
    </r>
    <r>
      <rPr>
        <b/>
        <sz val="12"/>
        <color theme="1"/>
        <rFont val="Arial"/>
        <family val="2"/>
      </rPr>
      <t xml:space="preserve"> 5 Escuelas AMARTE, con la participación de 148 mujeres</t>
    </r>
    <r>
      <rPr>
        <sz val="12"/>
        <color theme="1"/>
        <rFont val="Arial"/>
        <family val="2"/>
      </rPr>
      <t xml:space="preserve"> en susdiferencias y diversidades, así: 3 escuelas con la participación de 72 mujeres en ASP y 2 escuelas con 76 mujeres mayoras. 
3.	Se realizan </t>
    </r>
    <r>
      <rPr>
        <b/>
        <sz val="12"/>
        <color theme="1"/>
        <rFont val="Arial"/>
        <family val="2"/>
      </rPr>
      <t xml:space="preserve">5 Espacios de Conexión Emocional ECE con la participación de 111 mujeres.
</t>
    </r>
    <r>
      <rPr>
        <sz val="12"/>
        <color theme="1"/>
        <rFont val="Arial"/>
        <family val="2"/>
      </rPr>
      <t xml:space="preserve">4.	Seguimiento a las participantes del curso Observo, Identifico y Protejo, identificando que en el mes de febrero </t>
    </r>
    <r>
      <rPr>
        <b/>
        <sz val="12"/>
        <color theme="1"/>
        <rFont val="Arial"/>
        <family val="2"/>
      </rPr>
      <t>se certificaron 4 personas</t>
    </r>
    <r>
      <rPr>
        <sz val="12"/>
        <color theme="1"/>
        <rFont val="Arial"/>
        <family val="2"/>
      </rPr>
      <t xml:space="preserve">
5.	Se realizó un espacio de</t>
    </r>
    <r>
      <rPr>
        <b/>
        <sz val="12"/>
        <color theme="1"/>
        <rFont val="Arial"/>
        <family val="2"/>
      </rPr>
      <t xml:space="preserve"> transferencia de conocimiento con 9 profesionales</t>
    </r>
    <r>
      <rPr>
        <sz val="12"/>
        <color theme="1"/>
        <rFont val="Arial"/>
        <family val="2"/>
      </rPr>
      <t xml:space="preserve"> de la Red de Empleo a personas con Discapacidad RECA. </t>
    </r>
  </si>
  <si>
    <r>
      <t xml:space="preserve">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de la estrategia, para el mes de enero, así:
I.	</t>
    </r>
    <r>
      <rPr>
        <b/>
        <sz val="11"/>
        <color theme="1"/>
        <rFont val="Arial"/>
        <family val="2"/>
      </rPr>
      <t>Se realizan 2 espacios de conexión emocional con la participación de 26 mujeres</t>
    </r>
    <r>
      <rPr>
        <sz val="11"/>
        <color theme="1"/>
        <rFont val="Arial"/>
        <family val="2"/>
      </rPr>
      <t xml:space="preserve">, una jornada significativa con 19 mujeres y una transferencia de conocimiento con 9 profesionales, así: 
II.	1 ECE con 19 Mujeres migrantes, refugiadas y retornadas A través de prácticas de escritura, musicales, sensoriales y relacionales, para fortalecer la autorregulación emocional, la conexión con el cuerpo, el reconocimiento de las emociones  
III.	1 ECE con 7 mujeres mayoras con enfoque de salud mental, autocuidado y cuidado mutuo. 
IV.	</t>
    </r>
    <r>
      <rPr>
        <b/>
        <sz val="11"/>
        <color theme="1"/>
        <rFont val="Arial"/>
        <family val="2"/>
      </rPr>
      <t>1 Jornada Significativa con mujeres migrantes y refugiadas (19 mujeres)</t>
    </r>
    <r>
      <rPr>
        <sz val="11"/>
        <color theme="1"/>
        <rFont val="Arial"/>
        <family val="2"/>
      </rPr>
      <t xml:space="preserve"> en donde se abordaron temas relacionados con el empoderamiento, proyecto de vida y emociones de las mujeres
V.	Se realizó un espacio de transferencia de conocimiento con 9 profesionales de la Red de Empleo a personas con Discapacidad RECA. En donde se abordaron temas relacionados con la prevención de violencias basadas en género, reconocimiento de rutas de atención y empoderamiento femenino</t>
    </r>
  </si>
  <si>
    <r>
      <t xml:space="preserve">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de la estrategia, para el mes de enero, así:
I.	Se realizan </t>
    </r>
    <r>
      <rPr>
        <b/>
        <sz val="11"/>
        <color theme="1"/>
        <rFont val="Arial"/>
        <family val="2"/>
      </rPr>
      <t>2 espacios de conexión emocional con la participación de 26 mujeres</t>
    </r>
    <r>
      <rPr>
        <sz val="11"/>
        <color theme="1"/>
        <rFont val="Arial"/>
        <family val="2"/>
      </rPr>
      <t xml:space="preserve">, una jornada significativa con 19 mujeres y una transferencia de conocimiento con 9 profesionales, así: 
II.	1 ECE con 19 Mujeres migrantes, refugiadas y retornadas A través de prácticas de escritura, musicales, sensoriales y relacionales, para fortalecer la autorregulación emocional, la conexión con el cuerpo, el reconocimiento de las emociones  
III.	1 ECE con 7 mujeres mayoras con enfoque de salud mental, autocuidado y cuidado mutuo. 
IV.	</t>
    </r>
    <r>
      <rPr>
        <b/>
        <sz val="11"/>
        <color theme="1"/>
        <rFont val="Arial"/>
        <family val="2"/>
      </rPr>
      <t>1 Jornada Significativa con mujeres migrantes y refugiadas (19 mujeres)</t>
    </r>
    <r>
      <rPr>
        <sz val="11"/>
        <color theme="1"/>
        <rFont val="Arial"/>
        <family val="2"/>
      </rPr>
      <t xml:space="preserve"> en donde se abordaron temas relacionados con el empoderamiento, proyecto de vida y emociones de las mujeres
V.	Se realizó un espacio de transferencia de conocimiento con 9 profesionales de la Red de Empleo a personas con Discapacidad RECA. En donde se abordaron temas relacionados con la prevención de violencias basadas en género, reconocimiento de rutas de atención y empoderamiento femenino</t>
    </r>
  </si>
  <si>
    <r>
      <t xml:space="preserve">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de la estrategia, para el mes de febrero, así:
1.	Se realizaron </t>
    </r>
    <r>
      <rPr>
        <b/>
        <sz val="11"/>
        <color theme="1"/>
        <rFont val="Arial"/>
        <family val="2"/>
      </rPr>
      <t>3 JORNADAS SIGNIFICATIVAS con la participación de 74 mujeres</t>
    </r>
    <r>
      <rPr>
        <sz val="11"/>
        <color theme="1"/>
        <rFont val="Arial"/>
        <family val="2"/>
      </rPr>
      <t xml:space="preserve"> en sus diferencias y diversidad que van a participar en la construcción del mural de 10 marzo en el Salón Comunal de Suba Tibabuyes. 
2.	Se realizaron en total </t>
    </r>
    <r>
      <rPr>
        <b/>
        <sz val="11"/>
        <color theme="1"/>
        <rFont val="Arial"/>
        <family val="2"/>
      </rPr>
      <t>5 Escuelas AMARTE, con la participación de 148 mujeres en sus diferencias y diversidades</t>
    </r>
    <r>
      <rPr>
        <sz val="11"/>
        <color theme="1"/>
        <rFont val="Arial"/>
        <family val="2"/>
      </rPr>
      <t xml:space="preserve">, así: 3 escuelas con la participación de 72 mujeres en ASP y 2 escuelas con 76 mujeres mayoras.
3.	Se realizan </t>
    </r>
    <r>
      <rPr>
        <b/>
        <sz val="11"/>
        <color theme="1"/>
        <rFont val="Arial"/>
        <family val="2"/>
      </rPr>
      <t xml:space="preserve">3 Espacios de Conexión Emocional ECE con la participación de 85 mujeres </t>
    </r>
    <r>
      <rPr>
        <sz val="11"/>
        <color theme="1"/>
        <rFont val="Arial"/>
        <family val="2"/>
      </rPr>
      <t>en sus diferencias y diversidades 
4.	Seguimiento a las participantes del curso Observo, Identifico y Protejo, identificando que en el mes de febrero</t>
    </r>
    <r>
      <rPr>
        <b/>
        <sz val="11"/>
        <color theme="1"/>
        <rFont val="Arial"/>
        <family val="2"/>
      </rPr>
      <t xml:space="preserve"> se certificaron 4 personas</t>
    </r>
    <r>
      <rPr>
        <sz val="11"/>
        <color theme="1"/>
        <rFont val="Arial"/>
        <family val="2"/>
      </rPr>
      <t xml:space="preserve">
5.	Se realizaron en total</t>
    </r>
    <r>
      <rPr>
        <b/>
        <sz val="11"/>
        <color theme="1"/>
        <rFont val="Arial"/>
        <family val="2"/>
      </rPr>
      <t xml:space="preserve"> dos espacios de cualificación de equipos</t>
    </r>
    <r>
      <rPr>
        <sz val="11"/>
        <color theme="1"/>
        <rFont val="Arial"/>
        <family val="2"/>
      </rPr>
      <t xml:space="preserve">, transferencia metodológica y de conocimientos en educación menstrual  </t>
    </r>
    <r>
      <rPr>
        <b/>
        <sz val="11"/>
        <color theme="1"/>
        <rFont val="Arial"/>
        <family val="2"/>
      </rPr>
      <t>a 17 funcionarios, así</t>
    </r>
    <r>
      <rPr>
        <sz val="11"/>
        <color theme="1"/>
        <rFont val="Arial"/>
        <family val="2"/>
      </rPr>
      <t>: (i) Cualificación en Cuidado menstrual para mujeres en ASP con la participación de 6 Profesionales de casa de todas en atención a mujeres en ASP (i) Cualificación en Cuidado menstrual Metodología EMAA (Educación Menstrual para el Autocuidado y Autoconocimiento) con la participación de 11 Contratistas profesionales de territorio que hacen parte de las acciones de la UAESP.
6.	Se avanzó con la planeación y proceso precontractual orientado al patrocinio para la presentación de pruebas SABER-11_2026.</t>
    </r>
  </si>
  <si>
    <r>
      <t xml:space="preserve">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de la estrategia, para el periodo acumulado de enero a febrero, así:
1.	</t>
    </r>
    <r>
      <rPr>
        <b/>
        <sz val="11"/>
        <color theme="1"/>
        <rFont val="Arial"/>
        <family val="2"/>
      </rPr>
      <t>Se realizaron 4 JORNADAS SIGNIFICATIVAS con la participación de 93 mujeres</t>
    </r>
    <r>
      <rPr>
        <sz val="11"/>
        <color theme="1"/>
        <rFont val="Arial"/>
        <family val="2"/>
      </rPr>
      <t xml:space="preserve"> en sus diferencias y diversidad. 
2.	Se iniciaron en total </t>
    </r>
    <r>
      <rPr>
        <b/>
        <sz val="11"/>
        <color theme="1"/>
        <rFont val="Arial"/>
        <family val="2"/>
      </rPr>
      <t xml:space="preserve">5 Escuelas AMARTE, con la participación de 148 mujeres </t>
    </r>
    <r>
      <rPr>
        <sz val="11"/>
        <color theme="1"/>
        <rFont val="Arial"/>
        <family val="2"/>
      </rPr>
      <t xml:space="preserve">en sus diferencias y diversidades, así: 3 escuelas con la participación de 72 mujeres en ASP y 2 escuelas con 76 mujeres mayoras.
3.	</t>
    </r>
    <r>
      <rPr>
        <b/>
        <sz val="11"/>
        <color theme="1"/>
        <rFont val="Arial"/>
        <family val="2"/>
      </rPr>
      <t xml:space="preserve">Se realizan 5 Espacios de Conexión Emocional ECE con la participación de 111 mujeres.
</t>
    </r>
    <r>
      <rPr>
        <sz val="11"/>
        <color theme="1"/>
        <rFont val="Arial"/>
        <family val="2"/>
      </rPr>
      <t xml:space="preserve">4.	Seguimiento a las participantes del curso Observo, Identifico y Protejo, identificando que en el mes de febrero </t>
    </r>
    <r>
      <rPr>
        <b/>
        <sz val="11"/>
        <color theme="1"/>
        <rFont val="Arial"/>
        <family val="2"/>
      </rPr>
      <t>se certificaron 4 personas</t>
    </r>
    <r>
      <rPr>
        <sz val="11"/>
        <color theme="1"/>
        <rFont val="Arial"/>
        <family val="2"/>
      </rPr>
      <t xml:space="preserve">
5.	Se realizaron en total </t>
    </r>
    <r>
      <rPr>
        <b/>
        <sz val="11"/>
        <color theme="1"/>
        <rFont val="Arial"/>
        <family val="2"/>
      </rPr>
      <t>dos espacios de cualificación de equipos</t>
    </r>
    <r>
      <rPr>
        <sz val="11"/>
        <color theme="1"/>
        <rFont val="Arial"/>
        <family val="2"/>
      </rPr>
      <t>, transferencia metodológica y de conocimientos en educación menstrual,</t>
    </r>
    <r>
      <rPr>
        <b/>
        <sz val="11"/>
        <color theme="1"/>
        <rFont val="Arial"/>
        <family val="2"/>
      </rPr>
      <t xml:space="preserve"> a 17 funcionarios, así</t>
    </r>
    <r>
      <rPr>
        <sz val="11"/>
        <color theme="1"/>
        <rFont val="Arial"/>
        <family val="2"/>
      </rPr>
      <t xml:space="preserve">: (i) Cualificación en Cuidado menstrual para mujeres en ASP con la participación de 6 Profesionales de casa de todas en atención a mujeres en ASP (i) Cualificación en Cuidado menstrual Metodología EMAA (Educación Menstrual para el Autocuidado y Autoconocimiento) con la participación de 11 Contratistas profesionales de territorio que hacen parte de las acciones de la UAESP.
6.	Se avanzó con la planeación y proceso precontractual orientado al patrocinio para la presentación de pruebas SABER-11_2026. 
7.	Se realizó </t>
    </r>
    <r>
      <rPr>
        <b/>
        <sz val="11"/>
        <color theme="1"/>
        <rFont val="Arial"/>
        <family val="2"/>
      </rPr>
      <t xml:space="preserve">un espacio de transferencia de conocimiento con 9 profesionales </t>
    </r>
    <r>
      <rPr>
        <sz val="11"/>
        <color theme="1"/>
        <rFont val="Arial"/>
        <family val="2"/>
      </rPr>
      <t>de la Red de Empleo a personas con Discapacidad RECA. En donde se abordaron temas relacionados con la prevención de violencias basadas en género, reconocimiento de rutas de atención y empoderamiento femenino.</t>
    </r>
  </si>
  <si>
    <t xml:space="preserve">En el periodo acumulado de enero a febrero, con el fin de implementar la estrategia distrital de cuidado menstrual, se realizó la primera Mesa Distrital de Cuidado Menstrual Distrital del año 2026, en la que se formuló el plan de acción para el año y se definieron las prioridades para cada entidad, adicionalmente, se realizaron en total dos espacios de cualificación de equipos, transferencia metodológica y de conocimientos en educación menstrual, a 17 funcionarios, así: (i) Cualificación en Cuidado menstrual para mujeres en ASP con la participación de 6 Profesionales de casa de todas en atención a mujeres en ASP (i) Cualificación en Cuidado menstrual Metodología EMAA (Educación Menstrual para el Autocuidado y Autoconocimiento) con la participación de 11 Contratistas profesionales de territorio que hacen parte de las acciones de la UAESP.  </t>
  </si>
  <si>
    <t xml:space="preserve">Con el objetivo de implementar la estrategia distrital de cuidado menstrual para el mes de febrero se realizó la primera Mesa Distrital de Cuidado Menstrual Distrital del año 2026, en la que se formuló el plan de acción para el año y se definieron las prioridades para cada entidad, adicionalmente, se realizaron en total dos espacios de cualificación de equipos, transferencia metodológica y de conocimientos en educación menstrual a 17 funcionarios así: (i) Cualificación en Cuidado menstrual para mujeres en ASP con la participación de 6 Profesionales de casa de todas en atención a mujeres en ASP (ii) Cualificación en Cuidado menstrual Metodología EMAA (Educación Menstrual para el Autocuidado y Autoconocimiento) con la participación de 11 Contratistas profesionales de territorio que hacen parte de las acciones de la UAESP. </t>
  </si>
  <si>
    <r>
      <t xml:space="preserve">En febrero, con el objetivo de realizar espacios para la cualificación de equipos, transferencia metodológica y de conocimientos en educación menstrual, se realizaron en total </t>
    </r>
    <r>
      <rPr>
        <b/>
        <sz val="12"/>
        <color rgb="FF000000"/>
        <rFont val="Arial"/>
        <family val="2"/>
      </rPr>
      <t>dos espacios de cualificación</t>
    </r>
    <r>
      <rPr>
        <sz val="12"/>
        <color rgb="FF000000"/>
        <rFont val="Arial"/>
        <family val="2"/>
      </rPr>
      <t>, a 17 funcionarios así: (i) Calificación en Cuidado menstrual para mujeres en ASP con la participación de 6 Profesionales de casa de todas en atención a mujeres en ASP (ii) Culificación en Cuidado menstrual Metodología EMAA (Educación Menstrual para el Autocuidado y Autoconocimiento) con la participación de 11 Contratistas profesionales de territorio que hacen parte de las acciones de la UAESP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</si>
</sst>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quot;$&quot;* #,##0.00_-;\-&quot;$&quot;* #,##0.00_-;_-&quot;$&quot;* &quot;-&quot;??_-;_-@_-"/>
    <numFmt numFmtId="165" formatCode="_-&quot;$&quot;\ * #,##0.00_-;\-&quot;$&quot;\ * #,##0.00_-;_-&quot;$&quot;\ * &quot;-&quot;??_-;_-@_-"/>
    <numFmt numFmtId="166" formatCode="_-* #,##0\ &quot;€&quot;_-;\-* #,##0\ &quot;€&quot;_-;_-* &quot;-&quot;\ &quot;€&quot;_-;_-@_-"/>
    <numFmt numFmtId="167" formatCode="_-* #,##0.00\ &quot;€&quot;_-;\-* #,##0.00\ &quot;€&quot;_-;_-* &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0_-;\-&quot;$&quot;* #,##0_-;_-&quot;$&quot;* &quot;-&quot;??_-;_-@_-"/>
    <numFmt numFmtId="175" formatCode="_-&quot;$&quot;\ * #,##0_-;\-&quot;$&quot;\ * #,##0_-;_-&quot;$&quot;\ * &quot;-&quot;??_-;_-@_-"/>
    <numFmt numFmtId="176" formatCode="_-* #,##0.0\ _€_-;\-* #,##0.0\ _€_-;_-* &quot;-&quot;??\ _€_-;_-@_-"/>
  </numFmts>
  <fonts count="6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11"/>
      <name val="Calibri"/>
      <family val="2"/>
      <scheme val="minor"/>
    </font>
    <font>
      <b/>
      <sz val="11"/>
      <color theme="0"/>
      <name val="Arial"/>
      <family val="2"/>
    </font>
    <font>
      <sz val="11"/>
      <color rgb="FF000000"/>
      <name val="Arial"/>
      <family val="2"/>
    </font>
    <font>
      <b/>
      <sz val="11"/>
      <color rgb="FF000000"/>
      <name val="Arial"/>
      <family val="2"/>
    </font>
    <font>
      <b/>
      <sz val="11"/>
      <color rgb="FF000000"/>
      <name val="Arial"/>
      <family val="2"/>
    </font>
    <font>
      <sz val="11"/>
      <color rgb="FF000000"/>
      <name val="Arial"/>
      <family val="2"/>
    </font>
    <font>
      <sz val="10"/>
      <color rgb="FF000000"/>
      <name val="Arial"/>
      <family val="2"/>
    </font>
    <font>
      <b/>
      <i/>
      <sz val="14"/>
      <name val="Arial"/>
      <family val="2"/>
    </font>
    <font>
      <b/>
      <sz val="16"/>
      <color theme="1"/>
      <name val="Arial"/>
      <family val="2"/>
    </font>
    <font>
      <sz val="16"/>
      <color theme="1"/>
      <name val="Calibri"/>
      <family val="2"/>
      <scheme val="minor"/>
    </font>
    <font>
      <sz val="12"/>
      <name val="Arial"/>
      <family val="2"/>
    </font>
    <font>
      <sz val="12"/>
      <color theme="1"/>
      <name val="Arial"/>
      <family val="2"/>
    </font>
    <font>
      <sz val="12"/>
      <color rgb="FF000000"/>
      <name val="Arial"/>
      <family val="2"/>
    </font>
    <font>
      <i/>
      <sz val="11"/>
      <color theme="1"/>
      <name val="Arial"/>
      <family val="2"/>
    </font>
    <font>
      <u/>
      <sz val="11"/>
      <color theme="1"/>
      <name val="Arial"/>
      <family val="2"/>
    </font>
    <font>
      <b/>
      <sz val="12"/>
      <color rgb="FF000000"/>
      <name val="Arial"/>
      <family val="2"/>
    </font>
  </fonts>
  <fills count="12">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4" tint="-0.499984740745262"/>
        <bgColor indexed="64"/>
      </patternFill>
    </fill>
    <fill>
      <patternFill patternType="solid">
        <fgColor theme="4" tint="0.59999389629810485"/>
        <bgColor indexed="64"/>
      </patternFill>
    </fill>
  </fills>
  <borders count="62">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4">
    <xf numFmtId="0" fontId="0" fillId="0" borderId="0"/>
    <xf numFmtId="9" fontId="9" fillId="0" borderId="0" applyFont="0" applyFill="0" applyBorder="0" applyAlignment="0" applyProtection="0"/>
    <xf numFmtId="0" fontId="10" fillId="0" borderId="1"/>
    <xf numFmtId="0" fontId="5" fillId="0" borderId="1"/>
    <xf numFmtId="167" fontId="5" fillId="0" borderId="1" applyFont="0" applyFill="0" applyBorder="0" applyAlignment="0" applyProtection="0"/>
    <xf numFmtId="168" fontId="5" fillId="0" borderId="1" applyFont="0" applyFill="0" applyBorder="0" applyAlignment="0" applyProtection="0"/>
    <xf numFmtId="9" fontId="5" fillId="0" borderId="1" applyFont="0" applyFill="0" applyBorder="0" applyAlignment="0" applyProtection="0"/>
    <xf numFmtId="170" fontId="5" fillId="0" borderId="1" applyFont="0" applyFill="0" applyBorder="0" applyAlignment="0" applyProtection="0"/>
    <xf numFmtId="166"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2" fontId="22" fillId="0" borderId="30" applyNumberFormat="0" applyAlignment="0" applyProtection="0">
      <alignment horizontal="right" vertical="center"/>
    </xf>
    <xf numFmtId="172"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2" fontId="25"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6" fillId="0" borderId="0" applyFont="0" applyFill="0" applyBorder="0" applyAlignment="0" applyProtection="0"/>
    <xf numFmtId="0" fontId="3" fillId="0" borderId="1"/>
    <xf numFmtId="0" fontId="42" fillId="0" borderId="1"/>
    <xf numFmtId="164" fontId="2" fillId="0" borderId="1" applyFont="0" applyFill="0" applyBorder="0" applyAlignment="0" applyProtection="0"/>
    <xf numFmtId="165" fontId="43" fillId="0" borderId="0" applyFont="0" applyFill="0" applyBorder="0" applyAlignment="0" applyProtection="0"/>
    <xf numFmtId="0" fontId="18" fillId="0" borderId="0" applyNumberFormat="0" applyFill="0" applyBorder="0" applyAlignment="0" applyProtection="0"/>
  </cellStyleXfs>
  <cellXfs count="549">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169" fontId="13" fillId="0" borderId="22" xfId="5" applyNumberFormat="1" applyFont="1" applyBorder="1" applyAlignment="1">
      <alignment vertical="center"/>
    </xf>
    <xf numFmtId="169" fontId="13" fillId="0" borderId="24" xfId="5" applyNumberFormat="1" applyFont="1" applyBorder="1" applyAlignment="1">
      <alignment vertical="center"/>
    </xf>
    <xf numFmtId="0" fontId="12" fillId="5" borderId="12" xfId="2" applyFont="1" applyFill="1" applyBorder="1" applyAlignment="1">
      <alignment vertical="center" wrapText="1"/>
    </xf>
    <xf numFmtId="169"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169" fontId="13" fillId="0" borderId="14" xfId="5" applyNumberFormat="1" applyFont="1" applyBorder="1" applyAlignment="1">
      <alignment vertical="center"/>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26" fillId="0" borderId="1" xfId="3" applyFont="1" applyAlignment="1">
      <alignment vertical="center"/>
    </xf>
    <xf numFmtId="0" fontId="28" fillId="5" borderId="22" xfId="2" applyFont="1" applyFill="1" applyBorder="1" applyAlignment="1">
      <alignment horizontal="center" vertical="center" wrapText="1"/>
    </xf>
    <xf numFmtId="0" fontId="27" fillId="0" borderId="22" xfId="3" applyFont="1" applyBorder="1" applyAlignment="1">
      <alignment horizontal="center" vertical="center"/>
    </xf>
    <xf numFmtId="0" fontId="30" fillId="5" borderId="28" xfId="3" applyFont="1" applyFill="1" applyBorder="1" applyAlignment="1">
      <alignment horizontal="center" vertical="center" wrapText="1"/>
    </xf>
    <xf numFmtId="0" fontId="30" fillId="5" borderId="11" xfId="3" applyFont="1" applyFill="1" applyBorder="1" applyAlignment="1">
      <alignment horizontal="center" vertical="center" wrapText="1"/>
    </xf>
    <xf numFmtId="0" fontId="30" fillId="5" borderId="22" xfId="2" applyFont="1" applyFill="1" applyBorder="1" applyAlignment="1">
      <alignment horizontal="center" vertical="center" wrapText="1"/>
    </xf>
    <xf numFmtId="0" fontId="30" fillId="5" borderId="22" xfId="0" applyFont="1" applyFill="1" applyBorder="1" applyAlignment="1">
      <alignment horizontal="center" vertical="center"/>
    </xf>
    <xf numFmtId="9" fontId="30" fillId="5" borderId="22" xfId="3" applyNumberFormat="1" applyFont="1" applyFill="1" applyBorder="1" applyAlignment="1">
      <alignment horizontal="center" vertical="center"/>
    </xf>
    <xf numFmtId="9" fontId="30" fillId="9" borderId="22" xfId="0" applyNumberFormat="1" applyFont="1" applyFill="1" applyBorder="1" applyAlignment="1">
      <alignment horizontal="center" vertical="center"/>
    </xf>
    <xf numFmtId="9" fontId="30"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10" fontId="30"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0" fontId="12" fillId="5" borderId="12" xfId="2" applyFont="1" applyFill="1" applyBorder="1" applyAlignment="1">
      <alignment horizontal="center" vertical="center" wrapText="1"/>
    </xf>
    <xf numFmtId="0" fontId="12" fillId="5" borderId="13" xfId="2" applyFont="1" applyFill="1" applyBorder="1" applyAlignment="1">
      <alignment horizontal="center" vertical="center" wrapText="1"/>
    </xf>
    <xf numFmtId="15" fontId="13" fillId="0" borderId="39" xfId="0" applyNumberFormat="1" applyFont="1" applyBorder="1" applyAlignment="1">
      <alignment horizontal="center" vertical="center" wrapText="1"/>
    </xf>
    <xf numFmtId="0" fontId="13" fillId="0" borderId="23" xfId="0" applyFont="1" applyBorder="1" applyAlignment="1">
      <alignment horizontal="justify" vertical="center" wrapText="1"/>
    </xf>
    <xf numFmtId="15" fontId="13" fillId="0" borderId="21" xfId="0" applyNumberFormat="1" applyFont="1" applyBorder="1" applyAlignment="1">
      <alignment horizontal="center"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4"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2" fillId="0" borderId="26" xfId="2" applyFont="1" applyBorder="1" applyAlignment="1">
      <alignment horizontal="center" vertical="center" wrapText="1"/>
    </xf>
    <xf numFmtId="0" fontId="30"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169" fontId="13" fillId="0" borderId="44" xfId="5" applyNumberFormat="1" applyFont="1" applyBorder="1" applyAlignment="1">
      <alignment vertical="center"/>
    </xf>
    <xf numFmtId="169" fontId="13" fillId="0" borderId="45" xfId="5" applyNumberFormat="1" applyFont="1" applyBorder="1" applyAlignment="1">
      <alignment vertical="center"/>
    </xf>
    <xf numFmtId="43" fontId="40" fillId="5" borderId="49" xfId="18" applyFont="1" applyFill="1" applyBorder="1" applyAlignment="1">
      <alignment horizontal="center" vertical="center" wrapText="1"/>
    </xf>
    <xf numFmtId="43" fontId="40" fillId="5" borderId="51" xfId="18" applyFont="1" applyFill="1" applyBorder="1" applyAlignment="1">
      <alignment horizontal="center" vertical="center" wrapText="1"/>
    </xf>
    <xf numFmtId="43" fontId="40" fillId="5" borderId="52" xfId="18" applyFont="1" applyFill="1" applyBorder="1" applyAlignment="1">
      <alignment horizontal="center" vertical="center" wrapText="1"/>
    </xf>
    <xf numFmtId="169" fontId="13" fillId="0" borderId="39" xfId="5" applyNumberFormat="1" applyFont="1" applyBorder="1" applyAlignment="1">
      <alignment vertical="center"/>
    </xf>
    <xf numFmtId="169" fontId="13" fillId="0" borderId="21" xfId="5" applyNumberFormat="1" applyFont="1" applyBorder="1" applyAlignment="1">
      <alignment vertical="center"/>
    </xf>
    <xf numFmtId="169" fontId="13" fillId="0" borderId="12" xfId="5" applyNumberFormat="1" applyFont="1" applyBorder="1" applyAlignment="1">
      <alignment vertical="center"/>
    </xf>
    <xf numFmtId="0" fontId="12" fillId="5" borderId="11" xfId="3" applyFont="1" applyFill="1" applyBorder="1" applyAlignment="1">
      <alignment horizontal="center" vertical="center" wrapText="1"/>
    </xf>
    <xf numFmtId="0" fontId="38" fillId="0" borderId="26" xfId="0" applyFont="1" applyBorder="1" applyAlignment="1">
      <alignment horizontal="center" vertical="center"/>
    </xf>
    <xf numFmtId="0" fontId="38" fillId="0" borderId="26" xfId="0" applyFont="1" applyBorder="1" applyAlignment="1">
      <alignment vertical="center"/>
    </xf>
    <xf numFmtId="0" fontId="38" fillId="0" borderId="26" xfId="2" applyFont="1" applyBorder="1" applyAlignment="1">
      <alignment horizontal="center" wrapText="1"/>
    </xf>
    <xf numFmtId="0" fontId="38" fillId="0" borderId="26" xfId="2" applyFont="1" applyBorder="1" applyAlignment="1">
      <alignment horizontal="center" vertical="center" wrapText="1"/>
    </xf>
    <xf numFmtId="0" fontId="38" fillId="0" borderId="26" xfId="2" applyFont="1" applyBorder="1" applyAlignment="1">
      <alignment vertical="center" wrapText="1"/>
    </xf>
    <xf numFmtId="0" fontId="11" fillId="5" borderId="26" xfId="2" applyFont="1" applyFill="1" applyBorder="1" applyAlignment="1">
      <alignment vertical="center" wrapText="1"/>
    </xf>
    <xf numFmtId="0" fontId="11" fillId="5" borderId="26" xfId="0" applyFont="1" applyFill="1" applyBorder="1" applyAlignment="1">
      <alignment vertical="center"/>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13" fillId="0" borderId="7" xfId="3" applyFont="1" applyBorder="1" applyAlignment="1">
      <alignment vertical="center" wrapText="1"/>
    </xf>
    <xf numFmtId="0" fontId="7" fillId="0" borderId="33"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29" xfId="3" applyFont="1" applyBorder="1" applyAlignment="1">
      <alignment horizontal="center" vertical="center" wrapText="1"/>
    </xf>
    <xf numFmtId="0" fontId="13" fillId="0" borderId="7" xfId="3" applyFont="1" applyBorder="1" applyAlignment="1">
      <alignment horizontal="center" vertical="center"/>
    </xf>
    <xf numFmtId="0" fontId="11" fillId="0" borderId="26" xfId="0" applyFont="1" applyBorder="1" applyAlignment="1">
      <alignment horizontal="left" vertical="center" wrapText="1"/>
    </xf>
    <xf numFmtId="0" fontId="39" fillId="5" borderId="26" xfId="2" applyFont="1" applyFill="1" applyBorder="1" applyAlignment="1">
      <alignment vertical="center" wrapText="1"/>
    </xf>
    <xf numFmtId="0" fontId="39"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2" fillId="0" borderId="1" xfId="0" applyFont="1" applyBorder="1" applyAlignment="1">
      <alignment vertical="center" wrapText="1"/>
    </xf>
    <xf numFmtId="43" fontId="30" fillId="5" borderId="22" xfId="18" applyFont="1" applyFill="1" applyBorder="1" applyAlignment="1">
      <alignment horizontal="center"/>
    </xf>
    <xf numFmtId="43" fontId="30" fillId="9" borderId="22" xfId="18" applyFont="1" applyFill="1" applyBorder="1" applyAlignment="1">
      <alignment horizontal="center" vertical="center"/>
    </xf>
    <xf numFmtId="1" fontId="19" fillId="0" borderId="26" xfId="3" applyNumberFormat="1" applyFont="1" applyBorder="1" applyAlignment="1">
      <alignment horizontal="center" vertical="center"/>
    </xf>
    <xf numFmtId="1" fontId="20" fillId="0" borderId="26" xfId="3" applyNumberFormat="1" applyFont="1" applyBorder="1" applyAlignment="1">
      <alignment horizontal="center" vertical="center"/>
    </xf>
    <xf numFmtId="173" fontId="13" fillId="0" borderId="1" xfId="3" applyNumberFormat="1" applyFont="1" applyAlignment="1">
      <alignment vertical="center"/>
    </xf>
    <xf numFmtId="0" fontId="13" fillId="0" borderId="22" xfId="3" applyFont="1" applyBorder="1" applyAlignment="1">
      <alignment horizontal="center" vertical="center" wrapText="1"/>
    </xf>
    <xf numFmtId="0" fontId="7" fillId="5" borderId="26" xfId="3" applyFont="1" applyFill="1" applyBorder="1" applyAlignment="1">
      <alignment vertical="center"/>
    </xf>
    <xf numFmtId="175" fontId="13" fillId="0" borderId="1" xfId="22" applyNumberFormat="1" applyFont="1" applyBorder="1" applyAlignment="1">
      <alignment vertical="center"/>
    </xf>
    <xf numFmtId="175" fontId="13" fillId="0" borderId="1" xfId="3" applyNumberFormat="1" applyFont="1" applyAlignment="1">
      <alignment vertical="center"/>
    </xf>
    <xf numFmtId="175" fontId="13" fillId="0" borderId="1" xfId="22" applyNumberFormat="1" applyFont="1" applyBorder="1" applyAlignment="1">
      <alignment horizontal="center" vertical="center" wrapText="1"/>
    </xf>
    <xf numFmtId="0" fontId="38" fillId="5" borderId="26" xfId="2" applyFont="1" applyFill="1" applyBorder="1" applyAlignment="1">
      <alignment horizontal="center" vertical="center" wrapText="1"/>
    </xf>
    <xf numFmtId="1" fontId="7" fillId="0" borderId="26" xfId="3" applyNumberFormat="1" applyFont="1" applyBorder="1" applyAlignment="1">
      <alignment horizontal="center" vertical="center" wrapText="1"/>
    </xf>
    <xf numFmtId="1" fontId="13" fillId="0" borderId="53" xfId="3" applyNumberFormat="1" applyFont="1" applyBorder="1" applyAlignment="1">
      <alignment horizontal="center" vertical="center" wrapText="1"/>
    </xf>
    <xf numFmtId="1" fontId="13" fillId="0" borderId="5" xfId="3" applyNumberFormat="1" applyFont="1" applyBorder="1" applyAlignment="1">
      <alignment horizontal="center" vertical="center" wrapText="1"/>
    </xf>
    <xf numFmtId="0" fontId="13" fillId="0" borderId="5" xfId="3" applyFont="1" applyBorder="1" applyAlignment="1">
      <alignment horizontal="center" vertical="center"/>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176" fontId="13" fillId="0" borderId="24" xfId="5" applyNumberFormat="1" applyFont="1" applyBorder="1" applyAlignment="1">
      <alignment vertical="center"/>
    </xf>
    <xf numFmtId="175" fontId="0" fillId="0" borderId="22" xfId="22" applyNumberFormat="1" applyFont="1" applyBorder="1" applyAlignment="1">
      <alignment horizontal="center" vertical="center"/>
    </xf>
    <xf numFmtId="175" fontId="13" fillId="0" borderId="22" xfId="22" applyNumberFormat="1" applyFont="1" applyBorder="1" applyAlignment="1">
      <alignment vertical="center"/>
    </xf>
    <xf numFmtId="0" fontId="7" fillId="0" borderId="1" xfId="3" applyFont="1" applyAlignment="1">
      <alignment horizontal="center" vertical="center" wrapText="1"/>
    </xf>
    <xf numFmtId="175" fontId="45" fillId="0" borderId="22" xfId="22" applyNumberFormat="1" applyFont="1" applyFill="1" applyBorder="1" applyAlignment="1">
      <alignment horizontal="center" vertical="center"/>
    </xf>
    <xf numFmtId="175" fontId="11" fillId="0" borderId="22" xfId="22" applyNumberFormat="1" applyFont="1" applyFill="1" applyBorder="1" applyAlignment="1">
      <alignment vertical="center"/>
    </xf>
    <xf numFmtId="175" fontId="0" fillId="0" borderId="22" xfId="22" applyNumberFormat="1" applyFont="1" applyFill="1" applyBorder="1" applyAlignment="1">
      <alignment horizontal="center" vertical="center"/>
    </xf>
    <xf numFmtId="175" fontId="13" fillId="0" borderId="22" xfId="22" applyNumberFormat="1" applyFont="1" applyFill="1" applyBorder="1" applyAlignment="1">
      <alignment vertical="center"/>
    </xf>
    <xf numFmtId="175" fontId="13" fillId="0" borderId="13" xfId="22" applyNumberFormat="1" applyFont="1" applyFill="1" applyBorder="1" applyAlignment="1">
      <alignment vertical="center"/>
    </xf>
    <xf numFmtId="0" fontId="13" fillId="0" borderId="0" xfId="0" applyFont="1" applyAlignment="1">
      <alignment horizontal="left" vertical="center"/>
    </xf>
    <xf numFmtId="0" fontId="47" fillId="0" borderId="46" xfId="0" applyFont="1" applyBorder="1" applyAlignment="1">
      <alignment horizontal="left" vertical="center" wrapText="1"/>
    </xf>
    <xf numFmtId="0" fontId="41" fillId="0" borderId="0" xfId="0" applyFont="1" applyAlignment="1">
      <alignment horizontal="left" vertical="center"/>
    </xf>
    <xf numFmtId="0" fontId="41" fillId="0" borderId="44" xfId="0" applyFont="1" applyBorder="1" applyAlignment="1">
      <alignment horizontal="left" vertical="center" wrapText="1"/>
    </xf>
    <xf numFmtId="0" fontId="49" fillId="0" borderId="22" xfId="0" applyFont="1" applyBorder="1" applyAlignment="1">
      <alignment horizontal="left" vertical="center"/>
    </xf>
    <xf numFmtId="0" fontId="50" fillId="0" borderId="22" xfId="0" applyFont="1" applyBorder="1" applyAlignment="1">
      <alignment vertical="center" wrapText="1"/>
    </xf>
    <xf numFmtId="0" fontId="50" fillId="0" borderId="46" xfId="0" applyFont="1" applyBorder="1" applyAlignment="1">
      <alignment horizontal="left" vertical="center" wrapText="1"/>
    </xf>
    <xf numFmtId="0" fontId="50" fillId="0" borderId="44" xfId="0" applyFont="1" applyBorder="1" applyAlignment="1">
      <alignment vertical="center" wrapText="1"/>
    </xf>
    <xf numFmtId="0" fontId="49" fillId="11" borderId="22" xfId="0" applyFont="1" applyFill="1" applyBorder="1" applyAlignment="1">
      <alignment horizontal="left" vertical="center"/>
    </xf>
    <xf numFmtId="0" fontId="50" fillId="11" borderId="44" xfId="0" applyFont="1" applyFill="1" applyBorder="1" applyAlignment="1">
      <alignment vertical="center" wrapText="1"/>
    </xf>
    <xf numFmtId="0" fontId="50" fillId="0" borderId="44" xfId="0" applyFont="1" applyBorder="1" applyAlignment="1">
      <alignment horizontal="left" vertical="center" wrapText="1"/>
    </xf>
    <xf numFmtId="0" fontId="50" fillId="11" borderId="44" xfId="0" applyFont="1" applyFill="1" applyBorder="1" applyAlignment="1">
      <alignment horizontal="left" vertical="center" wrapText="1"/>
    </xf>
    <xf numFmtId="0" fontId="47" fillId="0" borderId="44" xfId="0" applyFont="1" applyBorder="1" applyAlignment="1">
      <alignment horizontal="left" vertical="center" wrapText="1"/>
    </xf>
    <xf numFmtId="0" fontId="49" fillId="0" borderId="22" xfId="0" applyFont="1" applyBorder="1" applyAlignment="1">
      <alignment horizontal="left" vertical="center" wrapText="1"/>
    </xf>
    <xf numFmtId="0" fontId="50" fillId="0" borderId="22" xfId="0" applyFont="1" applyBorder="1" applyAlignment="1">
      <alignment horizontal="left" vertical="center" wrapText="1"/>
    </xf>
    <xf numFmtId="0" fontId="47" fillId="0" borderId="22" xfId="0" applyFont="1" applyBorder="1" applyAlignment="1">
      <alignment horizontal="left" vertical="center" wrapText="1"/>
    </xf>
    <xf numFmtId="0" fontId="50" fillId="4" borderId="25" xfId="0" applyFont="1" applyFill="1" applyBorder="1" applyAlignment="1">
      <alignment horizontal="left" vertical="center" wrapText="1"/>
    </xf>
    <xf numFmtId="0" fontId="50" fillId="4" borderId="22" xfId="0" applyFont="1" applyFill="1" applyBorder="1" applyAlignment="1">
      <alignment horizontal="left" vertical="center" wrapText="1"/>
    </xf>
    <xf numFmtId="0" fontId="13" fillId="0" borderId="1" xfId="0" applyFont="1" applyBorder="1"/>
    <xf numFmtId="0" fontId="0" fillId="0" borderId="1" xfId="0" applyBorder="1"/>
    <xf numFmtId="0" fontId="50" fillId="0" borderId="55" xfId="0" applyFont="1" applyBorder="1" applyAlignment="1">
      <alignment horizontal="left" vertical="center" wrapText="1"/>
    </xf>
    <xf numFmtId="0" fontId="49" fillId="0" borderId="22" xfId="0" quotePrefix="1" applyFont="1" applyBorder="1" applyAlignment="1">
      <alignment horizontal="left" vertical="center" wrapText="1"/>
    </xf>
    <xf numFmtId="0" fontId="49" fillId="0" borderId="47" xfId="0" applyFont="1" applyBorder="1" applyAlignment="1">
      <alignment horizontal="left" vertical="center"/>
    </xf>
    <xf numFmtId="0" fontId="7" fillId="11" borderId="22" xfId="0" applyFont="1" applyFill="1" applyBorder="1" applyAlignment="1">
      <alignment horizontal="left" vertical="center"/>
    </xf>
    <xf numFmtId="0" fontId="7" fillId="11" borderId="22" xfId="0" applyFont="1" applyFill="1" applyBorder="1" applyAlignment="1">
      <alignment horizontal="center" vertical="center"/>
    </xf>
    <xf numFmtId="0" fontId="49" fillId="11" borderId="22" xfId="0" applyFont="1" applyFill="1" applyBorder="1" applyAlignment="1">
      <alignment horizontal="center" vertical="center"/>
    </xf>
    <xf numFmtId="14" fontId="13" fillId="0" borderId="23" xfId="0" applyNumberFormat="1" applyFont="1" applyBorder="1" applyAlignment="1">
      <alignment horizontal="justify" vertical="center" wrapText="1"/>
    </xf>
    <xf numFmtId="0" fontId="12" fillId="5" borderId="26" xfId="2" applyFont="1" applyFill="1" applyBorder="1" applyAlignment="1">
      <alignment horizontal="left" vertical="center" wrapText="1"/>
    </xf>
    <xf numFmtId="0" fontId="12" fillId="4" borderId="1" xfId="2" applyFont="1" applyFill="1" applyAlignment="1">
      <alignment horizontal="left" vertical="center" wrapText="1"/>
    </xf>
    <xf numFmtId="43" fontId="40" fillId="5" borderId="34" xfId="18" applyFont="1" applyFill="1" applyBorder="1" applyAlignment="1">
      <alignment horizontal="center" vertical="center" wrapText="1"/>
    </xf>
    <xf numFmtId="43" fontId="40" fillId="5" borderId="35" xfId="18" applyFont="1" applyFill="1" applyBorder="1" applyAlignment="1">
      <alignment horizontal="center" vertical="center" wrapText="1"/>
    </xf>
    <xf numFmtId="43" fontId="40" fillId="5" borderId="33" xfId="18" applyFont="1" applyFill="1" applyBorder="1" applyAlignment="1">
      <alignment horizontal="center" vertical="center" wrapText="1"/>
    </xf>
    <xf numFmtId="0" fontId="19" fillId="0" borderId="22" xfId="3" applyFont="1" applyBorder="1" applyAlignment="1">
      <alignment horizontal="center" vertical="center"/>
    </xf>
    <xf numFmtId="0" fontId="12" fillId="0" borderId="26" xfId="0" applyFont="1" applyBorder="1" applyAlignment="1">
      <alignment horizontal="center" vertical="center" wrapText="1"/>
    </xf>
    <xf numFmtId="0" fontId="38" fillId="4" borderId="15" xfId="2" applyFont="1" applyFill="1" applyBorder="1" applyAlignment="1">
      <alignment vertical="center" wrapText="1"/>
    </xf>
    <xf numFmtId="0" fontId="52" fillId="4" borderId="1" xfId="2" applyFont="1" applyFill="1" applyAlignment="1">
      <alignment vertical="center" wrapText="1"/>
    </xf>
    <xf numFmtId="0" fontId="38" fillId="4" borderId="1" xfId="2" applyFont="1" applyFill="1" applyAlignment="1">
      <alignment vertical="center" wrapText="1"/>
    </xf>
    <xf numFmtId="0" fontId="52" fillId="0" borderId="1" xfId="2" applyFont="1" applyAlignment="1">
      <alignment vertical="center" wrapText="1"/>
    </xf>
    <xf numFmtId="0" fontId="38" fillId="5" borderId="26" xfId="2" applyFont="1" applyFill="1" applyBorder="1" applyAlignment="1">
      <alignment vertical="center" wrapText="1"/>
    </xf>
    <xf numFmtId="0" fontId="13" fillId="0" borderId="1" xfId="3" applyFont="1" applyAlignment="1">
      <alignment horizontal="left" vertical="center"/>
    </xf>
    <xf numFmtId="0" fontId="0" fillId="0" borderId="0" xfId="0" applyAlignment="1">
      <alignment horizontal="left" vertical="center"/>
    </xf>
    <xf numFmtId="0" fontId="12" fillId="4" borderId="8" xfId="2" applyFont="1" applyFill="1" applyBorder="1" applyAlignment="1">
      <alignment horizontal="left" vertical="center" wrapText="1"/>
    </xf>
    <xf numFmtId="0" fontId="12" fillId="4" borderId="15" xfId="2" applyFont="1" applyFill="1" applyBorder="1" applyAlignment="1">
      <alignment horizontal="left" vertical="center" wrapText="1"/>
    </xf>
    <xf numFmtId="0" fontId="16" fillId="4" borderId="1" xfId="2" applyFont="1" applyFill="1" applyAlignment="1">
      <alignment horizontal="left" vertical="center" wrapText="1"/>
    </xf>
    <xf numFmtId="0" fontId="16" fillId="0" borderId="1" xfId="2" applyFont="1" applyAlignment="1">
      <alignment horizontal="left" vertical="center" wrapText="1"/>
    </xf>
    <xf numFmtId="0" fontId="12" fillId="6" borderId="1" xfId="2" applyFont="1" applyFill="1" applyAlignment="1">
      <alignment horizontal="left" vertical="center" wrapText="1"/>
    </xf>
    <xf numFmtId="9" fontId="30" fillId="5" borderId="22" xfId="1" applyFont="1" applyFill="1" applyBorder="1" applyAlignment="1">
      <alignment horizontal="center" vertical="center"/>
    </xf>
    <xf numFmtId="9" fontId="30" fillId="3" borderId="22" xfId="1" applyFont="1" applyFill="1" applyBorder="1" applyAlignment="1">
      <alignment horizontal="center" vertical="center"/>
    </xf>
    <xf numFmtId="9" fontId="30" fillId="9" borderId="22" xfId="1" applyFont="1" applyFill="1" applyBorder="1" applyAlignment="1">
      <alignment horizontal="center" vertical="center"/>
    </xf>
    <xf numFmtId="9" fontId="30" fillId="5" borderId="22" xfId="1" applyFont="1" applyFill="1" applyBorder="1" applyAlignment="1">
      <alignment horizontal="center"/>
    </xf>
    <xf numFmtId="0" fontId="54" fillId="0" borderId="0" xfId="0" applyFont="1"/>
    <xf numFmtId="0" fontId="13" fillId="0" borderId="1" xfId="3" applyFont="1" applyAlignment="1">
      <alignment vertical="center" wrapText="1"/>
    </xf>
    <xf numFmtId="0" fontId="0" fillId="0" borderId="0" xfId="0" applyAlignment="1">
      <alignment wrapText="1"/>
    </xf>
    <xf numFmtId="171" fontId="13" fillId="0" borderId="60" xfId="1" applyNumberFormat="1" applyFont="1" applyBorder="1" applyAlignment="1">
      <alignment horizontal="center" vertical="center" wrapText="1"/>
    </xf>
    <xf numFmtId="171" fontId="13" fillId="0" borderId="46" xfId="1" applyNumberFormat="1" applyFont="1" applyBorder="1" applyAlignment="1">
      <alignment horizontal="center" vertical="center" wrapText="1"/>
    </xf>
    <xf numFmtId="171" fontId="7" fillId="0" borderId="61" xfId="1" applyNumberFormat="1" applyFont="1" applyBorder="1" applyAlignment="1">
      <alignment horizontal="center" vertical="center" wrapText="1"/>
    </xf>
    <xf numFmtId="9" fontId="13" fillId="0" borderId="29" xfId="3" applyNumberFormat="1" applyFont="1" applyBorder="1" applyAlignment="1">
      <alignment horizontal="center" vertical="center" wrapText="1"/>
    </xf>
    <xf numFmtId="0" fontId="30" fillId="5" borderId="9" xfId="3" applyFont="1" applyFill="1" applyBorder="1" applyAlignment="1">
      <alignment horizontal="center" vertical="center" wrapText="1"/>
    </xf>
    <xf numFmtId="0" fontId="30" fillId="5" borderId="10" xfId="3" applyFont="1" applyFill="1" applyBorder="1" applyAlignment="1">
      <alignment horizontal="center" vertical="center" wrapText="1"/>
    </xf>
    <xf numFmtId="1" fontId="19" fillId="0" borderId="22" xfId="3" applyNumberFormat="1" applyFont="1" applyBorder="1" applyAlignment="1">
      <alignment horizontal="center" vertical="center"/>
    </xf>
    <xf numFmtId="0" fontId="19" fillId="0" borderId="22" xfId="3" applyFont="1" applyBorder="1" applyAlignment="1">
      <alignment horizontal="center" vertical="center" wrapText="1"/>
    </xf>
    <xf numFmtId="0" fontId="19" fillId="0" borderId="24" xfId="3" applyFont="1" applyBorder="1" applyAlignment="1">
      <alignment horizontal="center" vertical="center" wrapText="1"/>
    </xf>
    <xf numFmtId="0" fontId="30" fillId="5" borderId="22" xfId="3" applyFont="1" applyFill="1" applyBorder="1" applyAlignment="1">
      <alignment horizontal="center" vertical="center" wrapText="1"/>
    </xf>
    <xf numFmtId="0" fontId="30" fillId="5" borderId="24" xfId="3" applyFont="1" applyFill="1" applyBorder="1" applyAlignment="1">
      <alignment horizontal="center" vertical="center" wrapText="1"/>
    </xf>
    <xf numFmtId="173" fontId="19" fillId="4" borderId="22" xfId="3" applyNumberFormat="1" applyFont="1" applyFill="1" applyBorder="1" applyAlignment="1">
      <alignment horizontal="center" vertical="center"/>
    </xf>
    <xf numFmtId="0" fontId="32" fillId="0" borderId="22" xfId="3" applyFont="1" applyBorder="1" applyAlignment="1">
      <alignment horizontal="center" vertical="center"/>
    </xf>
    <xf numFmtId="0" fontId="32" fillId="0" borderId="24" xfId="3" applyFont="1" applyBorder="1" applyAlignment="1">
      <alignment horizontal="center" vertical="center" wrapText="1"/>
    </xf>
    <xf numFmtId="0" fontId="19" fillId="0" borderId="24" xfId="3" applyFont="1" applyBorder="1" applyAlignment="1">
      <alignment horizontal="center" vertical="center"/>
    </xf>
    <xf numFmtId="1" fontId="19" fillId="0" borderId="13" xfId="3" applyNumberFormat="1" applyFont="1" applyBorder="1" applyAlignment="1">
      <alignment horizontal="center" vertical="center"/>
    </xf>
    <xf numFmtId="0" fontId="19" fillId="0" borderId="13" xfId="3" applyFont="1" applyBorder="1" applyAlignment="1">
      <alignment horizontal="center" vertical="center"/>
    </xf>
    <xf numFmtId="0" fontId="19" fillId="0" borderId="14" xfId="3" applyFont="1" applyBorder="1" applyAlignment="1">
      <alignment horizontal="center" vertical="center"/>
    </xf>
    <xf numFmtId="0" fontId="12" fillId="5" borderId="9"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13" fillId="0" borderId="22" xfId="3" applyFont="1" applyBorder="1" applyAlignment="1">
      <alignment horizontal="center" vertical="center"/>
    </xf>
    <xf numFmtId="0" fontId="13" fillId="0" borderId="24" xfId="3" applyFont="1" applyBorder="1" applyAlignment="1">
      <alignment horizontal="center" vertical="center" wrapText="1"/>
    </xf>
    <xf numFmtId="0" fontId="12" fillId="5" borderId="22" xfId="3" applyFont="1" applyFill="1" applyBorder="1" applyAlignment="1">
      <alignment horizontal="center" vertical="center" wrapText="1"/>
    </xf>
    <xf numFmtId="0" fontId="12" fillId="5" borderId="24" xfId="3" applyFont="1" applyFill="1" applyBorder="1" applyAlignment="1">
      <alignment horizontal="center" vertical="center" wrapText="1"/>
    </xf>
    <xf numFmtId="0" fontId="41" fillId="0" borderId="22" xfId="3" applyFont="1" applyBorder="1" applyAlignment="1">
      <alignment horizontal="center" vertical="center" wrapText="1"/>
    </xf>
    <xf numFmtId="0" fontId="41" fillId="0" borderId="22" xfId="3" applyFont="1" applyBorder="1" applyAlignment="1">
      <alignment horizontal="center" vertical="center"/>
    </xf>
    <xf numFmtId="0" fontId="41" fillId="0" borderId="24" xfId="3" applyFont="1" applyBorder="1" applyAlignment="1">
      <alignment horizontal="center" vertical="center" wrapText="1"/>
    </xf>
    <xf numFmtId="0" fontId="13" fillId="0" borderId="24" xfId="3" applyFont="1" applyBorder="1" applyAlignment="1">
      <alignment horizontal="center" vertical="center"/>
    </xf>
    <xf numFmtId="0" fontId="13" fillId="0" borderId="13" xfId="3" applyFont="1" applyBorder="1" applyAlignment="1">
      <alignment horizontal="center" vertical="center"/>
    </xf>
    <xf numFmtId="0" fontId="13" fillId="0" borderId="14" xfId="3" applyFont="1" applyBorder="1" applyAlignment="1">
      <alignment horizontal="center" vertical="center"/>
    </xf>
    <xf numFmtId="43" fontId="40" fillId="0" borderId="22" xfId="18" applyFont="1" applyFill="1" applyBorder="1" applyAlignment="1">
      <alignment horizontal="center" vertical="center" wrapText="1"/>
    </xf>
    <xf numFmtId="43" fontId="40" fillId="0" borderId="9" xfId="18" applyFont="1" applyFill="1" applyBorder="1" applyAlignment="1">
      <alignment horizontal="center" vertical="center" wrapText="1"/>
    </xf>
    <xf numFmtId="43" fontId="40" fillId="0" borderId="10" xfId="18" applyFont="1" applyFill="1" applyBorder="1" applyAlignment="1">
      <alignment horizontal="center" vertical="center" wrapText="1"/>
    </xf>
    <xf numFmtId="43" fontId="40" fillId="0" borderId="24" xfId="18" applyFont="1" applyFill="1" applyBorder="1" applyAlignment="1">
      <alignment horizontal="center" vertical="center" wrapText="1"/>
    </xf>
    <xf numFmtId="175" fontId="1" fillId="0" borderId="13" xfId="22" applyNumberFormat="1" applyFont="1" applyBorder="1" applyAlignment="1">
      <alignment vertical="center"/>
    </xf>
    <xf numFmtId="176" fontId="13" fillId="0" borderId="14" xfId="5" applyNumberFormat="1" applyFont="1" applyBorder="1" applyAlignment="1">
      <alignment vertical="center"/>
    </xf>
    <xf numFmtId="169" fontId="13" fillId="0" borderId="33" xfId="5" applyNumberFormat="1" applyFont="1" applyBorder="1" applyAlignment="1">
      <alignment vertical="center"/>
    </xf>
    <xf numFmtId="169" fontId="13" fillId="0" borderId="34" xfId="5" applyNumberFormat="1" applyFont="1" applyBorder="1" applyAlignment="1">
      <alignment vertical="center"/>
    </xf>
    <xf numFmtId="169" fontId="13" fillId="0" borderId="35" xfId="5" applyNumberFormat="1" applyFont="1" applyBorder="1" applyAlignment="1">
      <alignment vertical="center"/>
    </xf>
    <xf numFmtId="9" fontId="13" fillId="0" borderId="10" xfId="1" applyFont="1" applyFill="1" applyBorder="1" applyAlignment="1">
      <alignment horizontal="center" vertical="center"/>
    </xf>
    <xf numFmtId="9" fontId="13" fillId="0" borderId="24" xfId="1" applyFont="1" applyFill="1" applyBorder="1" applyAlignment="1">
      <alignment horizontal="center" vertical="center"/>
    </xf>
    <xf numFmtId="9" fontId="13" fillId="0" borderId="14" xfId="1" applyFont="1" applyFill="1" applyBorder="1" applyAlignment="1">
      <alignment horizontal="center" vertical="center"/>
    </xf>
    <xf numFmtId="0" fontId="10" fillId="0" borderId="9" xfId="0" applyFont="1" applyBorder="1" applyAlignment="1">
      <alignment vertical="center" wrapText="1"/>
    </xf>
    <xf numFmtId="0" fontId="10" fillId="0" borderId="22" xfId="0" applyFont="1" applyBorder="1" applyAlignment="1">
      <alignment vertical="center" wrapText="1"/>
    </xf>
    <xf numFmtId="0" fontId="51" fillId="0" borderId="13" xfId="0" applyFont="1" applyBorder="1" applyAlignment="1">
      <alignment vertical="center" wrapText="1"/>
    </xf>
    <xf numFmtId="10" fontId="13" fillId="0" borderId="46" xfId="1" applyNumberFormat="1" applyFont="1" applyFill="1" applyBorder="1" applyAlignment="1">
      <alignment horizontal="center" vertical="center" wrapText="1"/>
    </xf>
    <xf numFmtId="0" fontId="7" fillId="0" borderId="26" xfId="3" applyFont="1" applyBorder="1" applyAlignment="1">
      <alignment vertical="center"/>
    </xf>
    <xf numFmtId="0" fontId="7" fillId="0" borderId="5" xfId="3" applyFont="1" applyBorder="1" applyAlignment="1">
      <alignment horizontal="left" vertical="center"/>
    </xf>
    <xf numFmtId="15" fontId="38" fillId="0" borderId="26" xfId="0" applyNumberFormat="1" applyFont="1" applyBorder="1" applyAlignment="1">
      <alignment horizontal="center" vertical="center"/>
    </xf>
    <xf numFmtId="0" fontId="13" fillId="0" borderId="24" xfId="3" applyFont="1" applyBorder="1" applyAlignment="1">
      <alignment horizontal="left" vertical="top" wrapText="1"/>
    </xf>
    <xf numFmtId="0" fontId="56" fillId="0" borderId="22" xfId="3" applyFont="1" applyBorder="1" applyAlignment="1">
      <alignment horizontal="left" vertical="top" wrapText="1"/>
    </xf>
    <xf numFmtId="0" fontId="56" fillId="0" borderId="24" xfId="3" applyFont="1" applyBorder="1" applyAlignment="1">
      <alignment horizontal="left" vertical="top" wrapText="1"/>
    </xf>
    <xf numFmtId="15" fontId="12" fillId="0" borderId="26" xfId="0" applyNumberFormat="1" applyFont="1" applyBorder="1" applyAlignment="1">
      <alignment horizontal="center" vertical="center"/>
    </xf>
    <xf numFmtId="0" fontId="13" fillId="0" borderId="19" xfId="3" applyFont="1" applyBorder="1" applyAlignment="1">
      <alignment vertical="top" wrapText="1"/>
    </xf>
    <xf numFmtId="0" fontId="56" fillId="0" borderId="26" xfId="3" applyFont="1" applyBorder="1" applyAlignment="1">
      <alignment vertical="top"/>
    </xf>
    <xf numFmtId="0" fontId="56" fillId="0" borderId="19" xfId="3" applyFont="1" applyBorder="1" applyAlignment="1">
      <alignment vertical="top" wrapText="1"/>
    </xf>
    <xf numFmtId="0" fontId="56" fillId="0" borderId="26" xfId="3" applyFont="1" applyBorder="1" applyAlignment="1">
      <alignment horizontal="left" vertical="top"/>
    </xf>
    <xf numFmtId="0" fontId="56" fillId="0" borderId="26" xfId="3" applyFont="1" applyBorder="1" applyAlignment="1">
      <alignment horizontal="left" vertical="top" wrapText="1"/>
    </xf>
    <xf numFmtId="0" fontId="13" fillId="0" borderId="22" xfId="3" applyFont="1" applyBorder="1" applyAlignment="1">
      <alignment horizontal="left" vertical="top" wrapText="1"/>
    </xf>
    <xf numFmtId="0" fontId="18" fillId="0" borderId="24" xfId="23" applyBorder="1" applyAlignment="1">
      <alignment horizontal="center" vertical="center" wrapText="1"/>
    </xf>
    <xf numFmtId="0" fontId="13" fillId="0" borderId="26" xfId="3" applyFont="1" applyBorder="1" applyAlignment="1">
      <alignment vertical="top" wrapText="1"/>
    </xf>
    <xf numFmtId="43" fontId="40" fillId="0" borderId="13" xfId="18" applyFont="1" applyFill="1" applyBorder="1" applyAlignment="1">
      <alignment horizontal="center" vertical="center" wrapText="1"/>
    </xf>
    <xf numFmtId="0" fontId="56" fillId="0" borderId="22" xfId="3" applyFont="1" applyBorder="1" applyAlignment="1">
      <alignment horizontal="center" vertical="center" wrapText="1"/>
    </xf>
    <xf numFmtId="1" fontId="19" fillId="0" borderId="22" xfId="3" applyNumberFormat="1" applyFont="1" applyBorder="1" applyAlignment="1">
      <alignment horizontal="center" vertical="center" wrapText="1"/>
    </xf>
    <xf numFmtId="174" fontId="37" fillId="0" borderId="22" xfId="21" applyNumberFormat="1" applyFont="1" applyFill="1" applyBorder="1" applyAlignment="1">
      <alignment horizontal="center" vertical="center"/>
    </xf>
    <xf numFmtId="174" fontId="37" fillId="0" borderId="13" xfId="21" applyNumberFormat="1" applyFont="1" applyFill="1" applyBorder="1" applyAlignment="1">
      <alignment horizontal="center" vertical="center"/>
    </xf>
    <xf numFmtId="0" fontId="18" fillId="0" borderId="24" xfId="23" applyFill="1" applyBorder="1" applyAlignment="1">
      <alignment horizontal="center" vertical="center" wrapText="1"/>
    </xf>
    <xf numFmtId="0" fontId="19" fillId="0" borderId="22" xfId="0" applyFont="1" applyBorder="1" applyAlignment="1">
      <alignment horizont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43" fontId="19" fillId="0" borderId="22" xfId="18" applyFont="1" applyBorder="1" applyAlignment="1">
      <alignment horizontal="center"/>
    </xf>
    <xf numFmtId="0" fontId="19" fillId="0" borderId="23" xfId="3" applyFont="1" applyBorder="1" applyAlignment="1">
      <alignment horizontal="center" vertical="center" wrapText="1"/>
    </xf>
    <xf numFmtId="0" fontId="19" fillId="0" borderId="25" xfId="3" applyFont="1" applyBorder="1" applyAlignment="1">
      <alignment horizontal="center" vertical="center" wrapText="1"/>
    </xf>
    <xf numFmtId="0" fontId="19" fillId="2" borderId="23"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30" fillId="5" borderId="22" xfId="3" applyFont="1" applyFill="1" applyBorder="1" applyAlignment="1">
      <alignment horizontal="center" vertical="center" wrapText="1"/>
    </xf>
    <xf numFmtId="0" fontId="19" fillId="0" borderId="22" xfId="3" applyFont="1" applyBorder="1" applyAlignment="1">
      <alignment horizontal="center" vertical="center"/>
    </xf>
    <xf numFmtId="0" fontId="19" fillId="0" borderId="13" xfId="3" applyFont="1" applyBorder="1" applyAlignment="1">
      <alignment horizontal="center" vertical="center"/>
    </xf>
    <xf numFmtId="0" fontId="18" fillId="0" borderId="23" xfId="23" applyBorder="1" applyAlignment="1">
      <alignment horizontal="center" vertical="center"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171" fontId="30" fillId="5" borderId="23" xfId="3" applyNumberFormat="1" applyFont="1" applyFill="1" applyBorder="1" applyAlignment="1">
      <alignment horizontal="center" vertical="center" wrapText="1"/>
    </xf>
    <xf numFmtId="171" fontId="30" fillId="5" borderId="25" xfId="3" applyNumberFormat="1" applyFont="1" applyFill="1" applyBorder="1" applyAlignment="1">
      <alignment horizontal="center" vertical="center" wrapText="1"/>
    </xf>
    <xf numFmtId="0" fontId="30" fillId="5" borderId="21" xfId="3" applyFont="1" applyFill="1" applyBorder="1" applyAlignment="1">
      <alignment horizontal="center" vertical="center" wrapText="1"/>
    </xf>
    <xf numFmtId="0" fontId="30" fillId="5" borderId="12" xfId="3" applyFont="1" applyFill="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53" fillId="0" borderId="5" xfId="3" applyFont="1" applyBorder="1" applyAlignment="1">
      <alignment horizontal="center" vertical="center" wrapText="1"/>
    </xf>
    <xf numFmtId="0" fontId="53" fillId="0" borderId="6" xfId="3" applyFont="1" applyBorder="1" applyAlignment="1">
      <alignment horizontal="center" vertical="center" wrapText="1"/>
    </xf>
    <xf numFmtId="0" fontId="53"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30" fillId="5" borderId="9" xfId="3" applyFont="1" applyFill="1" applyBorder="1" applyAlignment="1">
      <alignment horizontal="center" vertical="center" wrapText="1"/>
    </xf>
    <xf numFmtId="0" fontId="56" fillId="0" borderId="22" xfId="3" applyFont="1" applyBorder="1" applyAlignment="1">
      <alignment horizontal="left" vertical="top" wrapText="1"/>
    </xf>
    <xf numFmtId="0" fontId="56" fillId="0" borderId="22" xfId="3" applyFont="1" applyBorder="1" applyAlignment="1">
      <alignment horizontal="justify" vertical="top" wrapText="1"/>
    </xf>
    <xf numFmtId="0" fontId="19" fillId="0" borderId="22" xfId="3" applyFont="1" applyBorder="1" applyAlignment="1">
      <alignment horizontal="justify" vertical="top" wrapText="1"/>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30" fillId="5" borderId="29" xfId="3" applyFont="1" applyFill="1" applyBorder="1" applyAlignment="1">
      <alignment horizontal="center" vertical="center" wrapText="1"/>
    </xf>
    <xf numFmtId="0" fontId="30" fillId="5" borderId="28" xfId="3" applyFont="1" applyFill="1" applyBorder="1" applyAlignment="1">
      <alignment horizontal="center" vertical="center" wrapText="1"/>
    </xf>
    <xf numFmtId="0" fontId="20" fillId="0" borderId="26" xfId="3" applyFont="1" applyBorder="1" applyAlignment="1">
      <alignment horizontal="center" vertical="center"/>
    </xf>
    <xf numFmtId="0" fontId="53" fillId="0" borderId="2" xfId="3" applyFont="1" applyBorder="1" applyAlignment="1">
      <alignment horizontal="center" vertical="center" wrapText="1"/>
    </xf>
    <xf numFmtId="0" fontId="53" fillId="0" borderId="17" xfId="3" applyFont="1" applyBorder="1" applyAlignment="1">
      <alignment horizontal="center" vertical="center" wrapText="1"/>
    </xf>
    <xf numFmtId="0" fontId="53" fillId="0" borderId="11" xfId="3" applyFont="1" applyBorder="1" applyAlignment="1">
      <alignment horizontal="center" vertical="center" wrapText="1"/>
    </xf>
    <xf numFmtId="0" fontId="53" fillId="0" borderId="19" xfId="3" applyFont="1" applyBorder="1" applyAlignment="1">
      <alignment horizontal="center" vertical="center" wrapText="1"/>
    </xf>
    <xf numFmtId="0" fontId="30" fillId="5" borderId="48" xfId="3" applyFont="1" applyFill="1" applyBorder="1" applyAlignment="1">
      <alignment horizontal="center" vertical="center" wrapText="1"/>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39" fillId="0" borderId="2" xfId="2" applyFont="1" applyBorder="1" applyAlignment="1">
      <alignment vertical="center" wrapText="1"/>
    </xf>
    <xf numFmtId="0" fontId="38" fillId="0" borderId="18" xfId="2" applyFont="1" applyBorder="1" applyAlignment="1">
      <alignment vertical="center" wrapText="1"/>
    </xf>
    <xf numFmtId="0" fontId="38" fillId="0" borderId="17" xfId="2" applyFont="1" applyBorder="1" applyAlignment="1">
      <alignment vertical="center" wrapText="1"/>
    </xf>
    <xf numFmtId="0" fontId="38" fillId="0" borderId="8" xfId="2" applyFont="1" applyBorder="1" applyAlignment="1">
      <alignment vertical="center" wrapText="1"/>
    </xf>
    <xf numFmtId="0" fontId="38" fillId="0" borderId="1" xfId="2" applyFont="1" applyAlignment="1">
      <alignment vertical="center" wrapText="1"/>
    </xf>
    <xf numFmtId="0" fontId="38" fillId="0" borderId="16" xfId="2" applyFont="1" applyBorder="1" applyAlignment="1">
      <alignment vertical="center" wrapText="1"/>
    </xf>
    <xf numFmtId="0" fontId="38" fillId="0" borderId="11" xfId="2" applyFont="1" applyBorder="1" applyAlignment="1">
      <alignment vertical="center" wrapText="1"/>
    </xf>
    <xf numFmtId="0" fontId="38" fillId="0" borderId="20" xfId="2" applyFont="1" applyBorder="1" applyAlignment="1">
      <alignment vertical="center" wrapText="1"/>
    </xf>
    <xf numFmtId="0" fontId="38" fillId="0" borderId="19" xfId="2" applyFont="1" applyBorder="1" applyAlignment="1">
      <alignment vertical="center" wrapText="1"/>
    </xf>
    <xf numFmtId="0" fontId="39" fillId="0" borderId="26" xfId="2" applyFont="1" applyBorder="1" applyAlignment="1">
      <alignmen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38" fillId="5" borderId="26" xfId="2" applyFont="1" applyFill="1" applyBorder="1" applyAlignment="1">
      <alignment vertical="center" wrapText="1"/>
    </xf>
    <xf numFmtId="0" fontId="8" fillId="0" borderId="26" xfId="3" applyFont="1" applyBorder="1" applyAlignment="1">
      <alignment vertical="center" wrapText="1"/>
    </xf>
    <xf numFmtId="0" fontId="39" fillId="0" borderId="56" xfId="2" applyFont="1" applyBorder="1" applyAlignment="1">
      <alignment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5" borderId="26" xfId="2" applyFont="1" applyFill="1" applyBorder="1" applyAlignment="1">
      <alignment horizontal="left" vertical="center" wrapText="1"/>
    </xf>
    <xf numFmtId="0" fontId="38" fillId="4" borderId="5" xfId="2" applyFont="1" applyFill="1" applyBorder="1" applyAlignment="1">
      <alignment horizontal="center" vertical="center" wrapText="1"/>
    </xf>
    <xf numFmtId="0" fontId="38" fillId="4" borderId="6" xfId="2" applyFont="1" applyFill="1" applyBorder="1" applyAlignment="1">
      <alignment horizontal="center" vertical="center" wrapText="1"/>
    </xf>
    <xf numFmtId="0" fontId="38"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28" fillId="3" borderId="46" xfId="2" applyFont="1" applyFill="1" applyBorder="1" applyAlignment="1">
      <alignment horizontal="center" vertical="center" wrapText="1"/>
    </xf>
    <xf numFmtId="0" fontId="28" fillId="3" borderId="44" xfId="2" applyFont="1" applyFill="1" applyBorder="1" applyAlignment="1">
      <alignment horizontal="center" vertical="center" wrapText="1"/>
    </xf>
    <xf numFmtId="0" fontId="12" fillId="0" borderId="26" xfId="0" applyFont="1" applyBorder="1" applyAlignment="1">
      <alignment horizontal="center" vertical="center" wrapText="1"/>
    </xf>
    <xf numFmtId="0" fontId="30" fillId="5" borderId="22" xfId="2" applyFont="1" applyFill="1" applyBorder="1" applyAlignment="1">
      <alignment horizontal="center" vertical="center" wrapText="1"/>
    </xf>
    <xf numFmtId="0" fontId="56" fillId="0" borderId="23" xfId="3" applyFont="1" applyBorder="1" applyAlignment="1">
      <alignment horizontal="left" vertical="top" wrapText="1"/>
    </xf>
    <xf numFmtId="0" fontId="56" fillId="0" borderId="25" xfId="3" applyFont="1" applyBorder="1" applyAlignment="1">
      <alignment horizontal="left" vertical="top" wrapText="1"/>
    </xf>
    <xf numFmtId="0" fontId="19" fillId="0" borderId="23" xfId="3" applyFont="1" applyBorder="1" applyAlignment="1">
      <alignment horizontal="left" vertical="top" wrapText="1"/>
    </xf>
    <xf numFmtId="0" fontId="19" fillId="0" borderId="25" xfId="3" applyFont="1" applyBorder="1" applyAlignment="1">
      <alignment horizontal="left" vertical="top" wrapText="1"/>
    </xf>
    <xf numFmtId="0" fontId="18" fillId="0" borderId="23" xfId="23" applyFill="1" applyBorder="1" applyAlignment="1">
      <alignment horizontal="center" vertical="center" wrapText="1"/>
    </xf>
    <xf numFmtId="0" fontId="18" fillId="0" borderId="25" xfId="23" applyFill="1" applyBorder="1" applyAlignment="1">
      <alignment horizontal="center" vertical="center" wrapText="1"/>
    </xf>
    <xf numFmtId="9" fontId="30"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19" fillId="2" borderId="23" xfId="0" applyFont="1" applyFill="1" applyBorder="1" applyAlignment="1">
      <alignment horizontal="left" vertical="top" wrapText="1"/>
    </xf>
    <xf numFmtId="0" fontId="19" fillId="2" borderId="25" xfId="0" applyFont="1" applyFill="1" applyBorder="1" applyAlignment="1">
      <alignment horizontal="left" vertical="top" wrapText="1"/>
    </xf>
    <xf numFmtId="0" fontId="31" fillId="0" borderId="25" xfId="3" applyFont="1" applyBorder="1" applyAlignment="1">
      <alignment horizontal="center" vertical="center" wrapText="1"/>
    </xf>
    <xf numFmtId="0" fontId="31" fillId="0" borderId="23" xfId="3" applyFont="1" applyBorder="1" applyAlignment="1">
      <alignment horizontal="center" vertical="center" wrapText="1"/>
    </xf>
    <xf numFmtId="0" fontId="32" fillId="0" borderId="22" xfId="3" applyFont="1" applyBorder="1" applyAlignment="1">
      <alignment horizontal="center" vertical="center" wrapText="1"/>
    </xf>
    <xf numFmtId="0" fontId="19" fillId="0" borderId="22" xfId="3" applyFont="1" applyBorder="1" applyAlignment="1">
      <alignment horizontal="center" vertical="center" wrapText="1"/>
    </xf>
    <xf numFmtId="0" fontId="7" fillId="0" borderId="47" xfId="0" applyFont="1" applyBorder="1" applyAlignment="1">
      <alignment horizontal="center" vertical="center"/>
    </xf>
    <xf numFmtId="0" fontId="7" fillId="0" borderId="55" xfId="0" applyFont="1" applyBorder="1" applyAlignment="1">
      <alignment horizontal="center" vertical="center"/>
    </xf>
    <xf numFmtId="0" fontId="49" fillId="11" borderId="23" xfId="0" applyFont="1" applyFill="1" applyBorder="1" applyAlignment="1">
      <alignment horizontal="left" vertical="center"/>
    </xf>
    <xf numFmtId="0" fontId="49" fillId="11" borderId="25" xfId="0" applyFont="1" applyFill="1" applyBorder="1" applyAlignment="1">
      <alignment horizontal="left" vertical="center"/>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50" fillId="4" borderId="23" xfId="0" applyFont="1" applyFill="1" applyBorder="1" applyAlignment="1">
      <alignment horizontal="left" vertical="center" wrapText="1"/>
    </xf>
    <xf numFmtId="0" fontId="50" fillId="4" borderId="25" xfId="0" applyFont="1" applyFill="1" applyBorder="1" applyAlignment="1">
      <alignment horizontal="left" vertical="center" wrapText="1"/>
    </xf>
    <xf numFmtId="0" fontId="46" fillId="10" borderId="23" xfId="0" applyFont="1" applyFill="1" applyBorder="1" applyAlignment="1">
      <alignment horizontal="center" vertical="center"/>
    </xf>
    <xf numFmtId="0" fontId="46" fillId="10"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9" fillId="11" borderId="23" xfId="0" applyFont="1" applyFill="1" applyBorder="1" applyAlignment="1">
      <alignment horizontal="center" vertical="center"/>
    </xf>
    <xf numFmtId="0" fontId="49" fillId="11" borderId="25" xfId="0" applyFont="1" applyFill="1" applyBorder="1" applyAlignment="1">
      <alignment horizontal="center" vertical="center"/>
    </xf>
    <xf numFmtId="0" fontId="49" fillId="11" borderId="23" xfId="0" applyFont="1" applyFill="1" applyBorder="1" applyAlignment="1">
      <alignment horizontal="left" vertical="center" wrapText="1"/>
    </xf>
    <xf numFmtId="0" fontId="49" fillId="11"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19" fillId="0" borderId="23" xfId="0" applyFont="1" applyBorder="1" applyAlignment="1">
      <alignment horizontal="center"/>
    </xf>
    <xf numFmtId="0" fontId="19" fillId="0" borderId="25" xfId="0" applyFont="1" applyBorder="1" applyAlignment="1">
      <alignment horizontal="center"/>
    </xf>
    <xf numFmtId="0" fontId="31" fillId="0" borderId="23" xfId="3" applyFont="1" applyBorder="1" applyAlignment="1">
      <alignment horizontal="left" vertical="center" wrapText="1"/>
    </xf>
    <xf numFmtId="0" fontId="29" fillId="0" borderId="25" xfId="3" applyFont="1" applyBorder="1" applyAlignment="1">
      <alignment horizontal="left" vertical="center" wrapText="1"/>
    </xf>
    <xf numFmtId="0" fontId="56" fillId="2" borderId="23" xfId="0" applyFont="1" applyFill="1" applyBorder="1" applyAlignment="1">
      <alignment horizontal="left" vertical="top" wrapText="1"/>
    </xf>
    <xf numFmtId="0" fontId="56" fillId="2" borderId="25" xfId="0" applyFont="1" applyFill="1" applyBorder="1" applyAlignment="1">
      <alignment horizontal="left" vertical="top" wrapText="1"/>
    </xf>
    <xf numFmtId="0" fontId="57" fillId="0" borderId="23" xfId="3" applyFont="1" applyBorder="1" applyAlignment="1">
      <alignment horizontal="left" vertical="top" wrapText="1"/>
    </xf>
    <xf numFmtId="0" fontId="31" fillId="2" borderId="23"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44" fillId="0" borderId="23" xfId="3" applyFont="1" applyBorder="1" applyAlignment="1">
      <alignment horizontal="left" vertical="top" wrapText="1"/>
    </xf>
    <xf numFmtId="0" fontId="31" fillId="0" borderId="25" xfId="3" applyFont="1" applyBorder="1" applyAlignment="1">
      <alignment horizontal="left" vertical="center" wrapText="1"/>
    </xf>
    <xf numFmtId="171" fontId="30" fillId="5" borderId="23" xfId="3" applyNumberFormat="1" applyFont="1" applyFill="1" applyBorder="1" applyAlignment="1">
      <alignment horizontal="center" vertical="center"/>
    </xf>
    <xf numFmtId="171" fontId="30" fillId="5" borderId="25" xfId="3" applyNumberFormat="1"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0" fontId="21" fillId="0" borderId="2" xfId="3" applyFont="1" applyBorder="1" applyAlignment="1">
      <alignment horizontal="center" vertical="center" wrapText="1"/>
    </xf>
    <xf numFmtId="0" fontId="21" fillId="0" borderId="17" xfId="3" applyFont="1" applyBorder="1" applyAlignment="1">
      <alignment horizontal="center" vertical="center" wrapText="1"/>
    </xf>
    <xf numFmtId="0" fontId="21" fillId="0" borderId="11" xfId="3" applyFont="1" applyBorder="1" applyAlignment="1">
      <alignment horizontal="center" vertical="center" wrapText="1"/>
    </xf>
    <xf numFmtId="0" fontId="21" fillId="0" borderId="19" xfId="3" applyFont="1" applyBorder="1" applyAlignment="1">
      <alignment horizontal="center" vertical="center" wrapText="1"/>
    </xf>
    <xf numFmtId="0" fontId="39" fillId="0" borderId="2" xfId="2" applyFont="1" applyBorder="1" applyAlignment="1">
      <alignment horizontal="left" vertical="center" wrapText="1"/>
    </xf>
    <xf numFmtId="0" fontId="38" fillId="0" borderId="18" xfId="2" applyFont="1" applyBorder="1" applyAlignment="1">
      <alignment horizontal="left" vertical="center" wrapText="1"/>
    </xf>
    <xf numFmtId="0" fontId="38" fillId="0" borderId="17" xfId="2" applyFont="1" applyBorder="1" applyAlignment="1">
      <alignment horizontal="left" vertical="center" wrapText="1"/>
    </xf>
    <xf numFmtId="0" fontId="38" fillId="0" borderId="8" xfId="2" applyFont="1" applyBorder="1" applyAlignment="1">
      <alignment horizontal="left" vertical="center" wrapText="1"/>
    </xf>
    <xf numFmtId="0" fontId="38" fillId="0" borderId="1" xfId="2" applyFont="1" applyAlignment="1">
      <alignment horizontal="left" vertical="center" wrapText="1"/>
    </xf>
    <xf numFmtId="0" fontId="38" fillId="0" borderId="16" xfId="2" applyFont="1" applyBorder="1" applyAlignment="1">
      <alignment horizontal="left" vertical="center" wrapText="1"/>
    </xf>
    <xf numFmtId="0" fontId="38" fillId="0" borderId="11" xfId="2" applyFont="1" applyBorder="1" applyAlignment="1">
      <alignment horizontal="left" vertical="center" wrapText="1"/>
    </xf>
    <xf numFmtId="0" fontId="38" fillId="0" borderId="20" xfId="2" applyFont="1" applyBorder="1" applyAlignment="1">
      <alignment horizontal="left" vertical="center" wrapText="1"/>
    </xf>
    <xf numFmtId="0" fontId="38" fillId="0" borderId="19" xfId="2" applyFont="1" applyBorder="1" applyAlignment="1">
      <alignment horizontal="left" vertical="center" wrapText="1"/>
    </xf>
    <xf numFmtId="0" fontId="39" fillId="0" borderId="26" xfId="2" applyFont="1" applyBorder="1" applyAlignment="1">
      <alignment horizontal="left" vertical="center" wrapText="1"/>
    </xf>
    <xf numFmtId="0" fontId="39" fillId="0" borderId="56" xfId="2" applyFont="1" applyBorder="1" applyAlignment="1">
      <alignment horizontal="left" vertical="center" wrapText="1"/>
    </xf>
    <xf numFmtId="0" fontId="13" fillId="0" borderId="26" xfId="3" applyFont="1" applyBorder="1" applyAlignment="1">
      <alignment horizontal="left" vertical="center" wrapText="1"/>
    </xf>
    <xf numFmtId="9" fontId="19" fillId="0" borderId="22" xfId="1" applyFont="1" applyBorder="1" applyAlignment="1">
      <alignment horizontal="center"/>
    </xf>
    <xf numFmtId="9" fontId="19" fillId="0" borderId="23" xfId="1" applyFont="1" applyBorder="1" applyAlignment="1">
      <alignment horizontal="center" vertical="center"/>
    </xf>
    <xf numFmtId="9" fontId="19" fillId="0" borderId="25" xfId="1" applyFont="1" applyBorder="1" applyAlignment="1">
      <alignment horizontal="center" vertical="center"/>
    </xf>
    <xf numFmtId="9" fontId="19" fillId="0" borderId="23" xfId="1" applyFont="1" applyBorder="1" applyAlignment="1">
      <alignment horizontal="center"/>
    </xf>
    <xf numFmtId="9" fontId="19" fillId="0" borderId="25" xfId="1" applyFont="1" applyBorder="1" applyAlignment="1">
      <alignment horizontal="center"/>
    </xf>
    <xf numFmtId="9" fontId="19" fillId="0" borderId="22" xfId="1" applyFont="1" applyBorder="1" applyAlignment="1">
      <alignment horizontal="center" vertical="center"/>
    </xf>
    <xf numFmtId="9" fontId="19" fillId="2" borderId="23" xfId="1" applyFont="1" applyFill="1" applyBorder="1" applyAlignment="1">
      <alignment horizontal="center" vertical="center" wrapText="1"/>
    </xf>
    <xf numFmtId="9" fontId="19" fillId="2" borderId="25" xfId="1" applyFont="1" applyFill="1" applyBorder="1" applyAlignment="1">
      <alignment horizontal="center" vertical="center" wrapText="1"/>
    </xf>
    <xf numFmtId="9" fontId="31" fillId="0" borderId="23" xfId="1" applyFont="1" applyBorder="1" applyAlignment="1">
      <alignment horizontal="left" vertical="center" wrapText="1"/>
    </xf>
    <xf numFmtId="9" fontId="29" fillId="0" borderId="25" xfId="1" applyFont="1" applyBorder="1" applyAlignment="1">
      <alignment horizontal="left" vertical="center" wrapText="1"/>
    </xf>
    <xf numFmtId="9" fontId="31" fillId="0" borderId="23" xfId="1" applyFont="1" applyBorder="1" applyAlignment="1">
      <alignment horizontal="center" vertical="center" wrapText="1"/>
    </xf>
    <xf numFmtId="9" fontId="31" fillId="0" borderId="25" xfId="1" applyFont="1" applyBorder="1" applyAlignment="1">
      <alignment horizontal="center" vertical="center" wrapText="1"/>
    </xf>
    <xf numFmtId="9" fontId="19" fillId="0" borderId="23" xfId="1" applyFont="1" applyBorder="1" applyAlignment="1">
      <alignment horizontal="center" vertical="center" wrapText="1"/>
    </xf>
    <xf numFmtId="9" fontId="19" fillId="0" borderId="25" xfId="1" applyFont="1" applyBorder="1" applyAlignment="1">
      <alignment horizontal="center" vertical="center" wrapText="1"/>
    </xf>
    <xf numFmtId="9" fontId="56" fillId="0" borderId="23" xfId="1" applyFont="1" applyBorder="1" applyAlignment="1">
      <alignment horizontal="left" vertical="top" wrapText="1"/>
    </xf>
    <xf numFmtId="9" fontId="56" fillId="0" borderId="25" xfId="1" applyFont="1" applyBorder="1" applyAlignment="1">
      <alignment horizontal="left" vertical="top" wrapText="1"/>
    </xf>
    <xf numFmtId="9" fontId="56" fillId="2" borderId="23" xfId="1" applyFont="1" applyFill="1" applyBorder="1" applyAlignment="1">
      <alignment horizontal="left" vertical="top" wrapText="1"/>
    </xf>
    <xf numFmtId="9" fontId="56" fillId="2" borderId="25" xfId="1" applyFont="1" applyFill="1" applyBorder="1" applyAlignment="1">
      <alignment horizontal="left" vertical="top" wrapText="1"/>
    </xf>
    <xf numFmtId="9" fontId="57" fillId="0" borderId="23" xfId="1" applyFont="1" applyBorder="1" applyAlignment="1">
      <alignment horizontal="left" vertical="top" wrapText="1"/>
    </xf>
    <xf numFmtId="9" fontId="18" fillId="0" borderId="23" xfId="23" applyNumberFormat="1" applyBorder="1" applyAlignment="1">
      <alignment horizontal="center" vertical="center" wrapText="1"/>
    </xf>
    <xf numFmtId="9" fontId="18" fillId="0" borderId="23" xfId="23" applyNumberFormat="1" applyFill="1" applyBorder="1" applyAlignment="1">
      <alignment horizontal="center" vertical="center" wrapText="1"/>
    </xf>
    <xf numFmtId="9" fontId="19" fillId="0" borderId="25" xfId="1" applyFont="1" applyFill="1" applyBorder="1" applyAlignment="1">
      <alignment horizontal="center" vertical="center" wrapText="1"/>
    </xf>
    <xf numFmtId="0" fontId="19" fillId="0" borderId="22" xfId="3" applyFont="1" applyBorder="1" applyAlignment="1">
      <alignment horizontal="left" vertical="top" wrapText="1"/>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0" fontId="20" fillId="0" borderId="2" xfId="3" applyFont="1" applyBorder="1" applyAlignment="1">
      <alignment horizontal="center" vertical="center" wrapText="1"/>
    </xf>
    <xf numFmtId="0" fontId="20" fillId="0" borderId="17" xfId="3" applyFont="1" applyBorder="1" applyAlignment="1">
      <alignment horizontal="center" vertical="center" wrapText="1"/>
    </xf>
    <xf numFmtId="0" fontId="20" fillId="0" borderId="11" xfId="3" applyFont="1" applyBorder="1" applyAlignment="1">
      <alignment horizontal="center" vertical="center" wrapText="1"/>
    </xf>
    <xf numFmtId="0" fontId="20" fillId="0" borderId="19" xfId="3" applyFont="1" applyBorder="1" applyAlignment="1">
      <alignment horizontal="center" vertical="center" wrapText="1"/>
    </xf>
    <xf numFmtId="0" fontId="8" fillId="0" borderId="5" xfId="3" applyFont="1" applyBorder="1" applyAlignment="1">
      <alignment horizontal="center" vertical="center" wrapText="1"/>
    </xf>
    <xf numFmtId="0" fontId="8" fillId="0" borderId="7" xfId="3" applyFont="1" applyBorder="1" applyAlignment="1">
      <alignment horizontal="center" vertical="center" wrapText="1"/>
    </xf>
    <xf numFmtId="0" fontId="39" fillId="0" borderId="5" xfId="2" applyFont="1" applyBorder="1" applyAlignment="1">
      <alignment horizontal="left" vertical="center" wrapText="1"/>
    </xf>
    <xf numFmtId="0" fontId="39" fillId="0" borderId="6" xfId="2" applyFont="1" applyBorder="1" applyAlignment="1">
      <alignment horizontal="left" vertical="center" wrapText="1"/>
    </xf>
    <xf numFmtId="0" fontId="39" fillId="0" borderId="7" xfId="2" applyFont="1" applyBorder="1" applyAlignment="1">
      <alignment horizontal="left" vertical="center" wrapText="1"/>
    </xf>
    <xf numFmtId="0" fontId="56" fillId="0" borderId="23" xfId="3" applyFont="1" applyBorder="1" applyAlignment="1">
      <alignment vertical="top" wrapText="1"/>
    </xf>
    <xf numFmtId="0" fontId="56" fillId="0" borderId="25" xfId="3" applyFont="1" applyBorder="1" applyAlignment="1">
      <alignment vertical="top" wrapText="1"/>
    </xf>
    <xf numFmtId="0" fontId="56" fillId="2" borderId="23" xfId="0" applyFont="1" applyFill="1" applyBorder="1" applyAlignment="1">
      <alignment vertical="top" wrapText="1"/>
    </xf>
    <xf numFmtId="0" fontId="56" fillId="2" borderId="25" xfId="0" applyFont="1" applyFill="1" applyBorder="1" applyAlignment="1">
      <alignment vertical="top" wrapText="1"/>
    </xf>
    <xf numFmtId="0" fontId="57" fillId="0" borderId="23" xfId="3" applyFont="1" applyBorder="1" applyAlignment="1">
      <alignment vertical="top" wrapText="1"/>
    </xf>
    <xf numFmtId="9" fontId="30" fillId="5" borderId="23" xfId="3" applyNumberFormat="1" applyFont="1" applyFill="1" applyBorder="1" applyAlignment="1">
      <alignment horizontal="center" vertical="center" wrapText="1"/>
    </xf>
    <xf numFmtId="0" fontId="0" fillId="0" borderId="25" xfId="0" applyBorder="1" applyAlignment="1">
      <alignment horizontal="center" vertical="center" wrapText="1"/>
    </xf>
    <xf numFmtId="0" fontId="55" fillId="0" borderId="26" xfId="2" applyFont="1" applyBorder="1" applyAlignment="1">
      <alignment vertical="center" wrapText="1"/>
    </xf>
    <xf numFmtId="0" fontId="27" fillId="0" borderId="32" xfId="3" applyFont="1" applyBorder="1" applyAlignment="1">
      <alignment horizontal="center" vertical="center"/>
    </xf>
    <xf numFmtId="0" fontId="12" fillId="5" borderId="21" xfId="3" applyFont="1" applyFill="1" applyBorder="1" applyAlignment="1">
      <alignment horizontal="center" vertical="center" wrapText="1"/>
    </xf>
    <xf numFmtId="0" fontId="12" fillId="5" borderId="22" xfId="3" applyFont="1" applyFill="1" applyBorder="1" applyAlignment="1">
      <alignment horizontal="center" vertical="center" wrapText="1"/>
    </xf>
    <xf numFmtId="0" fontId="13" fillId="0" borderId="22" xfId="3" applyFont="1" applyBorder="1" applyAlignment="1">
      <alignment horizontal="center" vertical="center"/>
    </xf>
    <xf numFmtId="0" fontId="12" fillId="5" borderId="12" xfId="3" applyFont="1" applyFill="1" applyBorder="1" applyAlignment="1">
      <alignment horizontal="center" vertical="center" wrapText="1"/>
    </xf>
    <xf numFmtId="0" fontId="13" fillId="0" borderId="13" xfId="3" applyFont="1" applyBorder="1" applyAlignment="1">
      <alignment horizontal="center" vertical="center"/>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7" xfId="3" applyFont="1" applyBorder="1" applyAlignment="1">
      <alignment horizontal="center" vertical="center" wrapText="1"/>
    </xf>
    <xf numFmtId="0" fontId="41" fillId="0" borderId="22" xfId="3" applyFont="1" applyBorder="1" applyAlignment="1">
      <alignment horizontal="center" vertical="center" wrapText="1"/>
    </xf>
    <xf numFmtId="0" fontId="13" fillId="0" borderId="22" xfId="3" applyFont="1" applyBorder="1" applyAlignment="1">
      <alignment horizontal="left" vertical="top" wrapText="1"/>
    </xf>
    <xf numFmtId="0" fontId="13" fillId="0" borderId="22" xfId="3" applyFont="1" applyBorder="1" applyAlignment="1">
      <alignment horizontal="justify" vertical="top" wrapText="1"/>
    </xf>
    <xf numFmtId="0" fontId="13" fillId="0" borderId="22" xfId="3" applyFont="1" applyBorder="1" applyAlignment="1">
      <alignment horizontal="center" vertical="center" wrapText="1"/>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12" fillId="0" borderId="2"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5" borderId="29" xfId="3" applyFont="1" applyFill="1" applyBorder="1" applyAlignment="1">
      <alignment horizontal="center" vertical="center" wrapText="1"/>
    </xf>
    <xf numFmtId="0" fontId="12" fillId="5" borderId="27" xfId="3" applyFont="1" applyFill="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12" fillId="5" borderId="9"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2" fillId="5" borderId="48" xfId="3" applyFont="1" applyFill="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12" fillId="3" borderId="26" xfId="2" applyFont="1" applyFill="1" applyBorder="1" applyAlignment="1">
      <alignment horizontal="left" vertical="center" wrapText="1"/>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2" fillId="5" borderId="50" xfId="2" applyFont="1" applyFill="1" applyBorder="1" applyAlignment="1">
      <alignment horizontal="center" vertical="center" wrapText="1"/>
    </xf>
    <xf numFmtId="0" fontId="12" fillId="5" borderId="51" xfId="2" applyFont="1" applyFill="1" applyBorder="1" applyAlignment="1">
      <alignment horizontal="center" vertical="center" wrapText="1"/>
    </xf>
    <xf numFmtId="0" fontId="12" fillId="5" borderId="36"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3" borderId="26" xfId="2" applyFont="1" applyFill="1" applyBorder="1" applyAlignment="1">
      <alignment horizontal="center" vertical="center" wrapText="1"/>
    </xf>
    <xf numFmtId="0" fontId="12" fillId="5" borderId="48" xfId="2" applyFont="1" applyFill="1" applyBorder="1" applyAlignment="1">
      <alignment horizontal="center" vertical="center" wrapText="1"/>
    </xf>
    <xf numFmtId="0" fontId="12" fillId="5" borderId="60" xfId="2" applyFont="1" applyFill="1" applyBorder="1" applyAlignment="1">
      <alignment horizontal="center" vertical="center" wrapText="1"/>
    </xf>
    <xf numFmtId="0" fontId="12" fillId="5" borderId="46" xfId="2" applyFont="1" applyFill="1" applyBorder="1" applyAlignment="1">
      <alignment horizontal="center" vertical="center" wrapText="1"/>
    </xf>
    <xf numFmtId="0" fontId="12" fillId="5" borderId="35" xfId="2"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2" fillId="0" borderId="1" xfId="0" applyFont="1" applyBorder="1" applyAlignment="1">
      <alignment horizontal="center" vertical="center" wrapText="1"/>
    </xf>
    <xf numFmtId="0" fontId="12" fillId="0" borderId="21" xfId="0" applyFont="1" applyBorder="1" applyAlignment="1">
      <alignment vertical="center" wrapText="1"/>
    </xf>
    <xf numFmtId="0" fontId="12" fillId="0" borderId="12" xfId="0" applyFont="1" applyBorder="1" applyAlignment="1">
      <alignment vertical="center" wrapText="1"/>
    </xf>
    <xf numFmtId="0" fontId="12" fillId="0" borderId="2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48" xfId="0" applyFont="1" applyBorder="1" applyAlignment="1">
      <alignment vertical="center" wrapText="1"/>
    </xf>
    <xf numFmtId="0" fontId="12" fillId="5" borderId="12" xfId="2" applyFont="1" applyFill="1" applyBorder="1" applyAlignment="1">
      <alignment horizontal="center" vertical="center" wrapText="1"/>
    </xf>
    <xf numFmtId="169" fontId="13" fillId="0" borderId="46" xfId="5" applyNumberFormat="1" applyFont="1" applyBorder="1" applyAlignment="1">
      <alignment horizontal="center" vertical="center"/>
    </xf>
    <xf numFmtId="169" fontId="13" fillId="0" borderId="49" xfId="5" applyNumberFormat="1" applyFont="1" applyBorder="1" applyAlignment="1">
      <alignment horizontal="center" vertical="center"/>
    </xf>
    <xf numFmtId="0" fontId="12" fillId="5" borderId="42" xfId="2" applyFont="1" applyFill="1" applyBorder="1" applyAlignment="1">
      <alignment horizontal="center" vertical="center" wrapText="1"/>
    </xf>
    <xf numFmtId="0" fontId="12" fillId="5" borderId="43" xfId="2" applyFont="1" applyFill="1" applyBorder="1" applyAlignment="1">
      <alignment horizontal="center" vertical="center" wrapText="1"/>
    </xf>
    <xf numFmtId="0" fontId="11" fillId="0" borderId="26" xfId="2"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0" xfId="2" applyFont="1" applyFill="1" applyBorder="1" applyAlignment="1">
      <alignment horizontal="center" vertical="center" wrapText="1"/>
    </xf>
    <xf numFmtId="0" fontId="12" fillId="5" borderId="41" xfId="2" applyFont="1" applyFill="1" applyBorder="1" applyAlignment="1">
      <alignment horizontal="center" vertical="center" wrapText="1"/>
    </xf>
    <xf numFmtId="0" fontId="12" fillId="0" borderId="57" xfId="2" applyFont="1" applyBorder="1" applyAlignment="1">
      <alignment horizontal="center" vertical="center" wrapText="1"/>
    </xf>
    <xf numFmtId="0" fontId="12" fillId="0" borderId="58" xfId="2" applyFont="1" applyBorder="1" applyAlignment="1">
      <alignment horizontal="center" vertical="center" wrapText="1"/>
    </xf>
    <xf numFmtId="0" fontId="12" fillId="0" borderId="59" xfId="2" applyFont="1" applyBorder="1" applyAlignment="1">
      <alignment horizontal="center" vertical="center" wrapText="1"/>
    </xf>
    <xf numFmtId="0" fontId="13" fillId="0" borderId="54"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cellXfs>
  <cellStyles count="24">
    <cellStyle name="Hipervínculo" xfId="23" builtinId="8"/>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64F107EE-F44B-E142-AC2A-D06BC3AFCB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7076FA8-BCAE-7B42-84FC-CAE8C447DC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9A61D81-2837-B64C-8597-BD1B88595F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57F0BF8F-080A-2E45-9500-6406BBCE9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2822" y="58510"/>
          <a:ext cx="11715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file:///C:/:f:/g/personal/kforero_sdmujer_gov_co/IgBCANEm8SDpQ7dKZ0Lh3XI7AdARIIbFSFcyC6uqpBtEZAI" TargetMode="External"/><Relationship Id="rId7" Type="http://schemas.openxmlformats.org/officeDocument/2006/relationships/hyperlink" Target="file:///C:/:f:/g/personal/kforero_sdmujer_gov_co/IgAv-IVIjyQxR5QB1oUUfR7JAe0AnQkawwtcSUl22INyaoA" TargetMode="External"/><Relationship Id="rId2" Type="http://schemas.openxmlformats.org/officeDocument/2006/relationships/hyperlink" Target="file:///C:/:f:/g/personal/kforero_sdmujer_gov_co/IgDMLXe9vZZeSL9600Y8VlPYAUE300CsxNlE2eAliSCFzjk" TargetMode="External"/><Relationship Id="rId1" Type="http://schemas.openxmlformats.org/officeDocument/2006/relationships/hyperlink" Target="file:///C:/:f:/g/personal/kforero_sdmujer_gov_co/IgASr5ustkTNQ63nqowa6iFdAXCoJG8S_lEwxrcd8GigwMo" TargetMode="External"/><Relationship Id="rId6" Type="http://schemas.openxmlformats.org/officeDocument/2006/relationships/hyperlink" Target="file:///C:/:f:/g/personal/kforero_sdmujer_gov_co/IgCQhWj2wQ82Q6jKlyLheWyPAR69thQggtsmHPBLYBjT_9U" TargetMode="External"/><Relationship Id="rId11" Type="http://schemas.openxmlformats.org/officeDocument/2006/relationships/comments" Target="../comments1.xml"/><Relationship Id="rId5" Type="http://schemas.openxmlformats.org/officeDocument/2006/relationships/hyperlink" Target="file:///C:/:f:/g/personal/kforero_sdmujer_gov_co/IgBKQSVKN_uwQbqdQtUGJmw2Af-zC1Srt4LUg9Vfr2WD2B0" TargetMode="External"/><Relationship Id="rId10" Type="http://schemas.openxmlformats.org/officeDocument/2006/relationships/vmlDrawing" Target="../drawings/vmlDrawing1.vml"/><Relationship Id="rId4" Type="http://schemas.openxmlformats.org/officeDocument/2006/relationships/hyperlink" Target="file:///C:/:f:/g/personal/kforero_sdmujer_gov_co/IgAxLSq6fXGRTaXkEkbgyoUPAX1G1fono-3nhmJHRwSSN3Y" TargetMode="External"/><Relationship Id="rId9"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file:///C:/:f:/g/personal/kforero_sdmujer_gov_co/IgDwSDWEqMsVS5jvrKzFZiMBAW5nLbgCsjOHJR9vnS4_lik" TargetMode="External"/><Relationship Id="rId7" Type="http://schemas.openxmlformats.org/officeDocument/2006/relationships/vmlDrawing" Target="../drawings/vmlDrawing2.vml"/><Relationship Id="rId2" Type="http://schemas.openxmlformats.org/officeDocument/2006/relationships/hyperlink" Target="file:///C:/:b:/g/personal/kforero_sdmujer_gov_co/IQDnnovhpe56QZCZIGlOOHY0AQMuYF2AP0uwSTryjA5Op7w" TargetMode="External"/><Relationship Id="rId1" Type="http://schemas.openxmlformats.org/officeDocument/2006/relationships/hyperlink" Target="file:///C:/:b:/g/personal/kforero_sdmujer_gov_co/IQDnnovhpe56QZCZIGlOOHY0AQMuYF2AP0uwSTryjA5Op7w" TargetMode="External"/><Relationship Id="rId6" Type="http://schemas.openxmlformats.org/officeDocument/2006/relationships/drawing" Target="../drawings/drawing2.xml"/><Relationship Id="rId5" Type="http://schemas.openxmlformats.org/officeDocument/2006/relationships/hyperlink" Target="file:///C:/:f:/g/personal/kforero_sdmujer_gov_co/IgCcfM8Hsd2ZT7-4g88JJoUTAbVAHhlBKi66e6GUqx4pPcQ" TargetMode="External"/><Relationship Id="rId4" Type="http://schemas.openxmlformats.org/officeDocument/2006/relationships/hyperlink" Target="file:///C:/:f:/g/personal/kforero_sdmujer_gov_co/IgDzUH4wGWfgQoJ5uY-Hu8CQAWds2WOmR8TJiYe7mJMTN-g" TargetMode="External"/></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file:///C:/:f:/g/personal/kforero_sdmujer_gov_co/IgDKC82Wv1msR5xFtP2fb640ASFq4QWf4pBLsf2346h34bQ" TargetMode="External"/><Relationship Id="rId7" Type="http://schemas.openxmlformats.org/officeDocument/2006/relationships/drawing" Target="../drawings/drawing3.xml"/><Relationship Id="rId2" Type="http://schemas.openxmlformats.org/officeDocument/2006/relationships/hyperlink" Target="file:///C:/:f:/g/personal/kforero_sdmujer_gov_co/IgBChEbArnDtQ5bSEpLgOfIVAaPVjIg4SKfMP1ndMe7cnB4" TargetMode="External"/><Relationship Id="rId1" Type="http://schemas.openxmlformats.org/officeDocument/2006/relationships/hyperlink" Target="file:///C:/:f:/g/personal/kforero_sdmujer_gov_co/IgDyqqPcTln4QL_7qVmhC8tMAU5lj2YMWkjZvDLvSQ0SZjU" TargetMode="External"/><Relationship Id="rId6" Type="http://schemas.openxmlformats.org/officeDocument/2006/relationships/hyperlink" Target="../../../../../../:f:/g/personal/kforero_sdmujer_gov_co/IgDzZtU8un-tR7qO2sU4uYFWAQlElP1dwxq0lTzHUWgtTSU?e=wZvodb" TargetMode="External"/><Relationship Id="rId5" Type="http://schemas.openxmlformats.org/officeDocument/2006/relationships/hyperlink" Target="file:///C:/:f:/g/personal/kforero_sdmujer_gov_co/IgA_0Hd5xBLUQbnR2mR-RUwvAVerbqHl_aPTZcvIbYGjtxg" TargetMode="External"/><Relationship Id="rId4" Type="http://schemas.openxmlformats.org/officeDocument/2006/relationships/hyperlink" Target="file:///C:/:f:/g/personal/kforero_sdmujer_gov_co/IgAzFD_DyjlgQZW6vRR0lqnpAVLTOgTmHrBpYZru3g4tHxw" TargetMode="External"/><Relationship Id="rId9"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file:///C:/:f:/g/personal/kforero_sdmujer_gov_co/IgCeLqx62oTXQIg2LOR8SytNAcYvsYg8ZYP3JcBYXF0bZms" TargetMode="External"/><Relationship Id="rId7" Type="http://schemas.openxmlformats.org/officeDocument/2006/relationships/drawing" Target="../drawings/drawing4.xml"/><Relationship Id="rId2" Type="http://schemas.openxmlformats.org/officeDocument/2006/relationships/hyperlink" Target="file:///C:/:f:/g/personal/kforero_sdmujer_gov_co/IgDpqF_b0DxzQrHNKaZ5PX7zAdCWKRurNUHEfgJEjuzYhf4" TargetMode="External"/><Relationship Id="rId1" Type="http://schemas.openxmlformats.org/officeDocument/2006/relationships/hyperlink" Target="file:///C:/:b:/g/personal/kforero_sdmujer_gov_co/IQCBbn9qdfbNTYSxC-BxeztxAYjX9iQzPdK3HQy4_1E7CJU" TargetMode="External"/><Relationship Id="rId6" Type="http://schemas.openxmlformats.org/officeDocument/2006/relationships/hyperlink" Target="file:///C:/:f:/g/personal/kforero_sdmujer_gov_co/IgCFs9h4xZpARYxEfh1jkRbgAXoN0zgqyiSqNnUBjyYVqj0" TargetMode="External"/><Relationship Id="rId5" Type="http://schemas.openxmlformats.org/officeDocument/2006/relationships/hyperlink" Target="file:///C:/:f:/g/personal/kforero_sdmujer_gov_co/IgCajHzZ80qCRbIWQ3XqjsQrAQdQMuzHi7gJxklbr6TSaMc" TargetMode="External"/><Relationship Id="rId4" Type="http://schemas.openxmlformats.org/officeDocument/2006/relationships/hyperlink" Target="file:///C:/:f:/g/personal/kforero_sdmujer_gov_co/IgBIeLXIpgLITb8-FLXwBZJ1AbjI29NQHL5mXHMRnFAKQ4Y" TargetMode="External"/><Relationship Id="rId9"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f:/g/personal/kforero_sdmujer_gov_co/IgDKC82Wv1msR5xFtP2fb640ASFq4QWf4pBLsf2346h34bQ?e=4154hY" TargetMode="External"/><Relationship Id="rId1" Type="http://schemas.openxmlformats.org/officeDocument/2006/relationships/hyperlink" Target="file:///C:/:f:/g/personal/kforero_sdmujer_gov_co/IgDyqqPcTln4QL_7qVmhC8tMAU5lj2YMWkjZvDLvSQ0SZjU"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f:/g/personal/kforero_sdmujer_gov_co/IgAyBNjleQoLQ53RPKaS2dqeAT_ClzBJLkihpx93OnRktv0?e=Kb0wWO" TargetMode="External"/><Relationship Id="rId1" Type="http://schemas.openxmlformats.org/officeDocument/2006/relationships/hyperlink" Target="file:///C:/:f:/g/personal/kforero_sdmujer_gov_co/IgASr5ustkTNQ63nqowa6iFdAXCoJG8S_lEwxrcd8GigwMo"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3.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85546875" defaultRowHeight="14.25" x14ac:dyDescent="0.25"/>
  <cols>
    <col min="1" max="1" width="53" style="139" customWidth="1"/>
    <col min="2" max="2" width="78.42578125" style="139" customWidth="1"/>
    <col min="3" max="3" width="36.42578125" style="139" customWidth="1"/>
    <col min="4" max="4" width="31.140625" style="139" customWidth="1"/>
    <col min="5" max="5" width="70.140625" style="139" customWidth="1"/>
    <col min="6" max="6" width="17.42578125" style="139" customWidth="1"/>
    <col min="7" max="8" width="21.85546875" style="139" customWidth="1"/>
    <col min="9" max="9" width="19.42578125" style="139" customWidth="1"/>
    <col min="10" max="10" width="42" style="139" customWidth="1"/>
    <col min="11" max="256" width="10.85546875" style="139"/>
    <col min="257" max="257" width="72" style="139" bestFit="1" customWidth="1"/>
    <col min="258" max="258" width="78.42578125" style="139" customWidth="1"/>
    <col min="259" max="259" width="10.85546875" style="139"/>
    <col min="260" max="260" width="31.140625" style="139" customWidth="1"/>
    <col min="261" max="261" width="70.140625" style="139" customWidth="1"/>
    <col min="262" max="262" width="17.42578125" style="139" customWidth="1"/>
    <col min="263" max="264" width="21.85546875" style="139" customWidth="1"/>
    <col min="265" max="265" width="19.42578125" style="139" customWidth="1"/>
    <col min="266" max="266" width="42" style="139" customWidth="1"/>
    <col min="267" max="512" width="10.85546875" style="139"/>
    <col min="513" max="513" width="72" style="139" bestFit="1" customWidth="1"/>
    <col min="514" max="514" width="78.42578125" style="139" customWidth="1"/>
    <col min="515" max="515" width="10.85546875" style="139"/>
    <col min="516" max="516" width="31.140625" style="139" customWidth="1"/>
    <col min="517" max="517" width="70.140625" style="139" customWidth="1"/>
    <col min="518" max="518" width="17.42578125" style="139" customWidth="1"/>
    <col min="519" max="520" width="21.85546875" style="139" customWidth="1"/>
    <col min="521" max="521" width="19.42578125" style="139" customWidth="1"/>
    <col min="522" max="522" width="42" style="139" customWidth="1"/>
    <col min="523" max="768" width="10.85546875" style="139"/>
    <col min="769" max="769" width="72" style="139" bestFit="1" customWidth="1"/>
    <col min="770" max="770" width="78.42578125" style="139" customWidth="1"/>
    <col min="771" max="771" width="10.85546875" style="139"/>
    <col min="772" max="772" width="31.140625" style="139" customWidth="1"/>
    <col min="773" max="773" width="70.140625" style="139" customWidth="1"/>
    <col min="774" max="774" width="17.42578125" style="139" customWidth="1"/>
    <col min="775" max="776" width="21.85546875" style="139" customWidth="1"/>
    <col min="777" max="777" width="19.42578125" style="139" customWidth="1"/>
    <col min="778" max="778" width="42" style="139" customWidth="1"/>
    <col min="779" max="1024" width="10.85546875" style="139"/>
    <col min="1025" max="1025" width="72" style="139" bestFit="1" customWidth="1"/>
    <col min="1026" max="1026" width="78.42578125" style="139" customWidth="1"/>
    <col min="1027" max="1027" width="10.85546875" style="139"/>
    <col min="1028" max="1028" width="31.140625" style="139" customWidth="1"/>
    <col min="1029" max="1029" width="70.140625" style="139" customWidth="1"/>
    <col min="1030" max="1030" width="17.42578125" style="139" customWidth="1"/>
    <col min="1031" max="1032" width="21.85546875" style="139" customWidth="1"/>
    <col min="1033" max="1033" width="19.42578125" style="139" customWidth="1"/>
    <col min="1034" max="1034" width="42" style="139" customWidth="1"/>
    <col min="1035" max="1280" width="10.85546875" style="139"/>
    <col min="1281" max="1281" width="72" style="139" bestFit="1" customWidth="1"/>
    <col min="1282" max="1282" width="78.42578125" style="139" customWidth="1"/>
    <col min="1283" max="1283" width="10.85546875" style="139"/>
    <col min="1284" max="1284" width="31.140625" style="139" customWidth="1"/>
    <col min="1285" max="1285" width="70.140625" style="139" customWidth="1"/>
    <col min="1286" max="1286" width="17.42578125" style="139" customWidth="1"/>
    <col min="1287" max="1288" width="21.85546875" style="139" customWidth="1"/>
    <col min="1289" max="1289" width="19.42578125" style="139" customWidth="1"/>
    <col min="1290" max="1290" width="42" style="139" customWidth="1"/>
    <col min="1291" max="1536" width="10.85546875" style="139"/>
    <col min="1537" max="1537" width="72" style="139" bestFit="1" customWidth="1"/>
    <col min="1538" max="1538" width="78.42578125" style="139" customWidth="1"/>
    <col min="1539" max="1539" width="10.85546875" style="139"/>
    <col min="1540" max="1540" width="31.140625" style="139" customWidth="1"/>
    <col min="1541" max="1541" width="70.140625" style="139" customWidth="1"/>
    <col min="1542" max="1542" width="17.42578125" style="139" customWidth="1"/>
    <col min="1543" max="1544" width="21.85546875" style="139" customWidth="1"/>
    <col min="1545" max="1545" width="19.42578125" style="139" customWidth="1"/>
    <col min="1546" max="1546" width="42" style="139" customWidth="1"/>
    <col min="1547" max="1792" width="10.85546875" style="139"/>
    <col min="1793" max="1793" width="72" style="139" bestFit="1" customWidth="1"/>
    <col min="1794" max="1794" width="78.42578125" style="139" customWidth="1"/>
    <col min="1795" max="1795" width="10.85546875" style="139"/>
    <col min="1796" max="1796" width="31.140625" style="139" customWidth="1"/>
    <col min="1797" max="1797" width="70.140625" style="139" customWidth="1"/>
    <col min="1798" max="1798" width="17.42578125" style="139" customWidth="1"/>
    <col min="1799" max="1800" width="21.85546875" style="139" customWidth="1"/>
    <col min="1801" max="1801" width="19.42578125" style="139" customWidth="1"/>
    <col min="1802" max="1802" width="42" style="139" customWidth="1"/>
    <col min="1803" max="2048" width="10.85546875" style="139"/>
    <col min="2049" max="2049" width="72" style="139" bestFit="1" customWidth="1"/>
    <col min="2050" max="2050" width="78.42578125" style="139" customWidth="1"/>
    <col min="2051" max="2051" width="10.85546875" style="139"/>
    <col min="2052" max="2052" width="31.140625" style="139" customWidth="1"/>
    <col min="2053" max="2053" width="70.140625" style="139" customWidth="1"/>
    <col min="2054" max="2054" width="17.42578125" style="139" customWidth="1"/>
    <col min="2055" max="2056" width="21.85546875" style="139" customWidth="1"/>
    <col min="2057" max="2057" width="19.42578125" style="139" customWidth="1"/>
    <col min="2058" max="2058" width="42" style="139" customWidth="1"/>
    <col min="2059" max="2304" width="10.85546875" style="139"/>
    <col min="2305" max="2305" width="72" style="139" bestFit="1" customWidth="1"/>
    <col min="2306" max="2306" width="78.42578125" style="139" customWidth="1"/>
    <col min="2307" max="2307" width="10.85546875" style="139"/>
    <col min="2308" max="2308" width="31.140625" style="139" customWidth="1"/>
    <col min="2309" max="2309" width="70.140625" style="139" customWidth="1"/>
    <col min="2310" max="2310" width="17.42578125" style="139" customWidth="1"/>
    <col min="2311" max="2312" width="21.85546875" style="139" customWidth="1"/>
    <col min="2313" max="2313" width="19.42578125" style="139" customWidth="1"/>
    <col min="2314" max="2314" width="42" style="139" customWidth="1"/>
    <col min="2315" max="2560" width="10.85546875" style="139"/>
    <col min="2561" max="2561" width="72" style="139" bestFit="1" customWidth="1"/>
    <col min="2562" max="2562" width="78.42578125" style="139" customWidth="1"/>
    <col min="2563" max="2563" width="10.85546875" style="139"/>
    <col min="2564" max="2564" width="31.140625" style="139" customWidth="1"/>
    <col min="2565" max="2565" width="70.140625" style="139" customWidth="1"/>
    <col min="2566" max="2566" width="17.42578125" style="139" customWidth="1"/>
    <col min="2567" max="2568" width="21.85546875" style="139" customWidth="1"/>
    <col min="2569" max="2569" width="19.42578125" style="139" customWidth="1"/>
    <col min="2570" max="2570" width="42" style="139" customWidth="1"/>
    <col min="2571" max="2816" width="10.85546875" style="139"/>
    <col min="2817" max="2817" width="72" style="139" bestFit="1" customWidth="1"/>
    <col min="2818" max="2818" width="78.42578125" style="139" customWidth="1"/>
    <col min="2819" max="2819" width="10.85546875" style="139"/>
    <col min="2820" max="2820" width="31.140625" style="139" customWidth="1"/>
    <col min="2821" max="2821" width="70.140625" style="139" customWidth="1"/>
    <col min="2822" max="2822" width="17.42578125" style="139" customWidth="1"/>
    <col min="2823" max="2824" width="21.85546875" style="139" customWidth="1"/>
    <col min="2825" max="2825" width="19.42578125" style="139" customWidth="1"/>
    <col min="2826" max="2826" width="42" style="139" customWidth="1"/>
    <col min="2827" max="3072" width="10.85546875" style="139"/>
    <col min="3073" max="3073" width="72" style="139" bestFit="1" customWidth="1"/>
    <col min="3074" max="3074" width="78.42578125" style="139" customWidth="1"/>
    <col min="3075" max="3075" width="10.85546875" style="139"/>
    <col min="3076" max="3076" width="31.140625" style="139" customWidth="1"/>
    <col min="3077" max="3077" width="70.140625" style="139" customWidth="1"/>
    <col min="3078" max="3078" width="17.42578125" style="139" customWidth="1"/>
    <col min="3079" max="3080" width="21.85546875" style="139" customWidth="1"/>
    <col min="3081" max="3081" width="19.42578125" style="139" customWidth="1"/>
    <col min="3082" max="3082" width="42" style="139" customWidth="1"/>
    <col min="3083" max="3328" width="10.85546875" style="139"/>
    <col min="3329" max="3329" width="72" style="139" bestFit="1" customWidth="1"/>
    <col min="3330" max="3330" width="78.42578125" style="139" customWidth="1"/>
    <col min="3331" max="3331" width="10.85546875" style="139"/>
    <col min="3332" max="3332" width="31.140625" style="139" customWidth="1"/>
    <col min="3333" max="3333" width="70.140625" style="139" customWidth="1"/>
    <col min="3334" max="3334" width="17.42578125" style="139" customWidth="1"/>
    <col min="3335" max="3336" width="21.85546875" style="139" customWidth="1"/>
    <col min="3337" max="3337" width="19.42578125" style="139" customWidth="1"/>
    <col min="3338" max="3338" width="42" style="139" customWidth="1"/>
    <col min="3339" max="3584" width="10.85546875" style="139"/>
    <col min="3585" max="3585" width="72" style="139" bestFit="1" customWidth="1"/>
    <col min="3586" max="3586" width="78.42578125" style="139" customWidth="1"/>
    <col min="3587" max="3587" width="10.85546875" style="139"/>
    <col min="3588" max="3588" width="31.140625" style="139" customWidth="1"/>
    <col min="3589" max="3589" width="70.140625" style="139" customWidth="1"/>
    <col min="3590" max="3590" width="17.42578125" style="139" customWidth="1"/>
    <col min="3591" max="3592" width="21.85546875" style="139" customWidth="1"/>
    <col min="3593" max="3593" width="19.42578125" style="139" customWidth="1"/>
    <col min="3594" max="3594" width="42" style="139" customWidth="1"/>
    <col min="3595" max="3840" width="10.85546875" style="139"/>
    <col min="3841" max="3841" width="72" style="139" bestFit="1" customWidth="1"/>
    <col min="3842" max="3842" width="78.42578125" style="139" customWidth="1"/>
    <col min="3843" max="3843" width="10.85546875" style="139"/>
    <col min="3844" max="3844" width="31.140625" style="139" customWidth="1"/>
    <col min="3845" max="3845" width="70.140625" style="139" customWidth="1"/>
    <col min="3846" max="3846" width="17.42578125" style="139" customWidth="1"/>
    <col min="3847" max="3848" width="21.85546875" style="139" customWidth="1"/>
    <col min="3849" max="3849" width="19.42578125" style="139" customWidth="1"/>
    <col min="3850" max="3850" width="42" style="139" customWidth="1"/>
    <col min="3851" max="4096" width="10.85546875" style="139"/>
    <col min="4097" max="4097" width="72" style="139" bestFit="1" customWidth="1"/>
    <col min="4098" max="4098" width="78.42578125" style="139" customWidth="1"/>
    <col min="4099" max="4099" width="10.85546875" style="139"/>
    <col min="4100" max="4100" width="31.140625" style="139" customWidth="1"/>
    <col min="4101" max="4101" width="70.140625" style="139" customWidth="1"/>
    <col min="4102" max="4102" width="17.42578125" style="139" customWidth="1"/>
    <col min="4103" max="4104" width="21.85546875" style="139" customWidth="1"/>
    <col min="4105" max="4105" width="19.42578125" style="139" customWidth="1"/>
    <col min="4106" max="4106" width="42" style="139" customWidth="1"/>
    <col min="4107" max="4352" width="10.85546875" style="139"/>
    <col min="4353" max="4353" width="72" style="139" bestFit="1" customWidth="1"/>
    <col min="4354" max="4354" width="78.42578125" style="139" customWidth="1"/>
    <col min="4355" max="4355" width="10.85546875" style="139"/>
    <col min="4356" max="4356" width="31.140625" style="139" customWidth="1"/>
    <col min="4357" max="4357" width="70.140625" style="139" customWidth="1"/>
    <col min="4358" max="4358" width="17.42578125" style="139" customWidth="1"/>
    <col min="4359" max="4360" width="21.85546875" style="139" customWidth="1"/>
    <col min="4361" max="4361" width="19.42578125" style="139" customWidth="1"/>
    <col min="4362" max="4362" width="42" style="139" customWidth="1"/>
    <col min="4363" max="4608" width="10.85546875" style="139"/>
    <col min="4609" max="4609" width="72" style="139" bestFit="1" customWidth="1"/>
    <col min="4610" max="4610" width="78.42578125" style="139" customWidth="1"/>
    <col min="4611" max="4611" width="10.85546875" style="139"/>
    <col min="4612" max="4612" width="31.140625" style="139" customWidth="1"/>
    <col min="4613" max="4613" width="70.140625" style="139" customWidth="1"/>
    <col min="4614" max="4614" width="17.42578125" style="139" customWidth="1"/>
    <col min="4615" max="4616" width="21.85546875" style="139" customWidth="1"/>
    <col min="4617" max="4617" width="19.42578125" style="139" customWidth="1"/>
    <col min="4618" max="4618" width="42" style="139" customWidth="1"/>
    <col min="4619" max="4864" width="10.85546875" style="139"/>
    <col min="4865" max="4865" width="72" style="139" bestFit="1" customWidth="1"/>
    <col min="4866" max="4866" width="78.42578125" style="139" customWidth="1"/>
    <col min="4867" max="4867" width="10.85546875" style="139"/>
    <col min="4868" max="4868" width="31.140625" style="139" customWidth="1"/>
    <col min="4869" max="4869" width="70.140625" style="139" customWidth="1"/>
    <col min="4870" max="4870" width="17.42578125" style="139" customWidth="1"/>
    <col min="4871" max="4872" width="21.85546875" style="139" customWidth="1"/>
    <col min="4873" max="4873" width="19.42578125" style="139" customWidth="1"/>
    <col min="4874" max="4874" width="42" style="139" customWidth="1"/>
    <col min="4875" max="5120" width="10.85546875" style="139"/>
    <col min="5121" max="5121" width="72" style="139" bestFit="1" customWidth="1"/>
    <col min="5122" max="5122" width="78.42578125" style="139" customWidth="1"/>
    <col min="5123" max="5123" width="10.85546875" style="139"/>
    <col min="5124" max="5124" width="31.140625" style="139" customWidth="1"/>
    <col min="5125" max="5125" width="70.140625" style="139" customWidth="1"/>
    <col min="5126" max="5126" width="17.42578125" style="139" customWidth="1"/>
    <col min="5127" max="5128" width="21.85546875" style="139" customWidth="1"/>
    <col min="5129" max="5129" width="19.42578125" style="139" customWidth="1"/>
    <col min="5130" max="5130" width="42" style="139" customWidth="1"/>
    <col min="5131" max="5376" width="10.85546875" style="139"/>
    <col min="5377" max="5377" width="72" style="139" bestFit="1" customWidth="1"/>
    <col min="5378" max="5378" width="78.42578125" style="139" customWidth="1"/>
    <col min="5379" max="5379" width="10.85546875" style="139"/>
    <col min="5380" max="5380" width="31.140625" style="139" customWidth="1"/>
    <col min="5381" max="5381" width="70.140625" style="139" customWidth="1"/>
    <col min="5382" max="5382" width="17.42578125" style="139" customWidth="1"/>
    <col min="5383" max="5384" width="21.85546875" style="139" customWidth="1"/>
    <col min="5385" max="5385" width="19.42578125" style="139" customWidth="1"/>
    <col min="5386" max="5386" width="42" style="139" customWidth="1"/>
    <col min="5387" max="5632" width="10.85546875" style="139"/>
    <col min="5633" max="5633" width="72" style="139" bestFit="1" customWidth="1"/>
    <col min="5634" max="5634" width="78.42578125" style="139" customWidth="1"/>
    <col min="5635" max="5635" width="10.85546875" style="139"/>
    <col min="5636" max="5636" width="31.140625" style="139" customWidth="1"/>
    <col min="5637" max="5637" width="70.140625" style="139" customWidth="1"/>
    <col min="5638" max="5638" width="17.42578125" style="139" customWidth="1"/>
    <col min="5639" max="5640" width="21.85546875" style="139" customWidth="1"/>
    <col min="5641" max="5641" width="19.42578125" style="139" customWidth="1"/>
    <col min="5642" max="5642" width="42" style="139" customWidth="1"/>
    <col min="5643" max="5888" width="10.85546875" style="139"/>
    <col min="5889" max="5889" width="72" style="139" bestFit="1" customWidth="1"/>
    <col min="5890" max="5890" width="78.42578125" style="139" customWidth="1"/>
    <col min="5891" max="5891" width="10.85546875" style="139"/>
    <col min="5892" max="5892" width="31.140625" style="139" customWidth="1"/>
    <col min="5893" max="5893" width="70.140625" style="139" customWidth="1"/>
    <col min="5894" max="5894" width="17.42578125" style="139" customWidth="1"/>
    <col min="5895" max="5896" width="21.85546875" style="139" customWidth="1"/>
    <col min="5897" max="5897" width="19.42578125" style="139" customWidth="1"/>
    <col min="5898" max="5898" width="42" style="139" customWidth="1"/>
    <col min="5899" max="6144" width="10.85546875" style="139"/>
    <col min="6145" max="6145" width="72" style="139" bestFit="1" customWidth="1"/>
    <col min="6146" max="6146" width="78.42578125" style="139" customWidth="1"/>
    <col min="6147" max="6147" width="10.85546875" style="139"/>
    <col min="6148" max="6148" width="31.140625" style="139" customWidth="1"/>
    <col min="6149" max="6149" width="70.140625" style="139" customWidth="1"/>
    <col min="6150" max="6150" width="17.42578125" style="139" customWidth="1"/>
    <col min="6151" max="6152" width="21.85546875" style="139" customWidth="1"/>
    <col min="6153" max="6153" width="19.42578125" style="139" customWidth="1"/>
    <col min="6154" max="6154" width="42" style="139" customWidth="1"/>
    <col min="6155" max="6400" width="10.85546875" style="139"/>
    <col min="6401" max="6401" width="72" style="139" bestFit="1" customWidth="1"/>
    <col min="6402" max="6402" width="78.42578125" style="139" customWidth="1"/>
    <col min="6403" max="6403" width="10.85546875" style="139"/>
    <col min="6404" max="6404" width="31.140625" style="139" customWidth="1"/>
    <col min="6405" max="6405" width="70.140625" style="139" customWidth="1"/>
    <col min="6406" max="6406" width="17.42578125" style="139" customWidth="1"/>
    <col min="6407" max="6408" width="21.85546875" style="139" customWidth="1"/>
    <col min="6409" max="6409" width="19.42578125" style="139" customWidth="1"/>
    <col min="6410" max="6410" width="42" style="139" customWidth="1"/>
    <col min="6411" max="6656" width="10.85546875" style="139"/>
    <col min="6657" max="6657" width="72" style="139" bestFit="1" customWidth="1"/>
    <col min="6658" max="6658" width="78.42578125" style="139" customWidth="1"/>
    <col min="6659" max="6659" width="10.85546875" style="139"/>
    <col min="6660" max="6660" width="31.140625" style="139" customWidth="1"/>
    <col min="6661" max="6661" width="70.140625" style="139" customWidth="1"/>
    <col min="6662" max="6662" width="17.42578125" style="139" customWidth="1"/>
    <col min="6663" max="6664" width="21.85546875" style="139" customWidth="1"/>
    <col min="6665" max="6665" width="19.42578125" style="139" customWidth="1"/>
    <col min="6666" max="6666" width="42" style="139" customWidth="1"/>
    <col min="6667" max="6912" width="10.85546875" style="139"/>
    <col min="6913" max="6913" width="72" style="139" bestFit="1" customWidth="1"/>
    <col min="6914" max="6914" width="78.42578125" style="139" customWidth="1"/>
    <col min="6915" max="6915" width="10.85546875" style="139"/>
    <col min="6916" max="6916" width="31.140625" style="139" customWidth="1"/>
    <col min="6917" max="6917" width="70.140625" style="139" customWidth="1"/>
    <col min="6918" max="6918" width="17.42578125" style="139" customWidth="1"/>
    <col min="6919" max="6920" width="21.85546875" style="139" customWidth="1"/>
    <col min="6921" max="6921" width="19.42578125" style="139" customWidth="1"/>
    <col min="6922" max="6922" width="42" style="139" customWidth="1"/>
    <col min="6923" max="7168" width="10.85546875" style="139"/>
    <col min="7169" max="7169" width="72" style="139" bestFit="1" customWidth="1"/>
    <col min="7170" max="7170" width="78.42578125" style="139" customWidth="1"/>
    <col min="7171" max="7171" width="10.85546875" style="139"/>
    <col min="7172" max="7172" width="31.140625" style="139" customWidth="1"/>
    <col min="7173" max="7173" width="70.140625" style="139" customWidth="1"/>
    <col min="7174" max="7174" width="17.42578125" style="139" customWidth="1"/>
    <col min="7175" max="7176" width="21.85546875" style="139" customWidth="1"/>
    <col min="7177" max="7177" width="19.42578125" style="139" customWidth="1"/>
    <col min="7178" max="7178" width="42" style="139" customWidth="1"/>
    <col min="7179" max="7424" width="10.85546875" style="139"/>
    <col min="7425" max="7425" width="72" style="139" bestFit="1" customWidth="1"/>
    <col min="7426" max="7426" width="78.42578125" style="139" customWidth="1"/>
    <col min="7427" max="7427" width="10.85546875" style="139"/>
    <col min="7428" max="7428" width="31.140625" style="139" customWidth="1"/>
    <col min="7429" max="7429" width="70.140625" style="139" customWidth="1"/>
    <col min="7430" max="7430" width="17.42578125" style="139" customWidth="1"/>
    <col min="7431" max="7432" width="21.85546875" style="139" customWidth="1"/>
    <col min="7433" max="7433" width="19.42578125" style="139" customWidth="1"/>
    <col min="7434" max="7434" width="42" style="139" customWidth="1"/>
    <col min="7435" max="7680" width="10.85546875" style="139"/>
    <col min="7681" max="7681" width="72" style="139" bestFit="1" customWidth="1"/>
    <col min="7682" max="7682" width="78.42578125" style="139" customWidth="1"/>
    <col min="7683" max="7683" width="10.85546875" style="139"/>
    <col min="7684" max="7684" width="31.140625" style="139" customWidth="1"/>
    <col min="7685" max="7685" width="70.140625" style="139" customWidth="1"/>
    <col min="7686" max="7686" width="17.42578125" style="139" customWidth="1"/>
    <col min="7687" max="7688" width="21.85546875" style="139" customWidth="1"/>
    <col min="7689" max="7689" width="19.42578125" style="139" customWidth="1"/>
    <col min="7690" max="7690" width="42" style="139" customWidth="1"/>
    <col min="7691" max="7936" width="10.85546875" style="139"/>
    <col min="7937" max="7937" width="72" style="139" bestFit="1" customWidth="1"/>
    <col min="7938" max="7938" width="78.42578125" style="139" customWidth="1"/>
    <col min="7939" max="7939" width="10.85546875" style="139"/>
    <col min="7940" max="7940" width="31.140625" style="139" customWidth="1"/>
    <col min="7941" max="7941" width="70.140625" style="139" customWidth="1"/>
    <col min="7942" max="7942" width="17.42578125" style="139" customWidth="1"/>
    <col min="7943" max="7944" width="21.85546875" style="139" customWidth="1"/>
    <col min="7945" max="7945" width="19.42578125" style="139" customWidth="1"/>
    <col min="7946" max="7946" width="42" style="139" customWidth="1"/>
    <col min="7947" max="8192" width="10.85546875" style="139"/>
    <col min="8193" max="8193" width="72" style="139" bestFit="1" customWidth="1"/>
    <col min="8194" max="8194" width="78.42578125" style="139" customWidth="1"/>
    <col min="8195" max="8195" width="10.85546875" style="139"/>
    <col min="8196" max="8196" width="31.140625" style="139" customWidth="1"/>
    <col min="8197" max="8197" width="70.140625" style="139" customWidth="1"/>
    <col min="8198" max="8198" width="17.42578125" style="139" customWidth="1"/>
    <col min="8199" max="8200" width="21.85546875" style="139" customWidth="1"/>
    <col min="8201" max="8201" width="19.42578125" style="139" customWidth="1"/>
    <col min="8202" max="8202" width="42" style="139" customWidth="1"/>
    <col min="8203" max="8448" width="10.85546875" style="139"/>
    <col min="8449" max="8449" width="72" style="139" bestFit="1" customWidth="1"/>
    <col min="8450" max="8450" width="78.42578125" style="139" customWidth="1"/>
    <col min="8451" max="8451" width="10.85546875" style="139"/>
    <col min="8452" max="8452" width="31.140625" style="139" customWidth="1"/>
    <col min="8453" max="8453" width="70.140625" style="139" customWidth="1"/>
    <col min="8454" max="8454" width="17.42578125" style="139" customWidth="1"/>
    <col min="8455" max="8456" width="21.85546875" style="139" customWidth="1"/>
    <col min="8457" max="8457" width="19.42578125" style="139" customWidth="1"/>
    <col min="8458" max="8458" width="42" style="139" customWidth="1"/>
    <col min="8459" max="8704" width="10.85546875" style="139"/>
    <col min="8705" max="8705" width="72" style="139" bestFit="1" customWidth="1"/>
    <col min="8706" max="8706" width="78.42578125" style="139" customWidth="1"/>
    <col min="8707" max="8707" width="10.85546875" style="139"/>
    <col min="8708" max="8708" width="31.140625" style="139" customWidth="1"/>
    <col min="8709" max="8709" width="70.140625" style="139" customWidth="1"/>
    <col min="8710" max="8710" width="17.42578125" style="139" customWidth="1"/>
    <col min="8711" max="8712" width="21.85546875" style="139" customWidth="1"/>
    <col min="8713" max="8713" width="19.42578125" style="139" customWidth="1"/>
    <col min="8714" max="8714" width="42" style="139" customWidth="1"/>
    <col min="8715" max="8960" width="10.85546875" style="139"/>
    <col min="8961" max="8961" width="72" style="139" bestFit="1" customWidth="1"/>
    <col min="8962" max="8962" width="78.42578125" style="139" customWidth="1"/>
    <col min="8963" max="8963" width="10.85546875" style="139"/>
    <col min="8964" max="8964" width="31.140625" style="139" customWidth="1"/>
    <col min="8965" max="8965" width="70.140625" style="139" customWidth="1"/>
    <col min="8966" max="8966" width="17.42578125" style="139" customWidth="1"/>
    <col min="8967" max="8968" width="21.85546875" style="139" customWidth="1"/>
    <col min="8969" max="8969" width="19.42578125" style="139" customWidth="1"/>
    <col min="8970" max="8970" width="42" style="139" customWidth="1"/>
    <col min="8971" max="9216" width="10.85546875" style="139"/>
    <col min="9217" max="9217" width="72" style="139" bestFit="1" customWidth="1"/>
    <col min="9218" max="9218" width="78.42578125" style="139" customWidth="1"/>
    <col min="9219" max="9219" width="10.85546875" style="139"/>
    <col min="9220" max="9220" width="31.140625" style="139" customWidth="1"/>
    <col min="9221" max="9221" width="70.140625" style="139" customWidth="1"/>
    <col min="9222" max="9222" width="17.42578125" style="139" customWidth="1"/>
    <col min="9223" max="9224" width="21.85546875" style="139" customWidth="1"/>
    <col min="9225" max="9225" width="19.42578125" style="139" customWidth="1"/>
    <col min="9226" max="9226" width="42" style="139" customWidth="1"/>
    <col min="9227" max="9472" width="10.85546875" style="139"/>
    <col min="9473" max="9473" width="72" style="139" bestFit="1" customWidth="1"/>
    <col min="9474" max="9474" width="78.42578125" style="139" customWidth="1"/>
    <col min="9475" max="9475" width="10.85546875" style="139"/>
    <col min="9476" max="9476" width="31.140625" style="139" customWidth="1"/>
    <col min="9477" max="9477" width="70.140625" style="139" customWidth="1"/>
    <col min="9478" max="9478" width="17.42578125" style="139" customWidth="1"/>
    <col min="9479" max="9480" width="21.85546875" style="139" customWidth="1"/>
    <col min="9481" max="9481" width="19.42578125" style="139" customWidth="1"/>
    <col min="9482" max="9482" width="42" style="139" customWidth="1"/>
    <col min="9483" max="9728" width="10.85546875" style="139"/>
    <col min="9729" max="9729" width="72" style="139" bestFit="1" customWidth="1"/>
    <col min="9730" max="9730" width="78.42578125" style="139" customWidth="1"/>
    <col min="9731" max="9731" width="10.85546875" style="139"/>
    <col min="9732" max="9732" width="31.140625" style="139" customWidth="1"/>
    <col min="9733" max="9733" width="70.140625" style="139" customWidth="1"/>
    <col min="9734" max="9734" width="17.42578125" style="139" customWidth="1"/>
    <col min="9735" max="9736" width="21.85546875" style="139" customWidth="1"/>
    <col min="9737" max="9737" width="19.42578125" style="139" customWidth="1"/>
    <col min="9738" max="9738" width="42" style="139" customWidth="1"/>
    <col min="9739" max="9984" width="10.85546875" style="139"/>
    <col min="9985" max="9985" width="72" style="139" bestFit="1" customWidth="1"/>
    <col min="9986" max="9986" width="78.42578125" style="139" customWidth="1"/>
    <col min="9987" max="9987" width="10.85546875" style="139"/>
    <col min="9988" max="9988" width="31.140625" style="139" customWidth="1"/>
    <col min="9989" max="9989" width="70.140625" style="139" customWidth="1"/>
    <col min="9990" max="9990" width="17.42578125" style="139" customWidth="1"/>
    <col min="9991" max="9992" width="21.85546875" style="139" customWidth="1"/>
    <col min="9993" max="9993" width="19.42578125" style="139" customWidth="1"/>
    <col min="9994" max="9994" width="42" style="139" customWidth="1"/>
    <col min="9995" max="10240" width="10.85546875" style="139"/>
    <col min="10241" max="10241" width="72" style="139" bestFit="1" customWidth="1"/>
    <col min="10242" max="10242" width="78.42578125" style="139" customWidth="1"/>
    <col min="10243" max="10243" width="10.85546875" style="139"/>
    <col min="10244" max="10244" width="31.140625" style="139" customWidth="1"/>
    <col min="10245" max="10245" width="70.140625" style="139" customWidth="1"/>
    <col min="10246" max="10246" width="17.42578125" style="139" customWidth="1"/>
    <col min="10247" max="10248" width="21.85546875" style="139" customWidth="1"/>
    <col min="10249" max="10249" width="19.42578125" style="139" customWidth="1"/>
    <col min="10250" max="10250" width="42" style="139" customWidth="1"/>
    <col min="10251" max="10496" width="10.85546875" style="139"/>
    <col min="10497" max="10497" width="72" style="139" bestFit="1" customWidth="1"/>
    <col min="10498" max="10498" width="78.42578125" style="139" customWidth="1"/>
    <col min="10499" max="10499" width="10.85546875" style="139"/>
    <col min="10500" max="10500" width="31.140625" style="139" customWidth="1"/>
    <col min="10501" max="10501" width="70.140625" style="139" customWidth="1"/>
    <col min="10502" max="10502" width="17.42578125" style="139" customWidth="1"/>
    <col min="10503" max="10504" width="21.85546875" style="139" customWidth="1"/>
    <col min="10505" max="10505" width="19.42578125" style="139" customWidth="1"/>
    <col min="10506" max="10506" width="42" style="139" customWidth="1"/>
    <col min="10507" max="10752" width="10.85546875" style="139"/>
    <col min="10753" max="10753" width="72" style="139" bestFit="1" customWidth="1"/>
    <col min="10754" max="10754" width="78.42578125" style="139" customWidth="1"/>
    <col min="10755" max="10755" width="10.85546875" style="139"/>
    <col min="10756" max="10756" width="31.140625" style="139" customWidth="1"/>
    <col min="10757" max="10757" width="70.140625" style="139" customWidth="1"/>
    <col min="10758" max="10758" width="17.42578125" style="139" customWidth="1"/>
    <col min="10759" max="10760" width="21.85546875" style="139" customWidth="1"/>
    <col min="10761" max="10761" width="19.42578125" style="139" customWidth="1"/>
    <col min="10762" max="10762" width="42" style="139" customWidth="1"/>
    <col min="10763" max="11008" width="10.85546875" style="139"/>
    <col min="11009" max="11009" width="72" style="139" bestFit="1" customWidth="1"/>
    <col min="11010" max="11010" width="78.42578125" style="139" customWidth="1"/>
    <col min="11011" max="11011" width="10.85546875" style="139"/>
    <col min="11012" max="11012" width="31.140625" style="139" customWidth="1"/>
    <col min="11013" max="11013" width="70.140625" style="139" customWidth="1"/>
    <col min="11014" max="11014" width="17.42578125" style="139" customWidth="1"/>
    <col min="11015" max="11016" width="21.85546875" style="139" customWidth="1"/>
    <col min="11017" max="11017" width="19.42578125" style="139" customWidth="1"/>
    <col min="11018" max="11018" width="42" style="139" customWidth="1"/>
    <col min="11019" max="11264" width="10.85546875" style="139"/>
    <col min="11265" max="11265" width="72" style="139" bestFit="1" customWidth="1"/>
    <col min="11266" max="11266" width="78.42578125" style="139" customWidth="1"/>
    <col min="11267" max="11267" width="10.85546875" style="139"/>
    <col min="11268" max="11268" width="31.140625" style="139" customWidth="1"/>
    <col min="11269" max="11269" width="70.140625" style="139" customWidth="1"/>
    <col min="11270" max="11270" width="17.42578125" style="139" customWidth="1"/>
    <col min="11271" max="11272" width="21.85546875" style="139" customWidth="1"/>
    <col min="11273" max="11273" width="19.42578125" style="139" customWidth="1"/>
    <col min="11274" max="11274" width="42" style="139" customWidth="1"/>
    <col min="11275" max="11520" width="10.85546875" style="139"/>
    <col min="11521" max="11521" width="72" style="139" bestFit="1" customWidth="1"/>
    <col min="11522" max="11522" width="78.42578125" style="139" customWidth="1"/>
    <col min="11523" max="11523" width="10.85546875" style="139"/>
    <col min="11524" max="11524" width="31.140625" style="139" customWidth="1"/>
    <col min="11525" max="11525" width="70.140625" style="139" customWidth="1"/>
    <col min="11526" max="11526" width="17.42578125" style="139" customWidth="1"/>
    <col min="11527" max="11528" width="21.85546875" style="139" customWidth="1"/>
    <col min="11529" max="11529" width="19.42578125" style="139" customWidth="1"/>
    <col min="11530" max="11530" width="42" style="139" customWidth="1"/>
    <col min="11531" max="11776" width="10.85546875" style="139"/>
    <col min="11777" max="11777" width="72" style="139" bestFit="1" customWidth="1"/>
    <col min="11778" max="11778" width="78.42578125" style="139" customWidth="1"/>
    <col min="11779" max="11779" width="10.85546875" style="139"/>
    <col min="11780" max="11780" width="31.140625" style="139" customWidth="1"/>
    <col min="11781" max="11781" width="70.140625" style="139" customWidth="1"/>
    <col min="11782" max="11782" width="17.42578125" style="139" customWidth="1"/>
    <col min="11783" max="11784" width="21.85546875" style="139" customWidth="1"/>
    <col min="11785" max="11785" width="19.42578125" style="139" customWidth="1"/>
    <col min="11786" max="11786" width="42" style="139" customWidth="1"/>
    <col min="11787" max="12032" width="10.85546875" style="139"/>
    <col min="12033" max="12033" width="72" style="139" bestFit="1" customWidth="1"/>
    <col min="12034" max="12034" width="78.42578125" style="139" customWidth="1"/>
    <col min="12035" max="12035" width="10.85546875" style="139"/>
    <col min="12036" max="12036" width="31.140625" style="139" customWidth="1"/>
    <col min="12037" max="12037" width="70.140625" style="139" customWidth="1"/>
    <col min="12038" max="12038" width="17.42578125" style="139" customWidth="1"/>
    <col min="12039" max="12040" width="21.85546875" style="139" customWidth="1"/>
    <col min="12041" max="12041" width="19.42578125" style="139" customWidth="1"/>
    <col min="12042" max="12042" width="42" style="139" customWidth="1"/>
    <col min="12043" max="12288" width="10.85546875" style="139"/>
    <col min="12289" max="12289" width="72" style="139" bestFit="1" customWidth="1"/>
    <col min="12290" max="12290" width="78.42578125" style="139" customWidth="1"/>
    <col min="12291" max="12291" width="10.85546875" style="139"/>
    <col min="12292" max="12292" width="31.140625" style="139" customWidth="1"/>
    <col min="12293" max="12293" width="70.140625" style="139" customWidth="1"/>
    <col min="12294" max="12294" width="17.42578125" style="139" customWidth="1"/>
    <col min="12295" max="12296" width="21.85546875" style="139" customWidth="1"/>
    <col min="12297" max="12297" width="19.42578125" style="139" customWidth="1"/>
    <col min="12298" max="12298" width="42" style="139" customWidth="1"/>
    <col min="12299" max="12544" width="10.85546875" style="139"/>
    <col min="12545" max="12545" width="72" style="139" bestFit="1" customWidth="1"/>
    <col min="12546" max="12546" width="78.42578125" style="139" customWidth="1"/>
    <col min="12547" max="12547" width="10.85546875" style="139"/>
    <col min="12548" max="12548" width="31.140625" style="139" customWidth="1"/>
    <col min="12549" max="12549" width="70.140625" style="139" customWidth="1"/>
    <col min="12550" max="12550" width="17.42578125" style="139" customWidth="1"/>
    <col min="12551" max="12552" width="21.85546875" style="139" customWidth="1"/>
    <col min="12553" max="12553" width="19.42578125" style="139" customWidth="1"/>
    <col min="12554" max="12554" width="42" style="139" customWidth="1"/>
    <col min="12555" max="12800" width="10.85546875" style="139"/>
    <col min="12801" max="12801" width="72" style="139" bestFit="1" customWidth="1"/>
    <col min="12802" max="12802" width="78.42578125" style="139" customWidth="1"/>
    <col min="12803" max="12803" width="10.85546875" style="139"/>
    <col min="12804" max="12804" width="31.140625" style="139" customWidth="1"/>
    <col min="12805" max="12805" width="70.140625" style="139" customWidth="1"/>
    <col min="12806" max="12806" width="17.42578125" style="139" customWidth="1"/>
    <col min="12807" max="12808" width="21.85546875" style="139" customWidth="1"/>
    <col min="12809" max="12809" width="19.42578125" style="139" customWidth="1"/>
    <col min="12810" max="12810" width="42" style="139" customWidth="1"/>
    <col min="12811" max="13056" width="10.85546875" style="139"/>
    <col min="13057" max="13057" width="72" style="139" bestFit="1" customWidth="1"/>
    <col min="13058" max="13058" width="78.42578125" style="139" customWidth="1"/>
    <col min="13059" max="13059" width="10.85546875" style="139"/>
    <col min="13060" max="13060" width="31.140625" style="139" customWidth="1"/>
    <col min="13061" max="13061" width="70.140625" style="139" customWidth="1"/>
    <col min="13062" max="13062" width="17.42578125" style="139" customWidth="1"/>
    <col min="13063" max="13064" width="21.85546875" style="139" customWidth="1"/>
    <col min="13065" max="13065" width="19.42578125" style="139" customWidth="1"/>
    <col min="13066" max="13066" width="42" style="139" customWidth="1"/>
    <col min="13067" max="13312" width="10.85546875" style="139"/>
    <col min="13313" max="13313" width="72" style="139" bestFit="1" customWidth="1"/>
    <col min="13314" max="13314" width="78.42578125" style="139" customWidth="1"/>
    <col min="13315" max="13315" width="10.85546875" style="139"/>
    <col min="13316" max="13316" width="31.140625" style="139" customWidth="1"/>
    <col min="13317" max="13317" width="70.140625" style="139" customWidth="1"/>
    <col min="13318" max="13318" width="17.42578125" style="139" customWidth="1"/>
    <col min="13319" max="13320" width="21.85546875" style="139" customWidth="1"/>
    <col min="13321" max="13321" width="19.42578125" style="139" customWidth="1"/>
    <col min="13322" max="13322" width="42" style="139" customWidth="1"/>
    <col min="13323" max="13568" width="10.85546875" style="139"/>
    <col min="13569" max="13569" width="72" style="139" bestFit="1" customWidth="1"/>
    <col min="13570" max="13570" width="78.42578125" style="139" customWidth="1"/>
    <col min="13571" max="13571" width="10.85546875" style="139"/>
    <col min="13572" max="13572" width="31.140625" style="139" customWidth="1"/>
    <col min="13573" max="13573" width="70.140625" style="139" customWidth="1"/>
    <col min="13574" max="13574" width="17.42578125" style="139" customWidth="1"/>
    <col min="13575" max="13576" width="21.85546875" style="139" customWidth="1"/>
    <col min="13577" max="13577" width="19.42578125" style="139" customWidth="1"/>
    <col min="13578" max="13578" width="42" style="139" customWidth="1"/>
    <col min="13579" max="13824" width="10.85546875" style="139"/>
    <col min="13825" max="13825" width="72" style="139" bestFit="1" customWidth="1"/>
    <col min="13826" max="13826" width="78.42578125" style="139" customWidth="1"/>
    <col min="13827" max="13827" width="10.85546875" style="139"/>
    <col min="13828" max="13828" width="31.140625" style="139" customWidth="1"/>
    <col min="13829" max="13829" width="70.140625" style="139" customWidth="1"/>
    <col min="13830" max="13830" width="17.42578125" style="139" customWidth="1"/>
    <col min="13831" max="13832" width="21.85546875" style="139" customWidth="1"/>
    <col min="13833" max="13833" width="19.42578125" style="139" customWidth="1"/>
    <col min="13834" max="13834" width="42" style="139" customWidth="1"/>
    <col min="13835" max="14080" width="10.85546875" style="139"/>
    <col min="14081" max="14081" width="72" style="139" bestFit="1" customWidth="1"/>
    <col min="14082" max="14082" width="78.42578125" style="139" customWidth="1"/>
    <col min="14083" max="14083" width="10.85546875" style="139"/>
    <col min="14084" max="14084" width="31.140625" style="139" customWidth="1"/>
    <col min="14085" max="14085" width="70.140625" style="139" customWidth="1"/>
    <col min="14086" max="14086" width="17.42578125" style="139" customWidth="1"/>
    <col min="14087" max="14088" width="21.85546875" style="139" customWidth="1"/>
    <col min="14089" max="14089" width="19.42578125" style="139" customWidth="1"/>
    <col min="14090" max="14090" width="42" style="139" customWidth="1"/>
    <col min="14091" max="14336" width="10.85546875" style="139"/>
    <col min="14337" max="14337" width="72" style="139" bestFit="1" customWidth="1"/>
    <col min="14338" max="14338" width="78.42578125" style="139" customWidth="1"/>
    <col min="14339" max="14339" width="10.85546875" style="139"/>
    <col min="14340" max="14340" width="31.140625" style="139" customWidth="1"/>
    <col min="14341" max="14341" width="70.140625" style="139" customWidth="1"/>
    <col min="14342" max="14342" width="17.42578125" style="139" customWidth="1"/>
    <col min="14343" max="14344" width="21.85546875" style="139" customWidth="1"/>
    <col min="14345" max="14345" width="19.42578125" style="139" customWidth="1"/>
    <col min="14346" max="14346" width="42" style="139" customWidth="1"/>
    <col min="14347" max="14592" width="10.85546875" style="139"/>
    <col min="14593" max="14593" width="72" style="139" bestFit="1" customWidth="1"/>
    <col min="14594" max="14594" width="78.42578125" style="139" customWidth="1"/>
    <col min="14595" max="14595" width="10.85546875" style="139"/>
    <col min="14596" max="14596" width="31.140625" style="139" customWidth="1"/>
    <col min="14597" max="14597" width="70.140625" style="139" customWidth="1"/>
    <col min="14598" max="14598" width="17.42578125" style="139" customWidth="1"/>
    <col min="14599" max="14600" width="21.85546875" style="139" customWidth="1"/>
    <col min="14601" max="14601" width="19.42578125" style="139" customWidth="1"/>
    <col min="14602" max="14602" width="42" style="139" customWidth="1"/>
    <col min="14603" max="14848" width="10.85546875" style="139"/>
    <col min="14849" max="14849" width="72" style="139" bestFit="1" customWidth="1"/>
    <col min="14850" max="14850" width="78.42578125" style="139" customWidth="1"/>
    <col min="14851" max="14851" width="10.85546875" style="139"/>
    <col min="14852" max="14852" width="31.140625" style="139" customWidth="1"/>
    <col min="14853" max="14853" width="70.140625" style="139" customWidth="1"/>
    <col min="14854" max="14854" width="17.42578125" style="139" customWidth="1"/>
    <col min="14855" max="14856" width="21.85546875" style="139" customWidth="1"/>
    <col min="14857" max="14857" width="19.42578125" style="139" customWidth="1"/>
    <col min="14858" max="14858" width="42" style="139" customWidth="1"/>
    <col min="14859" max="15104" width="10.85546875" style="139"/>
    <col min="15105" max="15105" width="72" style="139" bestFit="1" customWidth="1"/>
    <col min="15106" max="15106" width="78.42578125" style="139" customWidth="1"/>
    <col min="15107" max="15107" width="10.85546875" style="139"/>
    <col min="15108" max="15108" width="31.140625" style="139" customWidth="1"/>
    <col min="15109" max="15109" width="70.140625" style="139" customWidth="1"/>
    <col min="15110" max="15110" width="17.42578125" style="139" customWidth="1"/>
    <col min="15111" max="15112" width="21.85546875" style="139" customWidth="1"/>
    <col min="15113" max="15113" width="19.42578125" style="139" customWidth="1"/>
    <col min="15114" max="15114" width="42" style="139" customWidth="1"/>
    <col min="15115" max="15360" width="10.85546875" style="139"/>
    <col min="15361" max="15361" width="72" style="139" bestFit="1" customWidth="1"/>
    <col min="15362" max="15362" width="78.42578125" style="139" customWidth="1"/>
    <col min="15363" max="15363" width="10.85546875" style="139"/>
    <col min="15364" max="15364" width="31.140625" style="139" customWidth="1"/>
    <col min="15365" max="15365" width="70.140625" style="139" customWidth="1"/>
    <col min="15366" max="15366" width="17.42578125" style="139" customWidth="1"/>
    <col min="15367" max="15368" width="21.85546875" style="139" customWidth="1"/>
    <col min="15369" max="15369" width="19.42578125" style="139" customWidth="1"/>
    <col min="15370" max="15370" width="42" style="139" customWidth="1"/>
    <col min="15371" max="15616" width="10.85546875" style="139"/>
    <col min="15617" max="15617" width="72" style="139" bestFit="1" customWidth="1"/>
    <col min="15618" max="15618" width="78.42578125" style="139" customWidth="1"/>
    <col min="15619" max="15619" width="10.85546875" style="139"/>
    <col min="15620" max="15620" width="31.140625" style="139" customWidth="1"/>
    <col min="15621" max="15621" width="70.140625" style="139" customWidth="1"/>
    <col min="15622" max="15622" width="17.42578125" style="139" customWidth="1"/>
    <col min="15623" max="15624" width="21.85546875" style="139" customWidth="1"/>
    <col min="15625" max="15625" width="19.42578125" style="139" customWidth="1"/>
    <col min="15626" max="15626" width="42" style="139" customWidth="1"/>
    <col min="15627" max="15872" width="10.85546875" style="139"/>
    <col min="15873" max="15873" width="72" style="139" bestFit="1" customWidth="1"/>
    <col min="15874" max="15874" width="78.42578125" style="139" customWidth="1"/>
    <col min="15875" max="15875" width="10.85546875" style="139"/>
    <col min="15876" max="15876" width="31.140625" style="139" customWidth="1"/>
    <col min="15877" max="15877" width="70.140625" style="139" customWidth="1"/>
    <col min="15878" max="15878" width="17.42578125" style="139" customWidth="1"/>
    <col min="15879" max="15880" width="21.85546875" style="139" customWidth="1"/>
    <col min="15881" max="15881" width="19.42578125" style="139" customWidth="1"/>
    <col min="15882" max="15882" width="42" style="139" customWidth="1"/>
    <col min="15883" max="16128" width="10.85546875" style="139"/>
    <col min="16129" max="16129" width="72" style="139" bestFit="1" customWidth="1"/>
    <col min="16130" max="16130" width="78.42578125" style="139" customWidth="1"/>
    <col min="16131" max="16131" width="10.85546875" style="139"/>
    <col min="16132" max="16132" width="31.140625" style="139" customWidth="1"/>
    <col min="16133" max="16133" width="70.140625" style="139" customWidth="1"/>
    <col min="16134" max="16134" width="17.42578125" style="139" customWidth="1"/>
    <col min="16135" max="16136" width="21.85546875" style="139" customWidth="1"/>
    <col min="16137" max="16137" width="19.42578125" style="139" customWidth="1"/>
    <col min="16138" max="16138" width="42" style="139" customWidth="1"/>
    <col min="16139" max="16384" width="10.85546875" style="139"/>
  </cols>
  <sheetData>
    <row r="1" spans="1:2" ht="25.5" customHeight="1" x14ac:dyDescent="0.25">
      <c r="A1" s="369" t="s">
        <v>0</v>
      </c>
      <c r="B1" s="370"/>
    </row>
    <row r="2" spans="1:2" ht="25.5" customHeight="1" x14ac:dyDescent="0.25">
      <c r="A2" s="371" t="s">
        <v>1</v>
      </c>
      <c r="B2" s="372"/>
    </row>
    <row r="3" spans="1:2" ht="15" x14ac:dyDescent="0.25">
      <c r="A3" s="162" t="s">
        <v>2</v>
      </c>
      <c r="B3" s="163" t="s">
        <v>3</v>
      </c>
    </row>
    <row r="4" spans="1:2" ht="40.5" customHeight="1" x14ac:dyDescent="0.25">
      <c r="A4" s="143" t="s">
        <v>4</v>
      </c>
      <c r="B4" s="144" t="s">
        <v>5</v>
      </c>
    </row>
    <row r="5" spans="1:2" ht="28.5" x14ac:dyDescent="0.25">
      <c r="A5" s="143" t="s">
        <v>6</v>
      </c>
      <c r="B5" s="145" t="s">
        <v>7</v>
      </c>
    </row>
    <row r="6" spans="1:2" ht="124.5" customHeight="1" x14ac:dyDescent="0.25">
      <c r="A6" s="143" t="s">
        <v>8</v>
      </c>
      <c r="B6" s="140" t="s">
        <v>9</v>
      </c>
    </row>
    <row r="7" spans="1:2" ht="26.45" customHeight="1" x14ac:dyDescent="0.25">
      <c r="A7" s="365" t="s">
        <v>10</v>
      </c>
      <c r="B7" s="366"/>
    </row>
    <row r="8" spans="1:2" ht="42.75" x14ac:dyDescent="0.25">
      <c r="A8" s="143" t="s">
        <v>11</v>
      </c>
      <c r="B8" s="145" t="s">
        <v>12</v>
      </c>
    </row>
    <row r="9" spans="1:2" ht="28.5" x14ac:dyDescent="0.25">
      <c r="A9" s="143" t="s">
        <v>13</v>
      </c>
      <c r="B9" s="145" t="s">
        <v>14</v>
      </c>
    </row>
    <row r="10" spans="1:2" ht="42.75" x14ac:dyDescent="0.25">
      <c r="A10" s="143" t="s">
        <v>15</v>
      </c>
      <c r="B10" s="145" t="s">
        <v>16</v>
      </c>
    </row>
    <row r="11" spans="1:2" ht="40.5" customHeight="1" x14ac:dyDescent="0.25">
      <c r="A11" s="143" t="s">
        <v>17</v>
      </c>
      <c r="B11" s="144" t="s">
        <v>18</v>
      </c>
    </row>
    <row r="12" spans="1:2" ht="38.25" customHeight="1" x14ac:dyDescent="0.25">
      <c r="A12" s="143" t="s">
        <v>19</v>
      </c>
      <c r="B12" s="144" t="s">
        <v>20</v>
      </c>
    </row>
    <row r="13" spans="1:2" ht="42.75" x14ac:dyDescent="0.25">
      <c r="A13" s="143" t="s">
        <v>21</v>
      </c>
      <c r="B13" s="146" t="s">
        <v>22</v>
      </c>
    </row>
    <row r="14" spans="1:2" ht="23.45" customHeight="1" x14ac:dyDescent="0.25">
      <c r="A14" s="147" t="s">
        <v>23</v>
      </c>
      <c r="B14" s="148"/>
    </row>
    <row r="15" spans="1:2" ht="42.75" x14ac:dyDescent="0.25">
      <c r="A15" s="143" t="s">
        <v>24</v>
      </c>
      <c r="B15" s="149" t="s">
        <v>25</v>
      </c>
    </row>
    <row r="16" spans="1:2" ht="42.75" x14ac:dyDescent="0.25">
      <c r="A16" s="143" t="s">
        <v>26</v>
      </c>
      <c r="B16" s="149" t="s">
        <v>27</v>
      </c>
    </row>
    <row r="17" spans="1:3" ht="42.75" x14ac:dyDescent="0.25">
      <c r="A17" s="143" t="s">
        <v>28</v>
      </c>
      <c r="B17" s="149" t="s">
        <v>29</v>
      </c>
    </row>
    <row r="18" spans="1:3" ht="8.25" customHeight="1" x14ac:dyDescent="0.25">
      <c r="A18" s="147"/>
      <c r="B18" s="150"/>
    </row>
    <row r="19" spans="1:3" ht="28.5" x14ac:dyDescent="0.25">
      <c r="A19" s="143" t="s">
        <v>30</v>
      </c>
      <c r="B19" s="149" t="s">
        <v>31</v>
      </c>
    </row>
    <row r="20" spans="1:3" ht="28.5" x14ac:dyDescent="0.25">
      <c r="A20" s="143" t="s">
        <v>32</v>
      </c>
      <c r="B20" s="149" t="s">
        <v>33</v>
      </c>
    </row>
    <row r="21" spans="1:3" ht="42.75" x14ac:dyDescent="0.25">
      <c r="A21" s="143" t="s">
        <v>34</v>
      </c>
      <c r="B21" s="149" t="s">
        <v>35</v>
      </c>
    </row>
    <row r="22" spans="1:3" ht="20.25" customHeight="1" x14ac:dyDescent="0.25">
      <c r="A22" s="363" t="s">
        <v>233</v>
      </c>
      <c r="B22" s="364"/>
    </row>
    <row r="23" spans="1:3" ht="42.75" x14ac:dyDescent="0.25">
      <c r="A23" s="143" t="s">
        <v>36</v>
      </c>
      <c r="B23" s="149" t="s">
        <v>37</v>
      </c>
    </row>
    <row r="24" spans="1:3" ht="54" customHeight="1" x14ac:dyDescent="0.25">
      <c r="A24" s="143" t="s">
        <v>38</v>
      </c>
      <c r="B24" s="149" t="s">
        <v>39</v>
      </c>
    </row>
    <row r="25" spans="1:3" ht="144" customHeight="1" x14ac:dyDescent="0.25">
      <c r="A25" s="143" t="s">
        <v>40</v>
      </c>
      <c r="B25" s="151" t="s">
        <v>41</v>
      </c>
    </row>
    <row r="26" spans="1:3" ht="57" x14ac:dyDescent="0.25">
      <c r="A26" s="143" t="s">
        <v>42</v>
      </c>
      <c r="B26" s="149" t="s">
        <v>43</v>
      </c>
    </row>
    <row r="27" spans="1:3" ht="57" x14ac:dyDescent="0.25">
      <c r="A27" s="143" t="s">
        <v>44</v>
      </c>
      <c r="B27" s="149" t="s">
        <v>45</v>
      </c>
    </row>
    <row r="28" spans="1:3" ht="28.5" x14ac:dyDescent="0.25">
      <c r="A28" s="143" t="s">
        <v>46</v>
      </c>
      <c r="B28" s="149" t="s">
        <v>47</v>
      </c>
    </row>
    <row r="29" spans="1:3" ht="57" x14ac:dyDescent="0.25">
      <c r="A29" s="143" t="s">
        <v>48</v>
      </c>
      <c r="B29" s="149" t="s">
        <v>49</v>
      </c>
      <c r="C29" s="141"/>
    </row>
    <row r="30" spans="1:3" ht="90" customHeight="1" x14ac:dyDescent="0.25">
      <c r="A30" s="152" t="s">
        <v>50</v>
      </c>
      <c r="B30" s="149" t="s">
        <v>51</v>
      </c>
    </row>
    <row r="31" spans="1:3" ht="81.599999999999994" customHeight="1" x14ac:dyDescent="0.25">
      <c r="A31" s="152" t="s">
        <v>52</v>
      </c>
      <c r="B31" s="149" t="s">
        <v>53</v>
      </c>
    </row>
    <row r="32" spans="1:3" ht="54" customHeight="1" x14ac:dyDescent="0.25">
      <c r="A32" s="152" t="s">
        <v>54</v>
      </c>
      <c r="B32" s="149" t="s">
        <v>55</v>
      </c>
    </row>
    <row r="33" spans="1:3" ht="28.5" customHeight="1" x14ac:dyDescent="0.25">
      <c r="A33" s="375" t="s">
        <v>56</v>
      </c>
      <c r="B33" s="376"/>
    </row>
    <row r="34" spans="1:3" ht="71.25" x14ac:dyDescent="0.25">
      <c r="A34" s="152" t="s">
        <v>57</v>
      </c>
      <c r="B34" s="149" t="s">
        <v>58</v>
      </c>
    </row>
    <row r="35" spans="1:3" ht="57" x14ac:dyDescent="0.25">
      <c r="A35" s="152" t="s">
        <v>59</v>
      </c>
      <c r="B35" s="149" t="s">
        <v>60</v>
      </c>
    </row>
    <row r="36" spans="1:3" ht="36" customHeight="1" x14ac:dyDescent="0.25">
      <c r="A36" s="152" t="s">
        <v>61</v>
      </c>
      <c r="B36" s="149" t="s">
        <v>62</v>
      </c>
      <c r="C36" s="142"/>
    </row>
    <row r="37" spans="1:3" ht="28.5" x14ac:dyDescent="0.25">
      <c r="A37" s="152" t="s">
        <v>63</v>
      </c>
      <c r="B37" s="149" t="s">
        <v>64</v>
      </c>
    </row>
    <row r="38" spans="1:3" ht="71.25" x14ac:dyDescent="0.25">
      <c r="A38" s="152" t="s">
        <v>65</v>
      </c>
      <c r="B38" s="149" t="s">
        <v>66</v>
      </c>
    </row>
    <row r="39" spans="1:3" ht="28.5" x14ac:dyDescent="0.25">
      <c r="A39" s="143" t="s">
        <v>67</v>
      </c>
      <c r="B39" s="149" t="s">
        <v>68</v>
      </c>
    </row>
    <row r="40" spans="1:3" ht="25.5" customHeight="1" x14ac:dyDescent="0.25">
      <c r="A40" s="365" t="s">
        <v>69</v>
      </c>
      <c r="B40" s="366"/>
    </row>
    <row r="41" spans="1:3" ht="24" customHeight="1" x14ac:dyDescent="0.25">
      <c r="A41" s="147" t="s">
        <v>2</v>
      </c>
      <c r="B41" s="164" t="s">
        <v>3</v>
      </c>
    </row>
    <row r="42" spans="1:3" ht="28.5" x14ac:dyDescent="0.25">
      <c r="A42" s="143" t="s">
        <v>21</v>
      </c>
      <c r="B42" s="153" t="s">
        <v>70</v>
      </c>
    </row>
    <row r="43" spans="1:3" ht="42.75" x14ac:dyDescent="0.25">
      <c r="A43" s="143" t="s">
        <v>71</v>
      </c>
      <c r="B43" s="153" t="s">
        <v>72</v>
      </c>
    </row>
    <row r="44" spans="1:3" ht="42.75" x14ac:dyDescent="0.25">
      <c r="A44" s="143" t="s">
        <v>73</v>
      </c>
      <c r="B44" s="153" t="s">
        <v>74</v>
      </c>
    </row>
    <row r="45" spans="1:3" ht="42.75" x14ac:dyDescent="0.25">
      <c r="A45" s="143" t="s">
        <v>75</v>
      </c>
      <c r="B45" s="153" t="s">
        <v>76</v>
      </c>
    </row>
    <row r="46" spans="1:3" ht="42.75" x14ac:dyDescent="0.25">
      <c r="A46" s="143" t="s">
        <v>77</v>
      </c>
      <c r="B46" s="153" t="s">
        <v>78</v>
      </c>
    </row>
    <row r="47" spans="1:3" ht="28.5" x14ac:dyDescent="0.25">
      <c r="A47" s="143" t="s">
        <v>79</v>
      </c>
      <c r="B47" s="153" t="s">
        <v>80</v>
      </c>
    </row>
    <row r="48" spans="1:3" ht="152.25" customHeight="1" x14ac:dyDescent="0.25">
      <c r="A48" s="143" t="s">
        <v>81</v>
      </c>
      <c r="B48" s="154" t="s">
        <v>82</v>
      </c>
    </row>
    <row r="49" spans="1:2" ht="23.1" customHeight="1" x14ac:dyDescent="0.25">
      <c r="A49" s="363" t="s">
        <v>83</v>
      </c>
      <c r="B49" s="364"/>
    </row>
    <row r="50" spans="1:2" ht="71.25" x14ac:dyDescent="0.25">
      <c r="A50" s="143" t="s">
        <v>84</v>
      </c>
      <c r="B50" s="149" t="s">
        <v>85</v>
      </c>
    </row>
    <row r="51" spans="1:2" ht="28.5" x14ac:dyDescent="0.25">
      <c r="A51" s="143" t="s">
        <v>86</v>
      </c>
      <c r="B51" s="149" t="s">
        <v>87</v>
      </c>
    </row>
    <row r="52" spans="1:2" ht="57" x14ac:dyDescent="0.25">
      <c r="A52" s="143" t="s">
        <v>88</v>
      </c>
      <c r="B52" s="149" t="s">
        <v>89</v>
      </c>
    </row>
    <row r="53" spans="1:2" ht="99.75" x14ac:dyDescent="0.25">
      <c r="A53" s="143" t="s">
        <v>90</v>
      </c>
      <c r="B53" s="149" t="s">
        <v>91</v>
      </c>
    </row>
    <row r="54" spans="1:2" ht="85.5" x14ac:dyDescent="0.25">
      <c r="A54" s="143" t="s">
        <v>92</v>
      </c>
      <c r="B54" s="149" t="s">
        <v>53</v>
      </c>
    </row>
    <row r="55" spans="1:2" ht="71.25" x14ac:dyDescent="0.25">
      <c r="A55" s="143" t="s">
        <v>93</v>
      </c>
      <c r="B55" s="149" t="s">
        <v>94</v>
      </c>
    </row>
    <row r="56" spans="1:2" ht="28.5" x14ac:dyDescent="0.25">
      <c r="A56" s="143" t="s">
        <v>95</v>
      </c>
      <c r="B56" s="149" t="s">
        <v>96</v>
      </c>
    </row>
    <row r="57" spans="1:2" ht="24" customHeight="1" x14ac:dyDescent="0.25">
      <c r="A57" s="377" t="s">
        <v>97</v>
      </c>
      <c r="B57" s="378"/>
    </row>
    <row r="58" spans="1:2" ht="23.45" customHeight="1" x14ac:dyDescent="0.25">
      <c r="A58" s="363" t="s">
        <v>98</v>
      </c>
      <c r="B58" s="364"/>
    </row>
    <row r="59" spans="1:2" ht="42.75" x14ac:dyDescent="0.25">
      <c r="A59" s="143" t="s">
        <v>99</v>
      </c>
      <c r="B59" s="153" t="s">
        <v>100</v>
      </c>
    </row>
    <row r="60" spans="1:2" ht="28.5" x14ac:dyDescent="0.25">
      <c r="A60" s="143" t="s">
        <v>101</v>
      </c>
      <c r="B60" s="153" t="s">
        <v>102</v>
      </c>
    </row>
    <row r="61" spans="1:2" ht="42.75" x14ac:dyDescent="0.25">
      <c r="A61" s="143" t="s">
        <v>13</v>
      </c>
      <c r="B61" s="153" t="s">
        <v>103</v>
      </c>
    </row>
    <row r="62" spans="1:2" ht="57" x14ac:dyDescent="0.25">
      <c r="A62" s="143" t="s">
        <v>26</v>
      </c>
      <c r="B62" s="149" t="s">
        <v>104</v>
      </c>
    </row>
    <row r="63" spans="1:2" ht="57" x14ac:dyDescent="0.25">
      <c r="A63" s="143" t="s">
        <v>28</v>
      </c>
      <c r="B63" s="149" t="s">
        <v>105</v>
      </c>
    </row>
    <row r="64" spans="1:2" ht="42.75" x14ac:dyDescent="0.25">
      <c r="A64" s="143" t="s">
        <v>106</v>
      </c>
      <c r="B64" s="153" t="s">
        <v>107</v>
      </c>
    </row>
    <row r="65" spans="1:2" ht="25.5" customHeight="1" x14ac:dyDescent="0.25">
      <c r="A65" s="365" t="s">
        <v>108</v>
      </c>
      <c r="B65" s="366"/>
    </row>
    <row r="66" spans="1:2" ht="23.1" customHeight="1" x14ac:dyDescent="0.25">
      <c r="A66" s="373" t="s">
        <v>109</v>
      </c>
      <c r="B66" s="374"/>
    </row>
    <row r="67" spans="1:2" ht="94.35" customHeight="1" x14ac:dyDescent="0.25">
      <c r="A67" s="367" t="s">
        <v>110</v>
      </c>
      <c r="B67" s="368"/>
    </row>
    <row r="68" spans="1:2" ht="39.75" customHeight="1" x14ac:dyDescent="0.25">
      <c r="A68" s="143" t="s">
        <v>111</v>
      </c>
      <c r="B68" s="155" t="s">
        <v>112</v>
      </c>
    </row>
    <row r="69" spans="1:2" ht="42.75" x14ac:dyDescent="0.25">
      <c r="A69" s="143" t="s">
        <v>113</v>
      </c>
      <c r="B69" s="156" t="s">
        <v>114</v>
      </c>
    </row>
    <row r="70" spans="1:2" ht="37.5" customHeight="1" x14ac:dyDescent="0.25">
      <c r="A70" s="152" t="s">
        <v>115</v>
      </c>
      <c r="B70" s="156" t="s">
        <v>116</v>
      </c>
    </row>
    <row r="71" spans="1:2" ht="37.5" customHeight="1" x14ac:dyDescent="0.25">
      <c r="A71" s="143" t="s">
        <v>117</v>
      </c>
      <c r="B71" s="156" t="s">
        <v>118</v>
      </c>
    </row>
    <row r="72" spans="1:2" ht="37.5" customHeight="1" x14ac:dyDescent="0.25">
      <c r="A72" s="152" t="s">
        <v>119</v>
      </c>
      <c r="B72" s="156" t="s">
        <v>120</v>
      </c>
    </row>
    <row r="73" spans="1:2" ht="25.5" customHeight="1" x14ac:dyDescent="0.25">
      <c r="A73" s="365" t="s">
        <v>121</v>
      </c>
      <c r="B73" s="366"/>
    </row>
    <row r="74" spans="1:2" ht="28.5" x14ac:dyDescent="0.25">
      <c r="A74" s="143" t="s">
        <v>122</v>
      </c>
      <c r="B74" s="153" t="s">
        <v>123</v>
      </c>
    </row>
    <row r="75" spans="1:2" ht="28.5" x14ac:dyDescent="0.25">
      <c r="A75" s="143" t="s">
        <v>124</v>
      </c>
      <c r="B75" s="153" t="s">
        <v>125</v>
      </c>
    </row>
    <row r="76" spans="1:2" ht="28.5" x14ac:dyDescent="0.25">
      <c r="A76" s="143" t="s">
        <v>126</v>
      </c>
      <c r="B76" s="153" t="s">
        <v>127</v>
      </c>
    </row>
    <row r="77" spans="1:2" ht="28.5" x14ac:dyDescent="0.25">
      <c r="A77" s="143" t="s">
        <v>128</v>
      </c>
      <c r="B77" s="153" t="s">
        <v>129</v>
      </c>
    </row>
    <row r="78" spans="1:2" ht="28.5" x14ac:dyDescent="0.25">
      <c r="A78" s="143" t="s">
        <v>130</v>
      </c>
      <c r="B78" s="153" t="s">
        <v>131</v>
      </c>
    </row>
    <row r="79" spans="1:2" ht="42.75" x14ac:dyDescent="0.25">
      <c r="A79" s="143" t="s">
        <v>132</v>
      </c>
      <c r="B79" s="153" t="s">
        <v>133</v>
      </c>
    </row>
    <row r="80" spans="1:2" ht="28.5" x14ac:dyDescent="0.25">
      <c r="A80" s="143" t="s">
        <v>134</v>
      </c>
      <c r="B80" s="153" t="s">
        <v>135</v>
      </c>
    </row>
    <row r="81" spans="1:2" ht="15" x14ac:dyDescent="0.25">
      <c r="A81" s="143" t="s">
        <v>136</v>
      </c>
      <c r="B81" s="153" t="s">
        <v>137</v>
      </c>
    </row>
    <row r="82" spans="1:2" ht="42.75" x14ac:dyDescent="0.25">
      <c r="A82" s="160" t="s">
        <v>138</v>
      </c>
      <c r="B82" s="153" t="s">
        <v>139</v>
      </c>
    </row>
    <row r="83" spans="1:2" ht="42.75" x14ac:dyDescent="0.25">
      <c r="A83" s="152" t="s">
        <v>140</v>
      </c>
      <c r="B83" s="153" t="s">
        <v>141</v>
      </c>
    </row>
    <row r="84" spans="1:2" ht="42.75" x14ac:dyDescent="0.25">
      <c r="A84" s="143" t="s">
        <v>142</v>
      </c>
      <c r="B84" s="153" t="s">
        <v>143</v>
      </c>
    </row>
    <row r="85" spans="1:2" ht="28.5" x14ac:dyDescent="0.25">
      <c r="A85" s="143" t="s">
        <v>44</v>
      </c>
      <c r="B85" s="153" t="s">
        <v>144</v>
      </c>
    </row>
    <row r="86" spans="1:2" ht="28.5" x14ac:dyDescent="0.25">
      <c r="A86" s="143" t="s">
        <v>145</v>
      </c>
      <c r="B86" s="153" t="s">
        <v>146</v>
      </c>
    </row>
    <row r="87" spans="1:2" ht="42.75" x14ac:dyDescent="0.25">
      <c r="A87" s="143" t="s">
        <v>147</v>
      </c>
      <c r="B87" s="153" t="s">
        <v>148</v>
      </c>
    </row>
    <row r="88" spans="1:2" ht="18.600000000000001" customHeight="1" x14ac:dyDescent="0.25">
      <c r="A88" s="365" t="s">
        <v>228</v>
      </c>
      <c r="B88" s="366"/>
    </row>
    <row r="89" spans="1:2" ht="28.5" x14ac:dyDescent="0.25">
      <c r="A89" s="161" t="s">
        <v>224</v>
      </c>
      <c r="B89" s="159" t="s">
        <v>229</v>
      </c>
    </row>
    <row r="90" spans="1:2" ht="15" x14ac:dyDescent="0.25">
      <c r="A90" s="161" t="s">
        <v>225</v>
      </c>
      <c r="B90" s="159" t="s">
        <v>230</v>
      </c>
    </row>
    <row r="91" spans="1:2" ht="15" x14ac:dyDescent="0.25">
      <c r="A91" s="161" t="s">
        <v>226</v>
      </c>
      <c r="B91" s="159" t="s">
        <v>231</v>
      </c>
    </row>
    <row r="92" spans="1:2" ht="15" x14ac:dyDescent="0.25">
      <c r="A92" s="161" t="s">
        <v>227</v>
      </c>
      <c r="B92" s="159" t="s">
        <v>232</v>
      </c>
    </row>
    <row r="93" spans="1:2" ht="15" x14ac:dyDescent="0.25">
      <c r="A93" s="361" t="s">
        <v>149</v>
      </c>
      <c r="B93" s="362"/>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A39" zoomScale="70" zoomScaleNormal="70" workbookViewId="0">
      <selection activeCell="F41" sqref="F41:G41"/>
    </sheetView>
  </sheetViews>
  <sheetFormatPr baseColWidth="10" defaultColWidth="10.85546875" defaultRowHeight="14.25" x14ac:dyDescent="0.25"/>
  <cols>
    <col min="1" max="1" width="49.7109375" style="1" customWidth="1"/>
    <col min="2" max="2" width="43.28515625" style="1" customWidth="1"/>
    <col min="3" max="3" width="46.42578125" style="1" customWidth="1"/>
    <col min="4" max="4" width="43.85546875" style="1" customWidth="1"/>
    <col min="5" max="5" width="44.28515625" style="1" customWidth="1"/>
    <col min="6" max="6" width="51.85546875" style="1" customWidth="1"/>
    <col min="7" max="7" width="48.28515625" style="1" customWidth="1"/>
    <col min="8" max="8" width="35.7109375" style="1" customWidth="1"/>
    <col min="9" max="9" width="84.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66" customFormat="1" ht="22.35" customHeight="1" thickBot="1" x14ac:dyDescent="0.3">
      <c r="A1" s="325"/>
      <c r="B1" s="303" t="s">
        <v>150</v>
      </c>
      <c r="C1" s="304"/>
      <c r="D1" s="304"/>
      <c r="E1" s="304"/>
      <c r="F1" s="304"/>
      <c r="G1" s="304"/>
      <c r="H1" s="304"/>
      <c r="I1" s="304"/>
      <c r="J1" s="304"/>
      <c r="K1" s="304"/>
      <c r="L1" s="305"/>
      <c r="M1" s="300" t="s">
        <v>234</v>
      </c>
      <c r="N1" s="301"/>
      <c r="O1" s="302"/>
    </row>
    <row r="2" spans="1:15" s="66" customFormat="1" ht="18" customHeight="1" thickBot="1" x14ac:dyDescent="0.3">
      <c r="A2" s="326"/>
      <c r="B2" s="306" t="s">
        <v>151</v>
      </c>
      <c r="C2" s="307"/>
      <c r="D2" s="307"/>
      <c r="E2" s="307"/>
      <c r="F2" s="307"/>
      <c r="G2" s="307"/>
      <c r="H2" s="307"/>
      <c r="I2" s="307"/>
      <c r="J2" s="307"/>
      <c r="K2" s="307"/>
      <c r="L2" s="308"/>
      <c r="M2" s="300" t="s">
        <v>235</v>
      </c>
      <c r="N2" s="301"/>
      <c r="O2" s="302"/>
    </row>
    <row r="3" spans="1:15" s="66" customFormat="1" ht="20.100000000000001" customHeight="1" thickBot="1" x14ac:dyDescent="0.3">
      <c r="A3" s="326"/>
      <c r="B3" s="306" t="s">
        <v>0</v>
      </c>
      <c r="C3" s="307"/>
      <c r="D3" s="307"/>
      <c r="E3" s="307"/>
      <c r="F3" s="307"/>
      <c r="G3" s="307"/>
      <c r="H3" s="307"/>
      <c r="I3" s="307"/>
      <c r="J3" s="307"/>
      <c r="K3" s="307"/>
      <c r="L3" s="308"/>
      <c r="M3" s="300" t="s">
        <v>236</v>
      </c>
      <c r="N3" s="301"/>
      <c r="O3" s="302"/>
    </row>
    <row r="4" spans="1:15" s="66" customFormat="1" ht="21.75" customHeight="1" thickBot="1" x14ac:dyDescent="0.3">
      <c r="A4" s="327"/>
      <c r="B4" s="309" t="s">
        <v>152</v>
      </c>
      <c r="C4" s="310"/>
      <c r="D4" s="310"/>
      <c r="E4" s="310"/>
      <c r="F4" s="310"/>
      <c r="G4" s="310"/>
      <c r="H4" s="310"/>
      <c r="I4" s="310"/>
      <c r="J4" s="310"/>
      <c r="K4" s="310"/>
      <c r="L4" s="311"/>
      <c r="M4" s="300" t="s">
        <v>237</v>
      </c>
      <c r="N4" s="301"/>
      <c r="O4" s="302"/>
    </row>
    <row r="5" spans="1:15" s="66" customFormat="1" ht="16.350000000000001" customHeight="1" thickBot="1" x14ac:dyDescent="0.3">
      <c r="A5" s="67"/>
      <c r="B5" s="68"/>
      <c r="C5" s="68"/>
      <c r="D5" s="68"/>
      <c r="E5" s="68"/>
      <c r="F5" s="68"/>
      <c r="G5" s="68"/>
      <c r="H5" s="68"/>
      <c r="I5" s="68"/>
      <c r="J5" s="68"/>
      <c r="K5" s="68"/>
      <c r="L5" s="68"/>
      <c r="M5" s="69"/>
      <c r="N5" s="69"/>
      <c r="O5" s="69"/>
    </row>
    <row r="6" spans="1:15" ht="40.35" customHeight="1" thickBot="1" x14ac:dyDescent="0.3">
      <c r="A6" s="40" t="s">
        <v>154</v>
      </c>
      <c r="B6" s="337" t="s">
        <v>241</v>
      </c>
      <c r="C6" s="338"/>
      <c r="D6" s="338"/>
      <c r="E6" s="338"/>
      <c r="F6" s="338"/>
      <c r="G6" s="338"/>
      <c r="H6" s="338"/>
      <c r="I6" s="338"/>
      <c r="J6" s="338"/>
      <c r="K6" s="339"/>
      <c r="L6" s="103" t="s">
        <v>155</v>
      </c>
      <c r="M6" s="340">
        <v>2024110010311</v>
      </c>
      <c r="N6" s="341"/>
      <c r="O6" s="342"/>
    </row>
    <row r="7" spans="1:15" s="66" customFormat="1" ht="18" customHeight="1" thickBot="1" x14ac:dyDescent="0.3">
      <c r="A7" s="67"/>
      <c r="B7" s="68"/>
      <c r="C7" s="68"/>
      <c r="D7" s="68"/>
      <c r="E7" s="68"/>
      <c r="F7" s="68"/>
      <c r="G7" s="68"/>
      <c r="H7" s="68"/>
      <c r="I7" s="68"/>
      <c r="J7" s="68"/>
      <c r="K7" s="68"/>
      <c r="L7" s="68"/>
      <c r="M7" s="69"/>
      <c r="N7" s="69"/>
      <c r="O7" s="69"/>
    </row>
    <row r="8" spans="1:15" s="66" customFormat="1" ht="21.75" customHeight="1" thickBot="1" x14ac:dyDescent="0.3">
      <c r="A8" s="336" t="s">
        <v>6</v>
      </c>
      <c r="B8" s="103" t="s">
        <v>156</v>
      </c>
      <c r="C8" s="240"/>
      <c r="D8" s="103" t="s">
        <v>157</v>
      </c>
      <c r="E8" s="240" t="s">
        <v>261</v>
      </c>
      <c r="F8" s="103" t="s">
        <v>158</v>
      </c>
      <c r="G8" s="86"/>
      <c r="H8" s="103" t="s">
        <v>159</v>
      </c>
      <c r="I8" s="88"/>
      <c r="J8" s="314" t="s">
        <v>8</v>
      </c>
      <c r="K8" s="328"/>
      <c r="L8" s="102" t="s">
        <v>160</v>
      </c>
      <c r="M8" s="345"/>
      <c r="N8" s="345"/>
      <c r="O8" s="345"/>
    </row>
    <row r="9" spans="1:15" s="66" customFormat="1" ht="21.75" customHeight="1" thickBot="1" x14ac:dyDescent="0.3">
      <c r="A9" s="336"/>
      <c r="B9" s="104" t="s">
        <v>161</v>
      </c>
      <c r="C9" s="89"/>
      <c r="D9" s="103" t="s">
        <v>162</v>
      </c>
      <c r="E9" s="90"/>
      <c r="F9" s="103" t="s">
        <v>163</v>
      </c>
      <c r="G9" s="90"/>
      <c r="H9" s="103" t="s">
        <v>164</v>
      </c>
      <c r="I9" s="88"/>
      <c r="J9" s="314"/>
      <c r="K9" s="328"/>
      <c r="L9" s="102" t="s">
        <v>165</v>
      </c>
      <c r="M9" s="345"/>
      <c r="N9" s="345"/>
      <c r="O9" s="345"/>
    </row>
    <row r="10" spans="1:15" s="66" customFormat="1" ht="21.75" customHeight="1" thickBot="1" x14ac:dyDescent="0.3">
      <c r="A10" s="336"/>
      <c r="B10" s="103" t="s">
        <v>166</v>
      </c>
      <c r="C10" s="86"/>
      <c r="D10" s="103" t="s">
        <v>167</v>
      </c>
      <c r="E10" s="90"/>
      <c r="F10" s="103" t="s">
        <v>168</v>
      </c>
      <c r="G10" s="90"/>
      <c r="H10" s="103" t="s">
        <v>169</v>
      </c>
      <c r="I10" s="88"/>
      <c r="J10" s="314"/>
      <c r="K10" s="328"/>
      <c r="L10" s="102" t="s">
        <v>170</v>
      </c>
      <c r="M10" s="345" t="s">
        <v>262</v>
      </c>
      <c r="N10" s="345"/>
      <c r="O10" s="345"/>
    </row>
    <row r="11" spans="1:15" ht="15" customHeight="1" thickBot="1" x14ac:dyDescent="0.3">
      <c r="A11" s="4"/>
      <c r="B11" s="5"/>
      <c r="C11" s="5"/>
      <c r="D11" s="7"/>
      <c r="E11" s="6"/>
      <c r="F11" s="6"/>
      <c r="G11" s="133"/>
      <c r="H11" s="133"/>
      <c r="I11" s="8"/>
      <c r="J11" s="8"/>
      <c r="K11" s="5"/>
      <c r="L11" s="5"/>
      <c r="M11" s="5"/>
      <c r="N11" s="5"/>
      <c r="O11" s="5"/>
    </row>
    <row r="12" spans="1:15" ht="15" customHeight="1" x14ac:dyDescent="0.25">
      <c r="A12" s="333" t="s">
        <v>171</v>
      </c>
      <c r="B12" s="315" t="s">
        <v>242</v>
      </c>
      <c r="C12" s="316"/>
      <c r="D12" s="316"/>
      <c r="E12" s="316"/>
      <c r="F12" s="316"/>
      <c r="G12" s="316"/>
      <c r="H12" s="316"/>
      <c r="I12" s="316"/>
      <c r="J12" s="316"/>
      <c r="K12" s="316"/>
      <c r="L12" s="316"/>
      <c r="M12" s="316"/>
      <c r="N12" s="316"/>
      <c r="O12" s="317"/>
    </row>
    <row r="13" spans="1:15" ht="15" customHeight="1" x14ac:dyDescent="0.25">
      <c r="A13" s="334"/>
      <c r="B13" s="318"/>
      <c r="C13" s="319"/>
      <c r="D13" s="319"/>
      <c r="E13" s="319"/>
      <c r="F13" s="319"/>
      <c r="G13" s="319"/>
      <c r="H13" s="319"/>
      <c r="I13" s="319"/>
      <c r="J13" s="319"/>
      <c r="K13" s="319"/>
      <c r="L13" s="319"/>
      <c r="M13" s="319"/>
      <c r="N13" s="319"/>
      <c r="O13" s="320"/>
    </row>
    <row r="14" spans="1:15" ht="15" customHeight="1" thickBot="1" x14ac:dyDescent="0.3">
      <c r="A14" s="335"/>
      <c r="B14" s="321"/>
      <c r="C14" s="322"/>
      <c r="D14" s="322"/>
      <c r="E14" s="322"/>
      <c r="F14" s="322"/>
      <c r="G14" s="322"/>
      <c r="H14" s="322"/>
      <c r="I14" s="322"/>
      <c r="J14" s="322"/>
      <c r="K14" s="322"/>
      <c r="L14" s="322"/>
      <c r="M14" s="322"/>
      <c r="N14" s="322"/>
      <c r="O14" s="323"/>
    </row>
    <row r="15" spans="1:15" ht="9" customHeight="1" thickBot="1" x14ac:dyDescent="0.3">
      <c r="A15" s="12"/>
      <c r="B15" s="173"/>
      <c r="C15" s="174"/>
      <c r="D15" s="174"/>
      <c r="E15" s="174"/>
      <c r="F15" s="174"/>
      <c r="G15" s="175"/>
      <c r="H15" s="175"/>
      <c r="I15" s="175"/>
      <c r="J15" s="175"/>
      <c r="K15" s="175"/>
      <c r="L15" s="176"/>
      <c r="M15" s="176"/>
      <c r="N15" s="176"/>
      <c r="O15" s="176"/>
    </row>
    <row r="16" spans="1:15" s="13" customFormat="1" ht="37.5" customHeight="1" thickBot="1" x14ac:dyDescent="0.3">
      <c r="A16" s="40" t="s">
        <v>13</v>
      </c>
      <c r="B16" s="324" t="s">
        <v>243</v>
      </c>
      <c r="C16" s="324"/>
      <c r="D16" s="324"/>
      <c r="E16" s="324"/>
      <c r="F16" s="324"/>
      <c r="G16" s="329" t="s">
        <v>15</v>
      </c>
      <c r="H16" s="329"/>
      <c r="I16" s="324" t="s">
        <v>245</v>
      </c>
      <c r="J16" s="324"/>
      <c r="K16" s="324"/>
      <c r="L16" s="324"/>
      <c r="M16" s="324"/>
      <c r="N16" s="324"/>
      <c r="O16" s="324"/>
    </row>
    <row r="17" spans="1:15" ht="9" customHeight="1" x14ac:dyDescent="0.25">
      <c r="A17" s="12"/>
      <c r="B17" s="175"/>
      <c r="C17" s="174"/>
      <c r="D17" s="174"/>
      <c r="E17" s="174"/>
      <c r="F17" s="174"/>
      <c r="G17" s="175"/>
      <c r="H17" s="175"/>
      <c r="I17" s="175"/>
      <c r="J17" s="175"/>
      <c r="K17" s="175"/>
      <c r="L17" s="176"/>
      <c r="M17" s="176"/>
      <c r="N17" s="176"/>
      <c r="O17" s="176"/>
    </row>
    <row r="18" spans="1:15" ht="56.25" customHeight="1" x14ac:dyDescent="0.25">
      <c r="A18" s="40" t="s">
        <v>17</v>
      </c>
      <c r="B18" s="331" t="s">
        <v>244</v>
      </c>
      <c r="C18" s="331"/>
      <c r="D18" s="331"/>
      <c r="E18" s="331"/>
      <c r="F18" s="177" t="s">
        <v>19</v>
      </c>
      <c r="G18" s="330" t="s">
        <v>246</v>
      </c>
      <c r="H18" s="330"/>
      <c r="I18" s="330"/>
      <c r="J18" s="177" t="s">
        <v>21</v>
      </c>
      <c r="K18" s="324" t="s">
        <v>272</v>
      </c>
      <c r="L18" s="324"/>
      <c r="M18" s="324"/>
      <c r="N18" s="324"/>
      <c r="O18" s="324"/>
    </row>
    <row r="19" spans="1:15" ht="9" customHeight="1" x14ac:dyDescent="0.25">
      <c r="A19" s="3"/>
      <c r="B19" s="2"/>
      <c r="C19" s="332"/>
      <c r="D19" s="332"/>
      <c r="E19" s="332"/>
      <c r="F19" s="332"/>
      <c r="G19" s="332"/>
      <c r="H19" s="332"/>
      <c r="I19" s="332"/>
      <c r="J19" s="332"/>
      <c r="K19" s="332"/>
      <c r="L19" s="332"/>
      <c r="M19" s="332"/>
      <c r="N19" s="332"/>
      <c r="O19" s="332"/>
    </row>
    <row r="20" spans="1:15" ht="16.5" customHeight="1" thickBot="1" x14ac:dyDescent="0.3">
      <c r="A20" s="63"/>
      <c r="B20" s="64"/>
      <c r="C20" s="64"/>
      <c r="D20" s="64"/>
      <c r="E20" s="64"/>
      <c r="F20" s="64"/>
      <c r="G20" s="64"/>
      <c r="H20" s="64"/>
      <c r="I20" s="64"/>
      <c r="J20" s="64"/>
      <c r="K20" s="64"/>
      <c r="L20" s="64"/>
      <c r="M20" s="64"/>
      <c r="N20" s="64"/>
      <c r="O20" s="64"/>
    </row>
    <row r="21" spans="1:15" ht="32.1" customHeight="1" thickBot="1" x14ac:dyDescent="0.3">
      <c r="A21" s="312" t="s">
        <v>23</v>
      </c>
      <c r="B21" s="313"/>
      <c r="C21" s="313"/>
      <c r="D21" s="313"/>
      <c r="E21" s="313"/>
      <c r="F21" s="313"/>
      <c r="G21" s="313"/>
      <c r="H21" s="313"/>
      <c r="I21" s="313"/>
      <c r="J21" s="313"/>
      <c r="K21" s="313"/>
      <c r="L21" s="313"/>
      <c r="M21" s="313"/>
      <c r="N21" s="313"/>
      <c r="O21" s="314"/>
    </row>
    <row r="22" spans="1:15" ht="32.1" customHeight="1" thickBot="1" x14ac:dyDescent="0.3">
      <c r="A22" s="312" t="s">
        <v>172</v>
      </c>
      <c r="B22" s="313"/>
      <c r="C22" s="313"/>
      <c r="D22" s="313"/>
      <c r="E22" s="313"/>
      <c r="F22" s="313"/>
      <c r="G22" s="313"/>
      <c r="H22" s="313"/>
      <c r="I22" s="313"/>
      <c r="J22" s="313"/>
      <c r="K22" s="313"/>
      <c r="L22" s="313"/>
      <c r="M22" s="313"/>
      <c r="N22" s="313"/>
      <c r="O22" s="314"/>
    </row>
    <row r="23" spans="1:15" ht="32.1" customHeight="1" thickBot="1" x14ac:dyDescent="0.3">
      <c r="A23" s="22"/>
      <c r="B23" s="14" t="s">
        <v>156</v>
      </c>
      <c r="C23" s="14" t="s">
        <v>157</v>
      </c>
      <c r="D23" s="14" t="s">
        <v>158</v>
      </c>
      <c r="E23" s="14" t="s">
        <v>159</v>
      </c>
      <c r="F23" s="14" t="s">
        <v>161</v>
      </c>
      <c r="G23" s="14" t="s">
        <v>162</v>
      </c>
      <c r="H23" s="14" t="s">
        <v>163</v>
      </c>
      <c r="I23" s="14" t="s">
        <v>164</v>
      </c>
      <c r="J23" s="14" t="s">
        <v>166</v>
      </c>
      <c r="K23" s="14" t="s">
        <v>167</v>
      </c>
      <c r="L23" s="14" t="s">
        <v>168</v>
      </c>
      <c r="M23" s="14" t="s">
        <v>169</v>
      </c>
      <c r="N23" s="15" t="s">
        <v>173</v>
      </c>
      <c r="O23" s="15" t="s">
        <v>174</v>
      </c>
    </row>
    <row r="24" spans="1:15" ht="32.1" customHeight="1" x14ac:dyDescent="0.25">
      <c r="A24" s="16" t="s">
        <v>24</v>
      </c>
      <c r="B24" s="136">
        <v>499899000</v>
      </c>
      <c r="C24" s="136"/>
      <c r="D24" s="136"/>
      <c r="E24" s="136"/>
      <c r="F24" s="136"/>
      <c r="G24" s="136">
        <v>145679000</v>
      </c>
      <c r="H24" s="136">
        <v>101192000</v>
      </c>
      <c r="I24" s="136"/>
      <c r="J24" s="136"/>
      <c r="K24" s="136"/>
      <c r="L24" s="136"/>
      <c r="M24" s="136"/>
      <c r="N24" s="256">
        <f>SUM(B24:M24)</f>
        <v>746770000</v>
      </c>
      <c r="O24" s="231">
        <v>1</v>
      </c>
    </row>
    <row r="25" spans="1:15" ht="32.1" customHeight="1" x14ac:dyDescent="0.25">
      <c r="A25" s="16" t="s">
        <v>26</v>
      </c>
      <c r="B25" s="134">
        <v>471227931</v>
      </c>
      <c r="C25" s="134">
        <f>471227931-B25</f>
        <v>0</v>
      </c>
      <c r="D25" s="136"/>
      <c r="E25" s="136"/>
      <c r="F25" s="136"/>
      <c r="G25" s="136"/>
      <c r="H25" s="136"/>
      <c r="I25" s="136"/>
      <c r="J25" s="136"/>
      <c r="K25" s="136"/>
      <c r="L25" s="136"/>
      <c r="M25" s="136"/>
      <c r="N25" s="256">
        <f t="shared" ref="N25:N29" si="0">SUM(B25:M25)</f>
        <v>471227931</v>
      </c>
      <c r="O25" s="232">
        <f>N25/N24</f>
        <v>0.63102150729140161</v>
      </c>
    </row>
    <row r="26" spans="1:15" ht="32.1" customHeight="1" x14ac:dyDescent="0.25">
      <c r="A26" s="16" t="s">
        <v>28</v>
      </c>
      <c r="B26" s="135">
        <v>0</v>
      </c>
      <c r="C26" s="135">
        <f>7185181-B26</f>
        <v>7185181</v>
      </c>
      <c r="D26" s="137"/>
      <c r="E26" s="137"/>
      <c r="F26" s="137"/>
      <c r="G26" s="137"/>
      <c r="H26" s="137"/>
      <c r="I26" s="137"/>
      <c r="J26" s="137"/>
      <c r="K26" s="137"/>
      <c r="L26" s="137"/>
      <c r="M26" s="137"/>
      <c r="N26" s="256">
        <f t="shared" si="0"/>
        <v>7185181</v>
      </c>
      <c r="O26" s="232">
        <f>N26/N24</f>
        <v>9.6216786962518581E-3</v>
      </c>
    </row>
    <row r="27" spans="1:15" ht="32.1" customHeight="1" x14ac:dyDescent="0.25">
      <c r="A27" s="16" t="s">
        <v>175</v>
      </c>
      <c r="B27" s="136">
        <v>19008876</v>
      </c>
      <c r="C27" s="136">
        <v>19923918</v>
      </c>
      <c r="D27" s="136">
        <v>13630000</v>
      </c>
      <c r="E27" s="136">
        <v>21880000</v>
      </c>
      <c r="F27" s="136">
        <v>6630000</v>
      </c>
      <c r="G27" s="136">
        <v>2652000</v>
      </c>
      <c r="H27" s="136"/>
      <c r="I27" s="136"/>
      <c r="J27" s="136"/>
      <c r="K27" s="136"/>
      <c r="L27" s="136"/>
      <c r="M27" s="136"/>
      <c r="N27" s="256">
        <f t="shared" si="0"/>
        <v>83724794</v>
      </c>
      <c r="O27" s="232">
        <v>1</v>
      </c>
    </row>
    <row r="28" spans="1:15" ht="32.1" customHeight="1" x14ac:dyDescent="0.25">
      <c r="A28" s="16" t="s">
        <v>176</v>
      </c>
      <c r="B28" s="137">
        <v>0</v>
      </c>
      <c r="C28" s="137">
        <v>0</v>
      </c>
      <c r="D28" s="137"/>
      <c r="E28" s="137"/>
      <c r="F28" s="137"/>
      <c r="G28" s="137"/>
      <c r="H28" s="137"/>
      <c r="I28" s="137"/>
      <c r="J28" s="137"/>
      <c r="K28" s="137"/>
      <c r="L28" s="137"/>
      <c r="M28" s="137"/>
      <c r="N28" s="256">
        <f t="shared" si="0"/>
        <v>0</v>
      </c>
      <c r="O28" s="232">
        <f>N28/N27</f>
        <v>0</v>
      </c>
    </row>
    <row r="29" spans="1:15" ht="32.1" customHeight="1" thickBot="1" x14ac:dyDescent="0.3">
      <c r="A29" s="19" t="s">
        <v>34</v>
      </c>
      <c r="B29" s="138">
        <v>29997962</v>
      </c>
      <c r="C29" s="138">
        <f>43753962-B29</f>
        <v>13756000</v>
      </c>
      <c r="D29" s="138"/>
      <c r="E29" s="138"/>
      <c r="F29" s="138"/>
      <c r="G29" s="138"/>
      <c r="H29" s="138"/>
      <c r="I29" s="138"/>
      <c r="J29" s="138"/>
      <c r="K29" s="138"/>
      <c r="L29" s="138"/>
      <c r="M29" s="138"/>
      <c r="N29" s="257">
        <f t="shared" si="0"/>
        <v>43753962</v>
      </c>
      <c r="O29" s="233">
        <f>N29/N27</f>
        <v>0.5225926503921885</v>
      </c>
    </row>
    <row r="30" spans="1:15" s="21" customFormat="1" ht="16.5" customHeight="1" x14ac:dyDescent="0.2"/>
    <row r="31" spans="1:15" s="21" customFormat="1" ht="17.25" customHeight="1" x14ac:dyDescent="0.2"/>
    <row r="32" spans="1:15" ht="5.25" customHeight="1" thickBot="1" x14ac:dyDescent="0.3"/>
    <row r="33" spans="1:13" ht="48" customHeight="1" thickBot="1" x14ac:dyDescent="0.3">
      <c r="A33" s="277" t="s">
        <v>177</v>
      </c>
      <c r="B33" s="278"/>
      <c r="C33" s="278"/>
      <c r="D33" s="278"/>
      <c r="E33" s="278"/>
      <c r="F33" s="278"/>
      <c r="G33" s="278"/>
      <c r="H33" s="278"/>
      <c r="I33" s="279"/>
      <c r="J33" s="26"/>
    </row>
    <row r="34" spans="1:13" ht="50.25" customHeight="1" thickBot="1" x14ac:dyDescent="0.3">
      <c r="A34" s="30" t="s">
        <v>178</v>
      </c>
      <c r="B34" s="280" t="str">
        <f>+B12</f>
        <v>Implementar 3 estrategias que contribuyan al reconocimiento y garantía de los  derechos de las mujeres en sus diferencias y diversidad</v>
      </c>
      <c r="C34" s="281"/>
      <c r="D34" s="281"/>
      <c r="E34" s="281"/>
      <c r="F34" s="281"/>
      <c r="G34" s="281"/>
      <c r="H34" s="281"/>
      <c r="I34" s="282"/>
      <c r="J34" s="24"/>
      <c r="M34" s="116"/>
    </row>
    <row r="35" spans="1:13" ht="50.25" customHeight="1" thickBot="1" x14ac:dyDescent="0.3">
      <c r="A35" s="292" t="s">
        <v>38</v>
      </c>
      <c r="B35" s="72">
        <v>2024</v>
      </c>
      <c r="C35" s="72">
        <v>2025</v>
      </c>
      <c r="D35" s="72">
        <v>2026</v>
      </c>
      <c r="E35" s="72">
        <v>2027</v>
      </c>
      <c r="F35" s="72" t="s">
        <v>179</v>
      </c>
      <c r="G35" s="294" t="s">
        <v>40</v>
      </c>
      <c r="H35" s="295" t="s">
        <v>274</v>
      </c>
      <c r="I35" s="296"/>
      <c r="J35" s="24"/>
      <c r="M35" s="116"/>
    </row>
    <row r="36" spans="1:13" ht="50.25" customHeight="1" thickBot="1" x14ac:dyDescent="0.3">
      <c r="A36" s="293"/>
      <c r="B36" s="111">
        <v>3</v>
      </c>
      <c r="C36" s="111">
        <v>3</v>
      </c>
      <c r="D36" s="111">
        <v>3</v>
      </c>
      <c r="E36" s="111">
        <v>3</v>
      </c>
      <c r="F36" s="112">
        <v>3</v>
      </c>
      <c r="G36" s="294"/>
      <c r="H36" s="297"/>
      <c r="I36" s="298"/>
      <c r="J36" s="24"/>
      <c r="M36" s="116"/>
    </row>
    <row r="37" spans="1:13" ht="52.5" customHeight="1" thickBot="1" x14ac:dyDescent="0.3">
      <c r="A37" s="31" t="s">
        <v>42</v>
      </c>
      <c r="B37" s="283">
        <v>0.3</v>
      </c>
      <c r="C37" s="284"/>
      <c r="D37" s="289" t="s">
        <v>180</v>
      </c>
      <c r="E37" s="290"/>
      <c r="F37" s="290"/>
      <c r="G37" s="290"/>
      <c r="H37" s="290"/>
      <c r="I37" s="291"/>
    </row>
    <row r="38" spans="1:13" s="25" customFormat="1" ht="48" customHeight="1" x14ac:dyDescent="0.25">
      <c r="A38" s="299" t="s">
        <v>181</v>
      </c>
      <c r="B38" s="196" t="s">
        <v>182</v>
      </c>
      <c r="C38" s="196" t="s">
        <v>86</v>
      </c>
      <c r="D38" s="285" t="s">
        <v>88</v>
      </c>
      <c r="E38" s="285"/>
      <c r="F38" s="285" t="s">
        <v>90</v>
      </c>
      <c r="G38" s="285"/>
      <c r="H38" s="196" t="s">
        <v>92</v>
      </c>
      <c r="I38" s="197" t="s">
        <v>93</v>
      </c>
      <c r="M38" s="118"/>
    </row>
    <row r="39" spans="1:13" ht="287.10000000000002" customHeight="1" x14ac:dyDescent="0.25">
      <c r="A39" s="275"/>
      <c r="B39" s="198">
        <v>3</v>
      </c>
      <c r="C39" s="171">
        <v>3</v>
      </c>
      <c r="D39" s="286" t="s">
        <v>374</v>
      </c>
      <c r="E39" s="286"/>
      <c r="F39" s="286" t="s">
        <v>326</v>
      </c>
      <c r="G39" s="286"/>
      <c r="H39" s="199" t="s">
        <v>296</v>
      </c>
      <c r="I39" s="241" t="s">
        <v>295</v>
      </c>
      <c r="M39" s="116"/>
    </row>
    <row r="40" spans="1:13" s="25" customFormat="1" ht="54" customHeight="1" x14ac:dyDescent="0.25">
      <c r="A40" s="275" t="s">
        <v>183</v>
      </c>
      <c r="B40" s="201" t="s">
        <v>182</v>
      </c>
      <c r="C40" s="201" t="s">
        <v>86</v>
      </c>
      <c r="D40" s="267" t="s">
        <v>88</v>
      </c>
      <c r="E40" s="267"/>
      <c r="F40" s="267" t="s">
        <v>90</v>
      </c>
      <c r="G40" s="267"/>
      <c r="H40" s="201" t="s">
        <v>92</v>
      </c>
      <c r="I40" s="202" t="s">
        <v>93</v>
      </c>
    </row>
    <row r="41" spans="1:13" ht="257.10000000000002" customHeight="1" x14ac:dyDescent="0.25">
      <c r="A41" s="275"/>
      <c r="B41" s="198">
        <v>3</v>
      </c>
      <c r="C41" s="171">
        <v>3</v>
      </c>
      <c r="D41" s="287" t="s">
        <v>375</v>
      </c>
      <c r="E41" s="287"/>
      <c r="F41" s="286" t="s">
        <v>376</v>
      </c>
      <c r="G41" s="286"/>
      <c r="H41" s="254" t="s">
        <v>296</v>
      </c>
      <c r="I41" s="243" t="s">
        <v>295</v>
      </c>
    </row>
    <row r="42" spans="1:13" s="25" customFormat="1" ht="45" customHeight="1" x14ac:dyDescent="0.25">
      <c r="A42" s="275" t="s">
        <v>184</v>
      </c>
      <c r="B42" s="201" t="s">
        <v>182</v>
      </c>
      <c r="C42" s="201" t="s">
        <v>86</v>
      </c>
      <c r="D42" s="267" t="s">
        <v>88</v>
      </c>
      <c r="E42" s="267"/>
      <c r="F42" s="267" t="s">
        <v>90</v>
      </c>
      <c r="G42" s="267"/>
      <c r="H42" s="201" t="s">
        <v>92</v>
      </c>
      <c r="I42" s="202" t="s">
        <v>93</v>
      </c>
    </row>
    <row r="43" spans="1:13" ht="205.5" customHeight="1" x14ac:dyDescent="0.25">
      <c r="A43" s="275"/>
      <c r="B43" s="198">
        <v>3</v>
      </c>
      <c r="C43" s="203"/>
      <c r="D43" s="288"/>
      <c r="E43" s="288"/>
      <c r="H43" s="199"/>
      <c r="I43" s="200"/>
    </row>
    <row r="44" spans="1:13" s="25" customFormat="1" ht="44.25" customHeight="1" x14ac:dyDescent="0.25">
      <c r="A44" s="275" t="s">
        <v>185</v>
      </c>
      <c r="B44" s="201" t="s">
        <v>182</v>
      </c>
      <c r="C44" s="201" t="s">
        <v>86</v>
      </c>
      <c r="D44" s="267" t="s">
        <v>88</v>
      </c>
      <c r="E44" s="267"/>
      <c r="F44" s="267" t="s">
        <v>90</v>
      </c>
      <c r="G44" s="267"/>
      <c r="H44" s="201" t="s">
        <v>92</v>
      </c>
      <c r="I44" s="202" t="s">
        <v>93</v>
      </c>
    </row>
    <row r="45" spans="1:13" ht="120.75" customHeight="1" x14ac:dyDescent="0.25">
      <c r="A45" s="275"/>
      <c r="B45" s="198">
        <v>3</v>
      </c>
      <c r="C45" s="171"/>
      <c r="D45" s="359"/>
      <c r="E45" s="359"/>
      <c r="F45" s="360"/>
      <c r="G45" s="360"/>
      <c r="H45" s="204"/>
      <c r="I45" s="205"/>
    </row>
    <row r="46" spans="1:13" s="25" customFormat="1" ht="47.25" customHeight="1" x14ac:dyDescent="0.25">
      <c r="A46" s="275" t="s">
        <v>186</v>
      </c>
      <c r="B46" s="201" t="s">
        <v>182</v>
      </c>
      <c r="C46" s="201" t="s">
        <v>86</v>
      </c>
      <c r="D46" s="267" t="s">
        <v>88</v>
      </c>
      <c r="E46" s="267"/>
      <c r="F46" s="267" t="s">
        <v>90</v>
      </c>
      <c r="G46" s="267"/>
      <c r="H46" s="201" t="s">
        <v>92</v>
      </c>
      <c r="I46" s="202" t="s">
        <v>93</v>
      </c>
    </row>
    <row r="47" spans="1:13" ht="120.75" customHeight="1" x14ac:dyDescent="0.25">
      <c r="A47" s="275"/>
      <c r="B47" s="198">
        <v>3</v>
      </c>
      <c r="C47" s="171"/>
      <c r="D47" s="268"/>
      <c r="E47" s="268"/>
      <c r="F47" s="268"/>
      <c r="G47" s="268"/>
      <c r="H47" s="171"/>
      <c r="I47" s="206"/>
    </row>
    <row r="48" spans="1:13" s="25" customFormat="1" ht="52.5" customHeight="1" x14ac:dyDescent="0.25">
      <c r="A48" s="275" t="s">
        <v>187</v>
      </c>
      <c r="B48" s="201" t="s">
        <v>182</v>
      </c>
      <c r="C48" s="201" t="s">
        <v>86</v>
      </c>
      <c r="D48" s="267" t="s">
        <v>88</v>
      </c>
      <c r="E48" s="267"/>
      <c r="F48" s="267" t="s">
        <v>90</v>
      </c>
      <c r="G48" s="267"/>
      <c r="H48" s="201" t="s">
        <v>92</v>
      </c>
      <c r="I48" s="202" t="s">
        <v>93</v>
      </c>
    </row>
    <row r="49" spans="1:9" ht="120.75" customHeight="1" x14ac:dyDescent="0.25">
      <c r="A49" s="275"/>
      <c r="B49" s="198">
        <v>3</v>
      </c>
      <c r="C49" s="171"/>
      <c r="D49" s="268"/>
      <c r="E49" s="268"/>
      <c r="F49" s="268"/>
      <c r="G49" s="268"/>
      <c r="H49" s="171"/>
      <c r="I49" s="206"/>
    </row>
    <row r="50" spans="1:9" ht="35.1" customHeight="1" x14ac:dyDescent="0.25">
      <c r="A50" s="275" t="s">
        <v>188</v>
      </c>
      <c r="B50" s="201" t="s">
        <v>182</v>
      </c>
      <c r="C50" s="201" t="s">
        <v>86</v>
      </c>
      <c r="D50" s="267" t="s">
        <v>88</v>
      </c>
      <c r="E50" s="267"/>
      <c r="F50" s="267" t="s">
        <v>90</v>
      </c>
      <c r="G50" s="267"/>
      <c r="H50" s="201" t="s">
        <v>92</v>
      </c>
      <c r="I50" s="202" t="s">
        <v>93</v>
      </c>
    </row>
    <row r="51" spans="1:9" ht="120.75" customHeight="1" x14ac:dyDescent="0.25">
      <c r="A51" s="275"/>
      <c r="B51" s="198">
        <v>3</v>
      </c>
      <c r="C51" s="171"/>
      <c r="D51" s="268"/>
      <c r="E51" s="268"/>
      <c r="F51" s="268"/>
      <c r="G51" s="268"/>
      <c r="H51" s="171"/>
      <c r="I51" s="206"/>
    </row>
    <row r="52" spans="1:9" ht="35.1" customHeight="1" x14ac:dyDescent="0.25">
      <c r="A52" s="275" t="s">
        <v>189</v>
      </c>
      <c r="B52" s="201" t="s">
        <v>182</v>
      </c>
      <c r="C52" s="201" t="s">
        <v>86</v>
      </c>
      <c r="D52" s="267" t="s">
        <v>88</v>
      </c>
      <c r="E52" s="267"/>
      <c r="F52" s="267" t="s">
        <v>90</v>
      </c>
      <c r="G52" s="267"/>
      <c r="H52" s="201" t="s">
        <v>92</v>
      </c>
      <c r="I52" s="202" t="s">
        <v>93</v>
      </c>
    </row>
    <row r="53" spans="1:9" ht="120.75" customHeight="1" x14ac:dyDescent="0.25">
      <c r="A53" s="275"/>
      <c r="B53" s="198">
        <v>3</v>
      </c>
      <c r="C53" s="171"/>
      <c r="D53" s="268"/>
      <c r="E53" s="268"/>
      <c r="F53" s="268"/>
      <c r="G53" s="268"/>
      <c r="H53" s="171"/>
      <c r="I53" s="206"/>
    </row>
    <row r="54" spans="1:9" ht="35.1" customHeight="1" x14ac:dyDescent="0.25">
      <c r="A54" s="275" t="s">
        <v>190</v>
      </c>
      <c r="B54" s="201" t="s">
        <v>182</v>
      </c>
      <c r="C54" s="201" t="s">
        <v>86</v>
      </c>
      <c r="D54" s="267" t="s">
        <v>88</v>
      </c>
      <c r="E54" s="267"/>
      <c r="F54" s="267" t="s">
        <v>90</v>
      </c>
      <c r="G54" s="267"/>
      <c r="H54" s="201" t="s">
        <v>92</v>
      </c>
      <c r="I54" s="202" t="s">
        <v>93</v>
      </c>
    </row>
    <row r="55" spans="1:9" ht="120.75" customHeight="1" x14ac:dyDescent="0.25">
      <c r="A55" s="275"/>
      <c r="B55" s="198">
        <v>3</v>
      </c>
      <c r="C55" s="171"/>
      <c r="D55" s="268"/>
      <c r="E55" s="268"/>
      <c r="F55" s="268"/>
      <c r="G55" s="268"/>
      <c r="H55" s="171"/>
      <c r="I55" s="206"/>
    </row>
    <row r="56" spans="1:9" ht="35.1" customHeight="1" x14ac:dyDescent="0.25">
      <c r="A56" s="275" t="s">
        <v>191</v>
      </c>
      <c r="B56" s="201" t="s">
        <v>182</v>
      </c>
      <c r="C56" s="201" t="s">
        <v>86</v>
      </c>
      <c r="D56" s="267" t="s">
        <v>88</v>
      </c>
      <c r="E56" s="267"/>
      <c r="F56" s="267" t="s">
        <v>90</v>
      </c>
      <c r="G56" s="267"/>
      <c r="H56" s="201" t="s">
        <v>92</v>
      </c>
      <c r="I56" s="202" t="s">
        <v>93</v>
      </c>
    </row>
    <row r="57" spans="1:9" ht="120.75" customHeight="1" x14ac:dyDescent="0.25">
      <c r="A57" s="275"/>
      <c r="B57" s="198">
        <v>3</v>
      </c>
      <c r="C57" s="171"/>
      <c r="D57" s="268"/>
      <c r="E57" s="268"/>
      <c r="F57" s="268"/>
      <c r="G57" s="268"/>
      <c r="H57" s="171"/>
      <c r="I57" s="206"/>
    </row>
    <row r="58" spans="1:9" ht="35.1" customHeight="1" x14ac:dyDescent="0.25">
      <c r="A58" s="275" t="s">
        <v>192</v>
      </c>
      <c r="B58" s="201" t="s">
        <v>182</v>
      </c>
      <c r="C58" s="201" t="s">
        <v>86</v>
      </c>
      <c r="D58" s="267" t="s">
        <v>88</v>
      </c>
      <c r="E58" s="267"/>
      <c r="F58" s="267" t="s">
        <v>90</v>
      </c>
      <c r="G58" s="267"/>
      <c r="H58" s="201" t="s">
        <v>92</v>
      </c>
      <c r="I58" s="202" t="s">
        <v>93</v>
      </c>
    </row>
    <row r="59" spans="1:9" ht="120.75" customHeight="1" x14ac:dyDescent="0.25">
      <c r="A59" s="275"/>
      <c r="B59" s="198">
        <v>3</v>
      </c>
      <c r="C59" s="171"/>
      <c r="D59" s="268"/>
      <c r="E59" s="268"/>
      <c r="F59" s="268"/>
      <c r="G59" s="268"/>
      <c r="H59" s="171"/>
      <c r="I59" s="206"/>
    </row>
    <row r="60" spans="1:9" ht="35.1" customHeight="1" x14ac:dyDescent="0.25">
      <c r="A60" s="275" t="s">
        <v>193</v>
      </c>
      <c r="B60" s="201" t="s">
        <v>182</v>
      </c>
      <c r="C60" s="201" t="s">
        <v>86</v>
      </c>
      <c r="D60" s="267" t="s">
        <v>88</v>
      </c>
      <c r="E60" s="267"/>
      <c r="F60" s="267" t="s">
        <v>90</v>
      </c>
      <c r="G60" s="267"/>
      <c r="H60" s="201" t="s">
        <v>92</v>
      </c>
      <c r="I60" s="202" t="s">
        <v>93</v>
      </c>
    </row>
    <row r="61" spans="1:9" ht="120.75" customHeight="1" thickBot="1" x14ac:dyDescent="0.3">
      <c r="A61" s="276"/>
      <c r="B61" s="207">
        <v>3</v>
      </c>
      <c r="C61" s="208"/>
      <c r="D61" s="269"/>
      <c r="E61" s="269"/>
      <c r="F61" s="269"/>
      <c r="G61" s="269"/>
      <c r="H61" s="208"/>
      <c r="I61" s="209"/>
    </row>
    <row r="62" spans="1:9" x14ac:dyDescent="0.25">
      <c r="B62" s="113"/>
    </row>
    <row r="64" spans="1:9" s="24" customFormat="1" ht="30" customHeight="1" x14ac:dyDescent="0.25">
      <c r="A64" s="1"/>
      <c r="B64" s="1"/>
      <c r="C64" s="1"/>
      <c r="D64" s="1"/>
      <c r="E64" s="1"/>
      <c r="F64" s="1"/>
      <c r="G64" s="1"/>
      <c r="H64" s="1"/>
      <c r="I64" s="1"/>
    </row>
    <row r="65" spans="1:9" ht="34.5" customHeight="1" x14ac:dyDescent="0.25">
      <c r="A65" s="346" t="s">
        <v>56</v>
      </c>
      <c r="B65" s="346"/>
      <c r="C65" s="346"/>
      <c r="D65" s="346"/>
      <c r="E65" s="346"/>
      <c r="F65" s="346"/>
      <c r="G65" s="346"/>
      <c r="H65" s="346"/>
      <c r="I65" s="346"/>
    </row>
    <row r="66" spans="1:9" ht="171.95" customHeight="1" x14ac:dyDescent="0.25">
      <c r="A66" s="32" t="s">
        <v>57</v>
      </c>
      <c r="B66" s="273" t="s">
        <v>279</v>
      </c>
      <c r="C66" s="274"/>
      <c r="D66" s="273" t="s">
        <v>293</v>
      </c>
      <c r="E66" s="274"/>
      <c r="F66" s="273" t="s">
        <v>294</v>
      </c>
      <c r="G66" s="274"/>
      <c r="H66" s="273" t="s">
        <v>292</v>
      </c>
      <c r="I66" s="274"/>
    </row>
    <row r="67" spans="1:9" ht="45.75" customHeight="1" x14ac:dyDescent="0.25">
      <c r="A67" s="32" t="s">
        <v>194</v>
      </c>
      <c r="B67" s="353">
        <v>0.1</v>
      </c>
      <c r="C67" s="354"/>
      <c r="D67" s="353">
        <v>0.05</v>
      </c>
      <c r="E67" s="354"/>
      <c r="F67" s="353">
        <v>0.05</v>
      </c>
      <c r="G67" s="354"/>
      <c r="H67" s="353">
        <v>0.1</v>
      </c>
      <c r="I67" s="354"/>
    </row>
    <row r="68" spans="1:9" ht="30" customHeight="1" x14ac:dyDescent="0.25">
      <c r="A68" s="343" t="s">
        <v>156</v>
      </c>
      <c r="B68" s="74" t="s">
        <v>84</v>
      </c>
      <c r="C68" s="74" t="s">
        <v>86</v>
      </c>
      <c r="D68" s="74" t="s">
        <v>84</v>
      </c>
      <c r="E68" s="74" t="s">
        <v>86</v>
      </c>
      <c r="F68" s="74" t="s">
        <v>84</v>
      </c>
      <c r="G68" s="74" t="s">
        <v>86</v>
      </c>
      <c r="H68" s="74" t="s">
        <v>84</v>
      </c>
      <c r="I68" s="74" t="s">
        <v>86</v>
      </c>
    </row>
    <row r="69" spans="1:9" ht="30" customHeight="1" x14ac:dyDescent="0.25">
      <c r="A69" s="344"/>
      <c r="B69" s="34">
        <v>0.02</v>
      </c>
      <c r="C69" s="34">
        <v>0.02</v>
      </c>
      <c r="D69" s="34">
        <v>0.02</v>
      </c>
      <c r="E69" s="34">
        <v>0.02</v>
      </c>
      <c r="F69" s="34">
        <v>0.02</v>
      </c>
      <c r="G69" s="34">
        <v>0.02</v>
      </c>
      <c r="H69" s="38">
        <v>0</v>
      </c>
      <c r="I69" s="34">
        <v>0</v>
      </c>
    </row>
    <row r="70" spans="1:9" ht="266.10000000000002" customHeight="1" x14ac:dyDescent="0.25">
      <c r="A70" s="32" t="s">
        <v>195</v>
      </c>
      <c r="B70" s="347" t="s">
        <v>304</v>
      </c>
      <c r="C70" s="348"/>
      <c r="D70" s="349" t="s">
        <v>365</v>
      </c>
      <c r="E70" s="350"/>
      <c r="F70" s="347" t="s">
        <v>368</v>
      </c>
      <c r="G70" s="348"/>
      <c r="H70" s="349" t="s">
        <v>306</v>
      </c>
      <c r="I70" s="350"/>
    </row>
    <row r="71" spans="1:9" ht="93.95" customHeight="1" x14ac:dyDescent="0.25">
      <c r="A71" s="32" t="s">
        <v>196</v>
      </c>
      <c r="B71" s="351" t="s">
        <v>327</v>
      </c>
      <c r="C71" s="352"/>
      <c r="D71" s="351" t="s">
        <v>328</v>
      </c>
      <c r="E71" s="264"/>
      <c r="F71" s="270" t="s">
        <v>305</v>
      </c>
      <c r="G71" s="264"/>
      <c r="H71" s="358"/>
      <c r="I71" s="357"/>
    </row>
    <row r="72" spans="1:9" ht="30.75" customHeight="1" x14ac:dyDescent="0.25">
      <c r="A72" s="343" t="s">
        <v>157</v>
      </c>
      <c r="B72" s="74" t="s">
        <v>84</v>
      </c>
      <c r="C72" s="74" t="s">
        <v>86</v>
      </c>
      <c r="D72" s="74" t="s">
        <v>84</v>
      </c>
      <c r="E72" s="74" t="s">
        <v>86</v>
      </c>
      <c r="F72" s="74" t="s">
        <v>84</v>
      </c>
      <c r="G72" s="74" t="s">
        <v>86</v>
      </c>
      <c r="H72" s="74" t="s">
        <v>84</v>
      </c>
      <c r="I72" s="74" t="s">
        <v>86</v>
      </c>
    </row>
    <row r="73" spans="1:9" ht="30.75" customHeight="1" x14ac:dyDescent="0.25">
      <c r="A73" s="344"/>
      <c r="B73" s="34">
        <v>0.03</v>
      </c>
      <c r="C73" s="34">
        <v>0.03</v>
      </c>
      <c r="D73" s="34">
        <v>0.03</v>
      </c>
      <c r="E73" s="34">
        <v>0.03</v>
      </c>
      <c r="F73" s="34">
        <v>0.03</v>
      </c>
      <c r="G73" s="34">
        <v>0.03</v>
      </c>
      <c r="H73" s="38">
        <v>0.05</v>
      </c>
      <c r="I73" s="35">
        <v>0.05</v>
      </c>
    </row>
    <row r="74" spans="1:9" ht="408" customHeight="1" x14ac:dyDescent="0.25">
      <c r="A74" s="32" t="s">
        <v>195</v>
      </c>
      <c r="B74" s="349" t="s">
        <v>334</v>
      </c>
      <c r="C74" s="350"/>
      <c r="D74" s="349" t="s">
        <v>366</v>
      </c>
      <c r="E74" s="350"/>
      <c r="F74" s="349" t="s">
        <v>367</v>
      </c>
      <c r="G74" s="350"/>
      <c r="H74" s="355" t="s">
        <v>335</v>
      </c>
      <c r="I74" s="356"/>
    </row>
    <row r="75" spans="1:9" ht="57.95" customHeight="1" x14ac:dyDescent="0.25">
      <c r="A75" s="32" t="s">
        <v>196</v>
      </c>
      <c r="B75" s="270" t="s">
        <v>350</v>
      </c>
      <c r="C75" s="264"/>
      <c r="D75" s="270" t="s">
        <v>351</v>
      </c>
      <c r="E75" s="264"/>
      <c r="F75" s="270" t="s">
        <v>352</v>
      </c>
      <c r="G75" s="264"/>
      <c r="H75" s="270" t="s">
        <v>353</v>
      </c>
      <c r="I75" s="357"/>
    </row>
    <row r="76" spans="1:9" ht="30.75" customHeight="1" x14ac:dyDescent="0.25">
      <c r="A76" s="343" t="s">
        <v>158</v>
      </c>
      <c r="B76" s="74" t="s">
        <v>84</v>
      </c>
      <c r="C76" s="74" t="s">
        <v>86</v>
      </c>
      <c r="D76" s="74" t="s">
        <v>84</v>
      </c>
      <c r="E76" s="74" t="s">
        <v>86</v>
      </c>
      <c r="F76" s="74" t="s">
        <v>84</v>
      </c>
      <c r="G76" s="74" t="s">
        <v>86</v>
      </c>
      <c r="H76" s="74" t="s">
        <v>84</v>
      </c>
      <c r="I76" s="74" t="s">
        <v>86</v>
      </c>
    </row>
    <row r="77" spans="1:9" ht="30.75" customHeight="1" x14ac:dyDescent="0.25">
      <c r="A77" s="344"/>
      <c r="B77" s="34">
        <v>0.1</v>
      </c>
      <c r="C77" s="34"/>
      <c r="D77" s="34">
        <v>0.1</v>
      </c>
      <c r="E77" s="34"/>
      <c r="F77" s="34">
        <v>0.1</v>
      </c>
      <c r="G77" s="34"/>
      <c r="H77" s="34">
        <v>0.1</v>
      </c>
      <c r="I77" s="34"/>
    </row>
    <row r="78" spans="1:9" ht="66.95" customHeight="1" x14ac:dyDescent="0.25">
      <c r="A78" s="32" t="s">
        <v>195</v>
      </c>
      <c r="B78" s="271"/>
      <c r="C78" s="272"/>
      <c r="D78" s="271"/>
      <c r="E78" s="272"/>
      <c r="F78" s="271"/>
      <c r="G78" s="272"/>
      <c r="H78" s="271"/>
      <c r="I78" s="272"/>
    </row>
    <row r="79" spans="1:9" ht="51" customHeight="1" x14ac:dyDescent="0.25">
      <c r="A79" s="32" t="s">
        <v>196</v>
      </c>
      <c r="B79" s="263"/>
      <c r="C79" s="264"/>
      <c r="D79" s="263"/>
      <c r="E79" s="264"/>
      <c r="F79" s="263"/>
      <c r="G79" s="264"/>
      <c r="H79" s="263"/>
      <c r="I79" s="264"/>
    </row>
    <row r="80" spans="1:9" ht="30.75" customHeight="1" x14ac:dyDescent="0.25">
      <c r="A80" s="343" t="s">
        <v>159</v>
      </c>
      <c r="B80" s="74" t="s">
        <v>84</v>
      </c>
      <c r="C80" s="74" t="s">
        <v>86</v>
      </c>
      <c r="D80" s="74" t="s">
        <v>84</v>
      </c>
      <c r="E80" s="74" t="s">
        <v>86</v>
      </c>
      <c r="F80" s="74" t="s">
        <v>84</v>
      </c>
      <c r="G80" s="74" t="s">
        <v>86</v>
      </c>
      <c r="H80" s="74" t="s">
        <v>84</v>
      </c>
      <c r="I80" s="74" t="s">
        <v>86</v>
      </c>
    </row>
    <row r="81" spans="1:9" ht="30.75" customHeight="1" x14ac:dyDescent="0.25">
      <c r="A81" s="344"/>
      <c r="B81" s="34">
        <v>0.1</v>
      </c>
      <c r="C81" s="34"/>
      <c r="D81" s="34">
        <v>0.1</v>
      </c>
      <c r="E81" s="34"/>
      <c r="F81" s="34">
        <v>0.1</v>
      </c>
      <c r="G81" s="34"/>
      <c r="H81" s="34">
        <v>0.1</v>
      </c>
      <c r="I81" s="34"/>
    </row>
    <row r="82" spans="1:9" ht="87" customHeight="1" x14ac:dyDescent="0.25">
      <c r="A82" s="32" t="s">
        <v>195</v>
      </c>
      <c r="B82" s="265"/>
      <c r="C82" s="266"/>
      <c r="D82" s="265"/>
      <c r="E82" s="266"/>
      <c r="F82" s="265"/>
      <c r="G82" s="266"/>
      <c r="H82" s="265"/>
      <c r="I82" s="266"/>
    </row>
    <row r="83" spans="1:9" ht="81" customHeight="1" x14ac:dyDescent="0.25">
      <c r="A83" s="32" t="s">
        <v>196</v>
      </c>
      <c r="B83" s="263"/>
      <c r="C83" s="264"/>
      <c r="D83" s="263"/>
      <c r="E83" s="264"/>
      <c r="F83" s="263"/>
      <c r="G83" s="264"/>
      <c r="H83" s="263"/>
      <c r="I83" s="264"/>
    </row>
    <row r="84" spans="1:9" ht="30" customHeight="1" x14ac:dyDescent="0.25">
      <c r="A84" s="343" t="s">
        <v>161</v>
      </c>
      <c r="B84" s="74" t="s">
        <v>84</v>
      </c>
      <c r="C84" s="74" t="s">
        <v>86</v>
      </c>
      <c r="D84" s="74" t="s">
        <v>84</v>
      </c>
      <c r="E84" s="74" t="s">
        <v>86</v>
      </c>
      <c r="F84" s="74" t="s">
        <v>84</v>
      </c>
      <c r="G84" s="74" t="s">
        <v>86</v>
      </c>
      <c r="H84" s="74" t="s">
        <v>84</v>
      </c>
      <c r="I84" s="74" t="s">
        <v>86</v>
      </c>
    </row>
    <row r="85" spans="1:9" ht="30" customHeight="1" x14ac:dyDescent="0.25">
      <c r="A85" s="344"/>
      <c r="B85" s="34">
        <v>0.1</v>
      </c>
      <c r="C85" s="34"/>
      <c r="D85" s="34">
        <v>0.1</v>
      </c>
      <c r="E85" s="34"/>
      <c r="F85" s="34">
        <v>0.1</v>
      </c>
      <c r="G85" s="34"/>
      <c r="H85" s="34">
        <v>0.1</v>
      </c>
      <c r="I85" s="34"/>
    </row>
    <row r="86" spans="1:9" ht="80.25" customHeight="1" x14ac:dyDescent="0.25">
      <c r="A86" s="32" t="s">
        <v>195</v>
      </c>
      <c r="B86" s="268"/>
      <c r="C86" s="268"/>
      <c r="D86" s="268"/>
      <c r="E86" s="268"/>
      <c r="F86" s="268"/>
      <c r="G86" s="268"/>
      <c r="H86" s="268"/>
      <c r="I86" s="268"/>
    </row>
    <row r="87" spans="1:9" ht="80.25" customHeight="1" x14ac:dyDescent="0.25">
      <c r="A87" s="32" t="s">
        <v>196</v>
      </c>
      <c r="B87" s="260"/>
      <c r="C87" s="261"/>
      <c r="D87" s="260"/>
      <c r="E87" s="261"/>
      <c r="F87" s="260"/>
      <c r="G87" s="261"/>
      <c r="H87" s="260"/>
      <c r="I87" s="261"/>
    </row>
    <row r="88" spans="1:9" ht="29.25" customHeight="1" x14ac:dyDescent="0.25">
      <c r="A88" s="343" t="s">
        <v>162</v>
      </c>
      <c r="B88" s="74" t="s">
        <v>84</v>
      </c>
      <c r="C88" s="74" t="s">
        <v>86</v>
      </c>
      <c r="D88" s="74" t="s">
        <v>84</v>
      </c>
      <c r="E88" s="74" t="s">
        <v>86</v>
      </c>
      <c r="F88" s="74" t="s">
        <v>84</v>
      </c>
      <c r="G88" s="74" t="s">
        <v>86</v>
      </c>
      <c r="H88" s="74" t="s">
        <v>84</v>
      </c>
      <c r="I88" s="74" t="s">
        <v>86</v>
      </c>
    </row>
    <row r="89" spans="1:9" ht="29.25" customHeight="1" x14ac:dyDescent="0.25">
      <c r="A89" s="344"/>
      <c r="B89" s="34">
        <v>0.1</v>
      </c>
      <c r="C89" s="36"/>
      <c r="D89" s="34">
        <v>0.1</v>
      </c>
      <c r="E89" s="36"/>
      <c r="F89" s="34">
        <v>0.1</v>
      </c>
      <c r="G89" s="36"/>
      <c r="H89" s="34">
        <v>0.1</v>
      </c>
      <c r="I89" s="36"/>
    </row>
    <row r="90" spans="1:9" ht="80.25" customHeight="1" x14ac:dyDescent="0.25">
      <c r="A90" s="32" t="s">
        <v>195</v>
      </c>
      <c r="B90" s="259"/>
      <c r="C90" s="259"/>
      <c r="D90" s="259"/>
      <c r="E90" s="259"/>
      <c r="F90" s="259"/>
      <c r="G90" s="259"/>
      <c r="H90" s="259"/>
      <c r="I90" s="259"/>
    </row>
    <row r="91" spans="1:9" ht="80.25" customHeight="1" x14ac:dyDescent="0.25">
      <c r="A91" s="32" t="s">
        <v>196</v>
      </c>
      <c r="B91" s="260"/>
      <c r="C91" s="261"/>
      <c r="D91" s="260"/>
      <c r="E91" s="261"/>
      <c r="F91" s="260"/>
      <c r="G91" s="261"/>
      <c r="H91" s="260"/>
      <c r="I91" s="261"/>
    </row>
    <row r="92" spans="1:9" ht="24.95" customHeight="1" x14ac:dyDescent="0.25">
      <c r="A92" s="343" t="s">
        <v>163</v>
      </c>
      <c r="B92" s="74" t="s">
        <v>84</v>
      </c>
      <c r="C92" s="74" t="s">
        <v>86</v>
      </c>
      <c r="D92" s="74" t="s">
        <v>84</v>
      </c>
      <c r="E92" s="74" t="s">
        <v>86</v>
      </c>
      <c r="F92" s="74" t="s">
        <v>84</v>
      </c>
      <c r="G92" s="74" t="s">
        <v>86</v>
      </c>
      <c r="H92" s="74" t="s">
        <v>84</v>
      </c>
      <c r="I92" s="74" t="s">
        <v>86</v>
      </c>
    </row>
    <row r="93" spans="1:9" ht="24.95" customHeight="1" x14ac:dyDescent="0.25">
      <c r="A93" s="344"/>
      <c r="B93" s="34">
        <v>0.15</v>
      </c>
      <c r="C93" s="36"/>
      <c r="D93" s="34">
        <v>0.15</v>
      </c>
      <c r="E93" s="36"/>
      <c r="F93" s="34">
        <v>0.15</v>
      </c>
      <c r="G93" s="36"/>
      <c r="H93" s="34">
        <v>0.15</v>
      </c>
      <c r="I93" s="36"/>
    </row>
    <row r="94" spans="1:9" ht="80.25" customHeight="1" x14ac:dyDescent="0.25">
      <c r="A94" s="32" t="s">
        <v>195</v>
      </c>
      <c r="B94" s="259"/>
      <c r="C94" s="259"/>
      <c r="D94" s="259"/>
      <c r="E94" s="259"/>
      <c r="F94" s="259"/>
      <c r="G94" s="259"/>
      <c r="H94" s="259"/>
      <c r="I94" s="259"/>
    </row>
    <row r="95" spans="1:9" ht="80.25" customHeight="1" x14ac:dyDescent="0.25">
      <c r="A95" s="32" t="s">
        <v>196</v>
      </c>
      <c r="B95" s="260"/>
      <c r="C95" s="261"/>
      <c r="D95" s="260"/>
      <c r="E95" s="261"/>
      <c r="F95" s="260"/>
      <c r="G95" s="261"/>
      <c r="H95" s="260"/>
      <c r="I95" s="261"/>
    </row>
    <row r="96" spans="1:9" ht="24.95" customHeight="1" x14ac:dyDescent="0.25">
      <c r="A96" s="343" t="s">
        <v>164</v>
      </c>
      <c r="B96" s="74" t="s">
        <v>84</v>
      </c>
      <c r="C96" s="74" t="s">
        <v>86</v>
      </c>
      <c r="D96" s="74" t="s">
        <v>84</v>
      </c>
      <c r="E96" s="74" t="s">
        <v>86</v>
      </c>
      <c r="F96" s="74" t="s">
        <v>84</v>
      </c>
      <c r="G96" s="74" t="s">
        <v>86</v>
      </c>
      <c r="H96" s="74" t="s">
        <v>84</v>
      </c>
      <c r="I96" s="74" t="s">
        <v>86</v>
      </c>
    </row>
    <row r="97" spans="1:9" ht="24.95" customHeight="1" x14ac:dyDescent="0.25">
      <c r="A97" s="344"/>
      <c r="B97" s="34">
        <v>0.15</v>
      </c>
      <c r="C97" s="36"/>
      <c r="D97" s="34">
        <v>0.15</v>
      </c>
      <c r="E97" s="36"/>
      <c r="F97" s="34">
        <v>0.15</v>
      </c>
      <c r="G97" s="36"/>
      <c r="H97" s="34">
        <v>0.15</v>
      </c>
      <c r="I97" s="36"/>
    </row>
    <row r="98" spans="1:9" ht="80.25" customHeight="1" x14ac:dyDescent="0.25">
      <c r="A98" s="32" t="s">
        <v>195</v>
      </c>
      <c r="B98" s="259"/>
      <c r="C98" s="259"/>
      <c r="D98" s="259"/>
      <c r="E98" s="259"/>
      <c r="F98" s="259"/>
      <c r="G98" s="259"/>
      <c r="H98" s="259"/>
      <c r="I98" s="259"/>
    </row>
    <row r="99" spans="1:9" ht="80.25" customHeight="1" x14ac:dyDescent="0.25">
      <c r="A99" s="32" t="s">
        <v>196</v>
      </c>
      <c r="B99" s="260"/>
      <c r="C99" s="261"/>
      <c r="D99" s="260"/>
      <c r="E99" s="261"/>
      <c r="F99" s="260"/>
      <c r="G99" s="261"/>
      <c r="H99" s="260"/>
      <c r="I99" s="261"/>
    </row>
    <row r="100" spans="1:9" ht="24.95" customHeight="1" x14ac:dyDescent="0.25">
      <c r="A100" s="343" t="s">
        <v>166</v>
      </c>
      <c r="B100" s="74" t="s">
        <v>84</v>
      </c>
      <c r="C100" s="74" t="s">
        <v>86</v>
      </c>
      <c r="D100" s="74" t="s">
        <v>84</v>
      </c>
      <c r="E100" s="74" t="s">
        <v>86</v>
      </c>
      <c r="F100" s="74" t="s">
        <v>84</v>
      </c>
      <c r="G100" s="74" t="s">
        <v>86</v>
      </c>
      <c r="H100" s="74" t="s">
        <v>84</v>
      </c>
      <c r="I100" s="74" t="s">
        <v>86</v>
      </c>
    </row>
    <row r="101" spans="1:9" ht="24.95" customHeight="1" x14ac:dyDescent="0.25">
      <c r="A101" s="344"/>
      <c r="B101" s="34">
        <v>0.1</v>
      </c>
      <c r="C101" s="36"/>
      <c r="D101" s="34">
        <v>0.1</v>
      </c>
      <c r="E101" s="36"/>
      <c r="F101" s="34">
        <v>0.1</v>
      </c>
      <c r="G101" s="36"/>
      <c r="H101" s="34">
        <v>0.1</v>
      </c>
      <c r="I101" s="36"/>
    </row>
    <row r="102" spans="1:9" ht="80.25" customHeight="1" x14ac:dyDescent="0.25">
      <c r="A102" s="32" t="s">
        <v>195</v>
      </c>
      <c r="B102" s="259"/>
      <c r="C102" s="259"/>
      <c r="D102" s="259"/>
      <c r="E102" s="259"/>
      <c r="F102" s="259"/>
      <c r="G102" s="259"/>
      <c r="H102" s="259"/>
      <c r="I102" s="259"/>
    </row>
    <row r="103" spans="1:9" ht="80.25" customHeight="1" x14ac:dyDescent="0.25">
      <c r="A103" s="32" t="s">
        <v>196</v>
      </c>
      <c r="B103" s="260"/>
      <c r="C103" s="261"/>
      <c r="D103" s="260"/>
      <c r="E103" s="261"/>
      <c r="F103" s="260"/>
      <c r="G103" s="261"/>
      <c r="H103" s="260"/>
      <c r="I103" s="261"/>
    </row>
    <row r="104" spans="1:9" ht="24.95" customHeight="1" x14ac:dyDescent="0.25">
      <c r="A104" s="343" t="s">
        <v>167</v>
      </c>
      <c r="B104" s="74" t="s">
        <v>84</v>
      </c>
      <c r="C104" s="74" t="s">
        <v>86</v>
      </c>
      <c r="D104" s="74" t="s">
        <v>84</v>
      </c>
      <c r="E104" s="74" t="s">
        <v>86</v>
      </c>
      <c r="F104" s="74" t="s">
        <v>84</v>
      </c>
      <c r="G104" s="74" t="s">
        <v>86</v>
      </c>
      <c r="H104" s="74" t="s">
        <v>84</v>
      </c>
      <c r="I104" s="74" t="s">
        <v>86</v>
      </c>
    </row>
    <row r="105" spans="1:9" ht="24.95" customHeight="1" x14ac:dyDescent="0.25">
      <c r="A105" s="344"/>
      <c r="B105" s="34">
        <v>0.1</v>
      </c>
      <c r="C105" s="36"/>
      <c r="D105" s="34">
        <v>0.1</v>
      </c>
      <c r="E105" s="36"/>
      <c r="F105" s="34">
        <v>0.1</v>
      </c>
      <c r="G105" s="36"/>
      <c r="H105" s="34">
        <v>0.1</v>
      </c>
      <c r="I105" s="36"/>
    </row>
    <row r="106" spans="1:9" ht="80.25" customHeight="1" x14ac:dyDescent="0.25">
      <c r="A106" s="32" t="s">
        <v>195</v>
      </c>
      <c r="B106" s="259"/>
      <c r="C106" s="259"/>
      <c r="D106" s="259"/>
      <c r="E106" s="259"/>
      <c r="F106" s="259"/>
      <c r="G106" s="259"/>
      <c r="H106" s="259"/>
      <c r="I106" s="259"/>
    </row>
    <row r="107" spans="1:9" ht="80.25" customHeight="1" x14ac:dyDescent="0.25">
      <c r="A107" s="32" t="s">
        <v>196</v>
      </c>
      <c r="B107" s="260"/>
      <c r="C107" s="261"/>
      <c r="D107" s="260"/>
      <c r="E107" s="261"/>
      <c r="F107" s="260"/>
      <c r="G107" s="261"/>
      <c r="H107" s="260"/>
      <c r="I107" s="261"/>
    </row>
    <row r="108" spans="1:9" ht="24.95" customHeight="1" x14ac:dyDescent="0.25">
      <c r="A108" s="343" t="s">
        <v>168</v>
      </c>
      <c r="B108" s="74" t="s">
        <v>84</v>
      </c>
      <c r="C108" s="74" t="s">
        <v>86</v>
      </c>
      <c r="D108" s="74" t="s">
        <v>84</v>
      </c>
      <c r="E108" s="74" t="s">
        <v>86</v>
      </c>
      <c r="F108" s="74" t="s">
        <v>84</v>
      </c>
      <c r="G108" s="74" t="s">
        <v>86</v>
      </c>
      <c r="H108" s="74" t="s">
        <v>84</v>
      </c>
      <c r="I108" s="74" t="s">
        <v>86</v>
      </c>
    </row>
    <row r="109" spans="1:9" ht="24.95" customHeight="1" x14ac:dyDescent="0.25">
      <c r="A109" s="344"/>
      <c r="B109" s="34">
        <v>0.03</v>
      </c>
      <c r="C109" s="36"/>
      <c r="D109" s="34">
        <v>0.03</v>
      </c>
      <c r="E109" s="36"/>
      <c r="F109" s="34">
        <v>0.03</v>
      </c>
      <c r="G109" s="36"/>
      <c r="H109" s="34">
        <v>0.03</v>
      </c>
      <c r="I109" s="36"/>
    </row>
    <row r="110" spans="1:9" ht="80.25" customHeight="1" x14ac:dyDescent="0.25">
      <c r="A110" s="32" t="s">
        <v>195</v>
      </c>
      <c r="B110" s="259"/>
      <c r="C110" s="259"/>
      <c r="D110" s="259"/>
      <c r="E110" s="259"/>
      <c r="F110" s="259"/>
      <c r="G110" s="259"/>
      <c r="H110" s="259"/>
      <c r="I110" s="259"/>
    </row>
    <row r="111" spans="1:9" ht="80.25" customHeight="1" x14ac:dyDescent="0.25">
      <c r="A111" s="32" t="s">
        <v>196</v>
      </c>
      <c r="B111" s="260"/>
      <c r="C111" s="261"/>
      <c r="D111" s="260"/>
      <c r="E111" s="261"/>
      <c r="F111" s="260"/>
      <c r="G111" s="261"/>
      <c r="H111" s="260"/>
      <c r="I111" s="261"/>
    </row>
    <row r="112" spans="1:9" ht="24.95" customHeight="1" x14ac:dyDescent="0.25">
      <c r="A112" s="343" t="s">
        <v>169</v>
      </c>
      <c r="B112" s="74" t="s">
        <v>84</v>
      </c>
      <c r="C112" s="74" t="s">
        <v>86</v>
      </c>
      <c r="D112" s="74" t="s">
        <v>84</v>
      </c>
      <c r="E112" s="74" t="s">
        <v>86</v>
      </c>
      <c r="F112" s="74" t="s">
        <v>84</v>
      </c>
      <c r="G112" s="74" t="s">
        <v>86</v>
      </c>
      <c r="H112" s="74" t="s">
        <v>84</v>
      </c>
      <c r="I112" s="74" t="s">
        <v>86</v>
      </c>
    </row>
    <row r="113" spans="1:9" ht="24.95" customHeight="1" x14ac:dyDescent="0.25">
      <c r="A113" s="344"/>
      <c r="B113" s="34">
        <v>0.02</v>
      </c>
      <c r="C113" s="109"/>
      <c r="D113" s="34">
        <v>0.02</v>
      </c>
      <c r="E113" s="109"/>
      <c r="F113" s="34">
        <v>0.02</v>
      </c>
      <c r="G113" s="109"/>
      <c r="H113" s="34">
        <v>0.02</v>
      </c>
      <c r="I113" s="109"/>
    </row>
    <row r="114" spans="1:9" ht="80.25" customHeight="1" x14ac:dyDescent="0.25">
      <c r="A114" s="32" t="s">
        <v>195</v>
      </c>
      <c r="B114" s="262"/>
      <c r="C114" s="262"/>
      <c r="D114" s="262"/>
      <c r="E114" s="262"/>
      <c r="F114" s="262"/>
      <c r="G114" s="262"/>
      <c r="H114" s="262"/>
      <c r="I114" s="262"/>
    </row>
    <row r="115" spans="1:9" ht="80.25" customHeight="1" x14ac:dyDescent="0.25">
      <c r="A115" s="32" t="s">
        <v>196</v>
      </c>
      <c r="B115" s="260"/>
      <c r="C115" s="261"/>
      <c r="D115" s="260"/>
      <c r="E115" s="261"/>
      <c r="F115" s="260"/>
      <c r="G115" s="261"/>
      <c r="H115" s="260"/>
      <c r="I115" s="261"/>
    </row>
    <row r="116" spans="1:9" ht="16.5" x14ac:dyDescent="0.25">
      <c r="A116" s="33" t="s">
        <v>197</v>
      </c>
      <c r="B116" s="37">
        <f t="shared" ref="B116:I116" si="1">(B69+B73+B77+B81+B85+B89+B93+B97+B101+B105+B109+B113)</f>
        <v>1</v>
      </c>
      <c r="C116" s="37">
        <f t="shared" si="1"/>
        <v>0.05</v>
      </c>
      <c r="D116" s="37">
        <f t="shared" si="1"/>
        <v>1</v>
      </c>
      <c r="E116" s="37">
        <f t="shared" si="1"/>
        <v>0.05</v>
      </c>
      <c r="F116" s="37">
        <f t="shared" si="1"/>
        <v>1</v>
      </c>
      <c r="G116" s="37">
        <f t="shared" si="1"/>
        <v>0.05</v>
      </c>
      <c r="H116" s="37">
        <f t="shared" si="1"/>
        <v>1</v>
      </c>
      <c r="I116" s="37">
        <f t="shared" si="1"/>
        <v>0.05</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0">
    <mergeCell ref="F50:G50"/>
    <mergeCell ref="F52:G52"/>
    <mergeCell ref="A44:A45"/>
    <mergeCell ref="A46:A47"/>
    <mergeCell ref="A48:A49"/>
    <mergeCell ref="F46:G46"/>
    <mergeCell ref="F47:G47"/>
    <mergeCell ref="B67:C67"/>
    <mergeCell ref="D67:E67"/>
    <mergeCell ref="F67:G67"/>
    <mergeCell ref="F49:G49"/>
    <mergeCell ref="F48:G48"/>
    <mergeCell ref="D49:E49"/>
    <mergeCell ref="D45:E45"/>
    <mergeCell ref="F44:G44"/>
    <mergeCell ref="D44:E44"/>
    <mergeCell ref="D46:E46"/>
    <mergeCell ref="D48:E48"/>
    <mergeCell ref="D47:E47"/>
    <mergeCell ref="A50:A51"/>
    <mergeCell ref="A52:A53"/>
    <mergeCell ref="A54:A55"/>
    <mergeCell ref="A56:A57"/>
    <mergeCell ref="F45:G45"/>
    <mergeCell ref="H67:I67"/>
    <mergeCell ref="A92:A93"/>
    <mergeCell ref="A96:A97"/>
    <mergeCell ref="F71:G71"/>
    <mergeCell ref="F74:G74"/>
    <mergeCell ref="H74:I74"/>
    <mergeCell ref="B74:C74"/>
    <mergeCell ref="D74:E74"/>
    <mergeCell ref="H75:I75"/>
    <mergeCell ref="H78:I78"/>
    <mergeCell ref="H71:I71"/>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B71:C71"/>
    <mergeCell ref="D71:E71"/>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H86:I86"/>
    <mergeCell ref="B79:C79"/>
    <mergeCell ref="D79:E79"/>
    <mergeCell ref="F79:G79"/>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A33:I33"/>
    <mergeCell ref="B34:I34"/>
    <mergeCell ref="B37:C37"/>
    <mergeCell ref="D38:E38"/>
    <mergeCell ref="D39:E39"/>
    <mergeCell ref="F38:G38"/>
    <mergeCell ref="D42:E42"/>
    <mergeCell ref="D41:E41"/>
    <mergeCell ref="D43:E43"/>
    <mergeCell ref="D37:I37"/>
    <mergeCell ref="F41:G41"/>
    <mergeCell ref="F42:G42"/>
    <mergeCell ref="D40:E40"/>
    <mergeCell ref="F40:G40"/>
    <mergeCell ref="A42:A43"/>
    <mergeCell ref="F39:G39"/>
    <mergeCell ref="A35:A36"/>
    <mergeCell ref="G35:G36"/>
    <mergeCell ref="H35:I36"/>
    <mergeCell ref="A38:A39"/>
    <mergeCell ref="A40:A41"/>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3" type="noConversion"/>
  <hyperlinks>
    <hyperlink ref="F71" r:id="rId1" xr:uid="{F0503580-F71C-2647-967F-0FBAA22DAFE7}"/>
    <hyperlink ref="B71" r:id="rId2" xr:uid="{804DEC39-A79F-0042-9D6B-AAF2455CB288}"/>
    <hyperlink ref="D71" r:id="rId3" xr:uid="{32AC4058-60C3-FA4F-AD55-B1729EC16E57}"/>
    <hyperlink ref="B75" r:id="rId4" xr:uid="{241CDE1B-70FB-F440-BF12-5A01FD569A93}"/>
    <hyperlink ref="D75" r:id="rId5" xr:uid="{C5DC7294-C616-5C41-9254-BDF0AFADA86E}"/>
    <hyperlink ref="F75" r:id="rId6" xr:uid="{0BD3BE50-0E03-E94A-A0B3-00C89969BCD8}"/>
    <hyperlink ref="H75" r:id="rId7" xr:uid="{9ED9C8EB-2FF9-7243-A5FF-4906951EDC86}"/>
  </hyperlinks>
  <pageMargins left="0.25" right="0.25" top="0.75" bottom="0.75" header="0.3" footer="0.3"/>
  <pageSetup scale="21" orientation="landscape" r:id="rId8"/>
  <drawing r:id="rId9"/>
  <legacyDrawing r:id="rId1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1AB63-DE8B-084A-A910-BB946BAE5057}">
  <dimension ref="A1:P120"/>
  <sheetViews>
    <sheetView topLeftCell="A71" zoomScale="75" zoomScaleNormal="70" workbookViewId="0">
      <selection activeCell="D26" sqref="D26"/>
    </sheetView>
  </sheetViews>
  <sheetFormatPr baseColWidth="10" defaultColWidth="24.28515625" defaultRowHeight="15" x14ac:dyDescent="0.25"/>
  <cols>
    <col min="2" max="2" width="51.28515625" customWidth="1"/>
    <col min="3" max="3" width="51.85546875" customWidth="1"/>
    <col min="4" max="4" width="29.140625" customWidth="1"/>
    <col min="5" max="5" width="37" customWidth="1"/>
    <col min="6" max="6" width="32.140625" customWidth="1"/>
    <col min="7" max="7" width="29.7109375" customWidth="1"/>
    <col min="9" max="9" width="62" customWidth="1"/>
  </cols>
  <sheetData>
    <row r="1" spans="1:16" ht="16.5" thickBot="1" x14ac:dyDescent="0.3">
      <c r="A1" s="325"/>
      <c r="B1" s="303" t="s">
        <v>150</v>
      </c>
      <c r="C1" s="304"/>
      <c r="D1" s="304"/>
      <c r="E1" s="304"/>
      <c r="F1" s="304"/>
      <c r="G1" s="304"/>
      <c r="H1" s="304"/>
      <c r="I1" s="304"/>
      <c r="J1" s="304"/>
      <c r="K1" s="304"/>
      <c r="L1" s="305"/>
      <c r="M1" s="300" t="s">
        <v>234</v>
      </c>
      <c r="N1" s="301"/>
      <c r="O1" s="302"/>
      <c r="P1" s="66"/>
    </row>
    <row r="2" spans="1:16" ht="16.5" thickBot="1" x14ac:dyDescent="0.3">
      <c r="A2" s="326"/>
      <c r="B2" s="306" t="s">
        <v>151</v>
      </c>
      <c r="C2" s="307"/>
      <c r="D2" s="307"/>
      <c r="E2" s="307"/>
      <c r="F2" s="307"/>
      <c r="G2" s="307"/>
      <c r="H2" s="307"/>
      <c r="I2" s="307"/>
      <c r="J2" s="307"/>
      <c r="K2" s="307"/>
      <c r="L2" s="308"/>
      <c r="M2" s="300" t="s">
        <v>235</v>
      </c>
      <c r="N2" s="301"/>
      <c r="O2" s="302"/>
      <c r="P2" s="66"/>
    </row>
    <row r="3" spans="1:16" ht="16.5" thickBot="1" x14ac:dyDescent="0.3">
      <c r="A3" s="326"/>
      <c r="B3" s="306" t="s">
        <v>0</v>
      </c>
      <c r="C3" s="307"/>
      <c r="D3" s="307"/>
      <c r="E3" s="307"/>
      <c r="F3" s="307"/>
      <c r="G3" s="307"/>
      <c r="H3" s="307"/>
      <c r="I3" s="307"/>
      <c r="J3" s="307"/>
      <c r="K3" s="307"/>
      <c r="L3" s="308"/>
      <c r="M3" s="300" t="s">
        <v>236</v>
      </c>
      <c r="N3" s="301"/>
      <c r="O3" s="302"/>
      <c r="P3" s="66"/>
    </row>
    <row r="4" spans="1:16" ht="16.5" thickBot="1" x14ac:dyDescent="0.3">
      <c r="A4" s="327"/>
      <c r="B4" s="309" t="s">
        <v>152</v>
      </c>
      <c r="C4" s="310"/>
      <c r="D4" s="310"/>
      <c r="E4" s="310"/>
      <c r="F4" s="310"/>
      <c r="G4" s="310"/>
      <c r="H4" s="310"/>
      <c r="I4" s="310"/>
      <c r="J4" s="310"/>
      <c r="K4" s="310"/>
      <c r="L4" s="311"/>
      <c r="M4" s="300" t="s">
        <v>237</v>
      </c>
      <c r="N4" s="301"/>
      <c r="O4" s="302"/>
      <c r="P4" s="66"/>
    </row>
    <row r="5" spans="1:16" ht="16.5" thickBot="1" x14ac:dyDescent="0.3">
      <c r="A5" s="67"/>
      <c r="B5" s="68"/>
      <c r="C5" s="68"/>
      <c r="D5" s="68"/>
      <c r="E5" s="68"/>
      <c r="F5" s="68"/>
      <c r="G5" s="68"/>
      <c r="H5" s="68"/>
      <c r="I5" s="68"/>
      <c r="J5" s="68"/>
      <c r="K5" s="68"/>
      <c r="L5" s="68"/>
      <c r="M5" s="69"/>
      <c r="N5" s="69"/>
      <c r="O5" s="69"/>
      <c r="P5" s="66"/>
    </row>
    <row r="6" spans="1:16" ht="30.75" thickBot="1" x14ac:dyDescent="0.3">
      <c r="A6" s="40" t="s">
        <v>154</v>
      </c>
      <c r="B6" s="337" t="s">
        <v>241</v>
      </c>
      <c r="C6" s="338"/>
      <c r="D6" s="338"/>
      <c r="E6" s="338"/>
      <c r="F6" s="338"/>
      <c r="G6" s="338"/>
      <c r="H6" s="338"/>
      <c r="I6" s="338"/>
      <c r="J6" s="338"/>
      <c r="K6" s="339"/>
      <c r="L6" s="103" t="s">
        <v>155</v>
      </c>
      <c r="M6" s="340">
        <v>2024110010311</v>
      </c>
      <c r="N6" s="341"/>
      <c r="O6" s="342"/>
      <c r="P6" s="1"/>
    </row>
    <row r="7" spans="1:16" ht="16.5" thickBot="1" x14ac:dyDescent="0.3">
      <c r="A7" s="67"/>
      <c r="B7" s="68"/>
      <c r="C7" s="68"/>
      <c r="D7" s="68"/>
      <c r="E7" s="68"/>
      <c r="F7" s="68"/>
      <c r="G7" s="68"/>
      <c r="H7" s="68"/>
      <c r="I7" s="68"/>
      <c r="J7" s="68"/>
      <c r="K7" s="68"/>
      <c r="L7" s="68"/>
      <c r="M7" s="69"/>
      <c r="N7" s="69"/>
      <c r="O7" s="69"/>
      <c r="P7" s="66"/>
    </row>
    <row r="8" spans="1:16" ht="18.75" thickBot="1" x14ac:dyDescent="0.3">
      <c r="A8" s="336" t="s">
        <v>6</v>
      </c>
      <c r="B8" s="103" t="s">
        <v>156</v>
      </c>
      <c r="C8" s="240"/>
      <c r="D8" s="103" t="s">
        <v>157</v>
      </c>
      <c r="E8" s="240" t="s">
        <v>261</v>
      </c>
      <c r="F8" s="103" t="s">
        <v>158</v>
      </c>
      <c r="G8" s="86"/>
      <c r="H8" s="103" t="s">
        <v>159</v>
      </c>
      <c r="I8" s="88"/>
      <c r="J8" s="314" t="s">
        <v>8</v>
      </c>
      <c r="K8" s="328"/>
      <c r="L8" s="102" t="s">
        <v>160</v>
      </c>
      <c r="M8" s="345"/>
      <c r="N8" s="345"/>
      <c r="O8" s="345"/>
      <c r="P8" s="66"/>
    </row>
    <row r="9" spans="1:16" ht="18.75" thickBot="1" x14ac:dyDescent="0.3">
      <c r="A9" s="336"/>
      <c r="B9" s="104" t="s">
        <v>161</v>
      </c>
      <c r="C9" s="89"/>
      <c r="D9" s="103" t="s">
        <v>162</v>
      </c>
      <c r="E9" s="90"/>
      <c r="F9" s="103" t="s">
        <v>163</v>
      </c>
      <c r="G9" s="90"/>
      <c r="H9" s="103" t="s">
        <v>164</v>
      </c>
      <c r="I9" s="88"/>
      <c r="J9" s="314"/>
      <c r="K9" s="328"/>
      <c r="L9" s="102" t="s">
        <v>165</v>
      </c>
      <c r="M9" s="345"/>
      <c r="N9" s="345"/>
      <c r="O9" s="345"/>
      <c r="P9" s="66"/>
    </row>
    <row r="10" spans="1:16" ht="18.75" thickBot="1" x14ac:dyDescent="0.3">
      <c r="A10" s="336"/>
      <c r="B10" s="103" t="s">
        <v>166</v>
      </c>
      <c r="C10" s="86"/>
      <c r="D10" s="103" t="s">
        <v>167</v>
      </c>
      <c r="E10" s="90"/>
      <c r="F10" s="103" t="s">
        <v>168</v>
      </c>
      <c r="G10" s="90"/>
      <c r="H10" s="103" t="s">
        <v>169</v>
      </c>
      <c r="I10" s="88"/>
      <c r="J10" s="314"/>
      <c r="K10" s="328"/>
      <c r="L10" s="102" t="s">
        <v>170</v>
      </c>
      <c r="M10" s="345" t="s">
        <v>261</v>
      </c>
      <c r="N10" s="345"/>
      <c r="O10" s="345"/>
      <c r="P10" s="66"/>
    </row>
    <row r="11" spans="1:16" ht="15.75" thickBot="1" x14ac:dyDescent="0.3">
      <c r="A11" s="4"/>
      <c r="B11" s="5"/>
      <c r="C11" s="5"/>
      <c r="D11" s="7"/>
      <c r="E11" s="6"/>
      <c r="F11" s="6"/>
      <c r="G11" s="133"/>
      <c r="H11" s="133"/>
      <c r="I11" s="8"/>
      <c r="J11" s="8"/>
      <c r="K11" s="5"/>
      <c r="L11" s="5"/>
      <c r="M11" s="5"/>
      <c r="N11" s="5"/>
      <c r="O11" s="5"/>
      <c r="P11" s="1"/>
    </row>
    <row r="12" spans="1:16" s="179" customFormat="1" x14ac:dyDescent="0.25">
      <c r="A12" s="333" t="s">
        <v>171</v>
      </c>
      <c r="B12" s="399" t="s">
        <v>247</v>
      </c>
      <c r="C12" s="400"/>
      <c r="D12" s="400"/>
      <c r="E12" s="400"/>
      <c r="F12" s="400"/>
      <c r="G12" s="400"/>
      <c r="H12" s="400"/>
      <c r="I12" s="400"/>
      <c r="J12" s="400"/>
      <c r="K12" s="400"/>
      <c r="L12" s="400"/>
      <c r="M12" s="400"/>
      <c r="N12" s="400"/>
      <c r="O12" s="401"/>
      <c r="P12" s="178"/>
    </row>
    <row r="13" spans="1:16" s="179" customFormat="1" x14ac:dyDescent="0.25">
      <c r="A13" s="334"/>
      <c r="B13" s="402"/>
      <c r="C13" s="403"/>
      <c r="D13" s="403"/>
      <c r="E13" s="403"/>
      <c r="F13" s="403"/>
      <c r="G13" s="403"/>
      <c r="H13" s="403"/>
      <c r="I13" s="403"/>
      <c r="J13" s="403"/>
      <c r="K13" s="403"/>
      <c r="L13" s="403"/>
      <c r="M13" s="403"/>
      <c r="N13" s="403"/>
      <c r="O13" s="404"/>
      <c r="P13" s="178"/>
    </row>
    <row r="14" spans="1:16" s="179" customFormat="1" ht="15.75" thickBot="1" x14ac:dyDescent="0.3">
      <c r="A14" s="335"/>
      <c r="B14" s="405"/>
      <c r="C14" s="406"/>
      <c r="D14" s="406"/>
      <c r="E14" s="406"/>
      <c r="F14" s="406"/>
      <c r="G14" s="406"/>
      <c r="H14" s="406"/>
      <c r="I14" s="406"/>
      <c r="J14" s="406"/>
      <c r="K14" s="406"/>
      <c r="L14" s="406"/>
      <c r="M14" s="406"/>
      <c r="N14" s="406"/>
      <c r="O14" s="407"/>
      <c r="P14" s="178"/>
    </row>
    <row r="15" spans="1:16" s="179" customFormat="1" ht="15.75" thickBot="1" x14ac:dyDescent="0.3">
      <c r="A15" s="180"/>
      <c r="B15" s="181"/>
      <c r="C15" s="182"/>
      <c r="D15" s="182"/>
      <c r="E15" s="182"/>
      <c r="F15" s="182"/>
      <c r="G15" s="167"/>
      <c r="H15" s="167"/>
      <c r="I15" s="167"/>
      <c r="J15" s="167"/>
      <c r="K15" s="167"/>
      <c r="L15" s="183"/>
      <c r="M15" s="183"/>
      <c r="N15" s="183"/>
      <c r="O15" s="183"/>
      <c r="P15" s="178"/>
    </row>
    <row r="16" spans="1:16" s="179" customFormat="1" ht="27.95" customHeight="1" thickBot="1" x14ac:dyDescent="0.3">
      <c r="A16" s="166" t="s">
        <v>13</v>
      </c>
      <c r="B16" s="408" t="s">
        <v>243</v>
      </c>
      <c r="C16" s="408"/>
      <c r="D16" s="408"/>
      <c r="E16" s="408"/>
      <c r="F16" s="408"/>
      <c r="G16" s="336" t="s">
        <v>15</v>
      </c>
      <c r="H16" s="336"/>
      <c r="I16" s="408" t="s">
        <v>248</v>
      </c>
      <c r="J16" s="408"/>
      <c r="K16" s="408"/>
      <c r="L16" s="408"/>
      <c r="M16" s="408"/>
      <c r="N16" s="408"/>
      <c r="O16" s="408"/>
      <c r="P16" s="184"/>
    </row>
    <row r="17" spans="1:16" s="179" customFormat="1" ht="15.75" thickBot="1" x14ac:dyDescent="0.3">
      <c r="A17" s="180"/>
      <c r="B17" s="167"/>
      <c r="C17" s="182"/>
      <c r="D17" s="182"/>
      <c r="E17" s="182"/>
      <c r="F17" s="182"/>
      <c r="G17" s="167"/>
      <c r="H17" s="167"/>
      <c r="I17" s="167"/>
      <c r="J17" s="167"/>
      <c r="K17" s="167"/>
      <c r="L17" s="183"/>
      <c r="M17" s="183"/>
      <c r="N17" s="183"/>
      <c r="O17" s="183"/>
      <c r="P17" s="178"/>
    </row>
    <row r="18" spans="1:16" s="179" customFormat="1" ht="81.75" customHeight="1" thickBot="1" x14ac:dyDescent="0.3">
      <c r="A18" s="166" t="s">
        <v>17</v>
      </c>
      <c r="B18" s="409" t="s">
        <v>244</v>
      </c>
      <c r="C18" s="409"/>
      <c r="D18" s="409"/>
      <c r="E18" s="409"/>
      <c r="F18" s="166" t="s">
        <v>19</v>
      </c>
      <c r="G18" s="410" t="s">
        <v>246</v>
      </c>
      <c r="H18" s="410"/>
      <c r="I18" s="410"/>
      <c r="J18" s="166" t="s">
        <v>21</v>
      </c>
      <c r="K18" s="408" t="s">
        <v>272</v>
      </c>
      <c r="L18" s="408"/>
      <c r="M18" s="408"/>
      <c r="N18" s="408"/>
      <c r="O18" s="408"/>
      <c r="P18" s="178"/>
    </row>
    <row r="19" spans="1:16" x14ac:dyDescent="0.25">
      <c r="A19" s="3"/>
      <c r="B19" s="2"/>
      <c r="C19" s="332"/>
      <c r="D19" s="332"/>
      <c r="E19" s="332"/>
      <c r="F19" s="332"/>
      <c r="G19" s="332"/>
      <c r="H19" s="332"/>
      <c r="I19" s="332"/>
      <c r="J19" s="332"/>
      <c r="K19" s="332"/>
      <c r="L19" s="332"/>
      <c r="M19" s="332"/>
      <c r="N19" s="332"/>
      <c r="O19" s="332"/>
      <c r="P19" s="1"/>
    </row>
    <row r="20" spans="1:16" ht="15.75" thickBot="1" x14ac:dyDescent="0.3">
      <c r="A20" s="63"/>
      <c r="B20" s="64"/>
      <c r="C20" s="64"/>
      <c r="D20" s="64"/>
      <c r="E20" s="64"/>
      <c r="F20" s="64"/>
      <c r="G20" s="64"/>
      <c r="H20" s="64"/>
      <c r="I20" s="64"/>
      <c r="J20" s="64"/>
      <c r="K20" s="64"/>
      <c r="L20" s="64"/>
      <c r="M20" s="64"/>
      <c r="N20" s="64"/>
      <c r="O20" s="64"/>
      <c r="P20" s="1"/>
    </row>
    <row r="21" spans="1:16" ht="15.75" thickBot="1" x14ac:dyDescent="0.3">
      <c r="A21" s="312" t="s">
        <v>23</v>
      </c>
      <c r="B21" s="313"/>
      <c r="C21" s="313"/>
      <c r="D21" s="313"/>
      <c r="E21" s="313"/>
      <c r="F21" s="313"/>
      <c r="G21" s="313"/>
      <c r="H21" s="313"/>
      <c r="I21" s="313"/>
      <c r="J21" s="313"/>
      <c r="K21" s="313"/>
      <c r="L21" s="313"/>
      <c r="M21" s="313"/>
      <c r="N21" s="313"/>
      <c r="O21" s="314"/>
      <c r="P21" s="1"/>
    </row>
    <row r="22" spans="1:16" ht="15.75" thickBot="1" x14ac:dyDescent="0.3">
      <c r="A22" s="312" t="s">
        <v>172</v>
      </c>
      <c r="B22" s="313"/>
      <c r="C22" s="313"/>
      <c r="D22" s="313"/>
      <c r="E22" s="313"/>
      <c r="F22" s="313"/>
      <c r="G22" s="313"/>
      <c r="H22" s="313"/>
      <c r="I22" s="313"/>
      <c r="J22" s="313"/>
      <c r="K22" s="313"/>
      <c r="L22" s="313"/>
      <c r="M22" s="313"/>
      <c r="N22" s="313"/>
      <c r="O22" s="314"/>
      <c r="P22" s="1"/>
    </row>
    <row r="23" spans="1:16" ht="30.75" thickBot="1" x14ac:dyDescent="0.3">
      <c r="A23" s="22"/>
      <c r="B23" s="14" t="s">
        <v>156</v>
      </c>
      <c r="C23" s="14" t="s">
        <v>157</v>
      </c>
      <c r="D23" s="14" t="s">
        <v>158</v>
      </c>
      <c r="E23" s="14" t="s">
        <v>159</v>
      </c>
      <c r="F23" s="14" t="s">
        <v>161</v>
      </c>
      <c r="G23" s="14" t="s">
        <v>162</v>
      </c>
      <c r="H23" s="14" t="s">
        <v>163</v>
      </c>
      <c r="I23" s="14" t="s">
        <v>164</v>
      </c>
      <c r="J23" s="14" t="s">
        <v>166</v>
      </c>
      <c r="K23" s="14" t="s">
        <v>167</v>
      </c>
      <c r="L23" s="14" t="s">
        <v>168</v>
      </c>
      <c r="M23" s="14" t="s">
        <v>169</v>
      </c>
      <c r="N23" s="15" t="s">
        <v>173</v>
      </c>
      <c r="O23" s="15" t="s">
        <v>174</v>
      </c>
      <c r="P23" s="1"/>
    </row>
    <row r="24" spans="1:16" ht="33" customHeight="1" x14ac:dyDescent="0.25">
      <c r="A24" s="16" t="s">
        <v>24</v>
      </c>
      <c r="B24" s="136">
        <v>204162000</v>
      </c>
      <c r="C24" s="136"/>
      <c r="D24" s="136"/>
      <c r="E24" s="136"/>
      <c r="F24" s="136"/>
      <c r="G24" s="136"/>
      <c r="H24" s="136"/>
      <c r="I24" s="136"/>
      <c r="J24" s="136"/>
      <c r="K24" s="136"/>
      <c r="L24" s="136"/>
      <c r="M24" s="136"/>
      <c r="N24" s="256">
        <f>SUM(B24:M24)</f>
        <v>204162000</v>
      </c>
      <c r="O24" s="231">
        <v>1</v>
      </c>
      <c r="P24" s="1"/>
    </row>
    <row r="25" spans="1:16" ht="33" customHeight="1" x14ac:dyDescent="0.25">
      <c r="A25" s="16" t="s">
        <v>26</v>
      </c>
      <c r="B25" s="134">
        <v>175863997</v>
      </c>
      <c r="C25" s="134">
        <f>175863997-B25</f>
        <v>0</v>
      </c>
      <c r="D25" s="136"/>
      <c r="E25" s="136"/>
      <c r="F25" s="136"/>
      <c r="G25" s="136"/>
      <c r="H25" s="136"/>
      <c r="I25" s="136"/>
      <c r="J25" s="136"/>
      <c r="K25" s="136"/>
      <c r="L25" s="136"/>
      <c r="M25" s="136"/>
      <c r="N25" s="256">
        <f t="shared" ref="N25:N29" si="0">SUM(B25:M25)</f>
        <v>175863997</v>
      </c>
      <c r="O25" s="232">
        <f>N25/N24</f>
        <v>0.86139436819780368</v>
      </c>
      <c r="P25" s="1"/>
    </row>
    <row r="26" spans="1:16" ht="33" customHeight="1" x14ac:dyDescent="0.25">
      <c r="A26" s="16" t="s">
        <v>28</v>
      </c>
      <c r="B26" s="135">
        <v>0</v>
      </c>
      <c r="C26" s="135">
        <f>1352527-B26</f>
        <v>1352527</v>
      </c>
      <c r="D26" s="137"/>
      <c r="E26" s="137"/>
      <c r="F26" s="137"/>
      <c r="G26" s="137"/>
      <c r="H26" s="137"/>
      <c r="I26" s="137"/>
      <c r="J26" s="137"/>
      <c r="K26" s="137"/>
      <c r="L26" s="137"/>
      <c r="M26" s="137"/>
      <c r="N26" s="256">
        <f t="shared" si="0"/>
        <v>1352527</v>
      </c>
      <c r="O26" s="232">
        <f>N26/N24</f>
        <v>6.6247734642097943E-3</v>
      </c>
      <c r="P26" s="1"/>
    </row>
    <row r="27" spans="1:16" ht="33" customHeight="1" x14ac:dyDescent="0.25">
      <c r="A27" s="16" t="s">
        <v>175</v>
      </c>
      <c r="B27" s="136">
        <v>13536000</v>
      </c>
      <c r="C27" s="136">
        <v>6192682</v>
      </c>
      <c r="D27" s="136">
        <v>7000000</v>
      </c>
      <c r="E27" s="136">
        <v>10000000</v>
      </c>
      <c r="F27" s="136"/>
      <c r="G27" s="136"/>
      <c r="H27" s="136"/>
      <c r="I27" s="136"/>
      <c r="J27" s="136"/>
      <c r="K27" s="136"/>
      <c r="L27" s="136"/>
      <c r="M27" s="136"/>
      <c r="N27" s="256">
        <f t="shared" si="0"/>
        <v>36728682</v>
      </c>
      <c r="O27" s="232">
        <v>1</v>
      </c>
      <c r="P27" s="1"/>
    </row>
    <row r="28" spans="1:16" ht="33" customHeight="1" x14ac:dyDescent="0.25">
      <c r="A28" s="16" t="s">
        <v>176</v>
      </c>
      <c r="B28" s="137">
        <v>0</v>
      </c>
      <c r="C28" s="137"/>
      <c r="D28" s="137"/>
      <c r="E28" s="137"/>
      <c r="F28" s="137"/>
      <c r="G28" s="137"/>
      <c r="H28" s="137"/>
      <c r="I28" s="137"/>
      <c r="J28" s="137"/>
      <c r="K28" s="137"/>
      <c r="L28" s="137"/>
      <c r="M28" s="137"/>
      <c r="N28" s="256">
        <f t="shared" si="0"/>
        <v>0</v>
      </c>
      <c r="O28" s="232">
        <f>N28/N27</f>
        <v>0</v>
      </c>
      <c r="P28" s="1"/>
    </row>
    <row r="29" spans="1:16" ht="33" customHeight="1" thickBot="1" x14ac:dyDescent="0.3">
      <c r="A29" s="19" t="s">
        <v>34</v>
      </c>
      <c r="B29" s="138">
        <v>10670000</v>
      </c>
      <c r="C29" s="138">
        <f>10670000-B29</f>
        <v>0</v>
      </c>
      <c r="D29" s="138"/>
      <c r="E29" s="138"/>
      <c r="F29" s="138"/>
      <c r="G29" s="138"/>
      <c r="H29" s="138"/>
      <c r="I29" s="138"/>
      <c r="J29" s="138"/>
      <c r="K29" s="138"/>
      <c r="L29" s="138"/>
      <c r="M29" s="138"/>
      <c r="N29" s="257">
        <f t="shared" si="0"/>
        <v>10670000</v>
      </c>
      <c r="O29" s="233">
        <f>N29/N27</f>
        <v>0.29050865478919174</v>
      </c>
      <c r="P29" s="1"/>
    </row>
    <row r="30" spans="1:16" x14ac:dyDescent="0.25">
      <c r="A30" s="21"/>
      <c r="B30" s="21"/>
      <c r="C30" s="21"/>
      <c r="D30" s="21"/>
      <c r="E30" s="21"/>
      <c r="F30" s="21"/>
      <c r="G30" s="21"/>
      <c r="H30" s="21"/>
      <c r="I30" s="21"/>
      <c r="J30" s="21"/>
      <c r="K30" s="21"/>
      <c r="L30" s="21"/>
      <c r="M30" s="21"/>
      <c r="N30" s="21"/>
      <c r="O30" s="21"/>
      <c r="P30" s="21"/>
    </row>
    <row r="31" spans="1:16" x14ac:dyDescent="0.25">
      <c r="A31" s="21"/>
      <c r="B31" s="21"/>
      <c r="C31" s="21"/>
      <c r="D31" s="21"/>
      <c r="E31" s="21"/>
      <c r="F31" s="21"/>
      <c r="G31" s="21"/>
      <c r="H31" s="21"/>
      <c r="I31" s="21"/>
      <c r="J31" s="21"/>
      <c r="K31" s="21"/>
      <c r="L31" s="21"/>
      <c r="M31" s="21"/>
      <c r="N31" s="21"/>
      <c r="O31" s="21"/>
      <c r="P31" s="21"/>
    </row>
    <row r="32" spans="1:16" ht="15.75" thickBot="1" x14ac:dyDescent="0.3">
      <c r="A32" s="1"/>
      <c r="B32" s="1"/>
      <c r="C32" s="1"/>
      <c r="D32" s="1"/>
      <c r="E32" s="1"/>
      <c r="F32" s="1"/>
      <c r="G32" s="1"/>
      <c r="H32" s="1"/>
      <c r="I32" s="1"/>
      <c r="J32" s="1"/>
      <c r="K32" s="1"/>
      <c r="L32" s="1"/>
      <c r="M32" s="1"/>
      <c r="N32" s="1"/>
      <c r="O32" s="1"/>
      <c r="P32" s="1"/>
    </row>
    <row r="33" spans="1:16" ht="18.75" thickBot="1" x14ac:dyDescent="0.3">
      <c r="A33" s="277" t="s">
        <v>177</v>
      </c>
      <c r="B33" s="278"/>
      <c r="C33" s="278"/>
      <c r="D33" s="278"/>
      <c r="E33" s="278"/>
      <c r="F33" s="278"/>
      <c r="G33" s="278"/>
      <c r="H33" s="278"/>
      <c r="I33" s="279"/>
      <c r="J33" s="26"/>
      <c r="K33" s="1"/>
      <c r="L33" s="1"/>
      <c r="M33" s="1"/>
      <c r="N33" s="1"/>
      <c r="O33" s="1"/>
      <c r="P33" s="1"/>
    </row>
    <row r="34" spans="1:16" ht="33.75" thickBot="1" x14ac:dyDescent="0.3">
      <c r="A34" s="30" t="s">
        <v>178</v>
      </c>
      <c r="B34" s="392" t="str">
        <f>+B12</f>
        <v xml:space="preserve"> Implementar 1 Estrategia Distrital de Cuidado Menstrual, con enfoque diferencial</v>
      </c>
      <c r="C34" s="393"/>
      <c r="D34" s="393"/>
      <c r="E34" s="393"/>
      <c r="F34" s="393"/>
      <c r="G34" s="393"/>
      <c r="H34" s="393"/>
      <c r="I34" s="394"/>
      <c r="J34" s="24"/>
      <c r="K34" s="1"/>
      <c r="L34" s="1"/>
      <c r="M34" s="116"/>
      <c r="N34" s="1"/>
      <c r="O34" s="1"/>
      <c r="P34" s="1"/>
    </row>
    <row r="35" spans="1:16" ht="18.75" customHeight="1" thickBot="1" x14ac:dyDescent="0.3">
      <c r="A35" s="292" t="s">
        <v>38</v>
      </c>
      <c r="B35" s="72">
        <v>2024</v>
      </c>
      <c r="C35" s="72">
        <v>2025</v>
      </c>
      <c r="D35" s="72">
        <v>2026</v>
      </c>
      <c r="E35" s="72">
        <v>2027</v>
      </c>
      <c r="F35" s="72" t="s">
        <v>179</v>
      </c>
      <c r="G35" s="294" t="s">
        <v>40</v>
      </c>
      <c r="H35" s="395" t="s">
        <v>274</v>
      </c>
      <c r="I35" s="396"/>
      <c r="J35" s="24"/>
      <c r="K35" s="1"/>
      <c r="L35" s="1"/>
      <c r="M35" s="116"/>
      <c r="N35" s="1"/>
      <c r="O35" s="1"/>
      <c r="P35" s="1"/>
    </row>
    <row r="36" spans="1:16" ht="17.25" thickBot="1" x14ac:dyDescent="0.3">
      <c r="A36" s="293"/>
      <c r="B36" s="111">
        <v>1</v>
      </c>
      <c r="C36" s="111">
        <v>1</v>
      </c>
      <c r="D36" s="111">
        <v>1</v>
      </c>
      <c r="E36" s="111">
        <v>1</v>
      </c>
      <c r="F36" s="112">
        <v>1</v>
      </c>
      <c r="G36" s="294"/>
      <c r="H36" s="397"/>
      <c r="I36" s="398"/>
      <c r="J36" s="24"/>
      <c r="K36" s="1"/>
      <c r="L36" s="1"/>
      <c r="M36" s="116"/>
      <c r="N36" s="1"/>
      <c r="O36" s="1"/>
      <c r="P36" s="1"/>
    </row>
    <row r="37" spans="1:16" ht="33.75" thickBot="1" x14ac:dyDescent="0.3">
      <c r="A37" s="31" t="s">
        <v>42</v>
      </c>
      <c r="B37" s="283">
        <v>0.2</v>
      </c>
      <c r="C37" s="284"/>
      <c r="D37" s="289" t="s">
        <v>180</v>
      </c>
      <c r="E37" s="290"/>
      <c r="F37" s="290"/>
      <c r="G37" s="290"/>
      <c r="H37" s="290"/>
      <c r="I37" s="291"/>
      <c r="J37" s="1"/>
      <c r="K37" s="1"/>
      <c r="L37" s="1"/>
      <c r="M37" s="1"/>
      <c r="N37" s="1"/>
      <c r="O37" s="1"/>
      <c r="P37" s="1"/>
    </row>
    <row r="38" spans="1:16" ht="66" x14ac:dyDescent="0.25">
      <c r="A38" s="299" t="s">
        <v>181</v>
      </c>
      <c r="B38" s="196" t="s">
        <v>182</v>
      </c>
      <c r="C38" s="196" t="s">
        <v>86</v>
      </c>
      <c r="D38" s="285" t="s">
        <v>88</v>
      </c>
      <c r="E38" s="285"/>
      <c r="F38" s="285" t="s">
        <v>90</v>
      </c>
      <c r="G38" s="285"/>
      <c r="H38" s="196" t="s">
        <v>92</v>
      </c>
      <c r="I38" s="197" t="s">
        <v>93</v>
      </c>
      <c r="J38" s="25"/>
      <c r="K38" s="25"/>
      <c r="L38" s="25"/>
      <c r="M38" s="118"/>
      <c r="N38" s="25"/>
      <c r="O38" s="25"/>
      <c r="P38" s="25"/>
    </row>
    <row r="39" spans="1:16" ht="242.1" customHeight="1" x14ac:dyDescent="0.25">
      <c r="A39" s="275"/>
      <c r="B39" s="198">
        <v>1</v>
      </c>
      <c r="C39" s="171">
        <v>1</v>
      </c>
      <c r="D39" s="286" t="s">
        <v>302</v>
      </c>
      <c r="E39" s="286"/>
      <c r="F39" s="286" t="s">
        <v>303</v>
      </c>
      <c r="G39" s="286"/>
      <c r="H39" s="242" t="s">
        <v>300</v>
      </c>
      <c r="I39" s="243" t="s">
        <v>299</v>
      </c>
      <c r="J39" s="1"/>
      <c r="K39" s="1"/>
      <c r="L39" s="1"/>
      <c r="M39" s="116"/>
      <c r="N39" s="1"/>
      <c r="O39" s="1"/>
      <c r="P39" s="1"/>
    </row>
    <row r="40" spans="1:16" ht="66" x14ac:dyDescent="0.25">
      <c r="A40" s="275" t="s">
        <v>183</v>
      </c>
      <c r="B40" s="201" t="s">
        <v>182</v>
      </c>
      <c r="C40" s="201" t="s">
        <v>86</v>
      </c>
      <c r="D40" s="267" t="s">
        <v>88</v>
      </c>
      <c r="E40" s="267"/>
      <c r="F40" s="267" t="s">
        <v>90</v>
      </c>
      <c r="G40" s="267"/>
      <c r="H40" s="201" t="s">
        <v>92</v>
      </c>
      <c r="I40" s="202" t="s">
        <v>93</v>
      </c>
      <c r="J40" s="25"/>
      <c r="K40" s="25"/>
      <c r="L40" s="25"/>
      <c r="M40" s="25"/>
      <c r="N40" s="25"/>
      <c r="O40" s="25"/>
      <c r="P40" s="25"/>
    </row>
    <row r="41" spans="1:16" s="191" customFormat="1" ht="290.10000000000002" customHeight="1" x14ac:dyDescent="0.25">
      <c r="A41" s="275"/>
      <c r="B41" s="255">
        <v>1</v>
      </c>
      <c r="C41" s="199">
        <v>1</v>
      </c>
      <c r="D41" s="287" t="s">
        <v>382</v>
      </c>
      <c r="E41" s="287"/>
      <c r="F41" s="286" t="s">
        <v>381</v>
      </c>
      <c r="G41" s="286"/>
      <c r="H41" s="242" t="s">
        <v>300</v>
      </c>
      <c r="I41" s="243" t="s">
        <v>299</v>
      </c>
      <c r="J41" s="190"/>
      <c r="K41" s="190"/>
      <c r="L41" s="190"/>
      <c r="M41" s="190"/>
      <c r="N41" s="190"/>
      <c r="O41" s="190"/>
      <c r="P41" s="190"/>
    </row>
    <row r="42" spans="1:16" ht="66" x14ac:dyDescent="0.25">
      <c r="A42" s="275" t="s">
        <v>184</v>
      </c>
      <c r="B42" s="201" t="s">
        <v>182</v>
      </c>
      <c r="C42" s="201" t="s">
        <v>86</v>
      </c>
      <c r="D42" s="267" t="s">
        <v>88</v>
      </c>
      <c r="E42" s="267"/>
      <c r="F42" s="267" t="s">
        <v>90</v>
      </c>
      <c r="G42" s="267"/>
      <c r="H42" s="201" t="s">
        <v>92</v>
      </c>
      <c r="I42" s="202" t="s">
        <v>93</v>
      </c>
      <c r="J42" s="25"/>
      <c r="K42" s="25"/>
      <c r="L42" s="25"/>
      <c r="M42" s="25"/>
      <c r="N42" s="25"/>
      <c r="O42" s="25"/>
      <c r="P42" s="25"/>
    </row>
    <row r="43" spans="1:16" ht="16.5" x14ac:dyDescent="0.25">
      <c r="A43" s="275"/>
      <c r="B43" s="198">
        <v>1</v>
      </c>
      <c r="C43" s="203"/>
      <c r="D43" s="288"/>
      <c r="E43" s="288"/>
      <c r="F43" s="360"/>
      <c r="G43" s="360"/>
      <c r="H43" s="199"/>
      <c r="I43" s="200"/>
      <c r="J43" s="1"/>
      <c r="K43" s="1"/>
      <c r="L43" s="1"/>
      <c r="M43" s="1"/>
      <c r="N43" s="1"/>
      <c r="O43" s="1"/>
      <c r="P43" s="1"/>
    </row>
    <row r="44" spans="1:16" ht="66" x14ac:dyDescent="0.25">
      <c r="A44" s="275" t="s">
        <v>185</v>
      </c>
      <c r="B44" s="201" t="s">
        <v>182</v>
      </c>
      <c r="C44" s="201" t="s">
        <v>86</v>
      </c>
      <c r="D44" s="267" t="s">
        <v>88</v>
      </c>
      <c r="E44" s="267"/>
      <c r="F44" s="267" t="s">
        <v>90</v>
      </c>
      <c r="G44" s="267"/>
      <c r="H44" s="201" t="s">
        <v>92</v>
      </c>
      <c r="I44" s="202" t="s">
        <v>93</v>
      </c>
      <c r="J44" s="25"/>
      <c r="K44" s="25"/>
      <c r="L44" s="25"/>
      <c r="M44" s="25"/>
      <c r="N44" s="25"/>
      <c r="O44" s="25"/>
      <c r="P44" s="25"/>
    </row>
    <row r="45" spans="1:16" ht="16.5" x14ac:dyDescent="0.25">
      <c r="A45" s="275"/>
      <c r="B45" s="198">
        <v>1</v>
      </c>
      <c r="C45" s="171"/>
      <c r="D45" s="359"/>
      <c r="E45" s="359"/>
      <c r="F45" s="359"/>
      <c r="G45" s="359"/>
      <c r="H45" s="204"/>
      <c r="I45" s="205"/>
      <c r="J45" s="1"/>
      <c r="K45" s="1"/>
      <c r="L45" s="1"/>
      <c r="M45" s="1"/>
      <c r="N45" s="1"/>
      <c r="O45" s="1"/>
      <c r="P45" s="1"/>
    </row>
    <row r="46" spans="1:16" ht="66" x14ac:dyDescent="0.25">
      <c r="A46" s="275" t="s">
        <v>186</v>
      </c>
      <c r="B46" s="201" t="s">
        <v>182</v>
      </c>
      <c r="C46" s="201" t="s">
        <v>86</v>
      </c>
      <c r="D46" s="267" t="s">
        <v>88</v>
      </c>
      <c r="E46" s="267"/>
      <c r="F46" s="267" t="s">
        <v>90</v>
      </c>
      <c r="G46" s="267"/>
      <c r="H46" s="201" t="s">
        <v>92</v>
      </c>
      <c r="I46" s="202" t="s">
        <v>93</v>
      </c>
      <c r="J46" s="25"/>
      <c r="K46" s="25"/>
      <c r="L46" s="25"/>
      <c r="M46" s="25"/>
      <c r="N46" s="25"/>
      <c r="O46" s="25"/>
      <c r="P46" s="25"/>
    </row>
    <row r="47" spans="1:16" ht="16.5" x14ac:dyDescent="0.25">
      <c r="A47" s="275"/>
      <c r="B47" s="198">
        <v>1</v>
      </c>
      <c r="C47" s="171"/>
      <c r="D47" s="268"/>
      <c r="E47" s="268"/>
      <c r="F47" s="268"/>
      <c r="G47" s="268"/>
      <c r="H47" s="171"/>
      <c r="I47" s="206"/>
      <c r="J47" s="1"/>
      <c r="K47" s="1"/>
      <c r="L47" s="1"/>
      <c r="M47" s="1"/>
      <c r="N47" s="1"/>
      <c r="O47" s="1"/>
      <c r="P47" s="1"/>
    </row>
    <row r="48" spans="1:16" ht="66" x14ac:dyDescent="0.25">
      <c r="A48" s="275" t="s">
        <v>187</v>
      </c>
      <c r="B48" s="201" t="s">
        <v>182</v>
      </c>
      <c r="C48" s="201" t="s">
        <v>86</v>
      </c>
      <c r="D48" s="267" t="s">
        <v>88</v>
      </c>
      <c r="E48" s="267"/>
      <c r="F48" s="267" t="s">
        <v>90</v>
      </c>
      <c r="G48" s="267"/>
      <c r="H48" s="201" t="s">
        <v>92</v>
      </c>
      <c r="I48" s="202" t="s">
        <v>93</v>
      </c>
      <c r="J48" s="25"/>
      <c r="K48" s="25"/>
      <c r="L48" s="25"/>
      <c r="M48" s="25"/>
      <c r="N48" s="25"/>
      <c r="O48" s="25"/>
      <c r="P48" s="25"/>
    </row>
    <row r="49" spans="1:16" ht="16.5" x14ac:dyDescent="0.25">
      <c r="A49" s="275"/>
      <c r="B49" s="198">
        <v>1</v>
      </c>
      <c r="C49" s="171"/>
      <c r="D49" s="268"/>
      <c r="E49" s="268"/>
      <c r="F49" s="268"/>
      <c r="G49" s="268"/>
      <c r="H49" s="171"/>
      <c r="I49" s="206"/>
      <c r="J49" s="1"/>
      <c r="K49" s="1"/>
      <c r="L49" s="1"/>
      <c r="M49" s="1"/>
      <c r="N49" s="1"/>
      <c r="O49" s="1"/>
      <c r="P49" s="1"/>
    </row>
    <row r="50" spans="1:16" ht="66" x14ac:dyDescent="0.25">
      <c r="A50" s="275" t="s">
        <v>188</v>
      </c>
      <c r="B50" s="201" t="s">
        <v>182</v>
      </c>
      <c r="C50" s="201" t="s">
        <v>86</v>
      </c>
      <c r="D50" s="267" t="s">
        <v>88</v>
      </c>
      <c r="E50" s="267"/>
      <c r="F50" s="267" t="s">
        <v>90</v>
      </c>
      <c r="G50" s="267"/>
      <c r="H50" s="201" t="s">
        <v>92</v>
      </c>
      <c r="I50" s="202" t="s">
        <v>93</v>
      </c>
      <c r="J50" s="1"/>
      <c r="K50" s="1"/>
      <c r="L50" s="1"/>
      <c r="M50" s="1"/>
      <c r="N50" s="1"/>
      <c r="O50" s="1"/>
      <c r="P50" s="1"/>
    </row>
    <row r="51" spans="1:16" ht="16.5" x14ac:dyDescent="0.25">
      <c r="A51" s="275"/>
      <c r="B51" s="198">
        <v>1</v>
      </c>
      <c r="C51" s="171"/>
      <c r="D51" s="268"/>
      <c r="E51" s="268"/>
      <c r="F51" s="268"/>
      <c r="G51" s="268"/>
      <c r="H51" s="171"/>
      <c r="I51" s="206"/>
      <c r="J51" s="1"/>
      <c r="K51" s="1"/>
      <c r="L51" s="1"/>
      <c r="M51" s="1"/>
      <c r="N51" s="1"/>
      <c r="O51" s="1"/>
      <c r="P51" s="1"/>
    </row>
    <row r="52" spans="1:16" ht="66" x14ac:dyDescent="0.25">
      <c r="A52" s="275" t="s">
        <v>189</v>
      </c>
      <c r="B52" s="201" t="s">
        <v>182</v>
      </c>
      <c r="C52" s="201" t="s">
        <v>86</v>
      </c>
      <c r="D52" s="267" t="s">
        <v>88</v>
      </c>
      <c r="E52" s="267"/>
      <c r="F52" s="267" t="s">
        <v>90</v>
      </c>
      <c r="G52" s="267"/>
      <c r="H52" s="201" t="s">
        <v>92</v>
      </c>
      <c r="I52" s="202" t="s">
        <v>93</v>
      </c>
      <c r="J52" s="1"/>
      <c r="K52" s="1"/>
      <c r="L52" s="1"/>
      <c r="M52" s="1"/>
      <c r="N52" s="1"/>
      <c r="O52" s="1"/>
      <c r="P52" s="1"/>
    </row>
    <row r="53" spans="1:16" ht="16.5" x14ac:dyDescent="0.25">
      <c r="A53" s="275"/>
      <c r="B53" s="198">
        <v>1</v>
      </c>
      <c r="C53" s="171"/>
      <c r="D53" s="268"/>
      <c r="E53" s="268"/>
      <c r="F53" s="268"/>
      <c r="G53" s="268"/>
      <c r="H53" s="171"/>
      <c r="I53" s="206"/>
      <c r="J53" s="1"/>
      <c r="K53" s="1"/>
      <c r="L53" s="1"/>
      <c r="M53" s="1"/>
      <c r="N53" s="1"/>
      <c r="O53" s="1"/>
      <c r="P53" s="1"/>
    </row>
    <row r="54" spans="1:16" ht="66" x14ac:dyDescent="0.25">
      <c r="A54" s="275" t="s">
        <v>190</v>
      </c>
      <c r="B54" s="201" t="s">
        <v>182</v>
      </c>
      <c r="C54" s="201" t="s">
        <v>86</v>
      </c>
      <c r="D54" s="267" t="s">
        <v>88</v>
      </c>
      <c r="E54" s="267"/>
      <c r="F54" s="267" t="s">
        <v>90</v>
      </c>
      <c r="G54" s="267"/>
      <c r="H54" s="201" t="s">
        <v>92</v>
      </c>
      <c r="I54" s="202" t="s">
        <v>93</v>
      </c>
      <c r="J54" s="1"/>
      <c r="K54" s="1"/>
      <c r="L54" s="1"/>
      <c r="M54" s="1"/>
      <c r="N54" s="1"/>
      <c r="O54" s="1"/>
      <c r="P54" s="1"/>
    </row>
    <row r="55" spans="1:16" ht="16.5" x14ac:dyDescent="0.25">
      <c r="A55" s="275"/>
      <c r="B55" s="198">
        <v>1</v>
      </c>
      <c r="C55" s="171"/>
      <c r="D55" s="268"/>
      <c r="E55" s="268"/>
      <c r="F55" s="268"/>
      <c r="G55" s="268"/>
      <c r="H55" s="171"/>
      <c r="I55" s="206"/>
      <c r="J55" s="1"/>
      <c r="K55" s="1"/>
      <c r="L55" s="1"/>
      <c r="M55" s="1"/>
      <c r="N55" s="1"/>
      <c r="O55" s="1"/>
      <c r="P55" s="1"/>
    </row>
    <row r="56" spans="1:16" ht="66" x14ac:dyDescent="0.25">
      <c r="A56" s="275" t="s">
        <v>191</v>
      </c>
      <c r="B56" s="201" t="s">
        <v>182</v>
      </c>
      <c r="C56" s="201" t="s">
        <v>86</v>
      </c>
      <c r="D56" s="267" t="s">
        <v>88</v>
      </c>
      <c r="E56" s="267"/>
      <c r="F56" s="267" t="s">
        <v>90</v>
      </c>
      <c r="G56" s="267"/>
      <c r="H56" s="201" t="s">
        <v>92</v>
      </c>
      <c r="I56" s="202" t="s">
        <v>93</v>
      </c>
      <c r="J56" s="1"/>
      <c r="K56" s="1"/>
      <c r="L56" s="1"/>
      <c r="M56" s="1"/>
      <c r="N56" s="1"/>
      <c r="O56" s="1"/>
      <c r="P56" s="1"/>
    </row>
    <row r="57" spans="1:16" ht="16.5" x14ac:dyDescent="0.25">
      <c r="A57" s="275"/>
      <c r="B57" s="198">
        <v>1</v>
      </c>
      <c r="C57" s="171"/>
      <c r="D57" s="268"/>
      <c r="E57" s="268"/>
      <c r="F57" s="268"/>
      <c r="G57" s="268"/>
      <c r="H57" s="171"/>
      <c r="I57" s="206"/>
      <c r="J57" s="1"/>
      <c r="K57" s="1"/>
      <c r="L57" s="1"/>
      <c r="M57" s="1"/>
      <c r="N57" s="1"/>
      <c r="O57" s="1"/>
      <c r="P57" s="1"/>
    </row>
    <row r="58" spans="1:16" ht="66" x14ac:dyDescent="0.25">
      <c r="A58" s="275" t="s">
        <v>192</v>
      </c>
      <c r="B58" s="201" t="s">
        <v>182</v>
      </c>
      <c r="C58" s="201" t="s">
        <v>86</v>
      </c>
      <c r="D58" s="267" t="s">
        <v>88</v>
      </c>
      <c r="E58" s="267"/>
      <c r="F58" s="267" t="s">
        <v>90</v>
      </c>
      <c r="G58" s="267"/>
      <c r="H58" s="201" t="s">
        <v>92</v>
      </c>
      <c r="I58" s="202" t="s">
        <v>93</v>
      </c>
      <c r="J58" s="1"/>
      <c r="K58" s="1"/>
      <c r="L58" s="1"/>
      <c r="M58" s="1"/>
      <c r="N58" s="1"/>
      <c r="O58" s="1"/>
      <c r="P58" s="1"/>
    </row>
    <row r="59" spans="1:16" ht="16.5" x14ac:dyDescent="0.25">
      <c r="A59" s="275"/>
      <c r="B59" s="198">
        <v>1</v>
      </c>
      <c r="C59" s="171"/>
      <c r="D59" s="268"/>
      <c r="E59" s="268"/>
      <c r="F59" s="268"/>
      <c r="G59" s="268"/>
      <c r="H59" s="171"/>
      <c r="I59" s="206"/>
      <c r="J59" s="1"/>
      <c r="K59" s="1"/>
      <c r="L59" s="1"/>
      <c r="M59" s="1"/>
      <c r="N59" s="1"/>
      <c r="O59" s="1"/>
      <c r="P59" s="1"/>
    </row>
    <row r="60" spans="1:16" ht="66" x14ac:dyDescent="0.25">
      <c r="A60" s="275" t="s">
        <v>193</v>
      </c>
      <c r="B60" s="201" t="s">
        <v>182</v>
      </c>
      <c r="C60" s="201" t="s">
        <v>86</v>
      </c>
      <c r="D60" s="267" t="s">
        <v>88</v>
      </c>
      <c r="E60" s="267"/>
      <c r="F60" s="267" t="s">
        <v>90</v>
      </c>
      <c r="G60" s="267"/>
      <c r="H60" s="201" t="s">
        <v>92</v>
      </c>
      <c r="I60" s="202" t="s">
        <v>93</v>
      </c>
      <c r="J60" s="1"/>
      <c r="K60" s="1"/>
      <c r="L60" s="1"/>
      <c r="M60" s="1"/>
      <c r="N60" s="1"/>
      <c r="O60" s="1"/>
      <c r="P60" s="1"/>
    </row>
    <row r="61" spans="1:16" ht="17.25" thickBot="1" x14ac:dyDescent="0.3">
      <c r="A61" s="276"/>
      <c r="B61" s="207">
        <v>1</v>
      </c>
      <c r="C61" s="208"/>
      <c r="D61" s="269"/>
      <c r="E61" s="269"/>
      <c r="F61" s="269"/>
      <c r="G61" s="269"/>
      <c r="H61" s="208"/>
      <c r="I61" s="209"/>
      <c r="J61" s="1"/>
      <c r="K61" s="1"/>
      <c r="L61" s="1"/>
      <c r="M61" s="1"/>
      <c r="N61" s="1"/>
      <c r="O61" s="1"/>
      <c r="P61" s="1"/>
    </row>
    <row r="62" spans="1:16" x14ac:dyDescent="0.25">
      <c r="A62" s="1"/>
      <c r="B62" s="113"/>
      <c r="C62" s="1"/>
      <c r="D62" s="1"/>
      <c r="E62" s="1"/>
      <c r="F62" s="1"/>
      <c r="G62" s="1"/>
      <c r="H62" s="1"/>
      <c r="I62" s="1"/>
      <c r="J62" s="1"/>
      <c r="K62" s="1"/>
      <c r="L62" s="1"/>
      <c r="M62" s="1"/>
      <c r="N62" s="1"/>
      <c r="O62" s="1"/>
      <c r="P62" s="1"/>
    </row>
    <row r="63" spans="1:16" x14ac:dyDescent="0.25">
      <c r="A63" s="1"/>
      <c r="B63" s="1"/>
      <c r="C63" s="1"/>
      <c r="D63" s="1"/>
      <c r="E63" s="1"/>
      <c r="F63" s="1"/>
      <c r="G63" s="1"/>
      <c r="H63" s="1"/>
      <c r="I63" s="1"/>
      <c r="J63" s="1"/>
      <c r="K63" s="1"/>
      <c r="L63" s="1"/>
      <c r="M63" s="1"/>
      <c r="N63" s="1"/>
      <c r="O63" s="1"/>
      <c r="P63" s="1"/>
    </row>
    <row r="64" spans="1:16" x14ac:dyDescent="0.25">
      <c r="A64" s="1"/>
      <c r="B64" s="1"/>
      <c r="C64" s="1"/>
      <c r="D64" s="1"/>
      <c r="E64" s="1"/>
      <c r="F64" s="1"/>
      <c r="G64" s="1"/>
      <c r="H64" s="1"/>
      <c r="I64" s="1"/>
      <c r="J64" s="24"/>
      <c r="K64" s="24"/>
      <c r="L64" s="24"/>
      <c r="M64" s="24"/>
      <c r="N64" s="24"/>
      <c r="O64" s="24"/>
      <c r="P64" s="24"/>
    </row>
    <row r="65" spans="1:16" ht="16.5" x14ac:dyDescent="0.25">
      <c r="A65" s="346" t="s">
        <v>56</v>
      </c>
      <c r="B65" s="346"/>
      <c r="C65" s="346"/>
      <c r="D65" s="346"/>
      <c r="E65" s="346"/>
      <c r="F65" s="346"/>
      <c r="G65" s="346"/>
      <c r="H65" s="346"/>
      <c r="I65" s="346"/>
      <c r="J65" s="1"/>
      <c r="K65" s="1"/>
      <c r="L65" s="1"/>
      <c r="M65" s="1"/>
      <c r="N65" s="1"/>
      <c r="O65" s="1"/>
      <c r="P65" s="1"/>
    </row>
    <row r="66" spans="1:16" ht="141.94999999999999" customHeight="1" x14ac:dyDescent="0.25">
      <c r="A66" s="32" t="s">
        <v>57</v>
      </c>
      <c r="B66" s="273" t="s">
        <v>280</v>
      </c>
      <c r="C66" s="274"/>
      <c r="D66" s="273" t="s">
        <v>281</v>
      </c>
      <c r="E66" s="274"/>
      <c r="F66" s="273" t="s">
        <v>282</v>
      </c>
      <c r="G66" s="274"/>
      <c r="H66" s="390"/>
      <c r="I66" s="391"/>
      <c r="J66" s="1"/>
      <c r="K66" s="1">
        <f>((2/2)+(2/2)+0)/2</f>
        <v>1</v>
      </c>
      <c r="L66" s="1"/>
      <c r="M66" s="1"/>
      <c r="N66" s="1"/>
      <c r="O66" s="1"/>
      <c r="P66" s="1"/>
    </row>
    <row r="67" spans="1:16" ht="49.5" x14ac:dyDescent="0.25">
      <c r="A67" s="32" t="s">
        <v>194</v>
      </c>
      <c r="B67" s="353">
        <v>0.05</v>
      </c>
      <c r="C67" s="354"/>
      <c r="D67" s="353">
        <v>0.1</v>
      </c>
      <c r="E67" s="354"/>
      <c r="F67" s="353">
        <v>0.05</v>
      </c>
      <c r="G67" s="354"/>
      <c r="H67" s="353"/>
      <c r="I67" s="354"/>
      <c r="J67" s="1"/>
      <c r="K67" s="1"/>
      <c r="L67" s="1"/>
      <c r="M67" s="1"/>
      <c r="N67" s="1"/>
      <c r="O67" s="1"/>
      <c r="P67" s="1"/>
    </row>
    <row r="68" spans="1:16" ht="16.5" x14ac:dyDescent="0.25">
      <c r="A68" s="343" t="s">
        <v>156</v>
      </c>
      <c r="B68" s="74" t="s">
        <v>84</v>
      </c>
      <c r="C68" s="74" t="s">
        <v>86</v>
      </c>
      <c r="D68" s="74" t="s">
        <v>84</v>
      </c>
      <c r="E68" s="74" t="s">
        <v>86</v>
      </c>
      <c r="F68" s="74" t="s">
        <v>84</v>
      </c>
      <c r="G68" s="74" t="s">
        <v>86</v>
      </c>
      <c r="H68" s="74" t="s">
        <v>84</v>
      </c>
      <c r="I68" s="74" t="s">
        <v>86</v>
      </c>
      <c r="J68" s="1"/>
      <c r="K68" s="1"/>
      <c r="L68" s="1"/>
      <c r="M68" s="1"/>
      <c r="N68" s="1"/>
      <c r="O68" s="1"/>
      <c r="P68" s="1"/>
    </row>
    <row r="69" spans="1:16" ht="16.5" x14ac:dyDescent="0.25">
      <c r="A69" s="344"/>
      <c r="B69" s="34">
        <v>0.02</v>
      </c>
      <c r="C69" s="34">
        <v>0.02</v>
      </c>
      <c r="D69" s="34">
        <v>0.02</v>
      </c>
      <c r="E69" s="34">
        <v>0.02</v>
      </c>
      <c r="F69" s="34">
        <v>0</v>
      </c>
      <c r="G69" s="34">
        <v>0</v>
      </c>
      <c r="H69" s="38"/>
      <c r="I69" s="34"/>
      <c r="J69" s="1"/>
      <c r="K69" s="1"/>
      <c r="L69" s="1"/>
      <c r="M69" s="1"/>
      <c r="N69" s="1"/>
      <c r="O69" s="1"/>
      <c r="P69" s="1"/>
    </row>
    <row r="70" spans="1:16" ht="82.5" x14ac:dyDescent="0.25">
      <c r="A70" s="32" t="s">
        <v>195</v>
      </c>
      <c r="B70" s="349" t="s">
        <v>301</v>
      </c>
      <c r="C70" s="350"/>
      <c r="D70" s="388" t="s">
        <v>298</v>
      </c>
      <c r="E70" s="350"/>
      <c r="F70" s="388" t="s">
        <v>297</v>
      </c>
      <c r="G70" s="350"/>
      <c r="H70" s="381"/>
      <c r="I70" s="389"/>
      <c r="J70" s="1"/>
      <c r="K70" s="1"/>
      <c r="L70" s="1"/>
      <c r="M70" s="1"/>
      <c r="N70" s="1"/>
      <c r="O70" s="1"/>
      <c r="P70" s="1"/>
    </row>
    <row r="71" spans="1:16" ht="123" customHeight="1" x14ac:dyDescent="0.25">
      <c r="A71" s="32" t="s">
        <v>196</v>
      </c>
      <c r="B71" s="270" t="s">
        <v>307</v>
      </c>
      <c r="C71" s="264"/>
      <c r="D71" s="270" t="s">
        <v>307</v>
      </c>
      <c r="E71" s="264"/>
      <c r="F71" s="263"/>
      <c r="G71" s="264"/>
      <c r="H71" s="358"/>
      <c r="I71" s="357"/>
      <c r="J71" s="1"/>
      <c r="K71" s="1"/>
      <c r="L71" s="1"/>
      <c r="M71" s="1"/>
      <c r="N71" s="1"/>
      <c r="O71" s="1"/>
      <c r="P71" s="1"/>
    </row>
    <row r="72" spans="1:16" ht="16.5" x14ac:dyDescent="0.25">
      <c r="A72" s="343" t="s">
        <v>157</v>
      </c>
      <c r="B72" s="74" t="s">
        <v>84</v>
      </c>
      <c r="C72" s="74" t="s">
        <v>86</v>
      </c>
      <c r="D72" s="74" t="s">
        <v>84</v>
      </c>
      <c r="E72" s="74" t="s">
        <v>86</v>
      </c>
      <c r="F72" s="74" t="s">
        <v>84</v>
      </c>
      <c r="G72" s="74" t="s">
        <v>86</v>
      </c>
      <c r="H72" s="74" t="s">
        <v>84</v>
      </c>
      <c r="I72" s="74" t="s">
        <v>86</v>
      </c>
      <c r="J72" s="1"/>
      <c r="K72" s="1"/>
      <c r="L72" s="1"/>
      <c r="M72" s="1"/>
      <c r="N72" s="1"/>
      <c r="O72" s="1"/>
      <c r="P72" s="1"/>
    </row>
    <row r="73" spans="1:16" ht="16.5" x14ac:dyDescent="0.25">
      <c r="A73" s="344"/>
      <c r="B73" s="34">
        <v>0.05</v>
      </c>
      <c r="C73" s="34">
        <v>0.05</v>
      </c>
      <c r="D73" s="34">
        <v>0.03</v>
      </c>
      <c r="E73" s="34">
        <v>0.03</v>
      </c>
      <c r="F73" s="34">
        <v>0</v>
      </c>
      <c r="G73" s="35">
        <v>0.05</v>
      </c>
      <c r="H73" s="38"/>
      <c r="I73" s="35"/>
      <c r="J73" s="1"/>
      <c r="K73" s="1"/>
      <c r="L73" s="1"/>
      <c r="M73" s="1"/>
      <c r="N73" s="1"/>
      <c r="O73" s="1"/>
      <c r="P73" s="1"/>
    </row>
    <row r="74" spans="1:16" ht="408.95" customHeight="1" x14ac:dyDescent="0.25">
      <c r="A74" s="32" t="s">
        <v>195</v>
      </c>
      <c r="B74" s="347" t="s">
        <v>336</v>
      </c>
      <c r="C74" s="348"/>
      <c r="D74" s="383" t="s">
        <v>337</v>
      </c>
      <c r="E74" s="384"/>
      <c r="F74" s="385" t="s">
        <v>383</v>
      </c>
      <c r="G74" s="348"/>
      <c r="H74" s="386"/>
      <c r="I74" s="387"/>
      <c r="J74" s="1"/>
      <c r="K74" s="1"/>
      <c r="L74" s="1"/>
      <c r="M74" s="1"/>
      <c r="N74" s="1"/>
      <c r="O74" s="1"/>
      <c r="P74" s="1"/>
    </row>
    <row r="75" spans="1:16" ht="104.1" customHeight="1" x14ac:dyDescent="0.25">
      <c r="A75" s="32" t="s">
        <v>196</v>
      </c>
      <c r="B75" s="270" t="s">
        <v>355</v>
      </c>
      <c r="C75" s="264"/>
      <c r="D75" s="270" t="s">
        <v>356</v>
      </c>
      <c r="E75" s="264"/>
      <c r="F75" s="270" t="s">
        <v>354</v>
      </c>
      <c r="G75" s="264"/>
      <c r="H75" s="358"/>
      <c r="I75" s="357"/>
      <c r="J75" s="1"/>
      <c r="K75" s="1"/>
      <c r="L75" s="1"/>
      <c r="M75" s="1"/>
      <c r="N75" s="1"/>
      <c r="O75" s="1"/>
      <c r="P75" s="1"/>
    </row>
    <row r="76" spans="1:16" ht="16.5" x14ac:dyDescent="0.25">
      <c r="A76" s="343" t="s">
        <v>158</v>
      </c>
      <c r="B76" s="74" t="s">
        <v>84</v>
      </c>
      <c r="C76" s="74" t="s">
        <v>86</v>
      </c>
      <c r="D76" s="74" t="s">
        <v>84</v>
      </c>
      <c r="E76" s="74" t="s">
        <v>86</v>
      </c>
      <c r="F76" s="74" t="s">
        <v>84</v>
      </c>
      <c r="G76" s="74" t="s">
        <v>86</v>
      </c>
      <c r="H76" s="74" t="s">
        <v>84</v>
      </c>
      <c r="I76" s="74" t="s">
        <v>86</v>
      </c>
      <c r="J76" s="1"/>
      <c r="K76" s="1"/>
      <c r="L76" s="1"/>
      <c r="M76" s="1"/>
      <c r="N76" s="1"/>
      <c r="O76" s="1"/>
      <c r="P76" s="1"/>
    </row>
    <row r="77" spans="1:16" ht="16.5" x14ac:dyDescent="0.25">
      <c r="A77" s="344"/>
      <c r="B77" s="34">
        <v>7.0000000000000007E-2</v>
      </c>
      <c r="C77" s="34"/>
      <c r="D77" s="34">
        <v>0.08</v>
      </c>
      <c r="E77" s="34"/>
      <c r="F77" s="34">
        <v>0.1</v>
      </c>
      <c r="G77" s="35"/>
      <c r="H77" s="38"/>
      <c r="I77" s="35"/>
      <c r="J77" s="1"/>
      <c r="K77" s="1"/>
      <c r="L77" s="1"/>
      <c r="M77" s="1"/>
      <c r="N77" s="1"/>
      <c r="O77" s="1"/>
      <c r="P77" s="1"/>
    </row>
    <row r="78" spans="1:16" ht="82.5" x14ac:dyDescent="0.25">
      <c r="A78" s="32" t="s">
        <v>195</v>
      </c>
      <c r="B78" s="271"/>
      <c r="C78" s="272"/>
      <c r="D78" s="271"/>
      <c r="E78" s="272"/>
      <c r="F78" s="271"/>
      <c r="G78" s="272"/>
      <c r="H78" s="358"/>
      <c r="I78" s="357"/>
      <c r="J78" s="1"/>
      <c r="K78" s="1"/>
      <c r="L78" s="1"/>
      <c r="M78" s="1"/>
      <c r="N78" s="1"/>
      <c r="O78" s="1"/>
      <c r="P78" s="1"/>
    </row>
    <row r="79" spans="1:16" ht="33" x14ac:dyDescent="0.25">
      <c r="A79" s="32" t="s">
        <v>196</v>
      </c>
      <c r="B79" s="263"/>
      <c r="C79" s="264"/>
      <c r="D79" s="263"/>
      <c r="E79" s="264"/>
      <c r="F79" s="271"/>
      <c r="G79" s="272"/>
      <c r="H79" s="358"/>
      <c r="I79" s="357"/>
      <c r="J79" s="1"/>
      <c r="K79" s="1"/>
      <c r="L79" s="1"/>
      <c r="M79" s="1"/>
      <c r="N79" s="1"/>
      <c r="O79" s="1"/>
      <c r="P79" s="1"/>
    </row>
    <row r="80" spans="1:16" ht="16.5" x14ac:dyDescent="0.25">
      <c r="A80" s="343" t="s">
        <v>159</v>
      </c>
      <c r="B80" s="74" t="s">
        <v>84</v>
      </c>
      <c r="C80" s="74" t="s">
        <v>86</v>
      </c>
      <c r="D80" s="74" t="s">
        <v>84</v>
      </c>
      <c r="E80" s="74" t="s">
        <v>86</v>
      </c>
      <c r="F80" s="74" t="s">
        <v>84</v>
      </c>
      <c r="G80" s="74" t="s">
        <v>86</v>
      </c>
      <c r="H80" s="74" t="s">
        <v>84</v>
      </c>
      <c r="I80" s="74" t="s">
        <v>86</v>
      </c>
      <c r="J80" s="1"/>
      <c r="K80" s="1"/>
      <c r="L80" s="1"/>
      <c r="M80" s="1"/>
      <c r="N80" s="1"/>
      <c r="O80" s="1"/>
      <c r="P80" s="1"/>
    </row>
    <row r="81" spans="1:16" ht="16.5" x14ac:dyDescent="0.25">
      <c r="A81" s="344"/>
      <c r="B81" s="34">
        <v>0.1</v>
      </c>
      <c r="C81" s="34"/>
      <c r="D81" s="34">
        <v>0.1</v>
      </c>
      <c r="E81" s="34"/>
      <c r="F81" s="34">
        <v>0.1</v>
      </c>
      <c r="G81" s="35"/>
      <c r="H81" s="38"/>
      <c r="I81" s="35"/>
      <c r="J81" s="1"/>
      <c r="K81" s="1"/>
      <c r="L81" s="1"/>
      <c r="M81" s="1"/>
      <c r="N81" s="1"/>
      <c r="O81" s="1"/>
      <c r="P81" s="1"/>
    </row>
    <row r="82" spans="1:16" ht="82.5" x14ac:dyDescent="0.25">
      <c r="A82" s="32" t="s">
        <v>195</v>
      </c>
      <c r="B82" s="265"/>
      <c r="C82" s="266"/>
      <c r="D82" s="265"/>
      <c r="E82" s="266"/>
      <c r="F82" s="381"/>
      <c r="G82" s="382"/>
      <c r="H82" s="358"/>
      <c r="I82" s="357"/>
      <c r="J82" s="1"/>
      <c r="K82" s="1"/>
      <c r="L82" s="1"/>
      <c r="M82" s="1"/>
      <c r="N82" s="1"/>
      <c r="O82" s="1"/>
      <c r="P82" s="1"/>
    </row>
    <row r="83" spans="1:16" ht="33" x14ac:dyDescent="0.25">
      <c r="A83" s="32" t="s">
        <v>196</v>
      </c>
      <c r="B83" s="263"/>
      <c r="C83" s="264"/>
      <c r="D83" s="263"/>
      <c r="E83" s="264"/>
      <c r="F83" s="358"/>
      <c r="G83" s="357"/>
      <c r="H83" s="358"/>
      <c r="I83" s="357"/>
      <c r="J83" s="1"/>
      <c r="K83" s="1"/>
      <c r="L83" s="1"/>
      <c r="M83" s="1"/>
      <c r="N83" s="1"/>
      <c r="O83" s="1"/>
      <c r="P83" s="1"/>
    </row>
    <row r="84" spans="1:16" ht="16.5" x14ac:dyDescent="0.25">
      <c r="A84" s="343" t="s">
        <v>161</v>
      </c>
      <c r="B84" s="74" t="s">
        <v>84</v>
      </c>
      <c r="C84" s="74" t="s">
        <v>86</v>
      </c>
      <c r="D84" s="74" t="s">
        <v>84</v>
      </c>
      <c r="E84" s="74" t="s">
        <v>86</v>
      </c>
      <c r="F84" s="74" t="s">
        <v>84</v>
      </c>
      <c r="G84" s="74" t="s">
        <v>86</v>
      </c>
      <c r="H84" s="74" t="s">
        <v>84</v>
      </c>
      <c r="I84" s="74" t="s">
        <v>86</v>
      </c>
      <c r="J84" s="1"/>
      <c r="K84" s="1"/>
      <c r="L84" s="1"/>
      <c r="M84" s="1"/>
      <c r="N84" s="1"/>
      <c r="O84" s="1"/>
      <c r="P84" s="1"/>
    </row>
    <row r="85" spans="1:16" ht="16.5" x14ac:dyDescent="0.25">
      <c r="A85" s="344"/>
      <c r="B85" s="34">
        <v>0.1</v>
      </c>
      <c r="C85" s="34"/>
      <c r="D85" s="34">
        <v>0.1</v>
      </c>
      <c r="E85" s="34"/>
      <c r="F85" s="34">
        <v>0.1</v>
      </c>
      <c r="G85" s="35"/>
      <c r="H85" s="38"/>
      <c r="I85" s="35"/>
      <c r="J85" s="1"/>
      <c r="K85" s="1"/>
      <c r="L85" s="1"/>
      <c r="M85" s="1"/>
      <c r="N85" s="1"/>
      <c r="O85" s="1"/>
      <c r="P85" s="1"/>
    </row>
    <row r="86" spans="1:16" ht="82.5" x14ac:dyDescent="0.25">
      <c r="A86" s="32" t="s">
        <v>195</v>
      </c>
      <c r="B86" s="268"/>
      <c r="C86" s="268"/>
      <c r="D86" s="268"/>
      <c r="E86" s="268"/>
      <c r="F86" s="260"/>
      <c r="G86" s="261"/>
      <c r="H86" s="268"/>
      <c r="I86" s="268"/>
      <c r="J86" s="1"/>
      <c r="K86" s="1"/>
      <c r="L86" s="1"/>
      <c r="M86" s="1"/>
      <c r="N86" s="1"/>
      <c r="O86" s="1"/>
      <c r="P86" s="1"/>
    </row>
    <row r="87" spans="1:16" ht="33" x14ac:dyDescent="0.25">
      <c r="A87" s="32" t="s">
        <v>196</v>
      </c>
      <c r="B87" s="260"/>
      <c r="C87" s="261"/>
      <c r="D87" s="260"/>
      <c r="E87" s="261"/>
      <c r="F87" s="260"/>
      <c r="G87" s="261"/>
      <c r="H87" s="260"/>
      <c r="I87" s="261"/>
      <c r="J87" s="1"/>
      <c r="K87" s="1"/>
      <c r="L87" s="1"/>
      <c r="M87" s="1"/>
      <c r="N87" s="1"/>
      <c r="O87" s="1"/>
      <c r="P87" s="1"/>
    </row>
    <row r="88" spans="1:16" ht="16.5" x14ac:dyDescent="0.25">
      <c r="A88" s="343" t="s">
        <v>162</v>
      </c>
      <c r="B88" s="74" t="s">
        <v>84</v>
      </c>
      <c r="C88" s="74" t="s">
        <v>86</v>
      </c>
      <c r="D88" s="74" t="s">
        <v>84</v>
      </c>
      <c r="E88" s="74" t="s">
        <v>86</v>
      </c>
      <c r="F88" s="74" t="s">
        <v>84</v>
      </c>
      <c r="G88" s="74" t="s">
        <v>86</v>
      </c>
      <c r="H88" s="74" t="s">
        <v>84</v>
      </c>
      <c r="I88" s="74" t="s">
        <v>86</v>
      </c>
      <c r="J88" s="1"/>
      <c r="K88" s="1"/>
      <c r="L88" s="1"/>
      <c r="M88" s="1"/>
      <c r="N88" s="1"/>
      <c r="O88" s="1"/>
      <c r="P88" s="1"/>
    </row>
    <row r="89" spans="1:16" ht="16.5" x14ac:dyDescent="0.25">
      <c r="A89" s="344"/>
      <c r="B89" s="34">
        <v>0.1</v>
      </c>
      <c r="C89" s="36"/>
      <c r="D89" s="34">
        <v>0.1</v>
      </c>
      <c r="E89" s="34"/>
      <c r="F89" s="34">
        <v>0.1</v>
      </c>
      <c r="G89" s="35"/>
      <c r="H89" s="38"/>
      <c r="I89" s="35"/>
      <c r="J89" s="1"/>
      <c r="K89" s="1"/>
      <c r="L89" s="1"/>
      <c r="M89" s="1"/>
      <c r="N89" s="1"/>
      <c r="O89" s="1"/>
      <c r="P89" s="1"/>
    </row>
    <row r="90" spans="1:16" ht="82.5" x14ac:dyDescent="0.25">
      <c r="A90" s="32" t="s">
        <v>195</v>
      </c>
      <c r="B90" s="259"/>
      <c r="C90" s="259"/>
      <c r="D90" s="259"/>
      <c r="E90" s="259"/>
      <c r="F90" s="379"/>
      <c r="G90" s="380"/>
      <c r="H90" s="259"/>
      <c r="I90" s="259"/>
      <c r="J90" s="1"/>
      <c r="K90" s="1"/>
      <c r="L90" s="1"/>
      <c r="M90" s="1"/>
      <c r="N90" s="1"/>
      <c r="O90" s="1"/>
      <c r="P90" s="1"/>
    </row>
    <row r="91" spans="1:16" ht="33" x14ac:dyDescent="0.25">
      <c r="A91" s="32" t="s">
        <v>196</v>
      </c>
      <c r="B91" s="260"/>
      <c r="C91" s="261"/>
      <c r="D91" s="260"/>
      <c r="E91" s="261"/>
      <c r="F91" s="260"/>
      <c r="G91" s="261"/>
      <c r="H91" s="260"/>
      <c r="I91" s="261"/>
      <c r="J91" s="1"/>
      <c r="K91" s="1"/>
      <c r="L91" s="1"/>
      <c r="M91" s="1"/>
      <c r="N91" s="1"/>
      <c r="O91" s="1"/>
      <c r="P91" s="1"/>
    </row>
    <row r="92" spans="1:16" ht="16.5" x14ac:dyDescent="0.25">
      <c r="A92" s="343" t="s">
        <v>163</v>
      </c>
      <c r="B92" s="74" t="s">
        <v>84</v>
      </c>
      <c r="C92" s="74" t="s">
        <v>86</v>
      </c>
      <c r="D92" s="74" t="s">
        <v>84</v>
      </c>
      <c r="E92" s="74" t="s">
        <v>86</v>
      </c>
      <c r="F92" s="74" t="s">
        <v>84</v>
      </c>
      <c r="G92" s="74" t="s">
        <v>86</v>
      </c>
      <c r="H92" s="74" t="s">
        <v>84</v>
      </c>
      <c r="I92" s="74" t="s">
        <v>86</v>
      </c>
      <c r="J92" s="1"/>
      <c r="K92" s="1"/>
      <c r="L92" s="1"/>
      <c r="M92" s="1"/>
      <c r="N92" s="1"/>
      <c r="O92" s="1"/>
      <c r="P92" s="1"/>
    </row>
    <row r="93" spans="1:16" ht="16.5" x14ac:dyDescent="0.25">
      <c r="A93" s="344"/>
      <c r="B93" s="34">
        <v>0.12</v>
      </c>
      <c r="C93" s="36"/>
      <c r="D93" s="34">
        <v>0.1</v>
      </c>
      <c r="E93" s="34"/>
      <c r="F93" s="34">
        <v>0.1</v>
      </c>
      <c r="G93" s="35"/>
      <c r="H93" s="38"/>
      <c r="I93" s="35"/>
      <c r="J93" s="1"/>
      <c r="K93" s="1"/>
      <c r="L93" s="1"/>
      <c r="M93" s="1"/>
      <c r="N93" s="1"/>
      <c r="O93" s="1"/>
      <c r="P93" s="1"/>
    </row>
    <row r="94" spans="1:16" ht="82.5" x14ac:dyDescent="0.25">
      <c r="A94" s="32" t="s">
        <v>195</v>
      </c>
      <c r="B94" s="259"/>
      <c r="C94" s="259"/>
      <c r="D94" s="259"/>
      <c r="E94" s="259"/>
      <c r="F94" s="379"/>
      <c r="G94" s="380"/>
      <c r="H94" s="259"/>
      <c r="I94" s="259"/>
      <c r="J94" s="1"/>
      <c r="K94" s="1"/>
      <c r="L94" s="1"/>
      <c r="M94" s="1"/>
      <c r="N94" s="1"/>
      <c r="O94" s="1"/>
      <c r="P94" s="1"/>
    </row>
    <row r="95" spans="1:16" ht="33" x14ac:dyDescent="0.25">
      <c r="A95" s="32" t="s">
        <v>196</v>
      </c>
      <c r="B95" s="260"/>
      <c r="C95" s="261"/>
      <c r="D95" s="260"/>
      <c r="E95" s="261"/>
      <c r="F95" s="260"/>
      <c r="G95" s="261"/>
      <c r="H95" s="260"/>
      <c r="I95" s="261"/>
      <c r="J95" s="1"/>
      <c r="K95" s="1"/>
      <c r="L95" s="1"/>
      <c r="M95" s="1"/>
      <c r="N95" s="1"/>
      <c r="O95" s="1"/>
      <c r="P95" s="1"/>
    </row>
    <row r="96" spans="1:16" ht="16.5" x14ac:dyDescent="0.25">
      <c r="A96" s="343" t="s">
        <v>164</v>
      </c>
      <c r="B96" s="74" t="s">
        <v>84</v>
      </c>
      <c r="C96" s="74" t="s">
        <v>86</v>
      </c>
      <c r="D96" s="74" t="s">
        <v>84</v>
      </c>
      <c r="E96" s="74" t="s">
        <v>86</v>
      </c>
      <c r="F96" s="74" t="s">
        <v>84</v>
      </c>
      <c r="G96" s="74" t="s">
        <v>86</v>
      </c>
      <c r="H96" s="74" t="s">
        <v>84</v>
      </c>
      <c r="I96" s="74" t="s">
        <v>86</v>
      </c>
      <c r="J96" s="1"/>
      <c r="K96" s="1"/>
      <c r="L96" s="1"/>
      <c r="M96" s="1"/>
      <c r="N96" s="1"/>
      <c r="O96" s="1"/>
      <c r="P96" s="1"/>
    </row>
    <row r="97" spans="1:16" ht="16.5" x14ac:dyDescent="0.25">
      <c r="A97" s="344"/>
      <c r="B97" s="34">
        <v>0.12</v>
      </c>
      <c r="C97" s="36"/>
      <c r="D97" s="34">
        <v>0.1</v>
      </c>
      <c r="E97" s="34"/>
      <c r="F97" s="34">
        <v>0.1</v>
      </c>
      <c r="G97" s="35"/>
      <c r="H97" s="38"/>
      <c r="I97" s="35"/>
      <c r="J97" s="1"/>
      <c r="K97" s="1"/>
      <c r="L97" s="1"/>
      <c r="M97" s="1"/>
      <c r="N97" s="1"/>
      <c r="O97" s="1"/>
      <c r="P97" s="1"/>
    </row>
    <row r="98" spans="1:16" ht="82.5" x14ac:dyDescent="0.25">
      <c r="A98" s="32" t="s">
        <v>195</v>
      </c>
      <c r="B98" s="259"/>
      <c r="C98" s="259"/>
      <c r="D98" s="259"/>
      <c r="E98" s="259"/>
      <c r="F98" s="259"/>
      <c r="G98" s="259"/>
      <c r="H98" s="259"/>
      <c r="I98" s="259"/>
      <c r="J98" s="1"/>
      <c r="K98" s="1"/>
      <c r="L98" s="1"/>
      <c r="M98" s="1"/>
      <c r="N98" s="1"/>
      <c r="O98" s="1"/>
      <c r="P98" s="1"/>
    </row>
    <row r="99" spans="1:16" ht="33" x14ac:dyDescent="0.25">
      <c r="A99" s="32" t="s">
        <v>196</v>
      </c>
      <c r="B99" s="260"/>
      <c r="C99" s="261"/>
      <c r="D99" s="260"/>
      <c r="E99" s="261"/>
      <c r="F99" s="260"/>
      <c r="G99" s="261"/>
      <c r="H99" s="260"/>
      <c r="I99" s="261"/>
      <c r="J99" s="1"/>
      <c r="K99" s="1"/>
      <c r="L99" s="1"/>
      <c r="M99" s="1"/>
      <c r="N99" s="1"/>
      <c r="O99" s="1"/>
      <c r="P99" s="1"/>
    </row>
    <row r="100" spans="1:16" ht="16.5" x14ac:dyDescent="0.25">
      <c r="A100" s="343" t="s">
        <v>166</v>
      </c>
      <c r="B100" s="74" t="s">
        <v>84</v>
      </c>
      <c r="C100" s="74" t="s">
        <v>86</v>
      </c>
      <c r="D100" s="74" t="s">
        <v>84</v>
      </c>
      <c r="E100" s="74" t="s">
        <v>86</v>
      </c>
      <c r="F100" s="74" t="s">
        <v>84</v>
      </c>
      <c r="G100" s="74" t="s">
        <v>86</v>
      </c>
      <c r="H100" s="74" t="s">
        <v>84</v>
      </c>
      <c r="I100" s="74" t="s">
        <v>86</v>
      </c>
      <c r="J100" s="1"/>
      <c r="K100" s="1"/>
      <c r="L100" s="1"/>
      <c r="M100" s="1"/>
      <c r="N100" s="1"/>
      <c r="O100" s="1"/>
      <c r="P100" s="1"/>
    </row>
    <row r="101" spans="1:16" ht="16.5" x14ac:dyDescent="0.25">
      <c r="A101" s="344"/>
      <c r="B101" s="34">
        <v>0.12</v>
      </c>
      <c r="C101" s="36"/>
      <c r="D101" s="34">
        <v>0.1</v>
      </c>
      <c r="E101" s="34"/>
      <c r="F101" s="34">
        <v>0.1</v>
      </c>
      <c r="G101" s="35"/>
      <c r="H101" s="38"/>
      <c r="I101" s="35"/>
      <c r="J101" s="1"/>
      <c r="K101" s="1"/>
      <c r="L101" s="1"/>
      <c r="M101" s="1"/>
      <c r="N101" s="1"/>
      <c r="O101" s="1"/>
      <c r="P101" s="1"/>
    </row>
    <row r="102" spans="1:16" ht="82.5" x14ac:dyDescent="0.25">
      <c r="A102" s="32" t="s">
        <v>195</v>
      </c>
      <c r="B102" s="259"/>
      <c r="C102" s="259"/>
      <c r="D102" s="259"/>
      <c r="E102" s="259"/>
      <c r="F102" s="259"/>
      <c r="G102" s="259"/>
      <c r="H102" s="259"/>
      <c r="I102" s="259"/>
      <c r="J102" s="1"/>
      <c r="K102" s="1"/>
      <c r="L102" s="1"/>
      <c r="M102" s="1"/>
      <c r="N102" s="1"/>
      <c r="O102" s="1"/>
      <c r="P102" s="1"/>
    </row>
    <row r="103" spans="1:16" ht="33" x14ac:dyDescent="0.25">
      <c r="A103" s="32" t="s">
        <v>196</v>
      </c>
      <c r="B103" s="260"/>
      <c r="C103" s="261"/>
      <c r="D103" s="260"/>
      <c r="E103" s="261"/>
      <c r="F103" s="260"/>
      <c r="G103" s="261"/>
      <c r="H103" s="260"/>
      <c r="I103" s="261"/>
      <c r="J103" s="1"/>
      <c r="K103" s="1"/>
      <c r="L103" s="1"/>
      <c r="M103" s="1"/>
      <c r="N103" s="1"/>
      <c r="O103" s="1"/>
      <c r="P103" s="1"/>
    </row>
    <row r="104" spans="1:16" ht="16.5" x14ac:dyDescent="0.25">
      <c r="A104" s="343" t="s">
        <v>167</v>
      </c>
      <c r="B104" s="74" t="s">
        <v>84</v>
      </c>
      <c r="C104" s="74" t="s">
        <v>86</v>
      </c>
      <c r="D104" s="74" t="s">
        <v>84</v>
      </c>
      <c r="E104" s="74" t="s">
        <v>86</v>
      </c>
      <c r="F104" s="74" t="s">
        <v>84</v>
      </c>
      <c r="G104" s="74" t="s">
        <v>86</v>
      </c>
      <c r="H104" s="74" t="s">
        <v>84</v>
      </c>
      <c r="I104" s="74" t="s">
        <v>86</v>
      </c>
      <c r="J104" s="1"/>
      <c r="K104" s="1"/>
      <c r="L104" s="1"/>
      <c r="M104" s="1"/>
      <c r="N104" s="1"/>
      <c r="O104" s="1"/>
      <c r="P104" s="1"/>
    </row>
    <row r="105" spans="1:16" ht="16.5" x14ac:dyDescent="0.25">
      <c r="A105" s="344"/>
      <c r="B105" s="34">
        <v>0.1</v>
      </c>
      <c r="C105" s="36"/>
      <c r="D105" s="34">
        <v>0.1</v>
      </c>
      <c r="E105" s="34"/>
      <c r="F105" s="34">
        <v>0.1</v>
      </c>
      <c r="G105" s="35"/>
      <c r="H105" s="38"/>
      <c r="I105" s="35"/>
      <c r="J105" s="1"/>
      <c r="K105" s="1"/>
      <c r="L105" s="1"/>
      <c r="M105" s="1"/>
      <c r="N105" s="1"/>
      <c r="O105" s="1"/>
      <c r="P105" s="1"/>
    </row>
    <row r="106" spans="1:16" ht="82.5" x14ac:dyDescent="0.25">
      <c r="A106" s="32" t="s">
        <v>195</v>
      </c>
      <c r="B106" s="259"/>
      <c r="C106" s="259"/>
      <c r="D106" s="259"/>
      <c r="E106" s="259"/>
      <c r="F106" s="259"/>
      <c r="G106" s="259"/>
      <c r="H106" s="259"/>
      <c r="I106" s="259"/>
      <c r="J106" s="1"/>
      <c r="K106" s="1"/>
      <c r="L106" s="1"/>
      <c r="M106" s="1"/>
      <c r="N106" s="1"/>
      <c r="O106" s="1"/>
      <c r="P106" s="1"/>
    </row>
    <row r="107" spans="1:16" ht="33" x14ac:dyDescent="0.25">
      <c r="A107" s="32" t="s">
        <v>196</v>
      </c>
      <c r="B107" s="260"/>
      <c r="C107" s="261"/>
      <c r="D107" s="260"/>
      <c r="E107" s="261"/>
      <c r="F107" s="260"/>
      <c r="G107" s="261"/>
      <c r="H107" s="260"/>
      <c r="I107" s="261"/>
      <c r="J107" s="1"/>
      <c r="K107" s="1"/>
      <c r="L107" s="1"/>
      <c r="M107" s="1"/>
      <c r="N107" s="1"/>
      <c r="O107" s="1"/>
      <c r="P107" s="1"/>
    </row>
    <row r="108" spans="1:16" ht="16.5" x14ac:dyDescent="0.25">
      <c r="A108" s="343" t="s">
        <v>168</v>
      </c>
      <c r="B108" s="74" t="s">
        <v>84</v>
      </c>
      <c r="C108" s="74" t="s">
        <v>86</v>
      </c>
      <c r="D108" s="74" t="s">
        <v>84</v>
      </c>
      <c r="E108" s="74" t="s">
        <v>86</v>
      </c>
      <c r="F108" s="74" t="s">
        <v>84</v>
      </c>
      <c r="G108" s="74" t="s">
        <v>86</v>
      </c>
      <c r="H108" s="74" t="s">
        <v>84</v>
      </c>
      <c r="I108" s="74" t="s">
        <v>86</v>
      </c>
      <c r="J108" s="1"/>
      <c r="K108" s="1"/>
      <c r="L108" s="1"/>
      <c r="M108" s="1"/>
      <c r="N108" s="1"/>
      <c r="O108" s="1"/>
      <c r="P108" s="1"/>
    </row>
    <row r="109" spans="1:16" ht="16.5" x14ac:dyDescent="0.25">
      <c r="A109" s="344"/>
      <c r="B109" s="34">
        <v>7.0000000000000007E-2</v>
      </c>
      <c r="C109" s="36"/>
      <c r="D109" s="34">
        <v>0.1</v>
      </c>
      <c r="E109" s="34"/>
      <c r="F109" s="34">
        <v>0.1</v>
      </c>
      <c r="G109" s="35"/>
      <c r="H109" s="38"/>
      <c r="I109" s="35"/>
      <c r="J109" s="1"/>
      <c r="K109" s="1"/>
      <c r="L109" s="1"/>
      <c r="M109" s="1"/>
      <c r="N109" s="1"/>
      <c r="O109" s="1"/>
      <c r="P109" s="1"/>
    </row>
    <row r="110" spans="1:16" ht="82.5" x14ac:dyDescent="0.25">
      <c r="A110" s="32" t="s">
        <v>195</v>
      </c>
      <c r="B110" s="259"/>
      <c r="C110" s="259"/>
      <c r="D110" s="259"/>
      <c r="E110" s="259"/>
      <c r="F110" s="259"/>
      <c r="G110" s="259"/>
      <c r="H110" s="259"/>
      <c r="I110" s="259"/>
      <c r="J110" s="1"/>
      <c r="K110" s="1"/>
      <c r="L110" s="1"/>
      <c r="M110" s="1"/>
      <c r="N110" s="1"/>
      <c r="O110" s="1"/>
      <c r="P110" s="1"/>
    </row>
    <row r="111" spans="1:16" ht="33" x14ac:dyDescent="0.25">
      <c r="A111" s="32" t="s">
        <v>196</v>
      </c>
      <c r="B111" s="260"/>
      <c r="C111" s="261"/>
      <c r="D111" s="260"/>
      <c r="E111" s="261"/>
      <c r="F111" s="260"/>
      <c r="G111" s="261"/>
      <c r="H111" s="260"/>
      <c r="I111" s="261"/>
      <c r="J111" s="1"/>
      <c r="K111" s="1"/>
      <c r="L111" s="1"/>
      <c r="M111" s="1"/>
      <c r="N111" s="1"/>
      <c r="O111" s="1"/>
      <c r="P111" s="1"/>
    </row>
    <row r="112" spans="1:16" ht="16.5" x14ac:dyDescent="0.25">
      <c r="A112" s="343" t="s">
        <v>169</v>
      </c>
      <c r="B112" s="74" t="s">
        <v>84</v>
      </c>
      <c r="C112" s="74" t="s">
        <v>86</v>
      </c>
      <c r="D112" s="74" t="s">
        <v>84</v>
      </c>
      <c r="E112" s="74" t="s">
        <v>86</v>
      </c>
      <c r="F112" s="74" t="s">
        <v>84</v>
      </c>
      <c r="G112" s="74" t="s">
        <v>86</v>
      </c>
      <c r="H112" s="74" t="s">
        <v>84</v>
      </c>
      <c r="I112" s="74" t="s">
        <v>86</v>
      </c>
      <c r="J112" s="1"/>
      <c r="K112" s="1"/>
      <c r="L112" s="1"/>
      <c r="M112" s="1"/>
      <c r="N112" s="1"/>
      <c r="O112" s="1"/>
      <c r="P112" s="1"/>
    </row>
    <row r="113" spans="1:16" ht="16.5" x14ac:dyDescent="0.25">
      <c r="A113" s="344"/>
      <c r="B113" s="34">
        <v>0.03</v>
      </c>
      <c r="C113" s="109"/>
      <c r="D113" s="34">
        <v>7.0000000000000007E-2</v>
      </c>
      <c r="E113" s="109"/>
      <c r="F113" s="34">
        <v>0.1</v>
      </c>
      <c r="G113" s="110"/>
      <c r="H113" s="109"/>
      <c r="I113" s="110"/>
      <c r="J113" s="1"/>
      <c r="K113" s="1"/>
      <c r="L113" s="1"/>
      <c r="M113" s="1"/>
      <c r="N113" s="1"/>
      <c r="O113" s="1"/>
      <c r="P113" s="1"/>
    </row>
    <row r="114" spans="1:16" ht="82.5" x14ac:dyDescent="0.25">
      <c r="A114" s="32" t="s">
        <v>195</v>
      </c>
      <c r="B114" s="262"/>
      <c r="C114" s="262"/>
      <c r="D114" s="262"/>
      <c r="E114" s="262"/>
      <c r="F114" s="262"/>
      <c r="G114" s="262"/>
      <c r="H114" s="262"/>
      <c r="I114" s="262"/>
      <c r="J114" s="1"/>
      <c r="K114" s="1"/>
      <c r="L114" s="1"/>
      <c r="M114" s="1"/>
      <c r="N114" s="1"/>
      <c r="O114" s="1"/>
      <c r="P114" s="1"/>
    </row>
    <row r="115" spans="1:16" ht="33" x14ac:dyDescent="0.25">
      <c r="A115" s="32" t="s">
        <v>196</v>
      </c>
      <c r="B115" s="260"/>
      <c r="C115" s="261"/>
      <c r="D115" s="260"/>
      <c r="E115" s="261"/>
      <c r="F115" s="260"/>
      <c r="G115" s="261"/>
      <c r="H115" s="260"/>
      <c r="I115" s="261"/>
      <c r="J115" s="1"/>
      <c r="K115" s="1"/>
      <c r="L115" s="1"/>
      <c r="M115" s="1"/>
      <c r="N115" s="1"/>
      <c r="O115" s="1"/>
      <c r="P115" s="1"/>
    </row>
    <row r="116" spans="1:16" ht="16.5" x14ac:dyDescent="0.25">
      <c r="A116" s="33" t="s">
        <v>197</v>
      </c>
      <c r="B116" s="37">
        <f t="shared" ref="B116:I116" si="1">(B69+B73+B77+B81+B85+B89+B93+B97+B101+B105+B109+B113)</f>
        <v>1</v>
      </c>
      <c r="C116" s="37">
        <f t="shared" si="1"/>
        <v>7.0000000000000007E-2</v>
      </c>
      <c r="D116" s="37">
        <f>(D69+D73+D77+D81+D85+D89+D93+D97+D101+D105+D109+D113)</f>
        <v>1</v>
      </c>
      <c r="E116" s="37">
        <f>(E69+E73+E77+E81+E85+E89+E93+E97+E101+E105+E109+E113)</f>
        <v>0.05</v>
      </c>
      <c r="F116" s="37">
        <f t="shared" si="1"/>
        <v>0.99999999999999989</v>
      </c>
      <c r="G116" s="37">
        <f t="shared" si="1"/>
        <v>0.05</v>
      </c>
      <c r="H116" s="37">
        <f t="shared" si="1"/>
        <v>0</v>
      </c>
      <c r="I116" s="37">
        <f t="shared" si="1"/>
        <v>0</v>
      </c>
      <c r="J116" s="1"/>
      <c r="K116" s="1"/>
      <c r="L116" s="1"/>
      <c r="M116" s="1"/>
      <c r="N116" s="1"/>
      <c r="O116" s="1"/>
      <c r="P116" s="1"/>
    </row>
    <row r="117" spans="1:16" x14ac:dyDescent="0.25">
      <c r="A117" s="1"/>
      <c r="B117" s="1"/>
      <c r="C117" s="1"/>
      <c r="D117" s="1"/>
      <c r="E117" s="1"/>
      <c r="F117" s="1"/>
      <c r="G117" s="1"/>
      <c r="H117" s="1"/>
      <c r="I117" s="1"/>
      <c r="J117" s="1"/>
      <c r="K117" s="1"/>
      <c r="L117" s="1"/>
      <c r="M117" s="1"/>
      <c r="N117" s="1"/>
      <c r="O117" s="1"/>
      <c r="P117" s="1"/>
    </row>
    <row r="118" spans="1:16" x14ac:dyDescent="0.25">
      <c r="A118" s="1"/>
      <c r="B118" s="1"/>
      <c r="C118" s="1"/>
      <c r="D118" s="1"/>
      <c r="E118" s="1"/>
      <c r="F118" s="1"/>
      <c r="G118" s="1"/>
      <c r="H118" s="1"/>
      <c r="I118" s="1"/>
      <c r="J118" s="1"/>
      <c r="K118" s="1"/>
      <c r="L118" s="1"/>
      <c r="M118" s="1"/>
      <c r="N118" s="1"/>
      <c r="O118" s="1"/>
      <c r="P118" s="1"/>
    </row>
    <row r="119" spans="1:16" x14ac:dyDescent="0.25">
      <c r="A119" s="1"/>
      <c r="B119" s="1"/>
      <c r="C119" s="1"/>
      <c r="D119" s="1"/>
      <c r="E119" s="1"/>
      <c r="F119" s="1"/>
      <c r="G119" s="1"/>
      <c r="H119" s="1"/>
      <c r="I119" s="1"/>
      <c r="J119" s="1"/>
      <c r="K119" s="1"/>
      <c r="L119" s="1"/>
      <c r="M119" s="1"/>
      <c r="N119" s="1"/>
      <c r="O119" s="1"/>
      <c r="P119" s="1"/>
    </row>
    <row r="120" spans="1:16" x14ac:dyDescent="0.25">
      <c r="A120" s="1"/>
      <c r="B120" s="1"/>
      <c r="C120" s="1"/>
      <c r="D120" s="1"/>
      <c r="E120" s="1"/>
      <c r="F120" s="1"/>
      <c r="G120" s="1"/>
      <c r="H120" s="1"/>
      <c r="I120" s="1"/>
      <c r="J120" s="1"/>
      <c r="K120" s="1"/>
      <c r="L120" s="1"/>
      <c r="M120" s="1"/>
      <c r="N120" s="1"/>
      <c r="O120" s="1"/>
      <c r="P120" s="1"/>
    </row>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1" r:id="rId1" xr:uid="{630B5D14-2A5F-F94F-BDA1-AC3411D6FA66}"/>
    <hyperlink ref="D71" r:id="rId2" xr:uid="{52B73ABD-498B-3644-B0F1-0F72260C2296}"/>
    <hyperlink ref="F75" r:id="rId3" xr:uid="{A9C9FD58-E64D-744F-8C16-35603991F943}"/>
    <hyperlink ref="B75" r:id="rId4" xr:uid="{E7851B00-53D1-E24A-BF3F-BA6201E93C6B}"/>
    <hyperlink ref="D75" r:id="rId5" xr:uid="{57A521CE-EC97-7345-9913-3DE8341F1FBC}"/>
  </hyperlinks>
  <pageMargins left="0.7" right="0.7" top="0.75" bottom="0.75" header="0.3" footer="0.3"/>
  <drawing r:id="rId6"/>
  <legacy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44089-E2BB-2C4F-927C-4DA6D662F32F}">
  <dimension ref="A1:P120"/>
  <sheetViews>
    <sheetView tabSelected="1" topLeftCell="A10" zoomScale="86" zoomScaleNormal="70" workbookViewId="0">
      <selection activeCell="E26" sqref="E26"/>
    </sheetView>
  </sheetViews>
  <sheetFormatPr baseColWidth="10" defaultColWidth="22.85546875" defaultRowHeight="15" x14ac:dyDescent="0.25"/>
  <cols>
    <col min="2" max="2" width="40.42578125" customWidth="1"/>
    <col min="3" max="3" width="37.28515625" customWidth="1"/>
    <col min="4" max="4" width="40.85546875" customWidth="1"/>
    <col min="5" max="5" width="39.140625" customWidth="1"/>
    <col min="6" max="6" width="51.28515625" customWidth="1"/>
    <col min="7" max="7" width="47.42578125" customWidth="1"/>
    <col min="8" max="8" width="36.28515625" customWidth="1"/>
    <col min="9" max="9" width="52" customWidth="1"/>
    <col min="15" max="15" width="45" customWidth="1"/>
  </cols>
  <sheetData>
    <row r="1" spans="1:16" ht="16.5" thickBot="1" x14ac:dyDescent="0.3">
      <c r="A1" s="325"/>
      <c r="B1" s="303" t="s">
        <v>150</v>
      </c>
      <c r="C1" s="304"/>
      <c r="D1" s="304"/>
      <c r="E1" s="304"/>
      <c r="F1" s="304"/>
      <c r="G1" s="304"/>
      <c r="H1" s="304"/>
      <c r="I1" s="304"/>
      <c r="J1" s="304"/>
      <c r="K1" s="304"/>
      <c r="L1" s="305"/>
      <c r="M1" s="300" t="s">
        <v>234</v>
      </c>
      <c r="N1" s="301"/>
      <c r="O1" s="302"/>
      <c r="P1" s="66"/>
    </row>
    <row r="2" spans="1:16" ht="16.5" thickBot="1" x14ac:dyDescent="0.3">
      <c r="A2" s="326"/>
      <c r="B2" s="306" t="s">
        <v>151</v>
      </c>
      <c r="C2" s="307"/>
      <c r="D2" s="307"/>
      <c r="E2" s="307"/>
      <c r="F2" s="307"/>
      <c r="G2" s="307"/>
      <c r="H2" s="307"/>
      <c r="I2" s="307"/>
      <c r="J2" s="307"/>
      <c r="K2" s="307"/>
      <c r="L2" s="308"/>
      <c r="M2" s="300" t="s">
        <v>235</v>
      </c>
      <c r="N2" s="301"/>
      <c r="O2" s="302"/>
      <c r="P2" s="66"/>
    </row>
    <row r="3" spans="1:16" ht="16.5" thickBot="1" x14ac:dyDescent="0.3">
      <c r="A3" s="326"/>
      <c r="B3" s="306" t="s">
        <v>0</v>
      </c>
      <c r="C3" s="307"/>
      <c r="D3" s="307"/>
      <c r="E3" s="307"/>
      <c r="F3" s="307"/>
      <c r="G3" s="307"/>
      <c r="H3" s="307"/>
      <c r="I3" s="307"/>
      <c r="J3" s="307"/>
      <c r="K3" s="307"/>
      <c r="L3" s="308"/>
      <c r="M3" s="300" t="s">
        <v>236</v>
      </c>
      <c r="N3" s="301"/>
      <c r="O3" s="302"/>
      <c r="P3" s="66"/>
    </row>
    <row r="4" spans="1:16" ht="16.5" thickBot="1" x14ac:dyDescent="0.3">
      <c r="A4" s="327"/>
      <c r="B4" s="309" t="s">
        <v>152</v>
      </c>
      <c r="C4" s="310"/>
      <c r="D4" s="310"/>
      <c r="E4" s="310"/>
      <c r="F4" s="310"/>
      <c r="G4" s="310"/>
      <c r="H4" s="310"/>
      <c r="I4" s="310"/>
      <c r="J4" s="310"/>
      <c r="K4" s="310"/>
      <c r="L4" s="311"/>
      <c r="M4" s="300" t="s">
        <v>237</v>
      </c>
      <c r="N4" s="301"/>
      <c r="O4" s="302"/>
      <c r="P4" s="66"/>
    </row>
    <row r="5" spans="1:16" ht="16.5" thickBot="1" x14ac:dyDescent="0.3">
      <c r="A5" s="67"/>
      <c r="B5" s="68"/>
      <c r="C5" s="68"/>
      <c r="D5" s="68"/>
      <c r="E5" s="68"/>
      <c r="F5" s="68"/>
      <c r="G5" s="68"/>
      <c r="H5" s="68"/>
      <c r="I5" s="68"/>
      <c r="J5" s="68"/>
      <c r="K5" s="68"/>
      <c r="L5" s="68"/>
      <c r="M5" s="69"/>
      <c r="N5" s="69"/>
      <c r="O5" s="69"/>
      <c r="P5" s="66"/>
    </row>
    <row r="6" spans="1:16" ht="30.75" thickBot="1" x14ac:dyDescent="0.3">
      <c r="A6" s="40" t="s">
        <v>154</v>
      </c>
      <c r="B6" s="337" t="s">
        <v>241</v>
      </c>
      <c r="C6" s="338"/>
      <c r="D6" s="338"/>
      <c r="E6" s="338"/>
      <c r="F6" s="338"/>
      <c r="G6" s="338"/>
      <c r="H6" s="338"/>
      <c r="I6" s="338"/>
      <c r="J6" s="338"/>
      <c r="K6" s="339"/>
      <c r="L6" s="103" t="s">
        <v>155</v>
      </c>
      <c r="M6" s="340">
        <v>2024110010311</v>
      </c>
      <c r="N6" s="341"/>
      <c r="O6" s="342"/>
      <c r="P6" s="1"/>
    </row>
    <row r="7" spans="1:16" ht="16.5" thickBot="1" x14ac:dyDescent="0.3">
      <c r="A7" s="67"/>
      <c r="B7" s="68"/>
      <c r="C7" s="68"/>
      <c r="D7" s="68"/>
      <c r="E7" s="68"/>
      <c r="F7" s="68"/>
      <c r="G7" s="68"/>
      <c r="H7" s="68"/>
      <c r="I7" s="68"/>
      <c r="J7" s="68"/>
      <c r="K7" s="68"/>
      <c r="L7" s="68"/>
      <c r="M7" s="69"/>
      <c r="N7" s="69"/>
      <c r="O7" s="69"/>
      <c r="P7" s="66"/>
    </row>
    <row r="8" spans="1:16" ht="18.75" thickBot="1" x14ac:dyDescent="0.3">
      <c r="A8" s="336" t="s">
        <v>6</v>
      </c>
      <c r="B8" s="103" t="s">
        <v>156</v>
      </c>
      <c r="C8" s="240"/>
      <c r="D8" s="103" t="s">
        <v>157</v>
      </c>
      <c r="E8" s="240" t="s">
        <v>261</v>
      </c>
      <c r="F8" s="103" t="s">
        <v>158</v>
      </c>
      <c r="G8" s="86"/>
      <c r="H8" s="103" t="s">
        <v>159</v>
      </c>
      <c r="I8" s="88"/>
      <c r="J8" s="314" t="s">
        <v>8</v>
      </c>
      <c r="K8" s="328"/>
      <c r="L8" s="102" t="s">
        <v>160</v>
      </c>
      <c r="M8" s="345"/>
      <c r="N8" s="345"/>
      <c r="O8" s="345"/>
      <c r="P8" s="66"/>
    </row>
    <row r="9" spans="1:16" ht="18.75" thickBot="1" x14ac:dyDescent="0.3">
      <c r="A9" s="336"/>
      <c r="B9" s="104" t="s">
        <v>161</v>
      </c>
      <c r="C9" s="89"/>
      <c r="D9" s="103" t="s">
        <v>162</v>
      </c>
      <c r="E9" s="90"/>
      <c r="F9" s="103" t="s">
        <v>163</v>
      </c>
      <c r="G9" s="90"/>
      <c r="H9" s="103" t="s">
        <v>164</v>
      </c>
      <c r="I9" s="88"/>
      <c r="J9" s="314"/>
      <c r="K9" s="328"/>
      <c r="L9" s="102" t="s">
        <v>165</v>
      </c>
      <c r="M9" s="345"/>
      <c r="N9" s="345"/>
      <c r="O9" s="345"/>
      <c r="P9" s="66"/>
    </row>
    <row r="10" spans="1:16" ht="18.75" thickBot="1" x14ac:dyDescent="0.3">
      <c r="A10" s="336"/>
      <c r="B10" s="103" t="s">
        <v>166</v>
      </c>
      <c r="C10" s="86"/>
      <c r="D10" s="103" t="s">
        <v>167</v>
      </c>
      <c r="E10" s="90"/>
      <c r="F10" s="103" t="s">
        <v>168</v>
      </c>
      <c r="G10" s="90"/>
      <c r="H10" s="103" t="s">
        <v>169</v>
      </c>
      <c r="I10" s="88"/>
      <c r="J10" s="314"/>
      <c r="K10" s="328"/>
      <c r="L10" s="102" t="s">
        <v>170</v>
      </c>
      <c r="M10" s="345" t="s">
        <v>261</v>
      </c>
      <c r="N10" s="345"/>
      <c r="O10" s="345"/>
      <c r="P10" s="66"/>
    </row>
    <row r="11" spans="1:16" ht="15.75" thickBot="1" x14ac:dyDescent="0.3">
      <c r="A11" s="4"/>
      <c r="B11" s="5"/>
      <c r="C11" s="5"/>
      <c r="D11" s="7"/>
      <c r="E11" s="6"/>
      <c r="F11" s="6"/>
      <c r="G11" s="133"/>
      <c r="H11" s="133"/>
      <c r="I11" s="8"/>
      <c r="J11" s="8"/>
      <c r="K11" s="5"/>
      <c r="L11" s="5"/>
      <c r="M11" s="5"/>
      <c r="N11" s="5"/>
      <c r="O11" s="5"/>
      <c r="P11" s="1"/>
    </row>
    <row r="12" spans="1:16" x14ac:dyDescent="0.25">
      <c r="A12" s="333" t="s">
        <v>171</v>
      </c>
      <c r="B12" s="315" t="s">
        <v>249</v>
      </c>
      <c r="C12" s="316"/>
      <c r="D12" s="316"/>
      <c r="E12" s="316"/>
      <c r="F12" s="316"/>
      <c r="G12" s="316"/>
      <c r="H12" s="316"/>
      <c r="I12" s="316"/>
      <c r="J12" s="316"/>
      <c r="K12" s="316"/>
      <c r="L12" s="316"/>
      <c r="M12" s="316"/>
      <c r="N12" s="316"/>
      <c r="O12" s="317"/>
      <c r="P12" s="1"/>
    </row>
    <row r="13" spans="1:16" x14ac:dyDescent="0.25">
      <c r="A13" s="334"/>
      <c r="B13" s="318"/>
      <c r="C13" s="319"/>
      <c r="D13" s="319"/>
      <c r="E13" s="319"/>
      <c r="F13" s="319"/>
      <c r="G13" s="319"/>
      <c r="H13" s="319"/>
      <c r="I13" s="319"/>
      <c r="J13" s="319"/>
      <c r="K13" s="319"/>
      <c r="L13" s="319"/>
      <c r="M13" s="319"/>
      <c r="N13" s="319"/>
      <c r="O13" s="320"/>
      <c r="P13" s="1"/>
    </row>
    <row r="14" spans="1:16" ht="15.75" thickBot="1" x14ac:dyDescent="0.3">
      <c r="A14" s="335"/>
      <c r="B14" s="321"/>
      <c r="C14" s="322"/>
      <c r="D14" s="322"/>
      <c r="E14" s="322"/>
      <c r="F14" s="322"/>
      <c r="G14" s="322"/>
      <c r="H14" s="322"/>
      <c r="I14" s="322"/>
      <c r="J14" s="322"/>
      <c r="K14" s="322"/>
      <c r="L14" s="322"/>
      <c r="M14" s="322"/>
      <c r="N14" s="322"/>
      <c r="O14" s="323"/>
      <c r="P14" s="1"/>
    </row>
    <row r="15" spans="1:16" ht="19.5" thickBot="1" x14ac:dyDescent="0.3">
      <c r="A15" s="12"/>
      <c r="B15" s="173"/>
      <c r="C15" s="174"/>
      <c r="D15" s="174"/>
      <c r="E15" s="174"/>
      <c r="F15" s="174"/>
      <c r="G15" s="175"/>
      <c r="H15" s="175"/>
      <c r="I15" s="175"/>
      <c r="J15" s="175"/>
      <c r="K15" s="175"/>
      <c r="L15" s="176"/>
      <c r="M15" s="176"/>
      <c r="N15" s="176"/>
      <c r="O15" s="176"/>
      <c r="P15" s="1"/>
    </row>
    <row r="16" spans="1:16" ht="38.1" customHeight="1" thickBot="1" x14ac:dyDescent="0.3">
      <c r="A16" s="40" t="s">
        <v>13</v>
      </c>
      <c r="B16" s="324" t="s">
        <v>250</v>
      </c>
      <c r="C16" s="324"/>
      <c r="D16" s="324"/>
      <c r="E16" s="324"/>
      <c r="F16" s="324"/>
      <c r="G16" s="329" t="s">
        <v>15</v>
      </c>
      <c r="H16" s="329"/>
      <c r="I16" s="324" t="s">
        <v>251</v>
      </c>
      <c r="J16" s="324"/>
      <c r="K16" s="324"/>
      <c r="L16" s="324"/>
      <c r="M16" s="324"/>
      <c r="N16" s="324"/>
      <c r="O16" s="324"/>
      <c r="P16" s="13"/>
    </row>
    <row r="17" spans="1:16" ht="19.5" thickBot="1" x14ac:dyDescent="0.3">
      <c r="A17" s="12"/>
      <c r="B17" s="175"/>
      <c r="C17" s="174"/>
      <c r="D17" s="174"/>
      <c r="E17" s="174"/>
      <c r="F17" s="174"/>
      <c r="G17" s="175"/>
      <c r="H17" s="175"/>
      <c r="I17" s="175"/>
      <c r="J17" s="175"/>
      <c r="K17" s="175"/>
      <c r="L17" s="176"/>
      <c r="M17" s="176"/>
      <c r="N17" s="176"/>
      <c r="O17" s="176"/>
      <c r="P17" s="1"/>
    </row>
    <row r="18" spans="1:16" ht="60.75" customHeight="1" thickBot="1" x14ac:dyDescent="0.3">
      <c r="A18" s="40" t="s">
        <v>17</v>
      </c>
      <c r="B18" s="331" t="s">
        <v>244</v>
      </c>
      <c r="C18" s="331"/>
      <c r="D18" s="331"/>
      <c r="E18" s="331"/>
      <c r="F18" s="177" t="s">
        <v>19</v>
      </c>
      <c r="G18" s="441" t="s">
        <v>246</v>
      </c>
      <c r="H18" s="442"/>
      <c r="I18" s="177" t="s">
        <v>21</v>
      </c>
      <c r="J18" s="443" t="s">
        <v>273</v>
      </c>
      <c r="K18" s="444"/>
      <c r="L18" s="444"/>
      <c r="M18" s="444"/>
      <c r="N18" s="444"/>
      <c r="O18" s="445"/>
      <c r="P18" s="1"/>
    </row>
    <row r="19" spans="1:16" x14ac:dyDescent="0.25">
      <c r="A19" s="3"/>
      <c r="B19" s="2"/>
      <c r="C19" s="332"/>
      <c r="D19" s="332"/>
      <c r="E19" s="332"/>
      <c r="F19" s="332"/>
      <c r="G19" s="332"/>
      <c r="H19" s="332"/>
      <c r="I19" s="332"/>
      <c r="J19" s="332"/>
      <c r="K19" s="332"/>
      <c r="L19" s="332"/>
      <c r="M19" s="332"/>
      <c r="N19" s="332"/>
      <c r="O19" s="332"/>
      <c r="P19" s="1"/>
    </row>
    <row r="20" spans="1:16" ht="15.75" thickBot="1" x14ac:dyDescent="0.3">
      <c r="A20" s="63"/>
      <c r="B20" s="64"/>
      <c r="C20" s="64"/>
      <c r="D20" s="64"/>
      <c r="E20" s="64"/>
      <c r="F20" s="64"/>
      <c r="G20" s="64"/>
      <c r="H20" s="64"/>
      <c r="I20" s="64"/>
      <c r="J20" s="64"/>
      <c r="K20" s="64"/>
      <c r="L20" s="64"/>
      <c r="M20" s="64"/>
      <c r="N20" s="64"/>
      <c r="O20" s="64"/>
      <c r="P20" s="1"/>
    </row>
    <row r="21" spans="1:16" ht="15.75" thickBot="1" x14ac:dyDescent="0.3">
      <c r="A21" s="312" t="s">
        <v>23</v>
      </c>
      <c r="B21" s="313"/>
      <c r="C21" s="313"/>
      <c r="D21" s="313"/>
      <c r="E21" s="313"/>
      <c r="F21" s="313"/>
      <c r="G21" s="313"/>
      <c r="H21" s="313"/>
      <c r="I21" s="313"/>
      <c r="J21" s="313"/>
      <c r="K21" s="313"/>
      <c r="L21" s="313"/>
      <c r="M21" s="313"/>
      <c r="N21" s="313"/>
      <c r="O21" s="314"/>
      <c r="P21" s="1"/>
    </row>
    <row r="22" spans="1:16" ht="15.75" thickBot="1" x14ac:dyDescent="0.3">
      <c r="A22" s="312" t="s">
        <v>172</v>
      </c>
      <c r="B22" s="313"/>
      <c r="C22" s="313"/>
      <c r="D22" s="313"/>
      <c r="E22" s="313"/>
      <c r="F22" s="313"/>
      <c r="G22" s="313"/>
      <c r="H22" s="313"/>
      <c r="I22" s="313"/>
      <c r="J22" s="313"/>
      <c r="K22" s="313"/>
      <c r="L22" s="313"/>
      <c r="M22" s="313"/>
      <c r="N22" s="313"/>
      <c r="O22" s="314"/>
      <c r="P22" s="1"/>
    </row>
    <row r="23" spans="1:16" ht="15.75" thickBot="1" x14ac:dyDescent="0.3">
      <c r="A23" s="22"/>
      <c r="B23" s="14" t="s">
        <v>156</v>
      </c>
      <c r="C23" s="14" t="s">
        <v>157</v>
      </c>
      <c r="D23" s="14" t="s">
        <v>158</v>
      </c>
      <c r="E23" s="14" t="s">
        <v>159</v>
      </c>
      <c r="F23" s="14" t="s">
        <v>161</v>
      </c>
      <c r="G23" s="14" t="s">
        <v>162</v>
      </c>
      <c r="H23" s="14" t="s">
        <v>163</v>
      </c>
      <c r="I23" s="14" t="s">
        <v>164</v>
      </c>
      <c r="J23" s="14" t="s">
        <v>166</v>
      </c>
      <c r="K23" s="14" t="s">
        <v>167</v>
      </c>
      <c r="L23" s="14" t="s">
        <v>168</v>
      </c>
      <c r="M23" s="14" t="s">
        <v>169</v>
      </c>
      <c r="N23" s="15" t="s">
        <v>173</v>
      </c>
      <c r="O23" s="15" t="s">
        <v>174</v>
      </c>
      <c r="P23" s="1"/>
    </row>
    <row r="24" spans="1:16" ht="30" customHeight="1" x14ac:dyDescent="0.25">
      <c r="A24" s="16" t="s">
        <v>24</v>
      </c>
      <c r="B24" s="136">
        <v>206988000</v>
      </c>
      <c r="C24" s="136"/>
      <c r="D24" s="136"/>
      <c r="E24" s="136"/>
      <c r="F24" s="136"/>
      <c r="G24" s="136">
        <v>23702000</v>
      </c>
      <c r="H24" s="136"/>
      <c r="I24" s="136"/>
      <c r="J24" s="136"/>
      <c r="K24" s="136"/>
      <c r="L24" s="136"/>
      <c r="M24" s="136"/>
      <c r="N24" s="256">
        <f>SUM(B24:M24)</f>
        <v>230690000</v>
      </c>
      <c r="O24" s="231">
        <v>1</v>
      </c>
      <c r="P24" s="1"/>
    </row>
    <row r="25" spans="1:16" ht="30" customHeight="1" x14ac:dyDescent="0.25">
      <c r="A25" s="16" t="s">
        <v>26</v>
      </c>
      <c r="B25" s="134">
        <v>178689997</v>
      </c>
      <c r="C25" s="134"/>
      <c r="D25" s="136"/>
      <c r="E25" s="136"/>
      <c r="F25" s="136"/>
      <c r="G25" s="136"/>
      <c r="H25" s="136"/>
      <c r="I25" s="136"/>
      <c r="J25" s="136"/>
      <c r="K25" s="136"/>
      <c r="L25" s="136"/>
      <c r="M25" s="136"/>
      <c r="N25" s="256">
        <f t="shared" ref="N25:N29" si="0">SUM(B25:M25)</f>
        <v>178689997</v>
      </c>
      <c r="O25" s="232">
        <f>N25/N24</f>
        <v>0.77458926264684214</v>
      </c>
      <c r="P25" s="1"/>
    </row>
    <row r="26" spans="1:16" ht="30" customHeight="1" x14ac:dyDescent="0.25">
      <c r="A26" s="16" t="s">
        <v>28</v>
      </c>
      <c r="B26" s="135">
        <v>0</v>
      </c>
      <c r="C26" s="135">
        <f>3028419-B26</f>
        <v>3028419</v>
      </c>
      <c r="D26" s="137"/>
      <c r="E26" s="137"/>
      <c r="F26" s="137"/>
      <c r="G26" s="137"/>
      <c r="H26" s="137"/>
      <c r="I26" s="137"/>
      <c r="J26" s="137"/>
      <c r="K26" s="137"/>
      <c r="L26" s="137"/>
      <c r="M26" s="137"/>
      <c r="N26" s="256">
        <f t="shared" si="0"/>
        <v>3028419</v>
      </c>
      <c r="O26" s="232">
        <f>N26/N24</f>
        <v>1.3127656161948937E-2</v>
      </c>
      <c r="P26" s="1"/>
    </row>
    <row r="27" spans="1:16" ht="30" customHeight="1" x14ac:dyDescent="0.25">
      <c r="A27" s="16" t="s">
        <v>175</v>
      </c>
      <c r="B27" s="136">
        <v>10506467</v>
      </c>
      <c r="C27" s="136">
        <v>4058682</v>
      </c>
      <c r="D27" s="136">
        <v>7000000</v>
      </c>
      <c r="E27" s="136">
        <v>10000000</v>
      </c>
      <c r="F27" s="136"/>
      <c r="G27" s="136"/>
      <c r="H27" s="136"/>
      <c r="I27" s="136"/>
      <c r="J27" s="136"/>
      <c r="K27" s="136"/>
      <c r="L27" s="136"/>
      <c r="M27" s="136"/>
      <c r="N27" s="256">
        <f t="shared" si="0"/>
        <v>31565149</v>
      </c>
      <c r="O27" s="232">
        <v>1</v>
      </c>
      <c r="P27" s="1"/>
    </row>
    <row r="28" spans="1:16" ht="30" customHeight="1" x14ac:dyDescent="0.25">
      <c r="A28" s="16" t="s">
        <v>176</v>
      </c>
      <c r="B28" s="137">
        <v>0</v>
      </c>
      <c r="C28" s="137">
        <v>0</v>
      </c>
      <c r="D28" s="137"/>
      <c r="E28" s="137"/>
      <c r="F28" s="137"/>
      <c r="G28" s="137"/>
      <c r="H28" s="137"/>
      <c r="I28" s="137"/>
      <c r="J28" s="137"/>
      <c r="K28" s="137"/>
      <c r="L28" s="137"/>
      <c r="M28" s="137"/>
      <c r="N28" s="256">
        <f t="shared" si="0"/>
        <v>0</v>
      </c>
      <c r="O28" s="232">
        <f>N28/N27</f>
        <v>0</v>
      </c>
      <c r="P28" s="1"/>
    </row>
    <row r="29" spans="1:16" ht="30" customHeight="1" thickBot="1" x14ac:dyDescent="0.3">
      <c r="A29" s="19" t="s">
        <v>34</v>
      </c>
      <c r="B29" s="138">
        <v>3269067</v>
      </c>
      <c r="C29" s="138">
        <f>3269067-B29</f>
        <v>0</v>
      </c>
      <c r="D29" s="138"/>
      <c r="E29" s="138"/>
      <c r="F29" s="138"/>
      <c r="G29" s="138"/>
      <c r="H29" s="138"/>
      <c r="I29" s="138"/>
      <c r="J29" s="138"/>
      <c r="K29" s="138"/>
      <c r="L29" s="138"/>
      <c r="M29" s="138"/>
      <c r="N29" s="257">
        <f t="shared" si="0"/>
        <v>3269067</v>
      </c>
      <c r="O29" s="233">
        <f>N29/N27</f>
        <v>0.10356570786344142</v>
      </c>
      <c r="P29" s="1"/>
    </row>
    <row r="30" spans="1:16" x14ac:dyDescent="0.25">
      <c r="A30" s="21"/>
      <c r="B30" s="21"/>
      <c r="C30" s="21"/>
      <c r="D30" s="21"/>
      <c r="E30" s="21"/>
      <c r="F30" s="21"/>
      <c r="G30" s="21"/>
      <c r="H30" s="21"/>
      <c r="I30" s="21"/>
      <c r="J30" s="21"/>
      <c r="K30" s="21"/>
      <c r="L30" s="21"/>
      <c r="M30" s="21"/>
      <c r="N30" s="21"/>
      <c r="O30" s="21"/>
      <c r="P30" s="21"/>
    </row>
    <row r="31" spans="1:16" x14ac:dyDescent="0.25">
      <c r="A31" s="21"/>
      <c r="B31" s="21"/>
      <c r="C31" s="21"/>
      <c r="D31" s="21"/>
      <c r="E31" s="21"/>
      <c r="F31" s="21"/>
      <c r="G31" s="21"/>
      <c r="H31" s="21"/>
      <c r="I31" s="21"/>
      <c r="J31" s="21"/>
      <c r="K31" s="21"/>
      <c r="L31" s="21"/>
      <c r="M31" s="21"/>
      <c r="N31" s="21"/>
      <c r="O31" s="21"/>
      <c r="P31" s="21"/>
    </row>
    <row r="32" spans="1:16" ht="15.75" thickBot="1" x14ac:dyDescent="0.3">
      <c r="A32" s="1"/>
      <c r="B32" s="1"/>
      <c r="C32" s="1"/>
      <c r="D32" s="1"/>
      <c r="E32" s="1"/>
      <c r="F32" s="1"/>
      <c r="G32" s="1"/>
      <c r="H32" s="1"/>
      <c r="I32" s="1"/>
      <c r="J32" s="1"/>
      <c r="K32" s="1"/>
      <c r="L32" s="1"/>
      <c r="M32" s="1"/>
      <c r="N32" s="1"/>
      <c r="O32" s="1"/>
      <c r="P32" s="1"/>
    </row>
    <row r="33" spans="1:16" ht="18.75" thickBot="1" x14ac:dyDescent="0.3">
      <c r="A33" s="277" t="s">
        <v>177</v>
      </c>
      <c r="B33" s="278"/>
      <c r="C33" s="278"/>
      <c r="D33" s="278"/>
      <c r="E33" s="278"/>
      <c r="F33" s="278"/>
      <c r="G33" s="278"/>
      <c r="H33" s="278"/>
      <c r="I33" s="279"/>
      <c r="J33" s="26"/>
      <c r="K33" s="1"/>
      <c r="L33" s="1"/>
      <c r="M33" s="1"/>
      <c r="N33" s="1"/>
      <c r="O33" s="1"/>
      <c r="P33" s="1"/>
    </row>
    <row r="34" spans="1:16" ht="54" customHeight="1" thickBot="1" x14ac:dyDescent="0.3">
      <c r="A34" s="30" t="s">
        <v>178</v>
      </c>
      <c r="B34" s="434" t="str">
        <f>+B12</f>
        <v>Implementar 1 estrategia de  asistencia técnica dirigidas a los Sectores de la Administración Distrital y al Sector Privado, para la incorporación del enfoque diferencial en los servicios, programas y estrategias dirigidas a mujeres.</v>
      </c>
      <c r="C34" s="435"/>
      <c r="D34" s="435"/>
      <c r="E34" s="435"/>
      <c r="F34" s="435"/>
      <c r="G34" s="435"/>
      <c r="H34" s="435"/>
      <c r="I34" s="436"/>
      <c r="J34" s="24"/>
      <c r="K34" s="1"/>
      <c r="L34" s="1"/>
      <c r="M34" s="116"/>
      <c r="N34" s="1"/>
      <c r="O34" s="1"/>
      <c r="P34" s="1"/>
    </row>
    <row r="35" spans="1:16" ht="34.5" customHeight="1" thickBot="1" x14ac:dyDescent="0.3">
      <c r="A35" s="292" t="s">
        <v>38</v>
      </c>
      <c r="B35" s="72">
        <v>2024</v>
      </c>
      <c r="C35" s="72">
        <v>2025</v>
      </c>
      <c r="D35" s="72">
        <v>2026</v>
      </c>
      <c r="E35" s="72">
        <v>2027</v>
      </c>
      <c r="F35" s="72" t="s">
        <v>179</v>
      </c>
      <c r="G35" s="294" t="s">
        <v>40</v>
      </c>
      <c r="H35" s="437" t="s">
        <v>274</v>
      </c>
      <c r="I35" s="438"/>
      <c r="J35" s="24"/>
      <c r="K35" s="1"/>
      <c r="L35" s="1"/>
      <c r="M35" s="116"/>
      <c r="N35" s="1"/>
      <c r="O35" s="1"/>
      <c r="P35" s="1"/>
    </row>
    <row r="36" spans="1:16" ht="27.75" customHeight="1" thickBot="1" x14ac:dyDescent="0.3">
      <c r="A36" s="293"/>
      <c r="B36" s="111">
        <v>1</v>
      </c>
      <c r="C36" s="111">
        <v>1</v>
      </c>
      <c r="D36" s="111">
        <v>1</v>
      </c>
      <c r="E36" s="111">
        <v>1</v>
      </c>
      <c r="F36" s="112">
        <v>1</v>
      </c>
      <c r="G36" s="294"/>
      <c r="H36" s="439"/>
      <c r="I36" s="440"/>
      <c r="J36" s="24"/>
      <c r="K36" s="1"/>
      <c r="L36" s="1"/>
      <c r="M36" s="116"/>
      <c r="N36" s="1"/>
      <c r="O36" s="1"/>
      <c r="P36" s="1"/>
    </row>
    <row r="37" spans="1:16" ht="33.75" thickBot="1" x14ac:dyDescent="0.3">
      <c r="A37" s="31" t="s">
        <v>42</v>
      </c>
      <c r="B37" s="283">
        <v>0.2</v>
      </c>
      <c r="C37" s="284"/>
      <c r="D37" s="289" t="s">
        <v>180</v>
      </c>
      <c r="E37" s="290"/>
      <c r="F37" s="290"/>
      <c r="G37" s="290"/>
      <c r="H37" s="290"/>
      <c r="I37" s="291"/>
      <c r="J37" s="1"/>
      <c r="K37" s="1"/>
      <c r="L37" s="1"/>
      <c r="M37" s="1"/>
      <c r="N37" s="1"/>
      <c r="O37" s="1"/>
      <c r="P37" s="1"/>
    </row>
    <row r="38" spans="1:16" ht="50.25" thickBot="1" x14ac:dyDescent="0.3">
      <c r="A38" s="299" t="s">
        <v>181</v>
      </c>
      <c r="B38" s="196" t="s">
        <v>182</v>
      </c>
      <c r="C38" s="196" t="s">
        <v>86</v>
      </c>
      <c r="D38" s="285" t="s">
        <v>88</v>
      </c>
      <c r="E38" s="285"/>
      <c r="F38" s="285" t="s">
        <v>90</v>
      </c>
      <c r="G38" s="285"/>
      <c r="H38" s="196" t="s">
        <v>92</v>
      </c>
      <c r="I38" s="197" t="s">
        <v>93</v>
      </c>
      <c r="J38" s="25"/>
      <c r="K38" s="25"/>
      <c r="L38" s="25"/>
      <c r="M38" s="118"/>
      <c r="N38" s="25"/>
      <c r="O38" s="25"/>
      <c r="P38" s="25"/>
    </row>
    <row r="39" spans="1:16" ht="159.94999999999999" customHeight="1" thickBot="1" x14ac:dyDescent="0.3">
      <c r="A39" s="275"/>
      <c r="B39" s="198">
        <v>1</v>
      </c>
      <c r="C39" s="171">
        <v>1</v>
      </c>
      <c r="D39" s="286" t="s">
        <v>314</v>
      </c>
      <c r="E39" s="286"/>
      <c r="F39" s="286" t="s">
        <v>314</v>
      </c>
      <c r="G39" s="286"/>
      <c r="H39" s="246" t="s">
        <v>300</v>
      </c>
      <c r="I39" s="247" t="s">
        <v>311</v>
      </c>
      <c r="J39" s="1"/>
      <c r="K39" s="1"/>
      <c r="L39" s="1"/>
      <c r="M39" s="116"/>
      <c r="N39" s="1"/>
      <c r="O39" s="1"/>
      <c r="P39" s="1"/>
    </row>
    <row r="40" spans="1:16" ht="50.25" thickBot="1" x14ac:dyDescent="0.3">
      <c r="A40" s="275" t="s">
        <v>183</v>
      </c>
      <c r="B40" s="201" t="s">
        <v>182</v>
      </c>
      <c r="C40" s="201" t="s">
        <v>86</v>
      </c>
      <c r="D40" s="267" t="s">
        <v>88</v>
      </c>
      <c r="E40" s="267"/>
      <c r="F40" s="267" t="s">
        <v>90</v>
      </c>
      <c r="G40" s="267"/>
      <c r="H40" s="201" t="s">
        <v>92</v>
      </c>
      <c r="I40" s="202" t="s">
        <v>93</v>
      </c>
      <c r="J40" s="25"/>
      <c r="K40" s="25"/>
      <c r="L40" s="25"/>
      <c r="M40" s="25"/>
      <c r="N40" s="25"/>
      <c r="O40" s="25"/>
      <c r="P40" s="25"/>
    </row>
    <row r="41" spans="1:16" ht="408.95" customHeight="1" thickBot="1" x14ac:dyDescent="0.3">
      <c r="A41" s="275"/>
      <c r="B41" s="198">
        <v>1</v>
      </c>
      <c r="C41" s="171">
        <v>1</v>
      </c>
      <c r="D41" s="287" t="s">
        <v>347</v>
      </c>
      <c r="E41" s="287"/>
      <c r="F41" s="433" t="s">
        <v>364</v>
      </c>
      <c r="G41" s="433"/>
      <c r="H41" s="246" t="s">
        <v>300</v>
      </c>
      <c r="I41" s="247" t="s">
        <v>311</v>
      </c>
      <c r="J41" s="1"/>
      <c r="K41" s="1"/>
      <c r="L41" s="1"/>
      <c r="M41" s="1"/>
      <c r="N41" s="1"/>
      <c r="O41" s="1"/>
      <c r="P41" s="1"/>
    </row>
    <row r="42" spans="1:16" ht="49.5" x14ac:dyDescent="0.25">
      <c r="A42" s="275" t="s">
        <v>184</v>
      </c>
      <c r="B42" s="201" t="s">
        <v>182</v>
      </c>
      <c r="C42" s="201" t="s">
        <v>86</v>
      </c>
      <c r="D42" s="267" t="s">
        <v>88</v>
      </c>
      <c r="E42" s="267"/>
      <c r="F42" s="267" t="s">
        <v>90</v>
      </c>
      <c r="G42" s="267"/>
      <c r="H42" s="201" t="s">
        <v>92</v>
      </c>
      <c r="I42" s="202" t="s">
        <v>93</v>
      </c>
      <c r="J42" s="25"/>
      <c r="K42" s="25"/>
      <c r="L42" s="25"/>
      <c r="M42" s="25"/>
      <c r="N42" s="25"/>
      <c r="O42" s="25"/>
      <c r="P42" s="25"/>
    </row>
    <row r="43" spans="1:16" ht="16.5" x14ac:dyDescent="0.25">
      <c r="A43" s="275"/>
      <c r="B43" s="198">
        <v>1</v>
      </c>
      <c r="C43" s="203"/>
      <c r="D43" s="288"/>
      <c r="E43" s="288"/>
      <c r="F43" s="360"/>
      <c r="G43" s="360"/>
      <c r="H43" s="199"/>
      <c r="I43" s="200"/>
      <c r="J43" s="1"/>
      <c r="K43" s="1"/>
      <c r="L43" s="1"/>
      <c r="M43" s="1"/>
      <c r="N43" s="1"/>
      <c r="O43" s="1"/>
      <c r="P43" s="1"/>
    </row>
    <row r="44" spans="1:16" ht="49.5" x14ac:dyDescent="0.25">
      <c r="A44" s="275" t="s">
        <v>185</v>
      </c>
      <c r="B44" s="201" t="s">
        <v>182</v>
      </c>
      <c r="C44" s="201" t="s">
        <v>86</v>
      </c>
      <c r="D44" s="267" t="s">
        <v>88</v>
      </c>
      <c r="E44" s="267"/>
      <c r="F44" s="267" t="s">
        <v>90</v>
      </c>
      <c r="G44" s="267"/>
      <c r="H44" s="201" t="s">
        <v>92</v>
      </c>
      <c r="I44" s="202" t="s">
        <v>93</v>
      </c>
      <c r="J44" s="25"/>
      <c r="K44" s="25"/>
      <c r="L44" s="25"/>
      <c r="M44" s="25"/>
      <c r="N44" s="25"/>
      <c r="O44" s="25"/>
      <c r="P44" s="25"/>
    </row>
    <row r="45" spans="1:16" ht="16.5" x14ac:dyDescent="0.25">
      <c r="A45" s="275"/>
      <c r="B45" s="198">
        <v>1</v>
      </c>
      <c r="C45" s="171"/>
      <c r="D45" s="359"/>
      <c r="E45" s="359"/>
      <c r="F45" s="359"/>
      <c r="G45" s="359"/>
      <c r="H45" s="204"/>
      <c r="I45" s="205"/>
      <c r="J45" s="1"/>
      <c r="K45" s="1"/>
      <c r="L45" s="1"/>
      <c r="M45" s="1"/>
      <c r="N45" s="1"/>
      <c r="O45" s="1"/>
      <c r="P45" s="1"/>
    </row>
    <row r="46" spans="1:16" ht="49.5" x14ac:dyDescent="0.25">
      <c r="A46" s="275" t="s">
        <v>186</v>
      </c>
      <c r="B46" s="201" t="s">
        <v>182</v>
      </c>
      <c r="C46" s="201" t="s">
        <v>86</v>
      </c>
      <c r="D46" s="267" t="s">
        <v>88</v>
      </c>
      <c r="E46" s="267"/>
      <c r="F46" s="267" t="s">
        <v>90</v>
      </c>
      <c r="G46" s="267"/>
      <c r="H46" s="201" t="s">
        <v>92</v>
      </c>
      <c r="I46" s="202" t="s">
        <v>93</v>
      </c>
      <c r="J46" s="25"/>
      <c r="K46" s="25"/>
      <c r="L46" s="25"/>
      <c r="M46" s="25"/>
      <c r="N46" s="25"/>
      <c r="O46" s="25"/>
      <c r="P46" s="25"/>
    </row>
    <row r="47" spans="1:16" ht="16.5" x14ac:dyDescent="0.25">
      <c r="A47" s="275"/>
      <c r="B47" s="198">
        <v>1</v>
      </c>
      <c r="C47" s="171"/>
      <c r="D47" s="268"/>
      <c r="E47" s="268"/>
      <c r="F47" s="268"/>
      <c r="G47" s="268"/>
      <c r="H47" s="171"/>
      <c r="I47" s="206"/>
      <c r="J47" s="1"/>
      <c r="K47" s="1"/>
      <c r="L47" s="1"/>
      <c r="M47" s="1"/>
      <c r="N47" s="1"/>
      <c r="O47" s="1"/>
      <c r="P47" s="1"/>
    </row>
    <row r="48" spans="1:16" ht="49.5" x14ac:dyDescent="0.25">
      <c r="A48" s="275" t="s">
        <v>187</v>
      </c>
      <c r="B48" s="201" t="s">
        <v>182</v>
      </c>
      <c r="C48" s="201" t="s">
        <v>86</v>
      </c>
      <c r="D48" s="267" t="s">
        <v>88</v>
      </c>
      <c r="E48" s="267"/>
      <c r="F48" s="267" t="s">
        <v>90</v>
      </c>
      <c r="G48" s="267"/>
      <c r="H48" s="201" t="s">
        <v>92</v>
      </c>
      <c r="I48" s="202" t="s">
        <v>93</v>
      </c>
      <c r="J48" s="25"/>
      <c r="K48" s="25"/>
      <c r="L48" s="25"/>
      <c r="M48" s="25"/>
      <c r="N48" s="25"/>
      <c r="O48" s="25"/>
      <c r="P48" s="25"/>
    </row>
    <row r="49" spans="1:16" ht="16.5" x14ac:dyDescent="0.25">
      <c r="A49" s="275"/>
      <c r="B49" s="198">
        <v>1</v>
      </c>
      <c r="C49" s="171"/>
      <c r="D49" s="268"/>
      <c r="E49" s="268"/>
      <c r="F49" s="268"/>
      <c r="G49" s="268"/>
      <c r="H49" s="171"/>
      <c r="I49" s="206"/>
      <c r="J49" s="1"/>
      <c r="K49" s="1"/>
      <c r="L49" s="1"/>
      <c r="M49" s="1"/>
      <c r="N49" s="1"/>
      <c r="O49" s="1"/>
      <c r="P49" s="1"/>
    </row>
    <row r="50" spans="1:16" ht="49.5" x14ac:dyDescent="0.25">
      <c r="A50" s="275" t="s">
        <v>188</v>
      </c>
      <c r="B50" s="201" t="s">
        <v>182</v>
      </c>
      <c r="C50" s="201" t="s">
        <v>86</v>
      </c>
      <c r="D50" s="267" t="s">
        <v>88</v>
      </c>
      <c r="E50" s="267"/>
      <c r="F50" s="267" t="s">
        <v>90</v>
      </c>
      <c r="G50" s="267"/>
      <c r="H50" s="201" t="s">
        <v>92</v>
      </c>
      <c r="I50" s="202" t="s">
        <v>93</v>
      </c>
      <c r="J50" s="1"/>
      <c r="K50" s="1"/>
      <c r="L50" s="1"/>
      <c r="M50" s="1"/>
      <c r="N50" s="1"/>
      <c r="O50" s="1"/>
      <c r="P50" s="1"/>
    </row>
    <row r="51" spans="1:16" ht="16.5" x14ac:dyDescent="0.25">
      <c r="A51" s="275"/>
      <c r="B51" s="198">
        <v>1</v>
      </c>
      <c r="C51" s="171"/>
      <c r="D51" s="268"/>
      <c r="E51" s="268"/>
      <c r="F51" s="268"/>
      <c r="G51" s="268"/>
      <c r="H51" s="171"/>
      <c r="I51" s="206"/>
      <c r="J51" s="1"/>
      <c r="K51" s="1"/>
      <c r="L51" s="1"/>
      <c r="M51" s="1"/>
      <c r="N51" s="1"/>
      <c r="O51" s="1"/>
      <c r="P51" s="1"/>
    </row>
    <row r="52" spans="1:16" ht="49.5" x14ac:dyDescent="0.25">
      <c r="A52" s="275" t="s">
        <v>189</v>
      </c>
      <c r="B52" s="201" t="s">
        <v>182</v>
      </c>
      <c r="C52" s="201" t="s">
        <v>86</v>
      </c>
      <c r="D52" s="267" t="s">
        <v>88</v>
      </c>
      <c r="E52" s="267"/>
      <c r="F52" s="267" t="s">
        <v>90</v>
      </c>
      <c r="G52" s="267"/>
      <c r="H52" s="201" t="s">
        <v>92</v>
      </c>
      <c r="I52" s="202" t="s">
        <v>93</v>
      </c>
      <c r="J52" s="1"/>
      <c r="K52" s="1"/>
      <c r="L52" s="1"/>
      <c r="M52" s="1"/>
      <c r="N52" s="1"/>
      <c r="O52" s="1"/>
      <c r="P52" s="1"/>
    </row>
    <row r="53" spans="1:16" ht="16.5" x14ac:dyDescent="0.25">
      <c r="A53" s="275"/>
      <c r="B53" s="198">
        <v>1</v>
      </c>
      <c r="C53" s="171"/>
      <c r="D53" s="268"/>
      <c r="E53" s="268"/>
      <c r="F53" s="268"/>
      <c r="G53" s="268"/>
      <c r="H53" s="171"/>
      <c r="I53" s="206"/>
      <c r="J53" s="1"/>
      <c r="K53" s="1"/>
      <c r="L53" s="1"/>
      <c r="M53" s="1"/>
      <c r="N53" s="1"/>
      <c r="O53" s="1"/>
      <c r="P53" s="1"/>
    </row>
    <row r="54" spans="1:16" ht="49.5" x14ac:dyDescent="0.25">
      <c r="A54" s="275" t="s">
        <v>190</v>
      </c>
      <c r="B54" s="201" t="s">
        <v>182</v>
      </c>
      <c r="C54" s="201" t="s">
        <v>86</v>
      </c>
      <c r="D54" s="267" t="s">
        <v>88</v>
      </c>
      <c r="E54" s="267"/>
      <c r="F54" s="267" t="s">
        <v>90</v>
      </c>
      <c r="G54" s="267"/>
      <c r="H54" s="201" t="s">
        <v>92</v>
      </c>
      <c r="I54" s="202" t="s">
        <v>93</v>
      </c>
      <c r="J54" s="1"/>
      <c r="K54" s="1"/>
      <c r="L54" s="1"/>
      <c r="M54" s="1"/>
      <c r="N54" s="1"/>
      <c r="O54" s="1"/>
      <c r="P54" s="1"/>
    </row>
    <row r="55" spans="1:16" ht="16.5" x14ac:dyDescent="0.25">
      <c r="A55" s="275"/>
      <c r="B55" s="198">
        <v>1</v>
      </c>
      <c r="C55" s="171"/>
      <c r="D55" s="268"/>
      <c r="E55" s="268"/>
      <c r="F55" s="268"/>
      <c r="G55" s="268"/>
      <c r="H55" s="171"/>
      <c r="I55" s="206"/>
      <c r="J55" s="1"/>
      <c r="K55" s="1"/>
      <c r="L55" s="1"/>
      <c r="M55" s="1"/>
      <c r="N55" s="1"/>
      <c r="O55" s="1"/>
      <c r="P55" s="1"/>
    </row>
    <row r="56" spans="1:16" ht="49.5" x14ac:dyDescent="0.25">
      <c r="A56" s="275" t="s">
        <v>191</v>
      </c>
      <c r="B56" s="201" t="s">
        <v>182</v>
      </c>
      <c r="C56" s="201" t="s">
        <v>86</v>
      </c>
      <c r="D56" s="267" t="s">
        <v>88</v>
      </c>
      <c r="E56" s="267"/>
      <c r="F56" s="267" t="s">
        <v>90</v>
      </c>
      <c r="G56" s="267"/>
      <c r="H56" s="201" t="s">
        <v>92</v>
      </c>
      <c r="I56" s="202" t="s">
        <v>93</v>
      </c>
      <c r="J56" s="1"/>
      <c r="K56" s="1"/>
      <c r="L56" s="1"/>
      <c r="M56" s="1"/>
      <c r="N56" s="1"/>
      <c r="O56" s="1"/>
      <c r="P56" s="1"/>
    </row>
    <row r="57" spans="1:16" ht="16.5" x14ac:dyDescent="0.25">
      <c r="A57" s="275"/>
      <c r="B57" s="198">
        <v>1</v>
      </c>
      <c r="C57" s="171"/>
      <c r="D57" s="268"/>
      <c r="E57" s="268"/>
      <c r="F57" s="268"/>
      <c r="G57" s="268"/>
      <c r="H57" s="171"/>
      <c r="I57" s="206"/>
      <c r="J57" s="1"/>
      <c r="K57" s="1"/>
      <c r="L57" s="1"/>
      <c r="M57" s="1"/>
      <c r="N57" s="1"/>
      <c r="O57" s="1"/>
      <c r="P57" s="1"/>
    </row>
    <row r="58" spans="1:16" ht="49.5" x14ac:dyDescent="0.25">
      <c r="A58" s="275" t="s">
        <v>192</v>
      </c>
      <c r="B58" s="201" t="s">
        <v>182</v>
      </c>
      <c r="C58" s="201" t="s">
        <v>86</v>
      </c>
      <c r="D58" s="267" t="s">
        <v>88</v>
      </c>
      <c r="E58" s="267"/>
      <c r="F58" s="267" t="s">
        <v>90</v>
      </c>
      <c r="G58" s="267"/>
      <c r="H58" s="201" t="s">
        <v>92</v>
      </c>
      <c r="I58" s="202" t="s">
        <v>93</v>
      </c>
      <c r="J58" s="1"/>
      <c r="K58" s="1"/>
      <c r="L58" s="1"/>
      <c r="M58" s="1"/>
      <c r="N58" s="1"/>
      <c r="O58" s="1"/>
      <c r="P58" s="1"/>
    </row>
    <row r="59" spans="1:16" ht="16.5" x14ac:dyDescent="0.25">
      <c r="A59" s="275"/>
      <c r="B59" s="198">
        <v>1</v>
      </c>
      <c r="C59" s="171"/>
      <c r="D59" s="268"/>
      <c r="E59" s="268"/>
      <c r="F59" s="268"/>
      <c r="G59" s="268"/>
      <c r="H59" s="171"/>
      <c r="I59" s="206"/>
      <c r="J59" s="1"/>
      <c r="K59" s="1"/>
      <c r="L59" s="1"/>
      <c r="M59" s="1"/>
      <c r="N59" s="1"/>
      <c r="O59" s="1"/>
      <c r="P59" s="1"/>
    </row>
    <row r="60" spans="1:16" ht="49.5" x14ac:dyDescent="0.25">
      <c r="A60" s="275" t="s">
        <v>193</v>
      </c>
      <c r="B60" s="201" t="s">
        <v>182</v>
      </c>
      <c r="C60" s="201" t="s">
        <v>86</v>
      </c>
      <c r="D60" s="267" t="s">
        <v>88</v>
      </c>
      <c r="E60" s="267"/>
      <c r="F60" s="267" t="s">
        <v>90</v>
      </c>
      <c r="G60" s="267"/>
      <c r="H60" s="201" t="s">
        <v>92</v>
      </c>
      <c r="I60" s="202" t="s">
        <v>93</v>
      </c>
      <c r="J60" s="1"/>
      <c r="K60" s="1"/>
      <c r="L60" s="1"/>
      <c r="M60" s="1"/>
      <c r="N60" s="1"/>
      <c r="O60" s="1"/>
      <c r="P60" s="1"/>
    </row>
    <row r="61" spans="1:16" ht="17.25" thickBot="1" x14ac:dyDescent="0.3">
      <c r="A61" s="276"/>
      <c r="B61" s="207">
        <v>1</v>
      </c>
      <c r="C61" s="208"/>
      <c r="D61" s="269"/>
      <c r="E61" s="269"/>
      <c r="F61" s="269"/>
      <c r="G61" s="269"/>
      <c r="H61" s="208"/>
      <c r="I61" s="209"/>
      <c r="J61" s="1"/>
      <c r="K61" s="1"/>
      <c r="L61" s="1"/>
      <c r="M61" s="1"/>
      <c r="N61" s="1"/>
      <c r="O61" s="1"/>
      <c r="P61" s="1"/>
    </row>
    <row r="62" spans="1:16" x14ac:dyDescent="0.25">
      <c r="A62" s="1"/>
      <c r="B62" s="113"/>
      <c r="C62" s="1"/>
      <c r="D62" s="1"/>
      <c r="E62" s="1"/>
      <c r="F62" s="1"/>
      <c r="G62" s="1"/>
      <c r="H62" s="1"/>
      <c r="I62" s="1"/>
      <c r="J62" s="1"/>
      <c r="K62" s="1"/>
      <c r="L62" s="1"/>
      <c r="M62" s="1"/>
      <c r="N62" s="1"/>
      <c r="O62" s="1"/>
      <c r="P62" s="1"/>
    </row>
    <row r="63" spans="1:16" x14ac:dyDescent="0.25">
      <c r="A63" s="1"/>
      <c r="B63" s="1"/>
      <c r="C63" s="1"/>
      <c r="D63" s="1"/>
      <c r="E63" s="1"/>
      <c r="F63" s="1"/>
      <c r="G63" s="1"/>
      <c r="H63" s="1"/>
      <c r="I63" s="1"/>
      <c r="J63" s="1"/>
      <c r="K63" s="1"/>
      <c r="L63" s="1"/>
      <c r="M63" s="1"/>
      <c r="N63" s="1"/>
      <c r="O63" s="1"/>
      <c r="P63" s="1"/>
    </row>
    <row r="64" spans="1:16" x14ac:dyDescent="0.25">
      <c r="A64" s="1"/>
      <c r="B64" s="1"/>
      <c r="C64" s="1"/>
      <c r="D64" s="1"/>
      <c r="E64" s="1"/>
      <c r="F64" s="1"/>
      <c r="G64" s="1"/>
      <c r="H64" s="1"/>
      <c r="I64" s="1"/>
      <c r="J64" s="24"/>
      <c r="K64" s="24"/>
      <c r="L64" s="24"/>
      <c r="M64" s="24"/>
      <c r="N64" s="24"/>
      <c r="O64" s="24"/>
      <c r="P64" s="24"/>
    </row>
    <row r="65" spans="1:16" ht="16.5" x14ac:dyDescent="0.25">
      <c r="A65" s="346" t="s">
        <v>56</v>
      </c>
      <c r="B65" s="346"/>
      <c r="C65" s="346"/>
      <c r="D65" s="346"/>
      <c r="E65" s="346"/>
      <c r="F65" s="346"/>
      <c r="G65" s="346"/>
      <c r="H65" s="346"/>
      <c r="I65" s="346"/>
      <c r="J65" s="1"/>
      <c r="K65" s="1"/>
      <c r="L65" s="1"/>
      <c r="M65" s="1"/>
      <c r="N65" s="1"/>
      <c r="O65" s="1"/>
      <c r="P65" s="1"/>
    </row>
    <row r="66" spans="1:16" ht="93" customHeight="1" x14ac:dyDescent="0.25">
      <c r="A66" s="32" t="s">
        <v>57</v>
      </c>
      <c r="B66" s="273" t="s">
        <v>283</v>
      </c>
      <c r="C66" s="274"/>
      <c r="D66" s="273" t="s">
        <v>284</v>
      </c>
      <c r="E66" s="274"/>
      <c r="F66" s="273" t="s">
        <v>285</v>
      </c>
      <c r="G66" s="274"/>
      <c r="H66" s="273" t="s">
        <v>286</v>
      </c>
      <c r="I66" s="274"/>
      <c r="J66" s="1"/>
      <c r="K66" s="1"/>
      <c r="L66" s="1"/>
      <c r="M66" s="1"/>
      <c r="N66" s="1"/>
      <c r="O66" s="1"/>
      <c r="P66" s="1"/>
    </row>
    <row r="67" spans="1:16" ht="49.5" x14ac:dyDescent="0.25">
      <c r="A67" s="32" t="s">
        <v>194</v>
      </c>
      <c r="B67" s="353">
        <v>0.05</v>
      </c>
      <c r="C67" s="354"/>
      <c r="D67" s="353">
        <v>0.05</v>
      </c>
      <c r="E67" s="354"/>
      <c r="F67" s="353">
        <v>0.05</v>
      </c>
      <c r="G67" s="354"/>
      <c r="H67" s="353">
        <v>0.05</v>
      </c>
      <c r="I67" s="354"/>
      <c r="J67" s="1"/>
      <c r="K67" s="1"/>
      <c r="L67" s="1"/>
      <c r="M67" s="1"/>
      <c r="N67" s="1"/>
      <c r="O67" s="1"/>
      <c r="P67" s="1"/>
    </row>
    <row r="68" spans="1:16" ht="16.5" x14ac:dyDescent="0.25">
      <c r="A68" s="343" t="s">
        <v>156</v>
      </c>
      <c r="B68" s="74" t="s">
        <v>84</v>
      </c>
      <c r="C68" s="74" t="s">
        <v>86</v>
      </c>
      <c r="D68" s="74" t="s">
        <v>84</v>
      </c>
      <c r="E68" s="74" t="s">
        <v>86</v>
      </c>
      <c r="F68" s="74" t="s">
        <v>84</v>
      </c>
      <c r="G68" s="74" t="s">
        <v>86</v>
      </c>
      <c r="H68" s="74" t="s">
        <v>84</v>
      </c>
      <c r="I68" s="74" t="s">
        <v>86</v>
      </c>
      <c r="J68" s="1"/>
      <c r="K68" s="1"/>
      <c r="L68" s="1"/>
      <c r="M68" s="1"/>
      <c r="N68" s="1"/>
      <c r="O68" s="1"/>
      <c r="P68" s="1"/>
    </row>
    <row r="69" spans="1:16" ht="16.5" x14ac:dyDescent="0.25">
      <c r="A69" s="344"/>
      <c r="B69" s="185">
        <v>0</v>
      </c>
      <c r="C69" s="185">
        <v>0</v>
      </c>
      <c r="D69" s="185">
        <v>0.02</v>
      </c>
      <c r="E69" s="185">
        <v>0.02</v>
      </c>
      <c r="F69" s="185">
        <v>0</v>
      </c>
      <c r="G69" s="185">
        <v>0</v>
      </c>
      <c r="H69" s="185">
        <v>0.02</v>
      </c>
      <c r="I69" s="185">
        <v>0.02</v>
      </c>
      <c r="J69" s="1"/>
      <c r="K69" s="1"/>
      <c r="L69" s="1"/>
      <c r="M69" s="1"/>
      <c r="N69" s="1"/>
      <c r="O69" s="1"/>
      <c r="P69" s="1"/>
    </row>
    <row r="70" spans="1:16" ht="82.5" x14ac:dyDescent="0.25">
      <c r="A70" s="32" t="s">
        <v>195</v>
      </c>
      <c r="B70" s="425" t="s">
        <v>313</v>
      </c>
      <c r="C70" s="426"/>
      <c r="D70" s="429" t="s">
        <v>308</v>
      </c>
      <c r="E70" s="426"/>
      <c r="F70" s="429" t="s">
        <v>312</v>
      </c>
      <c r="G70" s="426"/>
      <c r="H70" s="425" t="s">
        <v>309</v>
      </c>
      <c r="I70" s="426"/>
      <c r="J70" s="1"/>
      <c r="K70" s="1"/>
      <c r="L70" s="1"/>
      <c r="M70" s="1"/>
      <c r="N70" s="1"/>
      <c r="O70" s="1"/>
      <c r="P70" s="1"/>
    </row>
    <row r="71" spans="1:16" ht="105.95" customHeight="1" x14ac:dyDescent="0.25">
      <c r="A71" s="32" t="s">
        <v>196</v>
      </c>
      <c r="B71" s="423"/>
      <c r="C71" s="424"/>
      <c r="D71" s="431" t="s">
        <v>329</v>
      </c>
      <c r="E71" s="432"/>
      <c r="F71" s="423"/>
      <c r="G71" s="424"/>
      <c r="H71" s="430" t="s">
        <v>310</v>
      </c>
      <c r="I71" s="422"/>
      <c r="J71" s="1"/>
      <c r="K71" s="1"/>
      <c r="L71" s="1"/>
      <c r="M71" s="1"/>
      <c r="N71" s="1"/>
      <c r="O71" s="1"/>
      <c r="P71" s="1"/>
    </row>
    <row r="72" spans="1:16" ht="16.5" x14ac:dyDescent="0.25">
      <c r="A72" s="343" t="s">
        <v>157</v>
      </c>
      <c r="B72" s="186" t="s">
        <v>84</v>
      </c>
      <c r="C72" s="186" t="s">
        <v>86</v>
      </c>
      <c r="D72" s="186" t="s">
        <v>84</v>
      </c>
      <c r="E72" s="186" t="s">
        <v>86</v>
      </c>
      <c r="F72" s="186" t="s">
        <v>84</v>
      </c>
      <c r="G72" s="186" t="s">
        <v>86</v>
      </c>
      <c r="H72" s="186" t="s">
        <v>84</v>
      </c>
      <c r="I72" s="186" t="s">
        <v>86</v>
      </c>
      <c r="J72" s="1"/>
      <c r="K72" s="1"/>
      <c r="L72" s="1"/>
      <c r="M72" s="1"/>
      <c r="N72" s="1"/>
      <c r="O72" s="1"/>
      <c r="P72" s="1"/>
    </row>
    <row r="73" spans="1:16" ht="16.5" x14ac:dyDescent="0.25">
      <c r="A73" s="344"/>
      <c r="B73" s="185">
        <v>0.02</v>
      </c>
      <c r="C73" s="185">
        <v>0.02</v>
      </c>
      <c r="D73" s="185">
        <v>0.05</v>
      </c>
      <c r="E73" s="185">
        <v>0.08</v>
      </c>
      <c r="F73" s="185">
        <v>0.02</v>
      </c>
      <c r="G73" s="187">
        <v>0.02</v>
      </c>
      <c r="H73" s="185">
        <v>0.05</v>
      </c>
      <c r="I73" s="185">
        <v>0.05</v>
      </c>
      <c r="J73" s="1"/>
      <c r="K73" s="1"/>
      <c r="L73" s="1"/>
      <c r="M73" s="1"/>
      <c r="N73" s="1"/>
      <c r="O73" s="1"/>
      <c r="P73" s="1"/>
    </row>
    <row r="74" spans="1:16" ht="408.95" customHeight="1" x14ac:dyDescent="0.25">
      <c r="A74" s="32" t="s">
        <v>195</v>
      </c>
      <c r="B74" s="425" t="s">
        <v>338</v>
      </c>
      <c r="C74" s="426"/>
      <c r="D74" s="427" t="s">
        <v>340</v>
      </c>
      <c r="E74" s="428"/>
      <c r="F74" s="429" t="s">
        <v>371</v>
      </c>
      <c r="G74" s="426"/>
      <c r="H74" s="427" t="s">
        <v>339</v>
      </c>
      <c r="I74" s="428"/>
      <c r="J74" s="1"/>
      <c r="K74" s="1"/>
      <c r="L74" s="1"/>
      <c r="M74" s="1"/>
      <c r="N74" s="1"/>
      <c r="O74" s="1"/>
      <c r="P74" s="1"/>
    </row>
    <row r="75" spans="1:16" ht="74.099999999999994" customHeight="1" x14ac:dyDescent="0.25">
      <c r="A75" s="32" t="s">
        <v>196</v>
      </c>
      <c r="B75" s="430" t="s">
        <v>357</v>
      </c>
      <c r="C75" s="424"/>
      <c r="D75" s="430" t="s">
        <v>358</v>
      </c>
      <c r="E75" s="424"/>
      <c r="F75" s="431" t="s">
        <v>372</v>
      </c>
      <c r="G75" s="432"/>
      <c r="H75" s="430" t="s">
        <v>359</v>
      </c>
      <c r="I75" s="422"/>
      <c r="J75" s="1"/>
      <c r="K75" s="1"/>
      <c r="L75" s="1"/>
      <c r="M75" s="1"/>
      <c r="N75" s="1"/>
      <c r="O75" s="1"/>
      <c r="P75" s="1"/>
    </row>
    <row r="76" spans="1:16" ht="16.5" x14ac:dyDescent="0.25">
      <c r="A76" s="343" t="s">
        <v>158</v>
      </c>
      <c r="B76" s="186" t="s">
        <v>84</v>
      </c>
      <c r="C76" s="186" t="s">
        <v>86</v>
      </c>
      <c r="D76" s="186" t="s">
        <v>84</v>
      </c>
      <c r="E76" s="186" t="s">
        <v>86</v>
      </c>
      <c r="F76" s="186" t="s">
        <v>84</v>
      </c>
      <c r="G76" s="186" t="s">
        <v>86</v>
      </c>
      <c r="H76" s="186" t="s">
        <v>84</v>
      </c>
      <c r="I76" s="186" t="s">
        <v>86</v>
      </c>
      <c r="J76" s="1"/>
      <c r="K76" s="1"/>
      <c r="L76" s="1"/>
      <c r="M76" s="1"/>
      <c r="N76" s="1"/>
      <c r="O76" s="1"/>
      <c r="P76" s="1"/>
    </row>
    <row r="77" spans="1:16" ht="16.5" x14ac:dyDescent="0.25">
      <c r="A77" s="344"/>
      <c r="B77" s="185">
        <v>0.05</v>
      </c>
      <c r="C77" s="185"/>
      <c r="D77" s="185">
        <v>0.1</v>
      </c>
      <c r="E77" s="185"/>
      <c r="F77" s="185">
        <v>0.05</v>
      </c>
      <c r="G77" s="187"/>
      <c r="H77" s="185">
        <v>0.1</v>
      </c>
      <c r="I77" s="187"/>
      <c r="J77" s="1"/>
      <c r="K77" s="1"/>
      <c r="L77" s="1"/>
      <c r="M77" s="1"/>
      <c r="N77" s="1"/>
      <c r="O77" s="1"/>
      <c r="P77" s="1"/>
    </row>
    <row r="78" spans="1:16" ht="82.5" x14ac:dyDescent="0.25">
      <c r="A78" s="32" t="s">
        <v>195</v>
      </c>
      <c r="B78" s="423"/>
      <c r="C78" s="424"/>
      <c r="D78" s="423"/>
      <c r="E78" s="424"/>
      <c r="F78" s="423"/>
      <c r="G78" s="424"/>
      <c r="H78" s="421"/>
      <c r="I78" s="422"/>
      <c r="J78" s="1"/>
      <c r="K78" s="1"/>
      <c r="L78" s="1"/>
      <c r="M78" s="1"/>
      <c r="N78" s="1"/>
      <c r="O78" s="1"/>
      <c r="P78" s="1"/>
    </row>
    <row r="79" spans="1:16" ht="33" x14ac:dyDescent="0.25">
      <c r="A79" s="32" t="s">
        <v>196</v>
      </c>
      <c r="B79" s="423"/>
      <c r="C79" s="424"/>
      <c r="D79" s="423"/>
      <c r="E79" s="424"/>
      <c r="F79" s="423"/>
      <c r="G79" s="424"/>
      <c r="H79" s="421"/>
      <c r="I79" s="422"/>
      <c r="J79" s="1"/>
      <c r="K79" s="1"/>
      <c r="L79" s="1"/>
      <c r="M79" s="1"/>
      <c r="N79" s="1"/>
      <c r="O79" s="1"/>
      <c r="P79" s="1"/>
    </row>
    <row r="80" spans="1:16" ht="16.5" x14ac:dyDescent="0.25">
      <c r="A80" s="343" t="s">
        <v>159</v>
      </c>
      <c r="B80" s="186" t="s">
        <v>84</v>
      </c>
      <c r="C80" s="186" t="s">
        <v>86</v>
      </c>
      <c r="D80" s="186" t="s">
        <v>84</v>
      </c>
      <c r="E80" s="186" t="s">
        <v>86</v>
      </c>
      <c r="F80" s="186" t="s">
        <v>84</v>
      </c>
      <c r="G80" s="186" t="s">
        <v>86</v>
      </c>
      <c r="H80" s="186" t="s">
        <v>84</v>
      </c>
      <c r="I80" s="186" t="s">
        <v>86</v>
      </c>
      <c r="J80" s="1"/>
      <c r="K80" s="1"/>
      <c r="L80" s="1"/>
      <c r="M80" s="1"/>
      <c r="N80" s="1"/>
      <c r="O80" s="1"/>
      <c r="P80" s="1"/>
    </row>
    <row r="81" spans="1:16" ht="16.5" x14ac:dyDescent="0.25">
      <c r="A81" s="344"/>
      <c r="B81" s="185">
        <v>0.1</v>
      </c>
      <c r="C81" s="185"/>
      <c r="D81" s="185">
        <v>0.1</v>
      </c>
      <c r="E81" s="185"/>
      <c r="F81" s="185">
        <v>0.1</v>
      </c>
      <c r="G81" s="187"/>
      <c r="H81" s="185">
        <v>0.1</v>
      </c>
      <c r="I81" s="187"/>
      <c r="J81" s="1"/>
      <c r="K81" s="1"/>
      <c r="L81" s="1"/>
      <c r="M81" s="1"/>
      <c r="N81" s="1"/>
      <c r="O81" s="1"/>
      <c r="P81" s="1"/>
    </row>
    <row r="82" spans="1:16" ht="82.5" x14ac:dyDescent="0.25">
      <c r="A82" s="32" t="s">
        <v>195</v>
      </c>
      <c r="B82" s="417"/>
      <c r="C82" s="418"/>
      <c r="D82" s="417"/>
      <c r="E82" s="418"/>
      <c r="F82" s="419"/>
      <c r="G82" s="420"/>
      <c r="H82" s="421"/>
      <c r="I82" s="422"/>
      <c r="J82" s="1"/>
      <c r="K82" s="1"/>
      <c r="L82" s="1"/>
      <c r="M82" s="1"/>
      <c r="N82" s="1"/>
      <c r="O82" s="1"/>
      <c r="P82" s="1"/>
    </row>
    <row r="83" spans="1:16" ht="33" x14ac:dyDescent="0.25">
      <c r="A83" s="32" t="s">
        <v>196</v>
      </c>
      <c r="B83" s="423"/>
      <c r="C83" s="424"/>
      <c r="D83" s="423"/>
      <c r="E83" s="424"/>
      <c r="F83" s="421"/>
      <c r="G83" s="422"/>
      <c r="H83" s="421"/>
      <c r="I83" s="422"/>
      <c r="J83" s="1"/>
      <c r="K83" s="1"/>
      <c r="L83" s="1"/>
      <c r="M83" s="1"/>
      <c r="N83" s="1"/>
      <c r="O83" s="1"/>
      <c r="P83" s="1"/>
    </row>
    <row r="84" spans="1:16" ht="16.5" x14ac:dyDescent="0.25">
      <c r="A84" s="343" t="s">
        <v>161</v>
      </c>
      <c r="B84" s="186" t="s">
        <v>84</v>
      </c>
      <c r="C84" s="186" t="s">
        <v>86</v>
      </c>
      <c r="D84" s="186" t="s">
        <v>84</v>
      </c>
      <c r="E84" s="186" t="s">
        <v>86</v>
      </c>
      <c r="F84" s="186" t="s">
        <v>84</v>
      </c>
      <c r="G84" s="186" t="s">
        <v>86</v>
      </c>
      <c r="H84" s="186" t="s">
        <v>84</v>
      </c>
      <c r="I84" s="186" t="s">
        <v>86</v>
      </c>
      <c r="J84" s="1"/>
      <c r="K84" s="1"/>
      <c r="L84" s="1"/>
      <c r="M84" s="1"/>
      <c r="N84" s="1"/>
      <c r="O84" s="1"/>
      <c r="P84" s="1"/>
    </row>
    <row r="85" spans="1:16" ht="16.5" x14ac:dyDescent="0.25">
      <c r="A85" s="344"/>
      <c r="B85" s="185">
        <v>0.1</v>
      </c>
      <c r="C85" s="185"/>
      <c r="D85" s="185">
        <v>0.1</v>
      </c>
      <c r="E85" s="185"/>
      <c r="F85" s="185">
        <v>0.1</v>
      </c>
      <c r="G85" s="187"/>
      <c r="H85" s="185">
        <v>0.1</v>
      </c>
      <c r="I85" s="187"/>
      <c r="J85" s="1"/>
      <c r="K85" s="1"/>
      <c r="L85" s="1"/>
      <c r="M85" s="1"/>
      <c r="N85" s="1"/>
      <c r="O85" s="1"/>
      <c r="P85" s="1"/>
    </row>
    <row r="86" spans="1:16" ht="82.5" x14ac:dyDescent="0.25">
      <c r="A86" s="32" t="s">
        <v>195</v>
      </c>
      <c r="B86" s="416"/>
      <c r="C86" s="416"/>
      <c r="D86" s="416"/>
      <c r="E86" s="416"/>
      <c r="F86" s="412"/>
      <c r="G86" s="413"/>
      <c r="H86" s="416"/>
      <c r="I86" s="416"/>
      <c r="J86" s="1"/>
      <c r="K86" s="1"/>
      <c r="L86" s="1"/>
      <c r="M86" s="1"/>
      <c r="N86" s="1"/>
      <c r="O86" s="1"/>
      <c r="P86" s="1"/>
    </row>
    <row r="87" spans="1:16" ht="33" x14ac:dyDescent="0.25">
      <c r="A87" s="32" t="s">
        <v>196</v>
      </c>
      <c r="B87" s="412"/>
      <c r="C87" s="413"/>
      <c r="D87" s="412"/>
      <c r="E87" s="413"/>
      <c r="F87" s="412"/>
      <c r="G87" s="413"/>
      <c r="H87" s="412"/>
      <c r="I87" s="413"/>
      <c r="J87" s="1"/>
      <c r="K87" s="1"/>
      <c r="L87" s="1"/>
      <c r="M87" s="1"/>
      <c r="N87" s="1"/>
      <c r="O87" s="1"/>
      <c r="P87" s="1"/>
    </row>
    <row r="88" spans="1:16" ht="16.5" x14ac:dyDescent="0.25">
      <c r="A88" s="343" t="s">
        <v>162</v>
      </c>
      <c r="B88" s="186" t="s">
        <v>84</v>
      </c>
      <c r="C88" s="186" t="s">
        <v>86</v>
      </c>
      <c r="D88" s="186" t="s">
        <v>84</v>
      </c>
      <c r="E88" s="186" t="s">
        <v>86</v>
      </c>
      <c r="F88" s="186" t="s">
        <v>84</v>
      </c>
      <c r="G88" s="186" t="s">
        <v>86</v>
      </c>
      <c r="H88" s="186" t="s">
        <v>84</v>
      </c>
      <c r="I88" s="186" t="s">
        <v>86</v>
      </c>
      <c r="J88" s="1"/>
      <c r="K88" s="1"/>
      <c r="L88" s="1"/>
      <c r="M88" s="1"/>
      <c r="N88" s="1"/>
      <c r="O88" s="1"/>
      <c r="P88" s="1"/>
    </row>
    <row r="89" spans="1:16" ht="16.5" x14ac:dyDescent="0.25">
      <c r="A89" s="344"/>
      <c r="B89" s="185">
        <v>0.13</v>
      </c>
      <c r="C89" s="188"/>
      <c r="D89" s="185">
        <v>0.13</v>
      </c>
      <c r="E89" s="185"/>
      <c r="F89" s="185">
        <v>0.13</v>
      </c>
      <c r="G89" s="187"/>
      <c r="H89" s="185">
        <v>0.13</v>
      </c>
      <c r="I89" s="187"/>
      <c r="J89" s="1"/>
      <c r="K89" s="1"/>
      <c r="L89" s="1"/>
      <c r="M89" s="1"/>
      <c r="N89" s="1"/>
      <c r="O89" s="1"/>
      <c r="P89" s="1"/>
    </row>
    <row r="90" spans="1:16" ht="82.5" x14ac:dyDescent="0.25">
      <c r="A90" s="32" t="s">
        <v>195</v>
      </c>
      <c r="B90" s="411"/>
      <c r="C90" s="411"/>
      <c r="D90" s="411"/>
      <c r="E90" s="411"/>
      <c r="F90" s="414"/>
      <c r="G90" s="415"/>
      <c r="H90" s="411"/>
      <c r="I90" s="411"/>
      <c r="J90" s="1"/>
      <c r="K90" s="1"/>
      <c r="L90" s="1"/>
      <c r="M90" s="1"/>
      <c r="N90" s="1"/>
      <c r="O90" s="1"/>
      <c r="P90" s="1"/>
    </row>
    <row r="91" spans="1:16" ht="33" x14ac:dyDescent="0.25">
      <c r="A91" s="32" t="s">
        <v>196</v>
      </c>
      <c r="B91" s="412"/>
      <c r="C91" s="413"/>
      <c r="D91" s="412"/>
      <c r="E91" s="413"/>
      <c r="F91" s="412"/>
      <c r="G91" s="413"/>
      <c r="H91" s="412"/>
      <c r="I91" s="413"/>
      <c r="J91" s="1"/>
      <c r="K91" s="1"/>
      <c r="L91" s="1"/>
      <c r="M91" s="1"/>
      <c r="N91" s="1"/>
      <c r="O91" s="1"/>
      <c r="P91" s="1"/>
    </row>
    <row r="92" spans="1:16" ht="16.5" x14ac:dyDescent="0.25">
      <c r="A92" s="343" t="s">
        <v>163</v>
      </c>
      <c r="B92" s="186" t="s">
        <v>84</v>
      </c>
      <c r="C92" s="186" t="s">
        <v>86</v>
      </c>
      <c r="D92" s="186" t="s">
        <v>84</v>
      </c>
      <c r="E92" s="186" t="s">
        <v>86</v>
      </c>
      <c r="F92" s="186" t="s">
        <v>84</v>
      </c>
      <c r="G92" s="186" t="s">
        <v>86</v>
      </c>
      <c r="H92" s="186" t="s">
        <v>84</v>
      </c>
      <c r="I92" s="186" t="s">
        <v>86</v>
      </c>
      <c r="J92" s="1"/>
      <c r="K92" s="1"/>
      <c r="L92" s="1"/>
      <c r="M92" s="1"/>
      <c r="N92" s="1"/>
      <c r="O92" s="1"/>
      <c r="P92" s="1"/>
    </row>
    <row r="93" spans="1:16" ht="16.5" x14ac:dyDescent="0.25">
      <c r="A93" s="344"/>
      <c r="B93" s="185">
        <v>0.15</v>
      </c>
      <c r="C93" s="188"/>
      <c r="D93" s="185">
        <v>0.1</v>
      </c>
      <c r="E93" s="185"/>
      <c r="F93" s="185">
        <v>0.15</v>
      </c>
      <c r="G93" s="187"/>
      <c r="H93" s="185">
        <v>0.1</v>
      </c>
      <c r="I93" s="187"/>
      <c r="J93" s="1"/>
      <c r="K93" s="1"/>
      <c r="L93" s="1"/>
      <c r="M93" s="1"/>
      <c r="N93" s="1"/>
      <c r="O93" s="1"/>
      <c r="P93" s="1"/>
    </row>
    <row r="94" spans="1:16" ht="82.5" x14ac:dyDescent="0.25">
      <c r="A94" s="32" t="s">
        <v>195</v>
      </c>
      <c r="B94" s="411"/>
      <c r="C94" s="411"/>
      <c r="D94" s="411"/>
      <c r="E94" s="411"/>
      <c r="F94" s="414"/>
      <c r="G94" s="415"/>
      <c r="H94" s="411"/>
      <c r="I94" s="411"/>
      <c r="J94" s="1"/>
      <c r="K94" s="1"/>
      <c r="L94" s="1"/>
      <c r="M94" s="1"/>
      <c r="N94" s="1"/>
      <c r="O94" s="1"/>
      <c r="P94" s="1"/>
    </row>
    <row r="95" spans="1:16" ht="33" x14ac:dyDescent="0.25">
      <c r="A95" s="32" t="s">
        <v>196</v>
      </c>
      <c r="B95" s="412"/>
      <c r="C95" s="413"/>
      <c r="D95" s="412"/>
      <c r="E95" s="413"/>
      <c r="F95" s="412"/>
      <c r="G95" s="413"/>
      <c r="H95" s="412"/>
      <c r="I95" s="413"/>
      <c r="J95" s="1"/>
      <c r="K95" s="1"/>
      <c r="L95" s="1"/>
      <c r="M95" s="1"/>
      <c r="N95" s="1"/>
      <c r="O95" s="1"/>
      <c r="P95" s="1"/>
    </row>
    <row r="96" spans="1:16" ht="16.5" x14ac:dyDescent="0.25">
      <c r="A96" s="343" t="s">
        <v>164</v>
      </c>
      <c r="B96" s="186" t="s">
        <v>84</v>
      </c>
      <c r="C96" s="186" t="s">
        <v>86</v>
      </c>
      <c r="D96" s="186" t="s">
        <v>84</v>
      </c>
      <c r="E96" s="186" t="s">
        <v>86</v>
      </c>
      <c r="F96" s="186" t="s">
        <v>84</v>
      </c>
      <c r="G96" s="186" t="s">
        <v>86</v>
      </c>
      <c r="H96" s="186" t="s">
        <v>84</v>
      </c>
      <c r="I96" s="186" t="s">
        <v>86</v>
      </c>
      <c r="J96" s="1"/>
      <c r="K96" s="1"/>
      <c r="L96" s="1"/>
      <c r="M96" s="1"/>
      <c r="N96" s="1"/>
      <c r="O96" s="1"/>
      <c r="P96" s="1"/>
    </row>
    <row r="97" spans="1:16" ht="16.5" x14ac:dyDescent="0.25">
      <c r="A97" s="344"/>
      <c r="B97" s="185">
        <v>0.1</v>
      </c>
      <c r="C97" s="188"/>
      <c r="D97" s="185">
        <v>0.1</v>
      </c>
      <c r="E97" s="185"/>
      <c r="F97" s="185">
        <v>0.1</v>
      </c>
      <c r="G97" s="187"/>
      <c r="H97" s="185">
        <v>0.1</v>
      </c>
      <c r="I97" s="187"/>
      <c r="J97" s="1"/>
      <c r="K97" s="1"/>
      <c r="L97" s="1"/>
      <c r="M97" s="1"/>
      <c r="N97" s="1"/>
      <c r="O97" s="1"/>
      <c r="P97" s="1"/>
    </row>
    <row r="98" spans="1:16" ht="82.5" x14ac:dyDescent="0.25">
      <c r="A98" s="32" t="s">
        <v>195</v>
      </c>
      <c r="B98" s="411"/>
      <c r="C98" s="411"/>
      <c r="D98" s="411"/>
      <c r="E98" s="411"/>
      <c r="F98" s="411"/>
      <c r="G98" s="411"/>
      <c r="H98" s="411"/>
      <c r="I98" s="411"/>
      <c r="J98" s="1"/>
      <c r="K98" s="1"/>
      <c r="L98" s="1"/>
      <c r="M98" s="1"/>
      <c r="N98" s="1"/>
      <c r="O98" s="1"/>
      <c r="P98" s="1"/>
    </row>
    <row r="99" spans="1:16" ht="33" x14ac:dyDescent="0.25">
      <c r="A99" s="32" t="s">
        <v>196</v>
      </c>
      <c r="B99" s="412"/>
      <c r="C99" s="413"/>
      <c r="D99" s="412"/>
      <c r="E99" s="413"/>
      <c r="F99" s="412"/>
      <c r="G99" s="413"/>
      <c r="H99" s="412"/>
      <c r="I99" s="413"/>
      <c r="J99" s="1"/>
      <c r="K99" s="1"/>
      <c r="L99" s="1"/>
      <c r="M99" s="1"/>
      <c r="N99" s="1"/>
      <c r="O99" s="1"/>
      <c r="P99" s="1"/>
    </row>
    <row r="100" spans="1:16" ht="16.5" x14ac:dyDescent="0.25">
      <c r="A100" s="343" t="s">
        <v>166</v>
      </c>
      <c r="B100" s="186" t="s">
        <v>84</v>
      </c>
      <c r="C100" s="186" t="s">
        <v>86</v>
      </c>
      <c r="D100" s="186" t="s">
        <v>84</v>
      </c>
      <c r="E100" s="186" t="s">
        <v>86</v>
      </c>
      <c r="F100" s="186" t="s">
        <v>84</v>
      </c>
      <c r="G100" s="186" t="s">
        <v>86</v>
      </c>
      <c r="H100" s="186" t="s">
        <v>84</v>
      </c>
      <c r="I100" s="186" t="s">
        <v>86</v>
      </c>
      <c r="J100" s="1"/>
      <c r="K100" s="1"/>
      <c r="L100" s="1"/>
      <c r="M100" s="1"/>
      <c r="N100" s="1"/>
      <c r="O100" s="1"/>
      <c r="P100" s="1"/>
    </row>
    <row r="101" spans="1:16" ht="16.5" x14ac:dyDescent="0.25">
      <c r="A101" s="344"/>
      <c r="B101" s="185">
        <v>0.1</v>
      </c>
      <c r="C101" s="188"/>
      <c r="D101" s="185">
        <v>0.1</v>
      </c>
      <c r="E101" s="185"/>
      <c r="F101" s="185">
        <v>0.1</v>
      </c>
      <c r="G101" s="187"/>
      <c r="H101" s="185">
        <v>0.1</v>
      </c>
      <c r="I101" s="187"/>
      <c r="J101" s="1"/>
      <c r="K101" s="1"/>
      <c r="L101" s="1"/>
      <c r="M101" s="1"/>
      <c r="N101" s="1"/>
      <c r="O101" s="1"/>
      <c r="P101" s="1"/>
    </row>
    <row r="102" spans="1:16" ht="82.5" x14ac:dyDescent="0.25">
      <c r="A102" s="32" t="s">
        <v>195</v>
      </c>
      <c r="B102" s="411"/>
      <c r="C102" s="411"/>
      <c r="D102" s="411"/>
      <c r="E102" s="411"/>
      <c r="F102" s="411"/>
      <c r="G102" s="411"/>
      <c r="H102" s="411"/>
      <c r="I102" s="411"/>
      <c r="J102" s="1"/>
      <c r="K102" s="1"/>
      <c r="L102" s="1"/>
      <c r="M102" s="1"/>
      <c r="N102" s="1"/>
      <c r="O102" s="1"/>
      <c r="P102" s="1"/>
    </row>
    <row r="103" spans="1:16" ht="33" x14ac:dyDescent="0.25">
      <c r="A103" s="32" t="s">
        <v>196</v>
      </c>
      <c r="B103" s="412"/>
      <c r="C103" s="413"/>
      <c r="D103" s="412"/>
      <c r="E103" s="413"/>
      <c r="F103" s="412"/>
      <c r="G103" s="413"/>
      <c r="H103" s="412"/>
      <c r="I103" s="413"/>
      <c r="J103" s="1"/>
      <c r="K103" s="1"/>
      <c r="L103" s="1"/>
      <c r="M103" s="1"/>
      <c r="N103" s="1"/>
      <c r="O103" s="1"/>
      <c r="P103" s="1"/>
    </row>
    <row r="104" spans="1:16" ht="16.5" x14ac:dyDescent="0.25">
      <c r="A104" s="343" t="s">
        <v>167</v>
      </c>
      <c r="B104" s="186" t="s">
        <v>84</v>
      </c>
      <c r="C104" s="186" t="s">
        <v>86</v>
      </c>
      <c r="D104" s="186" t="s">
        <v>84</v>
      </c>
      <c r="E104" s="186" t="s">
        <v>86</v>
      </c>
      <c r="F104" s="186" t="s">
        <v>84</v>
      </c>
      <c r="G104" s="186" t="s">
        <v>86</v>
      </c>
      <c r="H104" s="186" t="s">
        <v>84</v>
      </c>
      <c r="I104" s="186" t="s">
        <v>86</v>
      </c>
      <c r="J104" s="1"/>
      <c r="K104" s="1"/>
      <c r="L104" s="1"/>
      <c r="M104" s="1"/>
      <c r="N104" s="1"/>
      <c r="O104" s="1"/>
      <c r="P104" s="1"/>
    </row>
    <row r="105" spans="1:16" ht="16.5" x14ac:dyDescent="0.25">
      <c r="A105" s="344"/>
      <c r="B105" s="185">
        <v>0.1</v>
      </c>
      <c r="C105" s="188"/>
      <c r="D105" s="185">
        <v>0.1</v>
      </c>
      <c r="E105" s="185"/>
      <c r="F105" s="185">
        <v>0.1</v>
      </c>
      <c r="G105" s="187"/>
      <c r="H105" s="185">
        <v>0.1</v>
      </c>
      <c r="I105" s="187"/>
      <c r="J105" s="1"/>
      <c r="K105" s="1"/>
      <c r="L105" s="1"/>
      <c r="M105" s="1"/>
      <c r="N105" s="1"/>
      <c r="O105" s="1"/>
      <c r="P105" s="1"/>
    </row>
    <row r="106" spans="1:16" ht="82.5" x14ac:dyDescent="0.25">
      <c r="A106" s="32" t="s">
        <v>195</v>
      </c>
      <c r="B106" s="411"/>
      <c r="C106" s="411"/>
      <c r="D106" s="411"/>
      <c r="E106" s="411"/>
      <c r="F106" s="411"/>
      <c r="G106" s="411"/>
      <c r="H106" s="411"/>
      <c r="I106" s="411"/>
      <c r="J106" s="1"/>
      <c r="K106" s="1"/>
      <c r="L106" s="1"/>
      <c r="M106" s="1"/>
      <c r="N106" s="1"/>
      <c r="O106" s="1"/>
      <c r="P106" s="1"/>
    </row>
    <row r="107" spans="1:16" ht="33" x14ac:dyDescent="0.25">
      <c r="A107" s="32" t="s">
        <v>196</v>
      </c>
      <c r="B107" s="412"/>
      <c r="C107" s="413"/>
      <c r="D107" s="412"/>
      <c r="E107" s="413"/>
      <c r="F107" s="412"/>
      <c r="G107" s="413"/>
      <c r="H107" s="412"/>
      <c r="I107" s="413"/>
      <c r="J107" s="1"/>
      <c r="K107" s="1"/>
      <c r="L107" s="1"/>
      <c r="M107" s="1"/>
      <c r="N107" s="1"/>
      <c r="O107" s="1"/>
      <c r="P107" s="1"/>
    </row>
    <row r="108" spans="1:16" ht="16.5" x14ac:dyDescent="0.25">
      <c r="A108" s="343" t="s">
        <v>168</v>
      </c>
      <c r="B108" s="186" t="s">
        <v>84</v>
      </c>
      <c r="C108" s="186" t="s">
        <v>86</v>
      </c>
      <c r="D108" s="186" t="s">
        <v>84</v>
      </c>
      <c r="E108" s="186" t="s">
        <v>86</v>
      </c>
      <c r="F108" s="186" t="s">
        <v>84</v>
      </c>
      <c r="G108" s="186" t="s">
        <v>86</v>
      </c>
      <c r="H108" s="186" t="s">
        <v>84</v>
      </c>
      <c r="I108" s="186" t="s">
        <v>86</v>
      </c>
      <c r="J108" s="1"/>
      <c r="K108" s="1"/>
      <c r="L108" s="1"/>
      <c r="M108" s="1"/>
      <c r="N108" s="1"/>
      <c r="O108" s="1"/>
      <c r="P108" s="1"/>
    </row>
    <row r="109" spans="1:16" ht="16.5" x14ac:dyDescent="0.25">
      <c r="A109" s="344"/>
      <c r="B109" s="185">
        <v>0.1</v>
      </c>
      <c r="C109" s="188"/>
      <c r="D109" s="185">
        <v>0.05</v>
      </c>
      <c r="E109" s="185"/>
      <c r="F109" s="185">
        <v>0.1</v>
      </c>
      <c r="G109" s="187"/>
      <c r="H109" s="185">
        <v>0.05</v>
      </c>
      <c r="I109" s="187"/>
      <c r="J109" s="1"/>
      <c r="K109" s="1"/>
      <c r="L109" s="1"/>
      <c r="M109" s="1"/>
      <c r="N109" s="1"/>
      <c r="O109" s="1"/>
      <c r="P109" s="1"/>
    </row>
    <row r="110" spans="1:16" ht="82.5" x14ac:dyDescent="0.25">
      <c r="A110" s="32" t="s">
        <v>195</v>
      </c>
      <c r="B110" s="411"/>
      <c r="C110" s="411"/>
      <c r="D110" s="411"/>
      <c r="E110" s="411"/>
      <c r="F110" s="411"/>
      <c r="G110" s="411"/>
      <c r="H110" s="411"/>
      <c r="I110" s="411"/>
      <c r="J110" s="1"/>
      <c r="K110" s="1"/>
      <c r="L110" s="1"/>
      <c r="M110" s="1"/>
      <c r="N110" s="1"/>
      <c r="O110" s="1"/>
      <c r="P110" s="1"/>
    </row>
    <row r="111" spans="1:16" ht="33" x14ac:dyDescent="0.25">
      <c r="A111" s="32" t="s">
        <v>196</v>
      </c>
      <c r="B111" s="412"/>
      <c r="C111" s="413"/>
      <c r="D111" s="412"/>
      <c r="E111" s="413"/>
      <c r="F111" s="412"/>
      <c r="G111" s="413"/>
      <c r="H111" s="412"/>
      <c r="I111" s="413"/>
      <c r="J111" s="1"/>
      <c r="K111" s="1"/>
      <c r="L111" s="1"/>
      <c r="M111" s="1"/>
      <c r="N111" s="1"/>
      <c r="O111" s="1"/>
      <c r="P111" s="1"/>
    </row>
    <row r="112" spans="1:16" ht="16.5" x14ac:dyDescent="0.25">
      <c r="A112" s="343" t="s">
        <v>169</v>
      </c>
      <c r="B112" s="186" t="s">
        <v>84</v>
      </c>
      <c r="C112" s="186" t="s">
        <v>86</v>
      </c>
      <c r="D112" s="186" t="s">
        <v>84</v>
      </c>
      <c r="E112" s="186" t="s">
        <v>86</v>
      </c>
      <c r="F112" s="186" t="s">
        <v>84</v>
      </c>
      <c r="G112" s="186" t="s">
        <v>86</v>
      </c>
      <c r="H112" s="186" t="s">
        <v>84</v>
      </c>
      <c r="I112" s="186" t="s">
        <v>86</v>
      </c>
      <c r="J112" s="1"/>
      <c r="K112" s="1"/>
      <c r="L112" s="1"/>
      <c r="M112" s="1"/>
      <c r="N112" s="1"/>
      <c r="O112" s="1"/>
      <c r="P112" s="1"/>
    </row>
    <row r="113" spans="1:16" ht="16.5" x14ac:dyDescent="0.25">
      <c r="A113" s="344"/>
      <c r="B113" s="185">
        <v>0.05</v>
      </c>
      <c r="C113" s="188"/>
      <c r="D113" s="185">
        <v>0.05</v>
      </c>
      <c r="E113" s="188"/>
      <c r="F113" s="185">
        <v>0.05</v>
      </c>
      <c r="G113" s="187"/>
      <c r="H113" s="188">
        <v>0.05</v>
      </c>
      <c r="I113" s="187"/>
      <c r="J113" s="1"/>
      <c r="K113" s="1"/>
      <c r="L113" s="1"/>
      <c r="M113" s="1"/>
      <c r="N113" s="1"/>
      <c r="O113" s="1"/>
      <c r="P113" s="1"/>
    </row>
    <row r="114" spans="1:16" ht="82.5" x14ac:dyDescent="0.25">
      <c r="A114" s="32" t="s">
        <v>195</v>
      </c>
      <c r="B114" s="262"/>
      <c r="C114" s="262"/>
      <c r="D114" s="262"/>
      <c r="E114" s="262"/>
      <c r="F114" s="262"/>
      <c r="G114" s="262"/>
      <c r="H114" s="262"/>
      <c r="I114" s="262"/>
      <c r="J114" s="1"/>
      <c r="K114" s="1"/>
      <c r="L114" s="1"/>
      <c r="M114" s="1"/>
      <c r="N114" s="1"/>
      <c r="O114" s="1"/>
      <c r="P114" s="1"/>
    </row>
    <row r="115" spans="1:16" ht="33" x14ac:dyDescent="0.25">
      <c r="A115" s="32" t="s">
        <v>196</v>
      </c>
      <c r="B115" s="260"/>
      <c r="C115" s="261"/>
      <c r="D115" s="260"/>
      <c r="E115" s="261"/>
      <c r="F115" s="260"/>
      <c r="G115" s="261"/>
      <c r="H115" s="260"/>
      <c r="I115" s="261"/>
      <c r="J115" s="1"/>
      <c r="K115" s="1"/>
      <c r="L115" s="1"/>
      <c r="M115" s="1"/>
      <c r="N115" s="1"/>
      <c r="O115" s="1"/>
      <c r="P115" s="1"/>
    </row>
    <row r="116" spans="1:16" ht="16.5" x14ac:dyDescent="0.25">
      <c r="A116" s="33" t="s">
        <v>197</v>
      </c>
      <c r="B116" s="37">
        <f t="shared" ref="B116:I116" si="1">(B69+B73+B77+B81+B85+B89+B93+B97+B101+B105+B109+B113)</f>
        <v>1</v>
      </c>
      <c r="C116" s="37">
        <f t="shared" si="1"/>
        <v>0.02</v>
      </c>
      <c r="D116" s="37">
        <f t="shared" si="1"/>
        <v>1</v>
      </c>
      <c r="E116" s="37">
        <f t="shared" si="1"/>
        <v>0.1</v>
      </c>
      <c r="F116" s="37">
        <f t="shared" si="1"/>
        <v>1</v>
      </c>
      <c r="G116" s="37">
        <f t="shared" si="1"/>
        <v>0.02</v>
      </c>
      <c r="H116" s="37">
        <f t="shared" si="1"/>
        <v>1</v>
      </c>
      <c r="I116" s="37">
        <f t="shared" si="1"/>
        <v>7.0000000000000007E-2</v>
      </c>
      <c r="J116" s="1"/>
      <c r="K116" s="1"/>
      <c r="L116" s="1"/>
      <c r="M116" s="1"/>
      <c r="N116" s="1"/>
      <c r="O116" s="1"/>
      <c r="P116" s="1"/>
    </row>
    <row r="117" spans="1:16" x14ac:dyDescent="0.25">
      <c r="A117" s="1"/>
      <c r="B117" s="1"/>
      <c r="C117" s="1"/>
      <c r="D117" s="1"/>
      <c r="E117" s="1"/>
      <c r="F117" s="1"/>
      <c r="G117" s="1"/>
      <c r="H117" s="1"/>
      <c r="I117" s="1"/>
      <c r="J117" s="1"/>
      <c r="K117" s="1"/>
      <c r="L117" s="1"/>
      <c r="M117" s="1"/>
      <c r="N117" s="1"/>
      <c r="O117" s="1"/>
      <c r="P117" s="1"/>
    </row>
    <row r="118" spans="1:16" x14ac:dyDescent="0.25">
      <c r="A118" s="1"/>
      <c r="B118" s="1"/>
      <c r="C118" s="1"/>
      <c r="D118" s="1"/>
      <c r="E118" s="1"/>
      <c r="F118" s="1"/>
      <c r="G118" s="1"/>
      <c r="H118" s="1"/>
      <c r="I118" s="1"/>
      <c r="J118" s="1"/>
      <c r="K118" s="1"/>
      <c r="L118" s="1"/>
      <c r="M118" s="1"/>
      <c r="N118" s="1"/>
      <c r="O118" s="1"/>
      <c r="P118" s="1"/>
    </row>
    <row r="119" spans="1:16" x14ac:dyDescent="0.25">
      <c r="A119" s="1"/>
      <c r="B119" s="1"/>
      <c r="C119" s="1"/>
      <c r="D119" s="1"/>
      <c r="E119" s="1"/>
      <c r="F119" s="1"/>
      <c r="G119" s="1"/>
      <c r="H119" s="1"/>
      <c r="I119" s="1"/>
      <c r="J119" s="1"/>
      <c r="K119" s="1"/>
      <c r="L119" s="1"/>
      <c r="M119" s="1"/>
      <c r="N119" s="1"/>
      <c r="O119" s="1"/>
      <c r="P119" s="1"/>
    </row>
    <row r="120" spans="1:16" x14ac:dyDescent="0.25">
      <c r="A120" s="1"/>
      <c r="B120" s="1"/>
      <c r="C120" s="1"/>
      <c r="D120" s="1"/>
      <c r="E120" s="1"/>
      <c r="F120" s="1"/>
      <c r="G120" s="1"/>
      <c r="H120" s="1"/>
      <c r="I120" s="1"/>
      <c r="J120" s="1"/>
      <c r="K120" s="1"/>
      <c r="L120" s="1"/>
      <c r="M120" s="1"/>
      <c r="N120" s="1"/>
      <c r="O120" s="1"/>
      <c r="P120" s="1"/>
    </row>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B6:K6"/>
    <mergeCell ref="M6:O6"/>
    <mergeCell ref="A8:A10"/>
    <mergeCell ref="J8:K10"/>
    <mergeCell ref="M8:O8"/>
    <mergeCell ref="M9:O9"/>
    <mergeCell ref="M10:O10"/>
    <mergeCell ref="G18:H18"/>
    <mergeCell ref="J18:O18"/>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H71" r:id="rId1" xr:uid="{B973AB87-9D4A-BA40-999A-7E6D9B5463C1}"/>
    <hyperlink ref="D71" r:id="rId2" xr:uid="{C57E144F-7F56-F344-8CAE-A346CB6BB976}"/>
    <hyperlink ref="B75" r:id="rId3" xr:uid="{3A986D78-D73B-404E-89C9-23E4F915B08D}"/>
    <hyperlink ref="D75" r:id="rId4" xr:uid="{0A11DBEB-53A4-6B46-B39B-12EA26F86C8B}"/>
    <hyperlink ref="H75" r:id="rId5" xr:uid="{38CCED47-59A9-D644-8CFF-DB20FC1651DF}"/>
    <hyperlink ref="F75" r:id="rId6" xr:uid="{3D49A134-28C0-2F4A-B4E5-D36CA45EBC6D}"/>
  </hyperlinks>
  <pageMargins left="0.7" right="0.7" top="0.75" bottom="0.75" header="0.3" footer="0.3"/>
  <drawing r:id="rId7"/>
  <legacyDrawing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35E42-6111-4F4A-A49D-97966B841767}">
  <dimension ref="A1:Q120"/>
  <sheetViews>
    <sheetView topLeftCell="A6" zoomScale="75" zoomScaleNormal="85" workbookViewId="0">
      <selection activeCell="C26" sqref="C26"/>
    </sheetView>
  </sheetViews>
  <sheetFormatPr baseColWidth="10" defaultColWidth="27.7109375" defaultRowHeight="15" x14ac:dyDescent="0.25"/>
  <cols>
    <col min="1" max="1" width="38.140625" customWidth="1"/>
    <col min="2" max="2" width="44.85546875" customWidth="1"/>
    <col min="3" max="3" width="37.7109375" customWidth="1"/>
    <col min="4" max="4" width="87.140625" customWidth="1"/>
    <col min="5" max="5" width="73.28515625" customWidth="1"/>
    <col min="6" max="6" width="63.140625" customWidth="1"/>
    <col min="7" max="7" width="77.42578125" customWidth="1"/>
    <col min="8" max="8" width="40.85546875" customWidth="1"/>
    <col min="9" max="9" width="77.140625" customWidth="1"/>
    <col min="11" max="11" width="35.7109375" customWidth="1"/>
    <col min="12" max="12" width="37.140625" customWidth="1"/>
    <col min="15" max="15" width="34.42578125" customWidth="1"/>
  </cols>
  <sheetData>
    <row r="1" spans="1:16" ht="16.5" thickBot="1" x14ac:dyDescent="0.3">
      <c r="A1" s="325"/>
      <c r="B1" s="303" t="s">
        <v>150</v>
      </c>
      <c r="C1" s="304"/>
      <c r="D1" s="304"/>
      <c r="E1" s="304"/>
      <c r="F1" s="304"/>
      <c r="G1" s="304"/>
      <c r="H1" s="304"/>
      <c r="I1" s="304"/>
      <c r="J1" s="304"/>
      <c r="K1" s="304"/>
      <c r="L1" s="305"/>
      <c r="M1" s="300" t="s">
        <v>234</v>
      </c>
      <c r="N1" s="301"/>
      <c r="O1" s="302"/>
      <c r="P1" s="66"/>
    </row>
    <row r="2" spans="1:16" ht="16.5" thickBot="1" x14ac:dyDescent="0.3">
      <c r="A2" s="326"/>
      <c r="B2" s="306" t="s">
        <v>151</v>
      </c>
      <c r="C2" s="307"/>
      <c r="D2" s="307"/>
      <c r="E2" s="307"/>
      <c r="F2" s="307"/>
      <c r="G2" s="307"/>
      <c r="H2" s="307"/>
      <c r="I2" s="307"/>
      <c r="J2" s="307"/>
      <c r="K2" s="307"/>
      <c r="L2" s="308"/>
      <c r="M2" s="300" t="s">
        <v>235</v>
      </c>
      <c r="N2" s="301"/>
      <c r="O2" s="302"/>
      <c r="P2" s="66"/>
    </row>
    <row r="3" spans="1:16" ht="16.5" thickBot="1" x14ac:dyDescent="0.3">
      <c r="A3" s="326"/>
      <c r="B3" s="306" t="s">
        <v>0</v>
      </c>
      <c r="C3" s="307"/>
      <c r="D3" s="307"/>
      <c r="E3" s="307"/>
      <c r="F3" s="307"/>
      <c r="G3" s="307"/>
      <c r="H3" s="307"/>
      <c r="I3" s="307"/>
      <c r="J3" s="307"/>
      <c r="K3" s="307"/>
      <c r="L3" s="308"/>
      <c r="M3" s="300" t="s">
        <v>236</v>
      </c>
      <c r="N3" s="301"/>
      <c r="O3" s="302"/>
      <c r="P3" s="66"/>
    </row>
    <row r="4" spans="1:16" ht="16.5" thickBot="1" x14ac:dyDescent="0.3">
      <c r="A4" s="327"/>
      <c r="B4" s="309" t="s">
        <v>152</v>
      </c>
      <c r="C4" s="310"/>
      <c r="D4" s="310"/>
      <c r="E4" s="310"/>
      <c r="F4" s="310"/>
      <c r="G4" s="310"/>
      <c r="H4" s="310"/>
      <c r="I4" s="310"/>
      <c r="J4" s="310"/>
      <c r="K4" s="310"/>
      <c r="L4" s="311"/>
      <c r="M4" s="300" t="s">
        <v>237</v>
      </c>
      <c r="N4" s="301"/>
      <c r="O4" s="302"/>
      <c r="P4" s="66"/>
    </row>
    <row r="5" spans="1:16" ht="16.5" thickBot="1" x14ac:dyDescent="0.3">
      <c r="A5" s="67"/>
      <c r="B5" s="68"/>
      <c r="C5" s="68"/>
      <c r="D5" s="68"/>
      <c r="E5" s="68"/>
      <c r="F5" s="68"/>
      <c r="G5" s="68"/>
      <c r="H5" s="68"/>
      <c r="I5" s="68"/>
      <c r="J5" s="68"/>
      <c r="K5" s="68"/>
      <c r="L5" s="68"/>
      <c r="M5" s="69"/>
      <c r="N5" s="69"/>
      <c r="O5" s="69"/>
      <c r="P5" s="66"/>
    </row>
    <row r="6" spans="1:16" ht="18.75" thickBot="1" x14ac:dyDescent="0.3">
      <c r="A6" s="40" t="s">
        <v>154</v>
      </c>
      <c r="B6" s="337" t="s">
        <v>241</v>
      </c>
      <c r="C6" s="338"/>
      <c r="D6" s="338"/>
      <c r="E6" s="338"/>
      <c r="F6" s="338"/>
      <c r="G6" s="338"/>
      <c r="H6" s="338"/>
      <c r="I6" s="338"/>
      <c r="J6" s="338"/>
      <c r="K6" s="339"/>
      <c r="L6" s="103" t="s">
        <v>155</v>
      </c>
      <c r="M6" s="340">
        <v>2024110010311</v>
      </c>
      <c r="N6" s="341"/>
      <c r="O6" s="342"/>
      <c r="P6" s="1"/>
    </row>
    <row r="7" spans="1:16" ht="16.5" thickBot="1" x14ac:dyDescent="0.3">
      <c r="A7" s="67"/>
      <c r="B7" s="68"/>
      <c r="C7" s="68"/>
      <c r="D7" s="68"/>
      <c r="E7" s="68"/>
      <c r="F7" s="68"/>
      <c r="G7" s="68"/>
      <c r="H7" s="68"/>
      <c r="I7" s="68"/>
      <c r="J7" s="68"/>
      <c r="K7" s="68"/>
      <c r="L7" s="68"/>
      <c r="M7" s="69"/>
      <c r="N7" s="69"/>
      <c r="O7" s="69"/>
      <c r="P7" s="66"/>
    </row>
    <row r="8" spans="1:16" ht="18.75" thickBot="1" x14ac:dyDescent="0.3">
      <c r="A8" s="336" t="s">
        <v>6</v>
      </c>
      <c r="B8" s="103" t="s">
        <v>156</v>
      </c>
      <c r="C8" s="240"/>
      <c r="D8" s="103" t="s">
        <v>157</v>
      </c>
      <c r="E8" s="240" t="s">
        <v>261</v>
      </c>
      <c r="F8" s="103" t="s">
        <v>158</v>
      </c>
      <c r="G8" s="86"/>
      <c r="H8" s="103" t="s">
        <v>159</v>
      </c>
      <c r="I8" s="88"/>
      <c r="J8" s="314" t="s">
        <v>8</v>
      </c>
      <c r="K8" s="328"/>
      <c r="L8" s="102" t="s">
        <v>160</v>
      </c>
      <c r="M8" s="345"/>
      <c r="N8" s="345"/>
      <c r="O8" s="345"/>
      <c r="P8" s="66"/>
    </row>
    <row r="9" spans="1:16" ht="18.75" thickBot="1" x14ac:dyDescent="0.3">
      <c r="A9" s="336"/>
      <c r="B9" s="104" t="s">
        <v>161</v>
      </c>
      <c r="C9" s="89"/>
      <c r="D9" s="103" t="s">
        <v>162</v>
      </c>
      <c r="E9" s="90"/>
      <c r="F9" s="103" t="s">
        <v>163</v>
      </c>
      <c r="G9" s="90"/>
      <c r="H9" s="103" t="s">
        <v>164</v>
      </c>
      <c r="I9" s="88"/>
      <c r="J9" s="314"/>
      <c r="K9" s="328"/>
      <c r="L9" s="102" t="s">
        <v>165</v>
      </c>
      <c r="M9" s="345"/>
      <c r="N9" s="345"/>
      <c r="O9" s="345"/>
      <c r="P9" s="66"/>
    </row>
    <row r="10" spans="1:16" ht="18.75" thickBot="1" x14ac:dyDescent="0.3">
      <c r="A10" s="336"/>
      <c r="B10" s="103" t="s">
        <v>166</v>
      </c>
      <c r="C10" s="86"/>
      <c r="D10" s="103" t="s">
        <v>167</v>
      </c>
      <c r="E10" s="90"/>
      <c r="F10" s="103" t="s">
        <v>168</v>
      </c>
      <c r="G10" s="90"/>
      <c r="H10" s="103" t="s">
        <v>169</v>
      </c>
      <c r="I10" s="88"/>
      <c r="J10" s="314"/>
      <c r="K10" s="328"/>
      <c r="L10" s="102" t="s">
        <v>170</v>
      </c>
      <c r="M10" s="345" t="s">
        <v>261</v>
      </c>
      <c r="N10" s="345"/>
      <c r="O10" s="345"/>
      <c r="P10" s="66"/>
    </row>
    <row r="11" spans="1:16" ht="15.75" thickBot="1" x14ac:dyDescent="0.3">
      <c r="A11" s="4"/>
      <c r="B11" s="5"/>
      <c r="C11" s="5"/>
      <c r="D11" s="7"/>
      <c r="E11" s="6"/>
      <c r="F11" s="6"/>
      <c r="G11" s="133"/>
      <c r="H11" s="133"/>
      <c r="I11" s="8"/>
      <c r="J11" s="8"/>
      <c r="K11" s="5"/>
      <c r="L11" s="5"/>
      <c r="M11" s="5"/>
      <c r="N11" s="5"/>
      <c r="O11" s="5"/>
      <c r="P11" s="1"/>
    </row>
    <row r="12" spans="1:16" x14ac:dyDescent="0.25">
      <c r="A12" s="333" t="s">
        <v>171</v>
      </c>
      <c r="B12" s="315" t="s">
        <v>252</v>
      </c>
      <c r="C12" s="316"/>
      <c r="D12" s="316"/>
      <c r="E12" s="316"/>
      <c r="F12" s="316"/>
      <c r="G12" s="316"/>
      <c r="H12" s="316"/>
      <c r="I12" s="316"/>
      <c r="J12" s="316"/>
      <c r="K12" s="316"/>
      <c r="L12" s="316"/>
      <c r="M12" s="316"/>
      <c r="N12" s="316"/>
      <c r="O12" s="317"/>
      <c r="P12" s="1"/>
    </row>
    <row r="13" spans="1:16" x14ac:dyDescent="0.25">
      <c r="A13" s="334"/>
      <c r="B13" s="318"/>
      <c r="C13" s="319"/>
      <c r="D13" s="319"/>
      <c r="E13" s="319"/>
      <c r="F13" s="319"/>
      <c r="G13" s="319"/>
      <c r="H13" s="319"/>
      <c r="I13" s="319"/>
      <c r="J13" s="319"/>
      <c r="K13" s="319"/>
      <c r="L13" s="319"/>
      <c r="M13" s="319"/>
      <c r="N13" s="319"/>
      <c r="O13" s="320"/>
      <c r="P13" s="1"/>
    </row>
    <row r="14" spans="1:16" ht="15.75" thickBot="1" x14ac:dyDescent="0.3">
      <c r="A14" s="335"/>
      <c r="B14" s="321"/>
      <c r="C14" s="322"/>
      <c r="D14" s="322"/>
      <c r="E14" s="322"/>
      <c r="F14" s="322"/>
      <c r="G14" s="322"/>
      <c r="H14" s="322"/>
      <c r="I14" s="322"/>
      <c r="J14" s="322"/>
      <c r="K14" s="322"/>
      <c r="L14" s="322"/>
      <c r="M14" s="322"/>
      <c r="N14" s="322"/>
      <c r="O14" s="323"/>
      <c r="P14" s="1"/>
    </row>
    <row r="15" spans="1:16" ht="19.5" thickBot="1" x14ac:dyDescent="0.3">
      <c r="A15" s="12"/>
      <c r="B15" s="173"/>
      <c r="C15" s="174"/>
      <c r="D15" s="174"/>
      <c r="E15" s="174"/>
      <c r="F15" s="174"/>
      <c r="G15" s="175"/>
      <c r="H15" s="175"/>
      <c r="I15" s="175"/>
      <c r="J15" s="175"/>
      <c r="K15" s="175"/>
      <c r="L15" s="176"/>
      <c r="M15" s="176"/>
      <c r="N15" s="176"/>
      <c r="O15" s="176"/>
      <c r="P15" s="1"/>
    </row>
    <row r="16" spans="1:16" ht="54" customHeight="1" thickBot="1" x14ac:dyDescent="0.3">
      <c r="A16" s="40" t="s">
        <v>13</v>
      </c>
      <c r="B16" s="324" t="s">
        <v>250</v>
      </c>
      <c r="C16" s="324"/>
      <c r="D16" s="324"/>
      <c r="E16" s="324"/>
      <c r="F16" s="324"/>
      <c r="G16" s="329" t="s">
        <v>15</v>
      </c>
      <c r="H16" s="329"/>
      <c r="I16" s="324" t="s">
        <v>253</v>
      </c>
      <c r="J16" s="324"/>
      <c r="K16" s="324"/>
      <c r="L16" s="324"/>
      <c r="M16" s="324"/>
      <c r="N16" s="324"/>
      <c r="O16" s="324"/>
      <c r="P16" s="13"/>
    </row>
    <row r="17" spans="1:17" ht="19.5" thickBot="1" x14ac:dyDescent="0.3">
      <c r="A17" s="12"/>
      <c r="B17" s="175"/>
      <c r="C17" s="174"/>
      <c r="D17" s="174"/>
      <c r="E17" s="174"/>
      <c r="F17" s="174"/>
      <c r="G17" s="175"/>
      <c r="H17" s="175"/>
      <c r="I17" s="175"/>
      <c r="J17" s="175"/>
      <c r="K17" s="175"/>
      <c r="L17" s="176"/>
      <c r="M17" s="176"/>
      <c r="N17" s="176"/>
      <c r="O17" s="176"/>
      <c r="P17" s="1"/>
    </row>
    <row r="18" spans="1:17" ht="60.95" customHeight="1" thickBot="1" x14ac:dyDescent="0.3">
      <c r="A18" s="40" t="s">
        <v>17</v>
      </c>
      <c r="B18" s="331" t="s">
        <v>244</v>
      </c>
      <c r="C18" s="331"/>
      <c r="D18" s="331"/>
      <c r="E18" s="331"/>
      <c r="F18" s="177" t="s">
        <v>19</v>
      </c>
      <c r="G18" s="330" t="s">
        <v>246</v>
      </c>
      <c r="H18" s="330"/>
      <c r="I18" s="330"/>
      <c r="J18" s="177" t="s">
        <v>21</v>
      </c>
      <c r="K18" s="453" t="s">
        <v>273</v>
      </c>
      <c r="L18" s="453"/>
      <c r="M18" s="453"/>
      <c r="N18" s="453"/>
      <c r="O18" s="453"/>
      <c r="P18" s="1"/>
    </row>
    <row r="19" spans="1:17" x14ac:dyDescent="0.25">
      <c r="A19" s="3"/>
      <c r="B19" s="2"/>
      <c r="C19" s="332"/>
      <c r="D19" s="332"/>
      <c r="E19" s="332"/>
      <c r="F19" s="332"/>
      <c r="G19" s="332"/>
      <c r="H19" s="332"/>
      <c r="I19" s="332"/>
      <c r="J19" s="332"/>
      <c r="K19" s="332"/>
      <c r="L19" s="332"/>
      <c r="M19" s="332"/>
      <c r="N19" s="332"/>
      <c r="O19" s="332"/>
      <c r="P19" s="1"/>
    </row>
    <row r="20" spans="1:17" ht="15.75" thickBot="1" x14ac:dyDescent="0.3">
      <c r="A20" s="63"/>
      <c r="B20" s="64"/>
      <c r="C20" s="64"/>
      <c r="D20" s="64"/>
      <c r="E20" s="64"/>
      <c r="F20" s="64"/>
      <c r="G20" s="64"/>
      <c r="H20" s="64"/>
      <c r="I20" s="64"/>
      <c r="J20" s="64"/>
      <c r="K20" s="64"/>
      <c r="L20" s="64"/>
      <c r="M20" s="64"/>
      <c r="N20" s="64"/>
      <c r="O20" s="64"/>
      <c r="P20" s="1"/>
    </row>
    <row r="21" spans="1:17" ht="15.75" thickBot="1" x14ac:dyDescent="0.3">
      <c r="A21" s="312" t="s">
        <v>23</v>
      </c>
      <c r="B21" s="313"/>
      <c r="C21" s="313"/>
      <c r="D21" s="313"/>
      <c r="E21" s="313"/>
      <c r="F21" s="313"/>
      <c r="G21" s="313"/>
      <c r="H21" s="313"/>
      <c r="I21" s="313"/>
      <c r="J21" s="313"/>
      <c r="K21" s="313"/>
      <c r="L21" s="313"/>
      <c r="M21" s="313"/>
      <c r="N21" s="313"/>
      <c r="O21" s="314"/>
      <c r="P21" s="1"/>
    </row>
    <row r="22" spans="1:17" ht="15.75" thickBot="1" x14ac:dyDescent="0.3">
      <c r="A22" s="312" t="s">
        <v>172</v>
      </c>
      <c r="B22" s="313"/>
      <c r="C22" s="313"/>
      <c r="D22" s="313"/>
      <c r="E22" s="313"/>
      <c r="F22" s="313"/>
      <c r="G22" s="313"/>
      <c r="H22" s="313"/>
      <c r="I22" s="313"/>
      <c r="J22" s="313"/>
      <c r="K22" s="313"/>
      <c r="L22" s="313"/>
      <c r="M22" s="313"/>
      <c r="N22" s="313"/>
      <c r="O22" s="314"/>
      <c r="P22" s="1"/>
    </row>
    <row r="23" spans="1:17" ht="15.75" thickBot="1" x14ac:dyDescent="0.3">
      <c r="A23" s="22"/>
      <c r="B23" s="14" t="s">
        <v>156</v>
      </c>
      <c r="C23" s="14" t="s">
        <v>157</v>
      </c>
      <c r="D23" s="14" t="s">
        <v>158</v>
      </c>
      <c r="E23" s="14" t="s">
        <v>159</v>
      </c>
      <c r="F23" s="14" t="s">
        <v>161</v>
      </c>
      <c r="G23" s="14" t="s">
        <v>162</v>
      </c>
      <c r="H23" s="14" t="s">
        <v>163</v>
      </c>
      <c r="I23" s="14" t="s">
        <v>164</v>
      </c>
      <c r="J23" s="14" t="s">
        <v>166</v>
      </c>
      <c r="K23" s="14" t="s">
        <v>167</v>
      </c>
      <c r="L23" s="14" t="s">
        <v>168</v>
      </c>
      <c r="M23" s="14" t="s">
        <v>169</v>
      </c>
      <c r="N23" s="15" t="s">
        <v>173</v>
      </c>
      <c r="O23" s="15" t="s">
        <v>174</v>
      </c>
      <c r="P23" s="1"/>
    </row>
    <row r="24" spans="1:17" ht="28.5" customHeight="1" x14ac:dyDescent="0.25">
      <c r="A24" s="16" t="s">
        <v>24</v>
      </c>
      <c r="B24" s="136">
        <v>506271000</v>
      </c>
      <c r="C24" s="136"/>
      <c r="D24" s="136"/>
      <c r="E24" s="136"/>
      <c r="F24" s="136"/>
      <c r="G24" s="136"/>
      <c r="H24" s="136">
        <v>86178000</v>
      </c>
      <c r="I24" s="136"/>
      <c r="J24" s="136"/>
      <c r="K24" s="136"/>
      <c r="L24" s="136"/>
      <c r="M24" s="136"/>
      <c r="N24" s="256">
        <f>SUM(B24:M24)</f>
        <v>592449000</v>
      </c>
      <c r="O24" s="231">
        <v>1</v>
      </c>
      <c r="P24" s="1"/>
    </row>
    <row r="25" spans="1:17" ht="28.5" customHeight="1" x14ac:dyDescent="0.35">
      <c r="A25" s="16" t="s">
        <v>26</v>
      </c>
      <c r="B25" s="134">
        <v>463890659</v>
      </c>
      <c r="C25" s="134">
        <f>463890659-B25</f>
        <v>0</v>
      </c>
      <c r="D25" s="136"/>
      <c r="E25" s="136"/>
      <c r="F25" s="136"/>
      <c r="G25" s="136"/>
      <c r="H25" s="136"/>
      <c r="I25" s="136"/>
      <c r="J25" s="136"/>
      <c r="K25" s="136"/>
      <c r="L25" s="136"/>
      <c r="M25" s="136"/>
      <c r="N25" s="256">
        <f t="shared" ref="N25:N29" si="0">SUM(B25:M25)</f>
        <v>463890659</v>
      </c>
      <c r="O25" s="232">
        <f>N25/N24</f>
        <v>0.78300521901463249</v>
      </c>
      <c r="P25" s="1"/>
      <c r="Q25" s="189"/>
    </row>
    <row r="26" spans="1:17" ht="28.5" customHeight="1" x14ac:dyDescent="0.25">
      <c r="A26" s="16" t="s">
        <v>28</v>
      </c>
      <c r="B26" s="135">
        <v>0</v>
      </c>
      <c r="C26" s="135">
        <f>5628554-B26</f>
        <v>5628554</v>
      </c>
      <c r="D26" s="137"/>
      <c r="E26" s="137"/>
      <c r="F26" s="137"/>
      <c r="G26" s="137"/>
      <c r="H26" s="137"/>
      <c r="I26" s="137"/>
      <c r="J26" s="137"/>
      <c r="K26" s="137"/>
      <c r="L26" s="137"/>
      <c r="M26" s="137"/>
      <c r="N26" s="256">
        <f t="shared" si="0"/>
        <v>5628554</v>
      </c>
      <c r="O26" s="232">
        <f>N26/N24</f>
        <v>9.5004869617469189E-3</v>
      </c>
      <c r="P26" s="1"/>
    </row>
    <row r="27" spans="1:17" ht="28.5" customHeight="1" x14ac:dyDescent="0.25">
      <c r="A27" s="16" t="s">
        <v>175</v>
      </c>
      <c r="B27" s="136">
        <v>5000000</v>
      </c>
      <c r="C27" s="136">
        <v>8282778</v>
      </c>
      <c r="D27" s="136">
        <v>13630000</v>
      </c>
      <c r="E27" s="136">
        <v>14486422</v>
      </c>
      <c r="F27" s="136">
        <v>6630000</v>
      </c>
      <c r="G27" s="136">
        <v>5746000</v>
      </c>
      <c r="H27" s="136"/>
      <c r="I27" s="136"/>
      <c r="J27" s="136"/>
      <c r="K27" s="136"/>
      <c r="L27" s="136"/>
      <c r="M27" s="136"/>
      <c r="N27" s="256">
        <f t="shared" si="0"/>
        <v>53775200</v>
      </c>
      <c r="O27" s="232">
        <v>1</v>
      </c>
      <c r="P27" s="1"/>
    </row>
    <row r="28" spans="1:17" ht="28.5" customHeight="1" x14ac:dyDescent="0.25">
      <c r="A28" s="16" t="s">
        <v>176</v>
      </c>
      <c r="B28" s="137">
        <v>0</v>
      </c>
      <c r="C28" s="137"/>
      <c r="D28" s="137"/>
      <c r="E28" s="137"/>
      <c r="F28" s="137"/>
      <c r="G28" s="137"/>
      <c r="H28" s="137"/>
      <c r="I28" s="137"/>
      <c r="J28" s="137"/>
      <c r="K28" s="137"/>
      <c r="L28" s="137"/>
      <c r="M28" s="137"/>
      <c r="N28" s="256">
        <f t="shared" si="0"/>
        <v>0</v>
      </c>
      <c r="O28" s="232">
        <f>N28/N27</f>
        <v>0</v>
      </c>
      <c r="P28" s="1"/>
    </row>
    <row r="29" spans="1:17" ht="28.5" customHeight="1" thickBot="1" x14ac:dyDescent="0.3">
      <c r="A29" s="19" t="s">
        <v>34</v>
      </c>
      <c r="B29" s="138">
        <v>0</v>
      </c>
      <c r="C29" s="138">
        <f>6630000-B29</f>
        <v>6630000</v>
      </c>
      <c r="D29" s="138"/>
      <c r="E29" s="138"/>
      <c r="F29" s="138"/>
      <c r="G29" s="138"/>
      <c r="H29" s="138"/>
      <c r="I29" s="138"/>
      <c r="J29" s="138"/>
      <c r="K29" s="138"/>
      <c r="L29" s="138"/>
      <c r="M29" s="138"/>
      <c r="N29" s="257">
        <f t="shared" si="0"/>
        <v>6630000</v>
      </c>
      <c r="O29" s="233">
        <f>N29/N27</f>
        <v>0.12329103378509053</v>
      </c>
      <c r="P29" s="1"/>
    </row>
    <row r="30" spans="1:17" x14ac:dyDescent="0.25">
      <c r="A30" s="21"/>
      <c r="B30" s="21"/>
      <c r="C30" s="21"/>
      <c r="D30" s="21"/>
      <c r="E30" s="21"/>
      <c r="F30" s="21"/>
      <c r="G30" s="21"/>
      <c r="H30" s="21"/>
      <c r="I30" s="21"/>
      <c r="J30" s="21"/>
      <c r="K30" s="21"/>
      <c r="L30" s="21"/>
      <c r="M30" s="21"/>
      <c r="N30" s="21"/>
      <c r="O30" s="21"/>
      <c r="P30" s="21"/>
    </row>
    <row r="31" spans="1:17" x14ac:dyDescent="0.25">
      <c r="A31" s="21"/>
      <c r="B31" s="21"/>
      <c r="C31" s="21"/>
      <c r="D31" s="21"/>
      <c r="E31" s="21"/>
      <c r="F31" s="21"/>
      <c r="G31" s="21"/>
      <c r="H31" s="21"/>
      <c r="I31" s="21"/>
      <c r="J31" s="21"/>
      <c r="K31" s="21"/>
      <c r="L31" s="21"/>
      <c r="M31" s="21"/>
      <c r="N31" s="21"/>
      <c r="O31" s="21"/>
      <c r="P31" s="21"/>
    </row>
    <row r="32" spans="1:17" ht="15.75" thickBot="1" x14ac:dyDescent="0.3">
      <c r="A32" s="1"/>
      <c r="B32" s="1"/>
      <c r="C32" s="1"/>
      <c r="D32" s="1"/>
      <c r="E32" s="1"/>
      <c r="F32" s="1"/>
      <c r="G32" s="1"/>
      <c r="H32" s="1"/>
      <c r="I32" s="1"/>
      <c r="J32" s="1"/>
      <c r="K32" s="1"/>
      <c r="L32" s="1"/>
      <c r="M32" s="1"/>
      <c r="N32" s="1"/>
      <c r="O32" s="1"/>
      <c r="P32" s="1"/>
    </row>
    <row r="33" spans="1:16" ht="18.75" thickBot="1" x14ac:dyDescent="0.3">
      <c r="A33" s="277" t="s">
        <v>177</v>
      </c>
      <c r="B33" s="278"/>
      <c r="C33" s="278"/>
      <c r="D33" s="278"/>
      <c r="E33" s="278"/>
      <c r="F33" s="278"/>
      <c r="G33" s="278"/>
      <c r="H33" s="278"/>
      <c r="I33" s="279"/>
      <c r="J33" s="26"/>
      <c r="K33" s="1"/>
      <c r="L33" s="1"/>
      <c r="M33" s="1"/>
      <c r="N33" s="1"/>
      <c r="O33" s="1"/>
      <c r="P33" s="1"/>
    </row>
    <row r="34" spans="1:16" ht="33.75" thickBot="1" x14ac:dyDescent="0.3">
      <c r="A34" s="30" t="s">
        <v>178</v>
      </c>
      <c r="B34" s="392" t="str">
        <f>+B12</f>
        <v>Implementar 1 estrategia de reconocimiento de la diversidad de las mujeres del Distrito Capital.</v>
      </c>
      <c r="C34" s="393"/>
      <c r="D34" s="393"/>
      <c r="E34" s="393"/>
      <c r="F34" s="393"/>
      <c r="G34" s="393"/>
      <c r="H34" s="393"/>
      <c r="I34" s="394"/>
      <c r="J34" s="24"/>
      <c r="K34" s="1"/>
      <c r="L34" s="1"/>
      <c r="M34" s="116"/>
      <c r="N34" s="1"/>
      <c r="O34" s="1"/>
      <c r="P34" s="1"/>
    </row>
    <row r="35" spans="1:16" ht="17.25" thickBot="1" x14ac:dyDescent="0.3">
      <c r="A35" s="292" t="s">
        <v>38</v>
      </c>
      <c r="B35" s="72">
        <v>2024</v>
      </c>
      <c r="C35" s="72">
        <v>2025</v>
      </c>
      <c r="D35" s="72">
        <v>2026</v>
      </c>
      <c r="E35" s="72">
        <v>2027</v>
      </c>
      <c r="F35" s="72" t="s">
        <v>179</v>
      </c>
      <c r="G35" s="294" t="s">
        <v>40</v>
      </c>
      <c r="H35" s="294"/>
      <c r="I35" s="294"/>
      <c r="J35" s="24"/>
      <c r="K35" s="1"/>
      <c r="L35" s="1"/>
      <c r="M35" s="116"/>
      <c r="N35" s="1"/>
      <c r="O35" s="1"/>
      <c r="P35" s="1"/>
    </row>
    <row r="36" spans="1:16" ht="17.25" thickBot="1" x14ac:dyDescent="0.3">
      <c r="A36" s="293"/>
      <c r="B36" s="111">
        <v>1</v>
      </c>
      <c r="C36" s="111">
        <v>1</v>
      </c>
      <c r="D36" s="111">
        <v>1</v>
      </c>
      <c r="E36" s="111">
        <v>1</v>
      </c>
      <c r="F36" s="112">
        <v>1</v>
      </c>
      <c r="G36" s="294"/>
      <c r="H36" s="294"/>
      <c r="I36" s="294"/>
      <c r="J36" s="24"/>
      <c r="K36" s="1"/>
      <c r="L36" s="1"/>
      <c r="M36" s="117"/>
      <c r="N36" s="1"/>
      <c r="O36" s="1"/>
      <c r="P36" s="1"/>
    </row>
    <row r="37" spans="1:16" ht="17.25" thickBot="1" x14ac:dyDescent="0.3">
      <c r="A37" s="31" t="s">
        <v>42</v>
      </c>
      <c r="B37" s="283">
        <v>0.3</v>
      </c>
      <c r="C37" s="284"/>
      <c r="D37" s="289" t="s">
        <v>180</v>
      </c>
      <c r="E37" s="290"/>
      <c r="F37" s="290"/>
      <c r="G37" s="290"/>
      <c r="H37" s="290"/>
      <c r="I37" s="291"/>
      <c r="J37" s="1"/>
      <c r="K37" s="1"/>
      <c r="L37" s="1"/>
      <c r="M37" s="1"/>
      <c r="N37" s="1"/>
      <c r="O37" s="1"/>
      <c r="P37" s="1"/>
    </row>
    <row r="38" spans="1:16" ht="33.75" thickBot="1" x14ac:dyDescent="0.3">
      <c r="A38" s="299" t="s">
        <v>181</v>
      </c>
      <c r="B38" s="196" t="s">
        <v>182</v>
      </c>
      <c r="C38" s="196" t="s">
        <v>86</v>
      </c>
      <c r="D38" s="285" t="s">
        <v>88</v>
      </c>
      <c r="E38" s="285"/>
      <c r="F38" s="285" t="s">
        <v>90</v>
      </c>
      <c r="G38" s="285"/>
      <c r="H38" s="196" t="s">
        <v>92</v>
      </c>
      <c r="I38" s="197" t="s">
        <v>93</v>
      </c>
      <c r="J38" s="25"/>
      <c r="K38" s="25"/>
      <c r="L38" s="25"/>
      <c r="M38" s="118"/>
      <c r="N38" s="25"/>
      <c r="O38" s="25"/>
      <c r="P38" s="25"/>
    </row>
    <row r="39" spans="1:16" ht="278.10000000000002" customHeight="1" thickBot="1" x14ac:dyDescent="0.3">
      <c r="A39" s="275"/>
      <c r="B39" s="198">
        <v>1</v>
      </c>
      <c r="C39" s="171">
        <v>1</v>
      </c>
      <c r="D39" s="287" t="s">
        <v>319</v>
      </c>
      <c r="E39" s="287"/>
      <c r="F39" s="286" t="s">
        <v>319</v>
      </c>
      <c r="G39" s="286"/>
      <c r="H39" s="248" t="s">
        <v>320</v>
      </c>
      <c r="I39" s="249" t="s">
        <v>321</v>
      </c>
      <c r="J39" s="1"/>
      <c r="K39" s="1"/>
      <c r="L39" s="1"/>
      <c r="M39" s="116"/>
      <c r="N39" s="1"/>
      <c r="O39" s="1"/>
      <c r="P39" s="1"/>
    </row>
    <row r="40" spans="1:16" ht="33.75" thickBot="1" x14ac:dyDescent="0.3">
      <c r="A40" s="275" t="s">
        <v>183</v>
      </c>
      <c r="B40" s="201" t="s">
        <v>182</v>
      </c>
      <c r="C40" s="201" t="s">
        <v>86</v>
      </c>
      <c r="D40" s="267" t="s">
        <v>88</v>
      </c>
      <c r="E40" s="267"/>
      <c r="F40" s="267" t="s">
        <v>90</v>
      </c>
      <c r="G40" s="267"/>
      <c r="H40" s="201" t="s">
        <v>92</v>
      </c>
      <c r="I40" s="202" t="s">
        <v>93</v>
      </c>
      <c r="J40" s="25"/>
      <c r="K40" s="25"/>
      <c r="L40" s="25"/>
      <c r="M40" s="25"/>
      <c r="N40" s="25"/>
      <c r="O40" s="25"/>
      <c r="P40" s="25"/>
    </row>
    <row r="41" spans="1:16" ht="408.95" customHeight="1" thickBot="1" x14ac:dyDescent="0.3">
      <c r="A41" s="275"/>
      <c r="B41" s="198">
        <v>1</v>
      </c>
      <c r="C41" s="171">
        <v>1</v>
      </c>
      <c r="D41" s="287" t="s">
        <v>345</v>
      </c>
      <c r="E41" s="287"/>
      <c r="F41" s="286" t="s">
        <v>346</v>
      </c>
      <c r="G41" s="286"/>
      <c r="H41" s="248" t="s">
        <v>320</v>
      </c>
      <c r="I41" s="249" t="s">
        <v>321</v>
      </c>
      <c r="J41" s="1"/>
      <c r="K41" s="1"/>
      <c r="L41" s="1"/>
      <c r="M41" s="1"/>
      <c r="N41" s="1"/>
      <c r="O41" s="1"/>
      <c r="P41" s="1"/>
    </row>
    <row r="42" spans="1:16" ht="33" x14ac:dyDescent="0.25">
      <c r="A42" s="275" t="s">
        <v>184</v>
      </c>
      <c r="B42" s="201" t="s">
        <v>182</v>
      </c>
      <c r="C42" s="201" t="s">
        <v>86</v>
      </c>
      <c r="D42" s="267" t="s">
        <v>88</v>
      </c>
      <c r="E42" s="267"/>
      <c r="F42" s="267" t="s">
        <v>90</v>
      </c>
      <c r="G42" s="267"/>
      <c r="H42" s="201" t="s">
        <v>92</v>
      </c>
      <c r="I42" s="202" t="s">
        <v>93</v>
      </c>
      <c r="J42" s="25"/>
      <c r="K42" s="25"/>
      <c r="L42" s="25"/>
      <c r="M42" s="25"/>
      <c r="N42" s="25"/>
      <c r="O42" s="25"/>
      <c r="P42" s="25"/>
    </row>
    <row r="43" spans="1:16" ht="16.5" x14ac:dyDescent="0.25">
      <c r="A43" s="275"/>
      <c r="B43" s="198">
        <v>1</v>
      </c>
      <c r="C43" s="203"/>
      <c r="D43" s="288"/>
      <c r="E43" s="288"/>
      <c r="F43" s="360"/>
      <c r="G43" s="360"/>
      <c r="H43" s="199"/>
      <c r="I43" s="200"/>
      <c r="J43" s="1"/>
      <c r="K43" s="1"/>
      <c r="L43" s="1"/>
      <c r="M43" s="1"/>
      <c r="N43" s="1"/>
      <c r="O43" s="1"/>
      <c r="P43" s="1"/>
    </row>
    <row r="44" spans="1:16" ht="33" x14ac:dyDescent="0.25">
      <c r="A44" s="275" t="s">
        <v>185</v>
      </c>
      <c r="B44" s="201" t="s">
        <v>182</v>
      </c>
      <c r="C44" s="201" t="s">
        <v>86</v>
      </c>
      <c r="D44" s="267" t="s">
        <v>88</v>
      </c>
      <c r="E44" s="267"/>
      <c r="F44" s="267" t="s">
        <v>90</v>
      </c>
      <c r="G44" s="267"/>
      <c r="H44" s="201" t="s">
        <v>92</v>
      </c>
      <c r="I44" s="202" t="s">
        <v>93</v>
      </c>
      <c r="J44" s="25"/>
      <c r="K44" s="25"/>
      <c r="L44" s="25"/>
      <c r="M44" s="25"/>
      <c r="N44" s="25"/>
      <c r="O44" s="25"/>
      <c r="P44" s="25"/>
    </row>
    <row r="45" spans="1:16" ht="16.5" x14ac:dyDescent="0.25">
      <c r="A45" s="275"/>
      <c r="B45" s="198">
        <v>1</v>
      </c>
      <c r="C45" s="171"/>
      <c r="D45" s="359"/>
      <c r="E45" s="359"/>
      <c r="F45" s="359"/>
      <c r="G45" s="359"/>
      <c r="H45" s="204"/>
      <c r="I45" s="205"/>
      <c r="J45" s="1"/>
      <c r="K45" s="1"/>
      <c r="L45" s="1"/>
      <c r="M45" s="1"/>
      <c r="N45" s="1"/>
      <c r="O45" s="1"/>
      <c r="P45" s="1"/>
    </row>
    <row r="46" spans="1:16" ht="33" x14ac:dyDescent="0.25">
      <c r="A46" s="275" t="s">
        <v>186</v>
      </c>
      <c r="B46" s="201" t="s">
        <v>182</v>
      </c>
      <c r="C46" s="201" t="s">
        <v>86</v>
      </c>
      <c r="D46" s="267" t="s">
        <v>88</v>
      </c>
      <c r="E46" s="267"/>
      <c r="F46" s="267" t="s">
        <v>90</v>
      </c>
      <c r="G46" s="267"/>
      <c r="H46" s="201" t="s">
        <v>92</v>
      </c>
      <c r="I46" s="202" t="s">
        <v>93</v>
      </c>
      <c r="J46" s="25"/>
      <c r="K46" s="25"/>
      <c r="L46" s="25"/>
      <c r="M46" s="25"/>
      <c r="N46" s="25"/>
      <c r="O46" s="25"/>
      <c r="P46" s="25"/>
    </row>
    <row r="47" spans="1:16" ht="16.5" x14ac:dyDescent="0.25">
      <c r="A47" s="275"/>
      <c r="B47" s="198">
        <v>1</v>
      </c>
      <c r="C47" s="171"/>
      <c r="D47" s="268"/>
      <c r="E47" s="268"/>
      <c r="F47" s="268"/>
      <c r="G47" s="268"/>
      <c r="H47" s="171"/>
      <c r="I47" s="206"/>
      <c r="J47" s="1"/>
      <c r="K47" s="1"/>
      <c r="L47" s="1"/>
      <c r="M47" s="1"/>
      <c r="N47" s="1"/>
      <c r="O47" s="1"/>
      <c r="P47" s="1"/>
    </row>
    <row r="48" spans="1:16" ht="33" x14ac:dyDescent="0.25">
      <c r="A48" s="275" t="s">
        <v>187</v>
      </c>
      <c r="B48" s="201" t="s">
        <v>182</v>
      </c>
      <c r="C48" s="201" t="s">
        <v>86</v>
      </c>
      <c r="D48" s="267" t="s">
        <v>88</v>
      </c>
      <c r="E48" s="267"/>
      <c r="F48" s="267" t="s">
        <v>90</v>
      </c>
      <c r="G48" s="267"/>
      <c r="H48" s="201" t="s">
        <v>92</v>
      </c>
      <c r="I48" s="202" t="s">
        <v>93</v>
      </c>
      <c r="J48" s="25"/>
      <c r="K48" s="25"/>
      <c r="L48" s="25"/>
      <c r="M48" s="25"/>
      <c r="N48" s="25"/>
      <c r="O48" s="25"/>
      <c r="P48" s="25"/>
    </row>
    <row r="49" spans="1:16" ht="16.5" x14ac:dyDescent="0.25">
      <c r="A49" s="275"/>
      <c r="B49" s="198">
        <v>1</v>
      </c>
      <c r="C49" s="171"/>
      <c r="D49" s="268"/>
      <c r="E49" s="268"/>
      <c r="F49" s="268"/>
      <c r="G49" s="268"/>
      <c r="H49" s="171"/>
      <c r="I49" s="206"/>
      <c r="J49" s="1"/>
      <c r="K49" s="1"/>
      <c r="L49" s="1"/>
      <c r="M49" s="1"/>
      <c r="N49" s="1"/>
      <c r="O49" s="1"/>
      <c r="P49" s="1"/>
    </row>
    <row r="50" spans="1:16" ht="33" x14ac:dyDescent="0.25">
      <c r="A50" s="275" t="s">
        <v>188</v>
      </c>
      <c r="B50" s="201" t="s">
        <v>182</v>
      </c>
      <c r="C50" s="201" t="s">
        <v>86</v>
      </c>
      <c r="D50" s="267" t="s">
        <v>88</v>
      </c>
      <c r="E50" s="267"/>
      <c r="F50" s="267" t="s">
        <v>90</v>
      </c>
      <c r="G50" s="267"/>
      <c r="H50" s="201" t="s">
        <v>92</v>
      </c>
      <c r="I50" s="202" t="s">
        <v>93</v>
      </c>
      <c r="J50" s="1"/>
      <c r="K50" s="1"/>
      <c r="L50" s="1"/>
      <c r="M50" s="1"/>
      <c r="N50" s="1"/>
      <c r="O50" s="1"/>
      <c r="P50" s="1"/>
    </row>
    <row r="51" spans="1:16" ht="16.5" x14ac:dyDescent="0.25">
      <c r="A51" s="275"/>
      <c r="B51" s="198">
        <v>1</v>
      </c>
      <c r="C51" s="171"/>
      <c r="D51" s="268"/>
      <c r="E51" s="268"/>
      <c r="F51" s="268"/>
      <c r="G51" s="268"/>
      <c r="H51" s="171"/>
      <c r="I51" s="206"/>
      <c r="J51" s="1"/>
      <c r="K51" s="1"/>
      <c r="L51" s="1"/>
      <c r="M51" s="1"/>
      <c r="N51" s="1"/>
      <c r="O51" s="1"/>
      <c r="P51" s="1"/>
    </row>
    <row r="52" spans="1:16" ht="33" x14ac:dyDescent="0.25">
      <c r="A52" s="275" t="s">
        <v>189</v>
      </c>
      <c r="B52" s="201" t="s">
        <v>182</v>
      </c>
      <c r="C52" s="201" t="s">
        <v>86</v>
      </c>
      <c r="D52" s="267" t="s">
        <v>88</v>
      </c>
      <c r="E52" s="267"/>
      <c r="F52" s="267" t="s">
        <v>90</v>
      </c>
      <c r="G52" s="267"/>
      <c r="H52" s="201" t="s">
        <v>92</v>
      </c>
      <c r="I52" s="202" t="s">
        <v>93</v>
      </c>
      <c r="J52" s="1"/>
      <c r="K52" s="1"/>
      <c r="L52" s="1"/>
      <c r="M52" s="1"/>
      <c r="N52" s="1"/>
      <c r="O52" s="1"/>
      <c r="P52" s="1"/>
    </row>
    <row r="53" spans="1:16" ht="16.5" x14ac:dyDescent="0.25">
      <c r="A53" s="275"/>
      <c r="B53" s="198">
        <v>1</v>
      </c>
      <c r="C53" s="171"/>
      <c r="D53" s="268"/>
      <c r="E53" s="268"/>
      <c r="F53" s="268"/>
      <c r="G53" s="268"/>
      <c r="H53" s="171"/>
      <c r="I53" s="206"/>
      <c r="J53" s="1"/>
      <c r="K53" s="1"/>
      <c r="L53" s="1"/>
      <c r="M53" s="1"/>
      <c r="N53" s="1"/>
      <c r="O53" s="1"/>
      <c r="P53" s="1"/>
    </row>
    <row r="54" spans="1:16" ht="33" x14ac:dyDescent="0.25">
      <c r="A54" s="275" t="s">
        <v>190</v>
      </c>
      <c r="B54" s="201" t="s">
        <v>182</v>
      </c>
      <c r="C54" s="201" t="s">
        <v>86</v>
      </c>
      <c r="D54" s="267" t="s">
        <v>88</v>
      </c>
      <c r="E54" s="267"/>
      <c r="F54" s="267" t="s">
        <v>90</v>
      </c>
      <c r="G54" s="267"/>
      <c r="H54" s="201" t="s">
        <v>92</v>
      </c>
      <c r="I54" s="202" t="s">
        <v>93</v>
      </c>
      <c r="J54" s="1"/>
      <c r="K54" s="1"/>
      <c r="L54" s="1"/>
      <c r="M54" s="1"/>
      <c r="N54" s="1"/>
      <c r="O54" s="1"/>
      <c r="P54" s="1"/>
    </row>
    <row r="55" spans="1:16" ht="16.5" x14ac:dyDescent="0.25">
      <c r="A55" s="275"/>
      <c r="B55" s="198">
        <v>1</v>
      </c>
      <c r="C55" s="171"/>
      <c r="D55" s="268"/>
      <c r="E55" s="268"/>
      <c r="F55" s="268"/>
      <c r="G55" s="268"/>
      <c r="H55" s="171"/>
      <c r="I55" s="206"/>
      <c r="J55" s="1"/>
      <c r="K55" s="1"/>
      <c r="L55" s="1"/>
      <c r="M55" s="1"/>
      <c r="N55" s="1"/>
      <c r="O55" s="1"/>
      <c r="P55" s="1"/>
    </row>
    <row r="56" spans="1:16" ht="33" x14ac:dyDescent="0.25">
      <c r="A56" s="275" t="s">
        <v>191</v>
      </c>
      <c r="B56" s="201" t="s">
        <v>182</v>
      </c>
      <c r="C56" s="201" t="s">
        <v>86</v>
      </c>
      <c r="D56" s="267" t="s">
        <v>88</v>
      </c>
      <c r="E56" s="267"/>
      <c r="F56" s="267" t="s">
        <v>90</v>
      </c>
      <c r="G56" s="267"/>
      <c r="H56" s="201" t="s">
        <v>92</v>
      </c>
      <c r="I56" s="202" t="s">
        <v>93</v>
      </c>
      <c r="J56" s="1"/>
      <c r="K56" s="1"/>
      <c r="L56" s="1"/>
      <c r="M56" s="1"/>
      <c r="N56" s="1"/>
      <c r="O56" s="1"/>
      <c r="P56" s="1"/>
    </row>
    <row r="57" spans="1:16" ht="16.5" x14ac:dyDescent="0.25">
      <c r="A57" s="275"/>
      <c r="B57" s="198">
        <v>1</v>
      </c>
      <c r="C57" s="171"/>
      <c r="D57" s="268"/>
      <c r="E57" s="268"/>
      <c r="F57" s="268"/>
      <c r="G57" s="268"/>
      <c r="H57" s="171"/>
      <c r="I57" s="206"/>
      <c r="J57" s="1"/>
      <c r="K57" s="1"/>
      <c r="L57" s="1"/>
      <c r="M57" s="1"/>
      <c r="N57" s="1"/>
      <c r="O57" s="1"/>
      <c r="P57" s="1"/>
    </row>
    <row r="58" spans="1:16" ht="33" x14ac:dyDescent="0.25">
      <c r="A58" s="275" t="s">
        <v>192</v>
      </c>
      <c r="B58" s="201" t="s">
        <v>182</v>
      </c>
      <c r="C58" s="201" t="s">
        <v>86</v>
      </c>
      <c r="D58" s="267" t="s">
        <v>88</v>
      </c>
      <c r="E58" s="267"/>
      <c r="F58" s="267" t="s">
        <v>90</v>
      </c>
      <c r="G58" s="267"/>
      <c r="H58" s="201" t="s">
        <v>92</v>
      </c>
      <c r="I58" s="202" t="s">
        <v>93</v>
      </c>
      <c r="J58" s="1"/>
      <c r="K58" s="1"/>
      <c r="L58" s="1"/>
      <c r="M58" s="1"/>
      <c r="N58" s="1"/>
      <c r="O58" s="1"/>
      <c r="P58" s="1"/>
    </row>
    <row r="59" spans="1:16" ht="16.5" x14ac:dyDescent="0.25">
      <c r="A59" s="275"/>
      <c r="B59" s="198">
        <v>1</v>
      </c>
      <c r="C59" s="171"/>
      <c r="D59" s="268"/>
      <c r="E59" s="268"/>
      <c r="F59" s="268"/>
      <c r="G59" s="268"/>
      <c r="H59" s="171"/>
      <c r="I59" s="206"/>
      <c r="J59" s="1"/>
      <c r="K59" s="1"/>
      <c r="L59" s="1"/>
      <c r="M59" s="1"/>
      <c r="N59" s="1"/>
      <c r="O59" s="1"/>
      <c r="P59" s="1"/>
    </row>
    <row r="60" spans="1:16" ht="33" x14ac:dyDescent="0.25">
      <c r="A60" s="275" t="s">
        <v>193</v>
      </c>
      <c r="B60" s="201" t="s">
        <v>182</v>
      </c>
      <c r="C60" s="201" t="s">
        <v>86</v>
      </c>
      <c r="D60" s="267" t="s">
        <v>88</v>
      </c>
      <c r="E60" s="267"/>
      <c r="F60" s="267" t="s">
        <v>90</v>
      </c>
      <c r="G60" s="267"/>
      <c r="H60" s="201" t="s">
        <v>92</v>
      </c>
      <c r="I60" s="202" t="s">
        <v>93</v>
      </c>
      <c r="J60" s="1"/>
      <c r="K60" s="1"/>
      <c r="L60" s="1"/>
      <c r="M60" s="1"/>
      <c r="N60" s="1"/>
      <c r="O60" s="1"/>
      <c r="P60" s="1"/>
    </row>
    <row r="61" spans="1:16" ht="17.25" thickBot="1" x14ac:dyDescent="0.3">
      <c r="A61" s="276"/>
      <c r="B61" s="207">
        <v>1</v>
      </c>
      <c r="C61" s="208"/>
      <c r="D61" s="269"/>
      <c r="E61" s="269"/>
      <c r="F61" s="269"/>
      <c r="G61" s="269"/>
      <c r="H61" s="208"/>
      <c r="I61" s="209"/>
      <c r="J61" s="1"/>
      <c r="K61" s="1"/>
      <c r="L61" s="1"/>
      <c r="M61" s="1"/>
      <c r="N61" s="1"/>
      <c r="O61" s="1"/>
      <c r="P61" s="1"/>
    </row>
    <row r="62" spans="1:16" x14ac:dyDescent="0.25">
      <c r="A62" s="1"/>
      <c r="B62" s="113"/>
      <c r="C62" s="1"/>
      <c r="D62" s="1"/>
      <c r="E62" s="1"/>
      <c r="F62" s="1"/>
      <c r="G62" s="1"/>
      <c r="H62" s="1"/>
      <c r="I62" s="1"/>
      <c r="J62" s="1"/>
      <c r="K62" s="1"/>
      <c r="L62" s="1"/>
      <c r="M62" s="1"/>
      <c r="N62" s="1"/>
      <c r="O62" s="1"/>
      <c r="P62" s="1"/>
    </row>
    <row r="63" spans="1:16" x14ac:dyDescent="0.25">
      <c r="A63" s="1"/>
      <c r="B63" s="1"/>
      <c r="C63" s="1"/>
      <c r="D63" s="1"/>
      <c r="E63" s="1"/>
      <c r="F63" s="1"/>
      <c r="G63" s="1"/>
      <c r="H63" s="1"/>
      <c r="I63" s="1"/>
      <c r="J63" s="1"/>
      <c r="K63" s="1"/>
      <c r="L63" s="1"/>
      <c r="M63" s="1"/>
      <c r="N63" s="1"/>
      <c r="O63" s="1"/>
      <c r="P63" s="1"/>
    </row>
    <row r="64" spans="1:16" x14ac:dyDescent="0.25">
      <c r="A64" s="1"/>
      <c r="B64" s="1"/>
      <c r="C64" s="1"/>
      <c r="D64" s="1"/>
      <c r="E64" s="1"/>
      <c r="F64" s="1"/>
      <c r="G64" s="1"/>
      <c r="H64" s="1"/>
      <c r="I64" s="1"/>
      <c r="J64" s="24"/>
      <c r="K64" s="24"/>
      <c r="L64" s="24"/>
      <c r="M64" s="24"/>
      <c r="N64" s="24"/>
      <c r="O64" s="24"/>
      <c r="P64" s="24"/>
    </row>
    <row r="65" spans="1:16" ht="41.1" customHeight="1" x14ac:dyDescent="0.25">
      <c r="A65" s="346" t="s">
        <v>56</v>
      </c>
      <c r="B65" s="346"/>
      <c r="C65" s="346"/>
      <c r="D65" s="346"/>
      <c r="E65" s="346"/>
      <c r="F65" s="346"/>
      <c r="G65" s="346"/>
      <c r="H65" s="346"/>
      <c r="I65" s="346"/>
      <c r="J65" s="1"/>
      <c r="K65" s="1"/>
      <c r="L65" s="1"/>
      <c r="M65" s="1"/>
      <c r="N65" s="1"/>
      <c r="O65" s="1"/>
      <c r="P65" s="1"/>
    </row>
    <row r="66" spans="1:16" s="191" customFormat="1" ht="132.94999999999999" customHeight="1" x14ac:dyDescent="0.25">
      <c r="A66" s="32" t="s">
        <v>57</v>
      </c>
      <c r="B66" s="273" t="s">
        <v>287</v>
      </c>
      <c r="C66" s="274"/>
      <c r="D66" s="273" t="s">
        <v>288</v>
      </c>
      <c r="E66" s="274"/>
      <c r="F66" s="273" t="s">
        <v>289</v>
      </c>
      <c r="G66" s="274"/>
      <c r="H66" s="273" t="s">
        <v>290</v>
      </c>
      <c r="I66" s="274"/>
      <c r="J66" s="190"/>
      <c r="K66" s="190"/>
      <c r="L66" s="190"/>
      <c r="M66" s="190"/>
      <c r="N66" s="190"/>
      <c r="O66" s="190"/>
      <c r="P66" s="190"/>
    </row>
    <row r="67" spans="1:16" ht="33" x14ac:dyDescent="0.25">
      <c r="A67" s="32" t="s">
        <v>194</v>
      </c>
      <c r="B67" s="273">
        <v>0.15</v>
      </c>
      <c r="C67" s="274"/>
      <c r="D67" s="273">
        <v>0.05</v>
      </c>
      <c r="E67" s="274"/>
      <c r="F67" s="451">
        <v>0.05</v>
      </c>
      <c r="G67" s="452"/>
      <c r="H67" s="451">
        <v>0.05</v>
      </c>
      <c r="I67" s="452"/>
      <c r="J67" s="1"/>
      <c r="K67" s="1"/>
      <c r="L67" s="1"/>
      <c r="M67" s="1"/>
      <c r="N67" s="1"/>
      <c r="O67" s="1"/>
      <c r="P67" s="1"/>
    </row>
    <row r="68" spans="1:16" ht="16.5" x14ac:dyDescent="0.25">
      <c r="A68" s="343" t="s">
        <v>156</v>
      </c>
      <c r="B68" s="74" t="s">
        <v>84</v>
      </c>
      <c r="C68" s="74" t="s">
        <v>86</v>
      </c>
      <c r="D68" s="74" t="s">
        <v>84</v>
      </c>
      <c r="E68" s="74" t="s">
        <v>86</v>
      </c>
      <c r="F68" s="74" t="s">
        <v>84</v>
      </c>
      <c r="G68" s="74" t="s">
        <v>86</v>
      </c>
      <c r="H68" s="74" t="s">
        <v>84</v>
      </c>
      <c r="I68" s="74" t="s">
        <v>86</v>
      </c>
      <c r="J68" s="1"/>
      <c r="K68" s="1"/>
      <c r="L68" s="1"/>
      <c r="M68" s="1"/>
      <c r="N68" s="1"/>
      <c r="O68" s="1"/>
      <c r="P68" s="1"/>
    </row>
    <row r="69" spans="1:16" ht="16.5" x14ac:dyDescent="0.25">
      <c r="A69" s="344"/>
      <c r="B69" s="34">
        <v>0</v>
      </c>
      <c r="C69" s="34">
        <v>0</v>
      </c>
      <c r="D69" s="34">
        <v>0</v>
      </c>
      <c r="E69" s="34">
        <v>0</v>
      </c>
      <c r="F69" s="34">
        <v>0.02</v>
      </c>
      <c r="G69" s="34">
        <v>0.02</v>
      </c>
      <c r="H69" s="34">
        <v>0.02</v>
      </c>
      <c r="I69" s="34">
        <v>0.02</v>
      </c>
      <c r="J69" s="1"/>
      <c r="K69" s="1"/>
      <c r="L69" s="1"/>
      <c r="M69" s="1"/>
      <c r="N69" s="1"/>
      <c r="O69" s="1"/>
      <c r="P69" s="1"/>
    </row>
    <row r="70" spans="1:16" ht="84.95" customHeight="1" x14ac:dyDescent="0.25">
      <c r="A70" s="32" t="s">
        <v>195</v>
      </c>
      <c r="B70" s="347" t="s">
        <v>315</v>
      </c>
      <c r="C70" s="348"/>
      <c r="D70" s="385" t="s">
        <v>316</v>
      </c>
      <c r="E70" s="348"/>
      <c r="F70" s="450" t="s">
        <v>317</v>
      </c>
      <c r="G70" s="447"/>
      <c r="H70" s="385" t="s">
        <v>318</v>
      </c>
      <c r="I70" s="348"/>
      <c r="J70" s="1"/>
      <c r="K70" s="1"/>
      <c r="L70" s="1"/>
      <c r="M70" s="1"/>
      <c r="N70" s="1"/>
      <c r="O70" s="1"/>
      <c r="P70" s="1"/>
    </row>
    <row r="71" spans="1:16" ht="108" customHeight="1" x14ac:dyDescent="0.25">
      <c r="A71" s="32" t="s">
        <v>196</v>
      </c>
      <c r="B71" s="263"/>
      <c r="C71" s="264"/>
      <c r="D71" s="263"/>
      <c r="E71" s="264"/>
      <c r="F71" s="351" t="s">
        <v>330</v>
      </c>
      <c r="G71" s="264"/>
      <c r="H71" s="351" t="s">
        <v>331</v>
      </c>
      <c r="I71" s="264"/>
      <c r="J71" s="1"/>
      <c r="K71" s="1"/>
      <c r="L71" s="1"/>
      <c r="M71" s="1"/>
      <c r="N71" s="1"/>
      <c r="O71" s="1"/>
      <c r="P71" s="1"/>
    </row>
    <row r="72" spans="1:16" ht="16.5" x14ac:dyDescent="0.25">
      <c r="A72" s="343" t="s">
        <v>157</v>
      </c>
      <c r="B72" s="74" t="s">
        <v>84</v>
      </c>
      <c r="C72" s="74" t="s">
        <v>86</v>
      </c>
      <c r="D72" s="74" t="s">
        <v>84</v>
      </c>
      <c r="E72" s="74" t="s">
        <v>86</v>
      </c>
      <c r="F72" s="74" t="s">
        <v>84</v>
      </c>
      <c r="G72" s="74" t="s">
        <v>86</v>
      </c>
      <c r="H72" s="74" t="s">
        <v>84</v>
      </c>
      <c r="I72" s="74" t="s">
        <v>86</v>
      </c>
      <c r="J72" s="1"/>
      <c r="K72" s="1"/>
      <c r="L72" s="1"/>
      <c r="M72" s="1"/>
      <c r="N72" s="1"/>
      <c r="O72" s="1"/>
      <c r="P72" s="1"/>
    </row>
    <row r="73" spans="1:16" ht="16.5" x14ac:dyDescent="0.25">
      <c r="A73" s="344"/>
      <c r="B73" s="34">
        <v>0.03</v>
      </c>
      <c r="C73" s="34">
        <v>0.03</v>
      </c>
      <c r="D73" s="34">
        <v>0.05</v>
      </c>
      <c r="E73" s="34">
        <v>0.05</v>
      </c>
      <c r="F73" s="34">
        <v>0.05</v>
      </c>
      <c r="G73" s="35">
        <v>0.05</v>
      </c>
      <c r="H73" s="34">
        <v>0.05</v>
      </c>
      <c r="I73" s="35">
        <v>0.05</v>
      </c>
      <c r="J73" s="1"/>
      <c r="K73" s="1"/>
      <c r="L73" s="1"/>
      <c r="M73" s="1"/>
      <c r="N73" s="1"/>
      <c r="O73" s="1"/>
      <c r="P73" s="1"/>
    </row>
    <row r="74" spans="1:16" ht="408.95" customHeight="1" x14ac:dyDescent="0.25">
      <c r="A74" s="32" t="s">
        <v>195</v>
      </c>
      <c r="B74" s="446" t="s">
        <v>341</v>
      </c>
      <c r="C74" s="447"/>
      <c r="D74" s="448" t="s">
        <v>342</v>
      </c>
      <c r="E74" s="449"/>
      <c r="F74" s="450" t="s">
        <v>343</v>
      </c>
      <c r="G74" s="447"/>
      <c r="H74" s="450" t="s">
        <v>344</v>
      </c>
      <c r="I74" s="447"/>
      <c r="J74" s="1"/>
      <c r="K74" s="1"/>
      <c r="L74" s="1"/>
      <c r="M74" s="1"/>
      <c r="N74" s="1"/>
      <c r="O74" s="1"/>
      <c r="P74" s="1"/>
    </row>
    <row r="75" spans="1:16" ht="114.95" customHeight="1" x14ac:dyDescent="0.25">
      <c r="A75" s="32" t="s">
        <v>196</v>
      </c>
      <c r="B75" s="270" t="s">
        <v>360</v>
      </c>
      <c r="C75" s="264"/>
      <c r="D75" s="270" t="s">
        <v>361</v>
      </c>
      <c r="E75" s="264"/>
      <c r="F75" s="270" t="s">
        <v>362</v>
      </c>
      <c r="G75" s="264"/>
      <c r="H75" s="270" t="s">
        <v>363</v>
      </c>
      <c r="I75" s="264"/>
      <c r="J75" s="1"/>
      <c r="K75" s="1"/>
      <c r="L75" s="1"/>
      <c r="M75" s="1"/>
      <c r="N75" s="1"/>
      <c r="O75" s="1"/>
      <c r="P75" s="1"/>
    </row>
    <row r="76" spans="1:16" ht="16.5" x14ac:dyDescent="0.25">
      <c r="A76" s="343" t="s">
        <v>158</v>
      </c>
      <c r="B76" s="74" t="s">
        <v>84</v>
      </c>
      <c r="C76" s="74" t="s">
        <v>86</v>
      </c>
      <c r="D76" s="74" t="s">
        <v>84</v>
      </c>
      <c r="E76" s="74" t="s">
        <v>86</v>
      </c>
      <c r="F76" s="74" t="s">
        <v>84</v>
      </c>
      <c r="G76" s="74" t="s">
        <v>86</v>
      </c>
      <c r="H76" s="74" t="s">
        <v>84</v>
      </c>
      <c r="I76" s="74" t="s">
        <v>86</v>
      </c>
      <c r="J76" s="1"/>
      <c r="K76" s="1"/>
      <c r="L76" s="1"/>
      <c r="M76" s="1"/>
      <c r="N76" s="1"/>
      <c r="O76" s="1"/>
      <c r="P76" s="1"/>
    </row>
    <row r="77" spans="1:16" ht="16.5" x14ac:dyDescent="0.25">
      <c r="A77" s="344"/>
      <c r="B77" s="34">
        <v>0.06</v>
      </c>
      <c r="C77" s="34"/>
      <c r="D77" s="34">
        <v>0.05</v>
      </c>
      <c r="E77" s="34"/>
      <c r="F77" s="34">
        <v>7.0000000000000007E-2</v>
      </c>
      <c r="G77" s="35"/>
      <c r="H77" s="34">
        <v>7.0000000000000007E-2</v>
      </c>
      <c r="I77" s="35"/>
      <c r="J77" s="1"/>
      <c r="K77" s="1"/>
      <c r="L77" s="1"/>
      <c r="M77" s="1"/>
      <c r="N77" s="1"/>
      <c r="O77" s="1"/>
      <c r="P77" s="1"/>
    </row>
    <row r="78" spans="1:16" ht="72" customHeight="1" x14ac:dyDescent="0.25">
      <c r="A78" s="32" t="s">
        <v>195</v>
      </c>
      <c r="B78" s="271"/>
      <c r="C78" s="272"/>
      <c r="D78" s="271"/>
      <c r="E78" s="272"/>
      <c r="F78" s="271"/>
      <c r="G78" s="272"/>
      <c r="H78" s="271"/>
      <c r="I78" s="272"/>
      <c r="J78" s="1"/>
      <c r="K78" s="1"/>
      <c r="L78" s="1"/>
      <c r="M78" s="1"/>
      <c r="N78" s="1"/>
      <c r="O78" s="1"/>
      <c r="P78" s="1"/>
    </row>
    <row r="79" spans="1:16" ht="36" customHeight="1" x14ac:dyDescent="0.25">
      <c r="A79" s="32" t="s">
        <v>196</v>
      </c>
      <c r="B79" s="263"/>
      <c r="C79" s="264"/>
      <c r="D79" s="263"/>
      <c r="E79" s="264"/>
      <c r="F79" s="271"/>
      <c r="G79" s="272"/>
      <c r="H79" s="271"/>
      <c r="I79" s="272"/>
      <c r="J79" s="1"/>
      <c r="K79" s="1"/>
      <c r="L79" s="1"/>
      <c r="M79" s="1"/>
      <c r="N79" s="1"/>
      <c r="O79" s="1"/>
      <c r="P79" s="1"/>
    </row>
    <row r="80" spans="1:16" ht="16.5" x14ac:dyDescent="0.25">
      <c r="A80" s="343" t="s">
        <v>159</v>
      </c>
      <c r="B80" s="74" t="s">
        <v>84</v>
      </c>
      <c r="C80" s="74" t="s">
        <v>86</v>
      </c>
      <c r="D80" s="74" t="s">
        <v>84</v>
      </c>
      <c r="E80" s="74" t="s">
        <v>86</v>
      </c>
      <c r="F80" s="74" t="s">
        <v>84</v>
      </c>
      <c r="G80" s="74" t="s">
        <v>86</v>
      </c>
      <c r="H80" s="74" t="s">
        <v>84</v>
      </c>
      <c r="I80" s="74" t="s">
        <v>86</v>
      </c>
      <c r="J80" s="1"/>
      <c r="K80" s="1"/>
      <c r="L80" s="1"/>
      <c r="M80" s="1"/>
      <c r="N80" s="1"/>
      <c r="O80" s="1"/>
      <c r="P80" s="1"/>
    </row>
    <row r="81" spans="1:16" ht="16.5" x14ac:dyDescent="0.25">
      <c r="A81" s="344"/>
      <c r="B81" s="34">
        <v>0.08</v>
      </c>
      <c r="C81" s="34"/>
      <c r="D81" s="34">
        <v>0.1</v>
      </c>
      <c r="E81" s="34"/>
      <c r="F81" s="34">
        <v>0.1</v>
      </c>
      <c r="G81" s="35"/>
      <c r="H81" s="34">
        <v>0.1</v>
      </c>
      <c r="I81" s="35"/>
      <c r="J81" s="1"/>
      <c r="K81" s="1"/>
      <c r="L81" s="1"/>
      <c r="M81" s="1"/>
      <c r="N81" s="1"/>
      <c r="O81" s="1"/>
      <c r="P81" s="1"/>
    </row>
    <row r="82" spans="1:16" ht="72" customHeight="1" x14ac:dyDescent="0.25">
      <c r="A82" s="32" t="s">
        <v>195</v>
      </c>
      <c r="B82" s="265"/>
      <c r="C82" s="266"/>
      <c r="D82" s="265"/>
      <c r="E82" s="266"/>
      <c r="F82" s="381"/>
      <c r="G82" s="382"/>
      <c r="H82" s="381"/>
      <c r="I82" s="382"/>
      <c r="J82" s="1"/>
      <c r="K82" s="1"/>
      <c r="L82" s="1"/>
      <c r="M82" s="1"/>
      <c r="N82" s="1"/>
      <c r="O82" s="1"/>
      <c r="P82" s="1"/>
    </row>
    <row r="83" spans="1:16" ht="36" customHeight="1" x14ac:dyDescent="0.25">
      <c r="A83" s="32" t="s">
        <v>196</v>
      </c>
      <c r="B83" s="263"/>
      <c r="C83" s="264"/>
      <c r="D83" s="263"/>
      <c r="E83" s="264"/>
      <c r="F83" s="358"/>
      <c r="G83" s="357"/>
      <c r="H83" s="358"/>
      <c r="I83" s="357"/>
      <c r="J83" s="1"/>
      <c r="K83" s="1"/>
      <c r="L83" s="1"/>
      <c r="M83" s="1"/>
      <c r="N83" s="1"/>
      <c r="O83" s="1"/>
      <c r="P83" s="1"/>
    </row>
    <row r="84" spans="1:16" ht="16.5" x14ac:dyDescent="0.25">
      <c r="A84" s="343" t="s">
        <v>161</v>
      </c>
      <c r="B84" s="74" t="s">
        <v>84</v>
      </c>
      <c r="C84" s="74" t="s">
        <v>86</v>
      </c>
      <c r="D84" s="74" t="s">
        <v>84</v>
      </c>
      <c r="E84" s="74" t="s">
        <v>86</v>
      </c>
      <c r="F84" s="74" t="s">
        <v>84</v>
      </c>
      <c r="G84" s="74" t="s">
        <v>86</v>
      </c>
      <c r="H84" s="74" t="s">
        <v>84</v>
      </c>
      <c r="I84" s="74" t="s">
        <v>86</v>
      </c>
      <c r="J84" s="1"/>
      <c r="K84" s="1"/>
      <c r="L84" s="1"/>
      <c r="M84" s="1"/>
      <c r="N84" s="1"/>
      <c r="O84" s="1"/>
      <c r="P84" s="1"/>
    </row>
    <row r="85" spans="1:16" ht="16.5" x14ac:dyDescent="0.25">
      <c r="A85" s="344"/>
      <c r="B85" s="34">
        <v>0.09</v>
      </c>
      <c r="C85" s="34"/>
      <c r="D85" s="34">
        <v>0.1</v>
      </c>
      <c r="E85" s="34"/>
      <c r="F85" s="34">
        <v>0.1</v>
      </c>
      <c r="G85" s="35"/>
      <c r="H85" s="34">
        <v>0.1</v>
      </c>
      <c r="I85" s="35"/>
      <c r="J85" s="1"/>
      <c r="K85" s="1"/>
      <c r="L85" s="1"/>
      <c r="M85" s="1"/>
      <c r="N85" s="1"/>
      <c r="O85" s="1"/>
      <c r="P85" s="1"/>
    </row>
    <row r="86" spans="1:16" ht="72" customHeight="1" x14ac:dyDescent="0.25">
      <c r="A86" s="32" t="s">
        <v>195</v>
      </c>
      <c r="B86" s="268"/>
      <c r="C86" s="268"/>
      <c r="D86" s="268"/>
      <c r="E86" s="268"/>
      <c r="F86" s="260"/>
      <c r="G86" s="261"/>
      <c r="H86" s="260"/>
      <c r="I86" s="261"/>
      <c r="J86" s="1"/>
      <c r="K86" s="1"/>
      <c r="L86" s="1"/>
      <c r="M86" s="1"/>
      <c r="N86" s="1"/>
      <c r="O86" s="1"/>
      <c r="P86" s="1"/>
    </row>
    <row r="87" spans="1:16" ht="36" customHeight="1" x14ac:dyDescent="0.25">
      <c r="A87" s="32" t="s">
        <v>196</v>
      </c>
      <c r="B87" s="260"/>
      <c r="C87" s="261"/>
      <c r="D87" s="260"/>
      <c r="E87" s="261"/>
      <c r="F87" s="260"/>
      <c r="G87" s="261"/>
      <c r="H87" s="260"/>
      <c r="I87" s="261"/>
      <c r="J87" s="1"/>
      <c r="K87" s="1"/>
      <c r="L87" s="1"/>
      <c r="M87" s="1"/>
      <c r="N87" s="1"/>
      <c r="O87" s="1"/>
      <c r="P87" s="1"/>
    </row>
    <row r="88" spans="1:16" ht="16.5" x14ac:dyDescent="0.25">
      <c r="A88" s="343" t="s">
        <v>162</v>
      </c>
      <c r="B88" s="74" t="s">
        <v>84</v>
      </c>
      <c r="C88" s="74" t="s">
        <v>86</v>
      </c>
      <c r="D88" s="74" t="s">
        <v>84</v>
      </c>
      <c r="E88" s="74" t="s">
        <v>86</v>
      </c>
      <c r="F88" s="74" t="s">
        <v>84</v>
      </c>
      <c r="G88" s="74" t="s">
        <v>86</v>
      </c>
      <c r="H88" s="74" t="s">
        <v>84</v>
      </c>
      <c r="I88" s="74" t="s">
        <v>86</v>
      </c>
      <c r="J88" s="1"/>
      <c r="K88" s="1"/>
      <c r="L88" s="1"/>
      <c r="M88" s="1"/>
      <c r="N88" s="1"/>
      <c r="O88" s="1"/>
      <c r="P88" s="1"/>
    </row>
    <row r="89" spans="1:16" ht="16.5" x14ac:dyDescent="0.25">
      <c r="A89" s="344"/>
      <c r="B89" s="34">
        <v>0.1</v>
      </c>
      <c r="C89" s="36"/>
      <c r="D89" s="34">
        <v>0.1</v>
      </c>
      <c r="E89" s="34"/>
      <c r="F89" s="34">
        <v>0.1</v>
      </c>
      <c r="G89" s="35"/>
      <c r="H89" s="34">
        <v>0.1</v>
      </c>
      <c r="I89" s="35"/>
      <c r="J89" s="1"/>
      <c r="K89" s="1"/>
      <c r="L89" s="1"/>
      <c r="M89" s="1"/>
      <c r="N89" s="1"/>
      <c r="O89" s="1"/>
      <c r="P89" s="1"/>
    </row>
    <row r="90" spans="1:16" ht="72" customHeight="1" x14ac:dyDescent="0.25">
      <c r="A90" s="32" t="s">
        <v>195</v>
      </c>
      <c r="B90" s="259"/>
      <c r="C90" s="259"/>
      <c r="D90" s="259"/>
      <c r="E90" s="259"/>
      <c r="F90" s="379"/>
      <c r="G90" s="380"/>
      <c r="H90" s="379"/>
      <c r="I90" s="380"/>
      <c r="J90" s="1"/>
      <c r="K90" s="1"/>
      <c r="L90" s="1"/>
      <c r="M90" s="1"/>
      <c r="N90" s="1"/>
      <c r="O90" s="1"/>
      <c r="P90" s="1"/>
    </row>
    <row r="91" spans="1:16" ht="36" customHeight="1" x14ac:dyDescent="0.25">
      <c r="A91" s="32" t="s">
        <v>196</v>
      </c>
      <c r="B91" s="260"/>
      <c r="C91" s="261"/>
      <c r="D91" s="260"/>
      <c r="E91" s="261"/>
      <c r="F91" s="260"/>
      <c r="G91" s="261"/>
      <c r="H91" s="260"/>
      <c r="I91" s="261"/>
      <c r="J91" s="1"/>
      <c r="K91" s="1"/>
      <c r="L91" s="1"/>
      <c r="M91" s="1"/>
      <c r="N91" s="1"/>
      <c r="O91" s="1"/>
      <c r="P91" s="1"/>
    </row>
    <row r="92" spans="1:16" ht="16.5" x14ac:dyDescent="0.25">
      <c r="A92" s="343" t="s">
        <v>163</v>
      </c>
      <c r="B92" s="74" t="s">
        <v>84</v>
      </c>
      <c r="C92" s="74" t="s">
        <v>86</v>
      </c>
      <c r="D92" s="74" t="s">
        <v>84</v>
      </c>
      <c r="E92" s="74" t="s">
        <v>86</v>
      </c>
      <c r="F92" s="74" t="s">
        <v>84</v>
      </c>
      <c r="G92" s="74" t="s">
        <v>86</v>
      </c>
      <c r="H92" s="74" t="s">
        <v>84</v>
      </c>
      <c r="I92" s="74" t="s">
        <v>86</v>
      </c>
      <c r="J92" s="1"/>
      <c r="K92" s="1"/>
      <c r="L92" s="1"/>
      <c r="M92" s="1"/>
      <c r="N92" s="1"/>
      <c r="O92" s="1"/>
      <c r="P92" s="1"/>
    </row>
    <row r="93" spans="1:16" ht="16.5" x14ac:dyDescent="0.25">
      <c r="A93" s="344"/>
      <c r="B93" s="34">
        <v>0.1</v>
      </c>
      <c r="C93" s="36"/>
      <c r="D93" s="34">
        <v>0.1</v>
      </c>
      <c r="E93" s="34"/>
      <c r="F93" s="34">
        <v>0.1</v>
      </c>
      <c r="G93" s="35"/>
      <c r="H93" s="34">
        <v>0.1</v>
      </c>
      <c r="I93" s="35"/>
      <c r="J93" s="1"/>
      <c r="K93" s="1"/>
      <c r="L93" s="1"/>
      <c r="M93" s="1"/>
      <c r="N93" s="1"/>
      <c r="O93" s="1"/>
      <c r="P93" s="1"/>
    </row>
    <row r="94" spans="1:16" ht="72" customHeight="1" x14ac:dyDescent="0.25">
      <c r="A94" s="32" t="s">
        <v>195</v>
      </c>
      <c r="B94" s="259"/>
      <c r="C94" s="259"/>
      <c r="D94" s="259"/>
      <c r="E94" s="259"/>
      <c r="F94" s="379"/>
      <c r="G94" s="380"/>
      <c r="H94" s="379"/>
      <c r="I94" s="380"/>
      <c r="J94" s="1"/>
      <c r="K94" s="1"/>
      <c r="L94" s="1"/>
      <c r="M94" s="1"/>
      <c r="N94" s="1"/>
      <c r="O94" s="1"/>
      <c r="P94" s="1"/>
    </row>
    <row r="95" spans="1:16" ht="36" customHeight="1" x14ac:dyDescent="0.25">
      <c r="A95" s="32" t="s">
        <v>196</v>
      </c>
      <c r="B95" s="260"/>
      <c r="C95" s="261"/>
      <c r="D95" s="260"/>
      <c r="E95" s="261"/>
      <c r="F95" s="260"/>
      <c r="G95" s="261"/>
      <c r="H95" s="260"/>
      <c r="I95" s="261"/>
      <c r="J95" s="1"/>
      <c r="K95" s="1"/>
      <c r="L95" s="1"/>
      <c r="M95" s="1"/>
      <c r="N95" s="1"/>
      <c r="O95" s="1"/>
      <c r="P95" s="1"/>
    </row>
    <row r="96" spans="1:16" ht="16.5" x14ac:dyDescent="0.25">
      <c r="A96" s="343" t="s">
        <v>164</v>
      </c>
      <c r="B96" s="74" t="s">
        <v>84</v>
      </c>
      <c r="C96" s="74" t="s">
        <v>86</v>
      </c>
      <c r="D96" s="74" t="s">
        <v>84</v>
      </c>
      <c r="E96" s="74" t="s">
        <v>86</v>
      </c>
      <c r="F96" s="74" t="s">
        <v>84</v>
      </c>
      <c r="G96" s="74" t="s">
        <v>86</v>
      </c>
      <c r="H96" s="74" t="s">
        <v>84</v>
      </c>
      <c r="I96" s="74" t="s">
        <v>86</v>
      </c>
      <c r="J96" s="1"/>
      <c r="K96" s="1"/>
      <c r="L96" s="1"/>
      <c r="M96" s="1"/>
      <c r="N96" s="1"/>
      <c r="O96" s="1"/>
      <c r="P96" s="1"/>
    </row>
    <row r="97" spans="1:16" ht="16.5" x14ac:dyDescent="0.25">
      <c r="A97" s="344"/>
      <c r="B97" s="34">
        <v>0.1</v>
      </c>
      <c r="C97" s="36"/>
      <c r="D97" s="34">
        <v>0.1</v>
      </c>
      <c r="E97" s="34"/>
      <c r="F97" s="34">
        <v>0.1</v>
      </c>
      <c r="G97" s="35"/>
      <c r="H97" s="34">
        <v>0.1</v>
      </c>
      <c r="I97" s="35"/>
      <c r="J97" s="1"/>
      <c r="K97" s="1"/>
      <c r="L97" s="1"/>
      <c r="M97" s="1"/>
      <c r="N97" s="1"/>
      <c r="O97" s="1"/>
      <c r="P97" s="1"/>
    </row>
    <row r="98" spans="1:16" ht="72" customHeight="1" x14ac:dyDescent="0.25">
      <c r="A98" s="32" t="s">
        <v>195</v>
      </c>
      <c r="B98" s="259"/>
      <c r="C98" s="259"/>
      <c r="D98" s="259"/>
      <c r="E98" s="259"/>
      <c r="F98" s="259"/>
      <c r="G98" s="259"/>
      <c r="H98" s="259"/>
      <c r="I98" s="259"/>
      <c r="J98" s="1"/>
      <c r="K98" s="1"/>
      <c r="L98" s="1"/>
      <c r="M98" s="1"/>
      <c r="N98" s="1"/>
      <c r="O98" s="1"/>
      <c r="P98" s="1"/>
    </row>
    <row r="99" spans="1:16" ht="36" customHeight="1" x14ac:dyDescent="0.25">
      <c r="A99" s="32" t="s">
        <v>196</v>
      </c>
      <c r="B99" s="260"/>
      <c r="C99" s="261"/>
      <c r="D99" s="260"/>
      <c r="E99" s="261"/>
      <c r="F99" s="260"/>
      <c r="G99" s="261"/>
      <c r="H99" s="260"/>
      <c r="I99" s="261"/>
      <c r="J99" s="1"/>
      <c r="K99" s="1"/>
      <c r="L99" s="1"/>
      <c r="M99" s="1"/>
      <c r="N99" s="1"/>
      <c r="O99" s="1"/>
      <c r="P99" s="1"/>
    </row>
    <row r="100" spans="1:16" ht="16.5" x14ac:dyDescent="0.25">
      <c r="A100" s="343" t="s">
        <v>166</v>
      </c>
      <c r="B100" s="74" t="s">
        <v>84</v>
      </c>
      <c r="C100" s="74" t="s">
        <v>86</v>
      </c>
      <c r="D100" s="74" t="s">
        <v>84</v>
      </c>
      <c r="E100" s="74" t="s">
        <v>86</v>
      </c>
      <c r="F100" s="74" t="s">
        <v>84</v>
      </c>
      <c r="G100" s="74" t="s">
        <v>86</v>
      </c>
      <c r="H100" s="74" t="s">
        <v>84</v>
      </c>
      <c r="I100" s="74" t="s">
        <v>86</v>
      </c>
      <c r="J100" s="1"/>
      <c r="K100" s="1"/>
      <c r="L100" s="1"/>
      <c r="M100" s="1"/>
      <c r="N100" s="1"/>
      <c r="O100" s="1"/>
      <c r="P100" s="1"/>
    </row>
    <row r="101" spans="1:16" ht="16.5" x14ac:dyDescent="0.25">
      <c r="A101" s="344"/>
      <c r="B101" s="34">
        <v>0.12</v>
      </c>
      <c r="C101" s="36"/>
      <c r="D101" s="34">
        <v>0.1</v>
      </c>
      <c r="E101" s="34"/>
      <c r="F101" s="34">
        <v>0.1</v>
      </c>
      <c r="G101" s="35"/>
      <c r="H101" s="34">
        <v>0.1</v>
      </c>
      <c r="I101" s="35"/>
      <c r="J101" s="1"/>
      <c r="K101" s="1"/>
      <c r="L101" s="1"/>
      <c r="M101" s="1"/>
      <c r="N101" s="1"/>
      <c r="O101" s="1"/>
      <c r="P101" s="1"/>
    </row>
    <row r="102" spans="1:16" ht="72" customHeight="1" x14ac:dyDescent="0.25">
      <c r="A102" s="32" t="s">
        <v>195</v>
      </c>
      <c r="B102" s="259"/>
      <c r="C102" s="259"/>
      <c r="D102" s="259"/>
      <c r="E102" s="259"/>
      <c r="F102" s="259"/>
      <c r="G102" s="259"/>
      <c r="H102" s="259"/>
      <c r="I102" s="259"/>
      <c r="J102" s="1"/>
      <c r="K102" s="1"/>
      <c r="L102" s="1"/>
      <c r="M102" s="1"/>
      <c r="N102" s="1"/>
      <c r="O102" s="1"/>
      <c r="P102" s="1"/>
    </row>
    <row r="103" spans="1:16" ht="36" customHeight="1" x14ac:dyDescent="0.25">
      <c r="A103" s="32" t="s">
        <v>196</v>
      </c>
      <c r="B103" s="260"/>
      <c r="C103" s="261"/>
      <c r="D103" s="260"/>
      <c r="E103" s="261"/>
      <c r="F103" s="260"/>
      <c r="G103" s="261"/>
      <c r="H103" s="260"/>
      <c r="I103" s="261"/>
      <c r="J103" s="1"/>
      <c r="K103" s="1"/>
      <c r="L103" s="1"/>
      <c r="M103" s="1"/>
      <c r="N103" s="1"/>
      <c r="O103" s="1"/>
      <c r="P103" s="1"/>
    </row>
    <row r="104" spans="1:16" ht="16.5" x14ac:dyDescent="0.25">
      <c r="A104" s="343" t="s">
        <v>167</v>
      </c>
      <c r="B104" s="74" t="s">
        <v>84</v>
      </c>
      <c r="C104" s="74" t="s">
        <v>86</v>
      </c>
      <c r="D104" s="74" t="s">
        <v>84</v>
      </c>
      <c r="E104" s="74" t="s">
        <v>86</v>
      </c>
      <c r="F104" s="74" t="s">
        <v>84</v>
      </c>
      <c r="G104" s="74" t="s">
        <v>86</v>
      </c>
      <c r="H104" s="74" t="s">
        <v>84</v>
      </c>
      <c r="I104" s="74" t="s">
        <v>86</v>
      </c>
      <c r="J104" s="1"/>
      <c r="K104" s="1"/>
      <c r="L104" s="1"/>
      <c r="M104" s="1"/>
      <c r="N104" s="1"/>
      <c r="O104" s="1"/>
      <c r="P104" s="1"/>
    </row>
    <row r="105" spans="1:16" ht="16.5" x14ac:dyDescent="0.25">
      <c r="A105" s="344"/>
      <c r="B105" s="34">
        <v>0.12</v>
      </c>
      <c r="C105" s="36"/>
      <c r="D105" s="34">
        <v>0.1</v>
      </c>
      <c r="E105" s="34"/>
      <c r="F105" s="34">
        <v>0.1</v>
      </c>
      <c r="G105" s="35"/>
      <c r="H105" s="34">
        <v>0.1</v>
      </c>
      <c r="I105" s="35"/>
      <c r="J105" s="1"/>
      <c r="K105" s="1"/>
      <c r="L105" s="1"/>
      <c r="M105" s="1"/>
      <c r="N105" s="1"/>
      <c r="O105" s="1"/>
      <c r="P105" s="1"/>
    </row>
    <row r="106" spans="1:16" ht="72" customHeight="1" x14ac:dyDescent="0.25">
      <c r="A106" s="32" t="s">
        <v>195</v>
      </c>
      <c r="B106" s="259"/>
      <c r="C106" s="259"/>
      <c r="D106" s="259"/>
      <c r="E106" s="259"/>
      <c r="F106" s="259"/>
      <c r="G106" s="259"/>
      <c r="H106" s="259"/>
      <c r="I106" s="259"/>
      <c r="J106" s="1"/>
      <c r="K106" s="1"/>
      <c r="L106" s="1"/>
      <c r="M106" s="1"/>
      <c r="N106" s="1"/>
      <c r="O106" s="1"/>
      <c r="P106" s="1"/>
    </row>
    <row r="107" spans="1:16" ht="36" customHeight="1" x14ac:dyDescent="0.25">
      <c r="A107" s="32" t="s">
        <v>196</v>
      </c>
      <c r="B107" s="260"/>
      <c r="C107" s="261"/>
      <c r="D107" s="260"/>
      <c r="E107" s="261"/>
      <c r="F107" s="260"/>
      <c r="G107" s="261"/>
      <c r="H107" s="260"/>
      <c r="I107" s="261"/>
      <c r="J107" s="1"/>
      <c r="K107" s="1"/>
      <c r="L107" s="1"/>
      <c r="M107" s="1"/>
      <c r="N107" s="1"/>
      <c r="O107" s="1"/>
      <c r="P107" s="1"/>
    </row>
    <row r="108" spans="1:16" ht="16.5" x14ac:dyDescent="0.25">
      <c r="A108" s="343" t="s">
        <v>168</v>
      </c>
      <c r="B108" s="74" t="s">
        <v>84</v>
      </c>
      <c r="C108" s="74" t="s">
        <v>86</v>
      </c>
      <c r="D108" s="74" t="s">
        <v>84</v>
      </c>
      <c r="E108" s="74" t="s">
        <v>86</v>
      </c>
      <c r="F108" s="74" t="s">
        <v>84</v>
      </c>
      <c r="G108" s="74" t="s">
        <v>86</v>
      </c>
      <c r="H108" s="74" t="s">
        <v>84</v>
      </c>
      <c r="I108" s="74" t="s">
        <v>86</v>
      </c>
      <c r="J108" s="1"/>
      <c r="K108" s="1"/>
      <c r="L108" s="1"/>
      <c r="M108" s="1"/>
      <c r="N108" s="1"/>
      <c r="O108" s="1"/>
      <c r="P108" s="1"/>
    </row>
    <row r="109" spans="1:16" ht="16.5" x14ac:dyDescent="0.25">
      <c r="A109" s="344"/>
      <c r="B109" s="34">
        <v>0.12</v>
      </c>
      <c r="C109" s="36"/>
      <c r="D109" s="34">
        <v>0.1</v>
      </c>
      <c r="E109" s="34"/>
      <c r="F109" s="34">
        <v>0.1</v>
      </c>
      <c r="G109" s="35"/>
      <c r="H109" s="34">
        <v>0.1</v>
      </c>
      <c r="I109" s="35"/>
      <c r="J109" s="1"/>
      <c r="K109" s="1"/>
      <c r="L109" s="1"/>
      <c r="M109" s="1"/>
      <c r="N109" s="1"/>
      <c r="O109" s="1"/>
      <c r="P109" s="1"/>
    </row>
    <row r="110" spans="1:16" ht="72" customHeight="1" x14ac:dyDescent="0.25">
      <c r="A110" s="32" t="s">
        <v>195</v>
      </c>
      <c r="B110" s="259"/>
      <c r="C110" s="259"/>
      <c r="D110" s="259"/>
      <c r="E110" s="259"/>
      <c r="F110" s="259"/>
      <c r="G110" s="259"/>
      <c r="H110" s="259"/>
      <c r="I110" s="259"/>
      <c r="J110" s="1"/>
      <c r="K110" s="1"/>
      <c r="L110" s="1"/>
      <c r="M110" s="1"/>
      <c r="N110" s="1"/>
      <c r="O110" s="1"/>
      <c r="P110" s="1"/>
    </row>
    <row r="111" spans="1:16" ht="36" customHeight="1" x14ac:dyDescent="0.25">
      <c r="A111" s="32" t="s">
        <v>196</v>
      </c>
      <c r="B111" s="260"/>
      <c r="C111" s="261"/>
      <c r="D111" s="260"/>
      <c r="E111" s="261"/>
      <c r="F111" s="260"/>
      <c r="G111" s="261"/>
      <c r="H111" s="260"/>
      <c r="I111" s="261"/>
      <c r="J111" s="1"/>
      <c r="K111" s="1"/>
      <c r="L111" s="1"/>
      <c r="M111" s="1"/>
      <c r="N111" s="1"/>
      <c r="O111" s="1"/>
      <c r="P111" s="1"/>
    </row>
    <row r="112" spans="1:16" ht="16.5" x14ac:dyDescent="0.25">
      <c r="A112" s="343" t="s">
        <v>169</v>
      </c>
      <c r="B112" s="74" t="s">
        <v>84</v>
      </c>
      <c r="C112" s="74" t="s">
        <v>86</v>
      </c>
      <c r="D112" s="74" t="s">
        <v>84</v>
      </c>
      <c r="E112" s="74" t="s">
        <v>86</v>
      </c>
      <c r="F112" s="74" t="s">
        <v>84</v>
      </c>
      <c r="G112" s="74" t="s">
        <v>86</v>
      </c>
      <c r="H112" s="74" t="s">
        <v>84</v>
      </c>
      <c r="I112" s="74" t="s">
        <v>86</v>
      </c>
      <c r="J112" s="1"/>
      <c r="K112" s="1"/>
      <c r="L112" s="1"/>
      <c r="M112" s="1"/>
      <c r="N112" s="1"/>
      <c r="O112" s="1"/>
      <c r="P112" s="1"/>
    </row>
    <row r="113" spans="1:16" ht="16.5" x14ac:dyDescent="0.25">
      <c r="A113" s="344"/>
      <c r="B113" s="34">
        <v>0.08</v>
      </c>
      <c r="C113" s="109"/>
      <c r="D113" s="34">
        <v>0.1</v>
      </c>
      <c r="E113" s="109"/>
      <c r="F113" s="34">
        <v>0.06</v>
      </c>
      <c r="G113" s="110"/>
      <c r="H113" s="34">
        <v>0.06</v>
      </c>
      <c r="I113" s="110"/>
      <c r="J113" s="1"/>
      <c r="K113" s="1"/>
      <c r="L113" s="1"/>
      <c r="M113" s="1"/>
      <c r="N113" s="1"/>
      <c r="O113" s="1"/>
      <c r="P113" s="1"/>
    </row>
    <row r="114" spans="1:16" ht="49.5" x14ac:dyDescent="0.25">
      <c r="A114" s="32" t="s">
        <v>195</v>
      </c>
      <c r="B114" s="262"/>
      <c r="C114" s="262"/>
      <c r="D114" s="262"/>
      <c r="E114" s="262"/>
      <c r="F114" s="262"/>
      <c r="G114" s="262"/>
      <c r="H114" s="262"/>
      <c r="I114" s="262"/>
      <c r="J114" s="1"/>
      <c r="K114" s="1"/>
      <c r="L114" s="1"/>
      <c r="M114" s="1"/>
      <c r="N114" s="1"/>
      <c r="O114" s="1"/>
      <c r="P114" s="1"/>
    </row>
    <row r="115" spans="1:16" ht="16.5" x14ac:dyDescent="0.25">
      <c r="A115" s="32" t="s">
        <v>196</v>
      </c>
      <c r="B115" s="260"/>
      <c r="C115" s="261"/>
      <c r="D115" s="260"/>
      <c r="E115" s="261"/>
      <c r="F115" s="260"/>
      <c r="G115" s="261"/>
      <c r="H115" s="260"/>
      <c r="I115" s="261"/>
      <c r="J115" s="1"/>
      <c r="K115" s="1"/>
      <c r="L115" s="1"/>
      <c r="M115" s="1"/>
      <c r="N115" s="1"/>
      <c r="O115" s="1"/>
      <c r="P115" s="1"/>
    </row>
    <row r="116" spans="1:16" ht="16.5" x14ac:dyDescent="0.25">
      <c r="A116" s="33" t="s">
        <v>197</v>
      </c>
      <c r="B116" s="37">
        <f t="shared" ref="B116:I116" si="1">(B69+B73+B77+B81+B85+B89+B93+B97+B101+B105+B109+B113)</f>
        <v>0.99999999999999989</v>
      </c>
      <c r="C116" s="37">
        <f t="shared" si="1"/>
        <v>0.03</v>
      </c>
      <c r="D116" s="37">
        <f t="shared" si="1"/>
        <v>0.99999999999999989</v>
      </c>
      <c r="E116" s="37">
        <f t="shared" si="1"/>
        <v>0.05</v>
      </c>
      <c r="F116" s="37">
        <f t="shared" si="1"/>
        <v>1</v>
      </c>
      <c r="G116" s="37">
        <f t="shared" si="1"/>
        <v>7.0000000000000007E-2</v>
      </c>
      <c r="H116" s="37">
        <f t="shared" si="1"/>
        <v>1</v>
      </c>
      <c r="I116" s="37">
        <f t="shared" si="1"/>
        <v>7.0000000000000007E-2</v>
      </c>
      <c r="J116" s="1"/>
      <c r="K116" s="1"/>
      <c r="L116" s="1"/>
      <c r="M116" s="1"/>
      <c r="N116" s="1"/>
      <c r="O116" s="1"/>
      <c r="P116" s="1"/>
    </row>
    <row r="117" spans="1:16" x14ac:dyDescent="0.25">
      <c r="A117" s="1"/>
      <c r="B117" s="1"/>
      <c r="C117" s="1"/>
      <c r="D117" s="1"/>
      <c r="E117" s="1"/>
      <c r="F117" s="1"/>
      <c r="G117" s="1"/>
      <c r="H117" s="1"/>
      <c r="I117" s="1"/>
      <c r="J117" s="1"/>
      <c r="K117" s="1"/>
      <c r="L117" s="1"/>
      <c r="M117" s="1"/>
      <c r="N117" s="1"/>
      <c r="O117" s="1"/>
      <c r="P117" s="1"/>
    </row>
    <row r="118" spans="1:16" x14ac:dyDescent="0.25">
      <c r="A118" s="1"/>
      <c r="B118" s="1"/>
      <c r="C118" s="1"/>
      <c r="D118" s="1"/>
      <c r="E118" s="1"/>
      <c r="F118" s="1"/>
      <c r="G118" s="1"/>
      <c r="H118" s="1"/>
      <c r="I118" s="1"/>
      <c r="J118" s="1"/>
      <c r="K118" s="1"/>
      <c r="L118" s="1"/>
      <c r="M118" s="1"/>
      <c r="N118" s="1"/>
      <c r="O118" s="1"/>
      <c r="P118" s="1"/>
    </row>
    <row r="119" spans="1:16" x14ac:dyDescent="0.25">
      <c r="A119" s="1"/>
      <c r="B119" s="1"/>
      <c r="C119" s="1"/>
      <c r="D119" s="1"/>
      <c r="E119" s="1"/>
      <c r="F119" s="1"/>
      <c r="G119" s="1"/>
      <c r="H119" s="1"/>
      <c r="I119" s="1"/>
      <c r="J119" s="1"/>
      <c r="K119" s="1"/>
      <c r="L119" s="1"/>
      <c r="M119" s="1"/>
      <c r="N119" s="1"/>
      <c r="O119" s="1"/>
      <c r="P119" s="1"/>
    </row>
    <row r="120" spans="1:16" x14ac:dyDescent="0.25">
      <c r="A120" s="1"/>
      <c r="B120" s="1"/>
      <c r="C120" s="1"/>
      <c r="D120" s="1"/>
      <c r="E120" s="1"/>
      <c r="F120" s="1"/>
      <c r="G120" s="1"/>
      <c r="H120" s="1"/>
      <c r="I120" s="1"/>
      <c r="J120" s="1"/>
      <c r="K120" s="1"/>
      <c r="L120" s="1"/>
      <c r="M120" s="1"/>
      <c r="N120" s="1"/>
      <c r="O120" s="1"/>
      <c r="P120" s="1"/>
    </row>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9A5AB61C-5384-ED48-AAB6-2C0E75881FF4}">
      <formula1>#REF!</formula1>
    </dataValidation>
  </dataValidations>
  <hyperlinks>
    <hyperlink ref="F71" r:id="rId1" xr:uid="{83CC17EC-28B9-4A47-A45F-E9536BB66DAC}"/>
    <hyperlink ref="H71" r:id="rId2" xr:uid="{F32E79AB-B856-F04D-ADA6-AD47A04BE318}"/>
    <hyperlink ref="B75" r:id="rId3" xr:uid="{0308F3B2-96E2-CF4E-81EF-01AFD94ECF78}"/>
    <hyperlink ref="D75" r:id="rId4" xr:uid="{F04FBCE9-A589-2944-BD87-223B9661BFED}"/>
    <hyperlink ref="F75" r:id="rId5" xr:uid="{8C922C86-76F4-8D4B-A137-A6E284A357C5}"/>
    <hyperlink ref="H75" r:id="rId6" xr:uid="{1023B160-27A7-024F-965A-FA1E841C845A}"/>
  </hyperlinks>
  <pageMargins left="0.7" right="0.7" top="0.75" bottom="0.75" header="0.3" footer="0.3"/>
  <drawing r:id="rId7"/>
  <legacyDrawing r:id="rId8"/>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G29" zoomScale="80" zoomScaleNormal="80" workbookViewId="0">
      <selection activeCell="I31" sqref="I31"/>
    </sheetView>
  </sheetViews>
  <sheetFormatPr baseColWidth="10" defaultColWidth="10.85546875" defaultRowHeight="14.25" x14ac:dyDescent="0.25"/>
  <cols>
    <col min="1" max="1" width="42.42578125" style="1" customWidth="1"/>
    <col min="2" max="2" width="35.7109375" style="1" customWidth="1"/>
    <col min="3" max="3" width="45" style="1" customWidth="1"/>
    <col min="4" max="4" width="67.85546875" style="1" customWidth="1"/>
    <col min="5" max="5" width="63" style="1" customWidth="1"/>
    <col min="6" max="6" width="66.85546875" style="1" customWidth="1"/>
    <col min="7" max="7" width="64.7109375" style="1" customWidth="1"/>
    <col min="8" max="8" width="35.7109375" style="1" customWidth="1"/>
    <col min="9" max="9" width="41.7109375" style="1" customWidth="1"/>
    <col min="10"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460"/>
      <c r="B1" s="303" t="s">
        <v>150</v>
      </c>
      <c r="C1" s="304"/>
      <c r="D1" s="304"/>
      <c r="E1" s="304"/>
      <c r="F1" s="304"/>
      <c r="G1" s="304"/>
      <c r="H1" s="305"/>
      <c r="I1" s="40" t="s">
        <v>198</v>
      </c>
      <c r="J1" s="300" t="s">
        <v>234</v>
      </c>
      <c r="K1" s="301"/>
      <c r="L1" s="302"/>
      <c r="M1" s="71"/>
    </row>
    <row r="2" spans="1:25" ht="24" customHeight="1" thickBot="1" x14ac:dyDescent="0.3">
      <c r="A2" s="461"/>
      <c r="B2" s="306" t="s">
        <v>151</v>
      </c>
      <c r="C2" s="307"/>
      <c r="D2" s="307"/>
      <c r="E2" s="307"/>
      <c r="F2" s="307"/>
      <c r="G2" s="307"/>
      <c r="H2" s="308"/>
      <c r="I2" s="40" t="s">
        <v>199</v>
      </c>
      <c r="J2" s="300" t="s">
        <v>235</v>
      </c>
      <c r="K2" s="301"/>
      <c r="L2" s="302"/>
      <c r="M2" s="71"/>
    </row>
    <row r="3" spans="1:25" ht="24" customHeight="1" thickBot="1" x14ac:dyDescent="0.3">
      <c r="A3" s="461"/>
      <c r="B3" s="306" t="s">
        <v>0</v>
      </c>
      <c r="C3" s="307"/>
      <c r="D3" s="307"/>
      <c r="E3" s="307"/>
      <c r="F3" s="307"/>
      <c r="G3" s="307"/>
      <c r="H3" s="308"/>
      <c r="I3" s="40" t="s">
        <v>200</v>
      </c>
      <c r="J3" s="300" t="s">
        <v>236</v>
      </c>
      <c r="K3" s="301"/>
      <c r="L3" s="302"/>
      <c r="M3" s="71"/>
    </row>
    <row r="4" spans="1:25" ht="24" customHeight="1" thickBot="1" x14ac:dyDescent="0.3">
      <c r="A4" s="462"/>
      <c r="B4" s="309" t="s">
        <v>201</v>
      </c>
      <c r="C4" s="310"/>
      <c r="D4" s="310"/>
      <c r="E4" s="310"/>
      <c r="F4" s="310"/>
      <c r="G4" s="310"/>
      <c r="H4" s="311"/>
      <c r="I4" s="40" t="s">
        <v>153</v>
      </c>
      <c r="J4" s="300" t="s">
        <v>238</v>
      </c>
      <c r="K4" s="301"/>
      <c r="L4" s="302"/>
      <c r="M4" s="71"/>
    </row>
    <row r="6" spans="1:25" ht="15" customHeight="1" thickBot="1" x14ac:dyDescent="0.3">
      <c r="A6" s="4"/>
      <c r="B6" s="5"/>
      <c r="C6" s="5"/>
      <c r="D6" s="7"/>
      <c r="E6" s="6"/>
      <c r="F6" s="6"/>
      <c r="G6" s="133"/>
      <c r="H6" s="133"/>
      <c r="I6" s="8"/>
      <c r="J6" s="8"/>
      <c r="K6" s="5"/>
      <c r="L6" s="5"/>
      <c r="M6" s="5"/>
      <c r="N6" s="5"/>
      <c r="O6" s="5"/>
      <c r="P6" s="5"/>
      <c r="Q6" s="5"/>
      <c r="R6" s="5"/>
      <c r="S6" s="5"/>
      <c r="T6" s="9"/>
      <c r="U6" s="5"/>
      <c r="V6" s="5"/>
      <c r="X6" s="10"/>
      <c r="Y6" s="11"/>
    </row>
    <row r="7" spans="1:25" ht="15" customHeight="1" x14ac:dyDescent="0.25">
      <c r="A7" s="470" t="s">
        <v>4</v>
      </c>
      <c r="B7" s="477" t="s">
        <v>241</v>
      </c>
      <c r="C7" s="478"/>
      <c r="D7" s="478"/>
      <c r="E7" s="478"/>
      <c r="F7" s="478"/>
      <c r="G7" s="478"/>
      <c r="H7" s="479"/>
      <c r="I7" s="470" t="s">
        <v>155</v>
      </c>
      <c r="J7" s="473">
        <v>2024110010311</v>
      </c>
      <c r="K7" s="5"/>
      <c r="L7" s="5"/>
      <c r="M7" s="5"/>
      <c r="N7" s="5"/>
      <c r="O7" s="5"/>
      <c r="P7" s="5"/>
      <c r="Q7" s="5"/>
      <c r="R7" s="5"/>
      <c r="S7" s="5"/>
      <c r="T7" s="5"/>
      <c r="U7" s="5"/>
      <c r="V7" s="5"/>
      <c r="W7" s="5"/>
      <c r="X7" s="5"/>
      <c r="Y7" s="5"/>
    </row>
    <row r="8" spans="1:25" ht="15" customHeight="1" x14ac:dyDescent="0.25">
      <c r="A8" s="471"/>
      <c r="B8" s="480"/>
      <c r="C8" s="481"/>
      <c r="D8" s="481"/>
      <c r="E8" s="481"/>
      <c r="F8" s="481"/>
      <c r="G8" s="481"/>
      <c r="H8" s="482"/>
      <c r="I8" s="471"/>
      <c r="J8" s="474"/>
      <c r="K8" s="5"/>
      <c r="L8" s="5"/>
      <c r="M8" s="5"/>
      <c r="N8" s="5"/>
      <c r="O8" s="5"/>
      <c r="P8" s="5"/>
      <c r="Q8" s="5"/>
      <c r="R8" s="5"/>
      <c r="S8" s="5"/>
      <c r="T8" s="5"/>
      <c r="U8" s="5"/>
      <c r="V8" s="5"/>
      <c r="W8" s="5"/>
      <c r="X8" s="5"/>
      <c r="Y8" s="5"/>
    </row>
    <row r="9" spans="1:25" ht="15" customHeight="1" x14ac:dyDescent="0.25">
      <c r="A9" s="471"/>
      <c r="B9" s="480"/>
      <c r="C9" s="481"/>
      <c r="D9" s="481"/>
      <c r="E9" s="481"/>
      <c r="F9" s="481"/>
      <c r="G9" s="481"/>
      <c r="H9" s="482"/>
      <c r="I9" s="471"/>
      <c r="J9" s="474"/>
      <c r="K9" s="5"/>
      <c r="L9" s="5"/>
      <c r="M9" s="5"/>
      <c r="N9" s="5"/>
      <c r="O9" s="5"/>
      <c r="P9" s="5"/>
      <c r="Q9" s="5"/>
      <c r="R9" s="5"/>
      <c r="S9" s="5"/>
      <c r="T9" s="5"/>
      <c r="U9" s="5"/>
      <c r="V9" s="5"/>
      <c r="W9" s="5"/>
      <c r="X9" s="5"/>
      <c r="Y9" s="5"/>
    </row>
    <row r="10" spans="1:25" ht="15" customHeight="1" thickBot="1" x14ac:dyDescent="0.3">
      <c r="A10" s="472"/>
      <c r="B10" s="483"/>
      <c r="C10" s="484"/>
      <c r="D10" s="484"/>
      <c r="E10" s="484"/>
      <c r="F10" s="484"/>
      <c r="G10" s="484"/>
      <c r="H10" s="485"/>
      <c r="I10" s="472"/>
      <c r="J10" s="475"/>
      <c r="K10" s="5"/>
      <c r="L10" s="5"/>
      <c r="M10" s="5"/>
      <c r="N10" s="5"/>
      <c r="O10" s="5"/>
      <c r="P10" s="5"/>
      <c r="Q10" s="5"/>
      <c r="R10" s="5"/>
      <c r="S10" s="5"/>
      <c r="T10" s="5"/>
      <c r="U10" s="5"/>
      <c r="V10" s="5"/>
      <c r="W10" s="5"/>
      <c r="X10" s="5"/>
      <c r="Y10" s="5"/>
    </row>
    <row r="11" spans="1:25" ht="9" customHeight="1" thickBot="1" x14ac:dyDescent="0.3">
      <c r="A11" s="12"/>
      <c r="B11" s="65"/>
      <c r="C11" s="5"/>
      <c r="D11" s="5"/>
      <c r="E11" s="5"/>
      <c r="F11" s="5"/>
      <c r="G11" s="5"/>
      <c r="H11" s="5"/>
      <c r="I11" s="5"/>
      <c r="J11" s="5"/>
      <c r="K11" s="5"/>
      <c r="L11" s="5"/>
      <c r="M11" s="5"/>
      <c r="N11" s="5"/>
      <c r="O11" s="5"/>
      <c r="P11" s="5"/>
      <c r="Q11" s="5"/>
      <c r="R11" s="5"/>
      <c r="S11" s="5"/>
      <c r="T11" s="5"/>
      <c r="U11" s="5"/>
      <c r="V11" s="5"/>
      <c r="W11" s="5"/>
      <c r="X11" s="5"/>
      <c r="Y11" s="5"/>
    </row>
    <row r="12" spans="1:25" s="66" customFormat="1" ht="21.75" customHeight="1" thickBot="1" x14ac:dyDescent="0.3">
      <c r="A12" s="336" t="s">
        <v>6</v>
      </c>
      <c r="B12" s="91" t="s">
        <v>156</v>
      </c>
      <c r="C12" s="244"/>
      <c r="D12" s="91" t="s">
        <v>157</v>
      </c>
      <c r="E12" s="244" t="s">
        <v>261</v>
      </c>
      <c r="F12" s="91" t="s">
        <v>158</v>
      </c>
      <c r="G12" s="105"/>
      <c r="H12" s="91" t="s">
        <v>159</v>
      </c>
      <c r="I12" s="106"/>
    </row>
    <row r="13" spans="1:25" s="66" customFormat="1" ht="21.75" customHeight="1" thickBot="1" x14ac:dyDescent="0.3">
      <c r="A13" s="336"/>
      <c r="B13" s="92" t="s">
        <v>161</v>
      </c>
      <c r="C13" s="73"/>
      <c r="D13" s="91" t="s">
        <v>162</v>
      </c>
      <c r="E13" s="41"/>
      <c r="F13" s="91" t="s">
        <v>163</v>
      </c>
      <c r="G13" s="41"/>
      <c r="H13" s="91" t="s">
        <v>164</v>
      </c>
      <c r="I13" s="106"/>
    </row>
    <row r="14" spans="1:25" s="66" customFormat="1" ht="21.75" customHeight="1" thickBot="1" x14ac:dyDescent="0.3">
      <c r="A14" s="336"/>
      <c r="B14" s="91" t="s">
        <v>166</v>
      </c>
      <c r="C14" s="105"/>
      <c r="D14" s="91" t="s">
        <v>167</v>
      </c>
      <c r="E14" s="41"/>
      <c r="F14" s="91" t="s">
        <v>168</v>
      </c>
      <c r="G14" s="41"/>
      <c r="H14" s="91" t="s">
        <v>169</v>
      </c>
      <c r="I14" s="106"/>
    </row>
    <row r="15" spans="1:25" s="66" customFormat="1" ht="21.75" customHeight="1" thickBot="1" x14ac:dyDescent="0.3">
      <c r="A15" s="1"/>
      <c r="B15" s="1"/>
      <c r="C15" s="1"/>
      <c r="D15" s="1"/>
      <c r="E15" s="1"/>
      <c r="F15" s="1"/>
      <c r="G15" s="1"/>
      <c r="H15" s="1"/>
      <c r="I15" s="1"/>
      <c r="J15" s="1"/>
      <c r="K15" s="1"/>
      <c r="L15" s="75"/>
      <c r="M15" s="76"/>
      <c r="N15" s="76"/>
      <c r="O15" s="76"/>
    </row>
    <row r="16" spans="1:25" s="66" customFormat="1" ht="21.75" customHeight="1" thickBot="1" x14ac:dyDescent="0.3">
      <c r="A16" s="328" t="s">
        <v>8</v>
      </c>
      <c r="B16" s="328"/>
      <c r="C16" s="102" t="s">
        <v>160</v>
      </c>
      <c r="D16" s="345"/>
      <c r="E16" s="345"/>
      <c r="F16" s="345"/>
      <c r="G16" s="1"/>
      <c r="H16" s="1"/>
      <c r="I16" s="1"/>
      <c r="J16" s="1"/>
      <c r="K16" s="1"/>
      <c r="L16" s="75"/>
      <c r="M16" s="76"/>
      <c r="N16" s="76"/>
      <c r="O16" s="76"/>
    </row>
    <row r="17" spans="1:15" s="66" customFormat="1" ht="21.75" customHeight="1" thickBot="1" x14ac:dyDescent="0.3">
      <c r="A17" s="328"/>
      <c r="B17" s="328"/>
      <c r="C17" s="102" t="s">
        <v>165</v>
      </c>
      <c r="D17" s="345"/>
      <c r="E17" s="345"/>
      <c r="F17" s="345"/>
      <c r="G17" s="1"/>
      <c r="H17" s="1"/>
      <c r="I17" s="1"/>
      <c r="J17" s="1"/>
      <c r="K17" s="1"/>
      <c r="L17" s="75"/>
      <c r="M17" s="76"/>
      <c r="N17" s="76"/>
      <c r="O17" s="76"/>
    </row>
    <row r="18" spans="1:15" s="66" customFormat="1" ht="21.75" customHeight="1" thickBot="1" x14ac:dyDescent="0.3">
      <c r="A18" s="328"/>
      <c r="B18" s="328"/>
      <c r="C18" s="102" t="s">
        <v>170</v>
      </c>
      <c r="D18" s="345" t="s">
        <v>261</v>
      </c>
      <c r="E18" s="345"/>
      <c r="F18" s="345"/>
      <c r="G18" s="1"/>
      <c r="H18" s="1"/>
      <c r="I18" s="1"/>
      <c r="J18" s="1"/>
      <c r="K18" s="1"/>
      <c r="L18" s="75"/>
      <c r="M18" s="76"/>
      <c r="N18" s="76"/>
      <c r="O18" s="76"/>
    </row>
    <row r="19" spans="1:15" s="66" customFormat="1" ht="21.75" customHeight="1" x14ac:dyDescent="0.25">
      <c r="A19" s="1"/>
      <c r="B19" s="1"/>
      <c r="C19" s="1"/>
      <c r="D19" s="1"/>
      <c r="E19" s="1"/>
      <c r="F19" s="1"/>
      <c r="G19" s="1"/>
      <c r="H19" s="1"/>
      <c r="I19" s="1"/>
      <c r="J19" s="1"/>
      <c r="K19" s="1"/>
      <c r="L19" s="75"/>
      <c r="M19" s="76"/>
      <c r="N19" s="76"/>
      <c r="O19" s="76"/>
    </row>
    <row r="20" spans="1:15" s="21" customFormat="1" ht="16.5" customHeight="1" x14ac:dyDescent="0.2"/>
    <row r="21" spans="1:15" ht="5.25" customHeight="1" thickBot="1" x14ac:dyDescent="0.3"/>
    <row r="22" spans="1:15" ht="48" customHeight="1" thickBot="1" x14ac:dyDescent="0.3">
      <c r="A22" s="476" t="s">
        <v>202</v>
      </c>
      <c r="B22" s="476"/>
      <c r="C22" s="476"/>
      <c r="D22" s="476"/>
      <c r="E22" s="476"/>
      <c r="F22" s="476"/>
      <c r="G22" s="476"/>
      <c r="H22" s="476"/>
      <c r="I22" s="476"/>
      <c r="J22" s="476"/>
    </row>
    <row r="23" spans="1:15" ht="69.95" customHeight="1" thickBot="1" x14ac:dyDescent="0.3">
      <c r="A23" s="93" t="s">
        <v>21</v>
      </c>
      <c r="B23" s="463" t="s">
        <v>273</v>
      </c>
      <c r="C23" s="464"/>
      <c r="D23" s="465"/>
      <c r="E23" s="94" t="s">
        <v>71</v>
      </c>
      <c r="F23" s="95" t="s">
        <v>254</v>
      </c>
      <c r="G23" s="94" t="s">
        <v>73</v>
      </c>
      <c r="H23" s="463" t="s">
        <v>255</v>
      </c>
      <c r="I23" s="464"/>
      <c r="J23" s="465"/>
    </row>
    <row r="24" spans="1:15" ht="50.25" customHeight="1" thickBot="1" x14ac:dyDescent="0.3">
      <c r="A24" s="85" t="s">
        <v>75</v>
      </c>
      <c r="B24" s="463" t="s">
        <v>263</v>
      </c>
      <c r="C24" s="464"/>
      <c r="D24" s="464"/>
      <c r="E24" s="464"/>
      <c r="F24" s="464"/>
      <c r="G24" s="464"/>
      <c r="H24" s="464"/>
      <c r="I24" s="464"/>
      <c r="J24" s="465"/>
    </row>
    <row r="25" spans="1:15" ht="50.25" customHeight="1" thickBot="1" x14ac:dyDescent="0.3">
      <c r="A25" s="486" t="s">
        <v>77</v>
      </c>
      <c r="B25" s="96">
        <v>2024</v>
      </c>
      <c r="C25" s="97">
        <v>2025</v>
      </c>
      <c r="D25" s="97">
        <v>2026</v>
      </c>
      <c r="E25" s="97">
        <v>2027</v>
      </c>
      <c r="F25" s="98" t="s">
        <v>203</v>
      </c>
      <c r="G25" s="99" t="s">
        <v>79</v>
      </c>
      <c r="H25" s="488" t="s">
        <v>81</v>
      </c>
      <c r="I25" s="489"/>
      <c r="J25" s="490"/>
    </row>
    <row r="26" spans="1:15" ht="50.25" customHeight="1" thickBot="1" x14ac:dyDescent="0.3">
      <c r="A26" s="487"/>
      <c r="B26" s="192">
        <v>2.5000000000000001E-2</v>
      </c>
      <c r="C26" s="193">
        <v>7.4999999999999997E-2</v>
      </c>
      <c r="D26" s="237">
        <v>8.7499999999999994E-2</v>
      </c>
      <c r="E26" s="193">
        <v>6.25E-2</v>
      </c>
      <c r="F26" s="194">
        <f>SUM(B26:E26)</f>
        <v>0.25</v>
      </c>
      <c r="G26" s="195">
        <v>0.1</v>
      </c>
      <c r="H26" s="496" t="s">
        <v>291</v>
      </c>
      <c r="I26" s="497"/>
      <c r="J26" s="498"/>
    </row>
    <row r="27" spans="1:15" ht="52.5" customHeight="1" thickBot="1" x14ac:dyDescent="0.3">
      <c r="A27" s="85"/>
      <c r="B27" s="492" t="s">
        <v>83</v>
      </c>
      <c r="C27" s="493"/>
      <c r="D27" s="493"/>
      <c r="E27" s="493"/>
      <c r="F27" s="493"/>
      <c r="G27" s="493"/>
      <c r="H27" s="493"/>
      <c r="I27" s="493"/>
      <c r="J27" s="494"/>
    </row>
    <row r="28" spans="1:15" s="25" customFormat="1" ht="56.25" customHeight="1" x14ac:dyDescent="0.25">
      <c r="A28" s="495" t="s">
        <v>181</v>
      </c>
      <c r="B28" s="210" t="s">
        <v>182</v>
      </c>
      <c r="C28" s="210" t="s">
        <v>86</v>
      </c>
      <c r="D28" s="491" t="s">
        <v>88</v>
      </c>
      <c r="E28" s="491"/>
      <c r="F28" s="491" t="s">
        <v>90</v>
      </c>
      <c r="G28" s="491"/>
      <c r="H28" s="210" t="s">
        <v>92</v>
      </c>
      <c r="I28" s="210" t="s">
        <v>93</v>
      </c>
      <c r="J28" s="211" t="s">
        <v>95</v>
      </c>
    </row>
    <row r="29" spans="1:15" ht="288.95" customHeight="1" x14ac:dyDescent="0.25">
      <c r="A29" s="455"/>
      <c r="B29" s="212">
        <v>0.7</v>
      </c>
      <c r="C29" s="212">
        <v>0.7</v>
      </c>
      <c r="D29" s="467" t="s">
        <v>333</v>
      </c>
      <c r="E29" s="467"/>
      <c r="F29" s="467" t="s">
        <v>332</v>
      </c>
      <c r="G29" s="467"/>
      <c r="H29" s="250" t="s">
        <v>300</v>
      </c>
      <c r="I29" s="250" t="s">
        <v>323</v>
      </c>
      <c r="J29" s="251" t="s">
        <v>322</v>
      </c>
    </row>
    <row r="30" spans="1:15" s="25" customFormat="1" ht="45" customHeight="1" x14ac:dyDescent="0.25">
      <c r="A30" s="455" t="s">
        <v>183</v>
      </c>
      <c r="B30" s="214" t="s">
        <v>182</v>
      </c>
      <c r="C30" s="214" t="s">
        <v>86</v>
      </c>
      <c r="D30" s="456" t="s">
        <v>88</v>
      </c>
      <c r="E30" s="456"/>
      <c r="F30" s="456" t="s">
        <v>90</v>
      </c>
      <c r="G30" s="456"/>
      <c r="H30" s="214" t="s">
        <v>92</v>
      </c>
      <c r="I30" s="214" t="s">
        <v>93</v>
      </c>
      <c r="J30" s="215" t="s">
        <v>95</v>
      </c>
    </row>
    <row r="31" spans="1:15" ht="408.95" customHeight="1" x14ac:dyDescent="0.25">
      <c r="A31" s="455"/>
      <c r="B31" s="212">
        <v>0.7</v>
      </c>
      <c r="C31" s="212">
        <v>0.7</v>
      </c>
      <c r="D31" s="467" t="s">
        <v>348</v>
      </c>
      <c r="E31" s="467"/>
      <c r="F31" s="467" t="s">
        <v>349</v>
      </c>
      <c r="G31" s="467"/>
      <c r="H31" s="250" t="s">
        <v>300</v>
      </c>
      <c r="I31" s="250" t="s">
        <v>369</v>
      </c>
      <c r="J31" s="251" t="s">
        <v>370</v>
      </c>
    </row>
    <row r="32" spans="1:15" s="25" customFormat="1" ht="54" customHeight="1" x14ac:dyDescent="0.25">
      <c r="A32" s="455" t="s">
        <v>184</v>
      </c>
      <c r="B32" s="214" t="s">
        <v>182</v>
      </c>
      <c r="C32" s="214" t="s">
        <v>86</v>
      </c>
      <c r="D32" s="456" t="s">
        <v>88</v>
      </c>
      <c r="E32" s="456"/>
      <c r="F32" s="456" t="s">
        <v>90</v>
      </c>
      <c r="G32" s="456"/>
      <c r="H32" s="214" t="s">
        <v>92</v>
      </c>
      <c r="I32" s="214" t="s">
        <v>93</v>
      </c>
      <c r="J32" s="215" t="s">
        <v>95</v>
      </c>
    </row>
    <row r="33" spans="1:10" ht="73.349999999999994" customHeight="1" x14ac:dyDescent="0.25">
      <c r="A33" s="455"/>
      <c r="B33" s="212">
        <v>0.73</v>
      </c>
      <c r="C33" s="212"/>
      <c r="D33" s="468"/>
      <c r="E33" s="468"/>
      <c r="F33" s="469"/>
      <c r="G33" s="469"/>
      <c r="H33" s="114"/>
      <c r="I33" s="114"/>
      <c r="J33" s="213"/>
    </row>
    <row r="34" spans="1:10" s="25" customFormat="1" ht="47.25" customHeight="1" x14ac:dyDescent="0.25">
      <c r="A34" s="455" t="s">
        <v>185</v>
      </c>
      <c r="B34" s="214" t="s">
        <v>182</v>
      </c>
      <c r="C34" s="214" t="s">
        <v>86</v>
      </c>
      <c r="D34" s="456" t="s">
        <v>88</v>
      </c>
      <c r="E34" s="456"/>
      <c r="F34" s="456" t="s">
        <v>90</v>
      </c>
      <c r="G34" s="456"/>
      <c r="H34" s="214" t="s">
        <v>92</v>
      </c>
      <c r="I34" s="214" t="s">
        <v>93</v>
      </c>
      <c r="J34" s="215" t="s">
        <v>95</v>
      </c>
    </row>
    <row r="35" spans="1:10" ht="76.349999999999994" customHeight="1" x14ac:dyDescent="0.25">
      <c r="A35" s="455"/>
      <c r="B35" s="212">
        <v>0.73</v>
      </c>
      <c r="C35" s="212"/>
      <c r="D35" s="466"/>
      <c r="E35" s="466"/>
      <c r="F35" s="466"/>
      <c r="G35" s="466"/>
      <c r="H35" s="217"/>
      <c r="I35" s="216"/>
      <c r="J35" s="218"/>
    </row>
    <row r="36" spans="1:10" s="25" customFormat="1" ht="47.25" customHeight="1" x14ac:dyDescent="0.25">
      <c r="A36" s="455" t="s">
        <v>186</v>
      </c>
      <c r="B36" s="214" t="s">
        <v>182</v>
      </c>
      <c r="C36" s="214" t="s">
        <v>86</v>
      </c>
      <c r="D36" s="456" t="s">
        <v>88</v>
      </c>
      <c r="E36" s="456"/>
      <c r="F36" s="456" t="s">
        <v>90</v>
      </c>
      <c r="G36" s="456"/>
      <c r="H36" s="214" t="s">
        <v>92</v>
      </c>
      <c r="I36" s="214" t="s">
        <v>93</v>
      </c>
      <c r="J36" s="215" t="s">
        <v>95</v>
      </c>
    </row>
    <row r="37" spans="1:10" ht="77.099999999999994" customHeight="1" x14ac:dyDescent="0.25">
      <c r="A37" s="455"/>
      <c r="B37" s="212">
        <v>0.73</v>
      </c>
      <c r="C37" s="212"/>
      <c r="D37" s="457"/>
      <c r="E37" s="457"/>
      <c r="F37" s="457"/>
      <c r="G37" s="457"/>
      <c r="H37" s="212"/>
      <c r="I37" s="212"/>
      <c r="J37" s="219"/>
    </row>
    <row r="38" spans="1:10" s="25" customFormat="1" ht="48.75" customHeight="1" x14ac:dyDescent="0.25">
      <c r="A38" s="455" t="s">
        <v>187</v>
      </c>
      <c r="B38" s="214" t="s">
        <v>182</v>
      </c>
      <c r="C38" s="214" t="s">
        <v>86</v>
      </c>
      <c r="D38" s="456" t="s">
        <v>88</v>
      </c>
      <c r="E38" s="456"/>
      <c r="F38" s="456" t="s">
        <v>90</v>
      </c>
      <c r="G38" s="456"/>
      <c r="H38" s="214" t="s">
        <v>92</v>
      </c>
      <c r="I38" s="214" t="s">
        <v>93</v>
      </c>
      <c r="J38" s="215" t="s">
        <v>95</v>
      </c>
    </row>
    <row r="39" spans="1:10" ht="80.099999999999994" customHeight="1" x14ac:dyDescent="0.25">
      <c r="A39" s="455"/>
      <c r="B39" s="212">
        <v>0.8</v>
      </c>
      <c r="C39" s="212"/>
      <c r="D39" s="457"/>
      <c r="E39" s="457"/>
      <c r="F39" s="457"/>
      <c r="G39" s="457"/>
      <c r="H39" s="212"/>
      <c r="I39" s="212"/>
      <c r="J39" s="219"/>
    </row>
    <row r="40" spans="1:10" ht="46.5" customHeight="1" x14ac:dyDescent="0.25">
      <c r="A40" s="455" t="s">
        <v>188</v>
      </c>
      <c r="B40" s="214" t="s">
        <v>182</v>
      </c>
      <c r="C40" s="214" t="s">
        <v>86</v>
      </c>
      <c r="D40" s="456" t="s">
        <v>88</v>
      </c>
      <c r="E40" s="456"/>
      <c r="F40" s="456" t="s">
        <v>90</v>
      </c>
      <c r="G40" s="456"/>
      <c r="H40" s="214" t="s">
        <v>92</v>
      </c>
      <c r="I40" s="214" t="s">
        <v>93</v>
      </c>
      <c r="J40" s="215" t="s">
        <v>95</v>
      </c>
    </row>
    <row r="41" spans="1:10" ht="72" customHeight="1" x14ac:dyDescent="0.25">
      <c r="A41" s="455"/>
      <c r="B41" s="212">
        <v>0.8</v>
      </c>
      <c r="C41" s="212"/>
      <c r="D41" s="457"/>
      <c r="E41" s="457"/>
      <c r="F41" s="457"/>
      <c r="G41" s="457"/>
      <c r="H41" s="212"/>
      <c r="I41" s="212"/>
      <c r="J41" s="219"/>
    </row>
    <row r="42" spans="1:10" ht="48.75" customHeight="1" x14ac:dyDescent="0.25">
      <c r="A42" s="455" t="s">
        <v>189</v>
      </c>
      <c r="B42" s="214" t="s">
        <v>182</v>
      </c>
      <c r="C42" s="214" t="s">
        <v>86</v>
      </c>
      <c r="D42" s="456" t="s">
        <v>88</v>
      </c>
      <c r="E42" s="456"/>
      <c r="F42" s="456" t="s">
        <v>90</v>
      </c>
      <c r="G42" s="456"/>
      <c r="H42" s="214" t="s">
        <v>92</v>
      </c>
      <c r="I42" s="214" t="s">
        <v>93</v>
      </c>
      <c r="J42" s="215" t="s">
        <v>95</v>
      </c>
    </row>
    <row r="43" spans="1:10" ht="87" customHeight="1" x14ac:dyDescent="0.25">
      <c r="A43" s="455"/>
      <c r="B43" s="212">
        <v>0.73</v>
      </c>
      <c r="C43" s="212"/>
      <c r="D43" s="457"/>
      <c r="E43" s="457"/>
      <c r="F43" s="457"/>
      <c r="G43" s="457"/>
      <c r="H43" s="212"/>
      <c r="I43" s="212"/>
      <c r="J43" s="219"/>
    </row>
    <row r="44" spans="1:10" ht="42.75" customHeight="1" x14ac:dyDescent="0.25">
      <c r="A44" s="455" t="s">
        <v>190</v>
      </c>
      <c r="B44" s="214" t="s">
        <v>182</v>
      </c>
      <c r="C44" s="214" t="s">
        <v>86</v>
      </c>
      <c r="D44" s="456" t="s">
        <v>88</v>
      </c>
      <c r="E44" s="456"/>
      <c r="F44" s="456" t="s">
        <v>90</v>
      </c>
      <c r="G44" s="456"/>
      <c r="H44" s="214" t="s">
        <v>92</v>
      </c>
      <c r="I44" s="214" t="s">
        <v>93</v>
      </c>
      <c r="J44" s="215" t="s">
        <v>95</v>
      </c>
    </row>
    <row r="45" spans="1:10" ht="78.599999999999994" customHeight="1" x14ac:dyDescent="0.25">
      <c r="A45" s="455"/>
      <c r="B45" s="212">
        <v>0.73</v>
      </c>
      <c r="C45" s="212"/>
      <c r="D45" s="457"/>
      <c r="E45" s="457"/>
      <c r="F45" s="457"/>
      <c r="G45" s="457"/>
      <c r="H45" s="212"/>
      <c r="I45" s="212"/>
      <c r="J45" s="219"/>
    </row>
    <row r="46" spans="1:10" ht="45" customHeight="1" x14ac:dyDescent="0.25">
      <c r="A46" s="455" t="s">
        <v>191</v>
      </c>
      <c r="B46" s="214" t="s">
        <v>182</v>
      </c>
      <c r="C46" s="214" t="s">
        <v>86</v>
      </c>
      <c r="D46" s="456" t="s">
        <v>88</v>
      </c>
      <c r="E46" s="456"/>
      <c r="F46" s="456" t="s">
        <v>90</v>
      </c>
      <c r="G46" s="456"/>
      <c r="H46" s="214" t="s">
        <v>92</v>
      </c>
      <c r="I46" s="214" t="s">
        <v>93</v>
      </c>
      <c r="J46" s="215" t="s">
        <v>95</v>
      </c>
    </row>
    <row r="47" spans="1:10" ht="75.599999999999994" customHeight="1" x14ac:dyDescent="0.25">
      <c r="A47" s="455"/>
      <c r="B47" s="212">
        <v>0.73</v>
      </c>
      <c r="C47" s="212"/>
      <c r="D47" s="457"/>
      <c r="E47" s="457"/>
      <c r="F47" s="457"/>
      <c r="G47" s="457"/>
      <c r="H47" s="212"/>
      <c r="I47" s="212"/>
      <c r="J47" s="219"/>
    </row>
    <row r="48" spans="1:10" ht="46.5" customHeight="1" x14ac:dyDescent="0.25">
      <c r="A48" s="455" t="s">
        <v>192</v>
      </c>
      <c r="B48" s="214" t="s">
        <v>182</v>
      </c>
      <c r="C48" s="214" t="s">
        <v>86</v>
      </c>
      <c r="D48" s="456" t="s">
        <v>88</v>
      </c>
      <c r="E48" s="456"/>
      <c r="F48" s="456" t="s">
        <v>90</v>
      </c>
      <c r="G48" s="456"/>
      <c r="H48" s="214" t="s">
        <v>92</v>
      </c>
      <c r="I48" s="214" t="s">
        <v>93</v>
      </c>
      <c r="J48" s="215" t="s">
        <v>95</v>
      </c>
    </row>
    <row r="49" spans="1:13" ht="72" customHeight="1" x14ac:dyDescent="0.25">
      <c r="A49" s="455"/>
      <c r="B49" s="212">
        <v>0.73</v>
      </c>
      <c r="C49" s="212"/>
      <c r="D49" s="457"/>
      <c r="E49" s="457"/>
      <c r="F49" s="457"/>
      <c r="G49" s="457"/>
      <c r="H49" s="212"/>
      <c r="I49" s="212"/>
      <c r="J49" s="219"/>
    </row>
    <row r="50" spans="1:13" ht="48.75" customHeight="1" x14ac:dyDescent="0.25">
      <c r="A50" s="455" t="s">
        <v>193</v>
      </c>
      <c r="B50" s="214" t="s">
        <v>182</v>
      </c>
      <c r="C50" s="214" t="s">
        <v>86</v>
      </c>
      <c r="D50" s="456" t="s">
        <v>88</v>
      </c>
      <c r="E50" s="456"/>
      <c r="F50" s="456" t="s">
        <v>90</v>
      </c>
      <c r="G50" s="456"/>
      <c r="H50" s="214" t="s">
        <v>92</v>
      </c>
      <c r="I50" s="214" t="s">
        <v>93</v>
      </c>
      <c r="J50" s="215" t="s">
        <v>95</v>
      </c>
    </row>
    <row r="51" spans="1:13" ht="72.599999999999994" customHeight="1" thickBot="1" x14ac:dyDescent="0.3">
      <c r="A51" s="458"/>
      <c r="B51" s="220">
        <v>0.64</v>
      </c>
      <c r="C51" s="220"/>
      <c r="D51" s="459"/>
      <c r="E51" s="459"/>
      <c r="F51" s="459"/>
      <c r="G51" s="459"/>
      <c r="H51" s="220"/>
      <c r="I51" s="220"/>
      <c r="J51" s="221"/>
    </row>
    <row r="52" spans="1:13" x14ac:dyDescent="0.25">
      <c r="B52" s="1">
        <f>B29+B31+B33+B35+B37+B39+B41+B43+B45+B47+B49+B51</f>
        <v>8.7500000000000018</v>
      </c>
    </row>
    <row r="53" spans="1:13" ht="18" x14ac:dyDescent="0.25">
      <c r="A53" s="39" t="s">
        <v>204</v>
      </c>
    </row>
    <row r="54" spans="1:13" ht="18" customHeight="1" x14ac:dyDescent="0.25">
      <c r="A54" s="27"/>
    </row>
    <row r="55" spans="1:13" ht="23.25" x14ac:dyDescent="0.25">
      <c r="A55" s="454" t="s">
        <v>205</v>
      </c>
      <c r="B55" s="28" t="s">
        <v>156</v>
      </c>
      <c r="C55" s="28" t="s">
        <v>157</v>
      </c>
      <c r="D55" s="28" t="s">
        <v>158</v>
      </c>
      <c r="E55" s="28" t="s">
        <v>159</v>
      </c>
      <c r="F55" s="28" t="s">
        <v>161</v>
      </c>
      <c r="G55" s="28" t="s">
        <v>162</v>
      </c>
      <c r="H55" s="28" t="s">
        <v>163</v>
      </c>
      <c r="I55" s="28" t="s">
        <v>164</v>
      </c>
      <c r="J55" s="28" t="s">
        <v>166</v>
      </c>
      <c r="K55" s="28" t="s">
        <v>167</v>
      </c>
      <c r="L55" s="28" t="s">
        <v>168</v>
      </c>
      <c r="M55" s="28" t="s">
        <v>169</v>
      </c>
    </row>
    <row r="56" spans="1:13" ht="24.75" customHeight="1" x14ac:dyDescent="0.25">
      <c r="A56" s="454"/>
      <c r="B56" s="29">
        <v>0.7</v>
      </c>
      <c r="C56" s="29">
        <v>0.7</v>
      </c>
      <c r="D56" s="29"/>
      <c r="E56" s="29"/>
      <c r="F56" s="29"/>
      <c r="G56" s="29"/>
      <c r="H56" s="29"/>
      <c r="I56" s="29"/>
      <c r="J56" s="29"/>
      <c r="K56" s="29"/>
      <c r="L56" s="29"/>
      <c r="M56" s="29"/>
    </row>
    <row r="57" spans="1:13" s="24" customFormat="1" ht="13.35" customHeight="1" x14ac:dyDescent="0.25">
      <c r="A57" s="1"/>
      <c r="B57" s="1"/>
      <c r="C57" s="1"/>
      <c r="D57" s="1"/>
      <c r="E57" s="1"/>
      <c r="F57" s="1"/>
      <c r="G57" s="1"/>
      <c r="H57" s="1"/>
      <c r="I57" s="1"/>
    </row>
    <row r="58" spans="1:13" ht="15" thickBot="1" x14ac:dyDescent="0.3"/>
    <row r="59" spans="1:13" ht="44.25" customHeight="1" thickBot="1" x14ac:dyDescent="0.3">
      <c r="A59" s="124" t="s">
        <v>206</v>
      </c>
      <c r="B59" s="115" t="s">
        <v>207</v>
      </c>
      <c r="C59" s="107"/>
      <c r="D59" s="125" t="s">
        <v>208</v>
      </c>
      <c r="E59" s="115" t="s">
        <v>207</v>
      </c>
      <c r="F59" s="107"/>
      <c r="G59" s="125" t="s">
        <v>209</v>
      </c>
      <c r="H59" s="115" t="s">
        <v>210</v>
      </c>
      <c r="I59" s="123"/>
      <c r="J59" s="101"/>
    </row>
    <row r="60" spans="1:13" ht="15.75" thickBot="1" x14ac:dyDescent="0.3">
      <c r="A60" s="126"/>
      <c r="B60" s="115" t="s">
        <v>211</v>
      </c>
      <c r="C60" s="238" t="s">
        <v>264</v>
      </c>
      <c r="D60" s="127"/>
      <c r="E60" s="115" t="s">
        <v>211</v>
      </c>
      <c r="F60" s="238" t="s">
        <v>266</v>
      </c>
      <c r="G60" s="127"/>
      <c r="H60" s="115" t="s">
        <v>212</v>
      </c>
      <c r="I60" s="239" t="s">
        <v>270</v>
      </c>
      <c r="J60" s="101"/>
    </row>
    <row r="61" spans="1:13" ht="15.75" thickBot="1" x14ac:dyDescent="0.3">
      <c r="A61" s="126"/>
      <c r="B61" s="115" t="s">
        <v>213</v>
      </c>
      <c r="C61" s="238" t="s">
        <v>265</v>
      </c>
      <c r="D61" s="127"/>
      <c r="E61" s="115" t="s">
        <v>213</v>
      </c>
      <c r="F61" s="238" t="s">
        <v>267</v>
      </c>
      <c r="G61" s="127"/>
      <c r="H61" s="115" t="s">
        <v>214</v>
      </c>
      <c r="I61" s="239" t="s">
        <v>271</v>
      </c>
      <c r="J61" s="101"/>
    </row>
    <row r="62" spans="1:13" ht="39.75" customHeight="1" thickBot="1" x14ac:dyDescent="0.3">
      <c r="A62" s="126"/>
      <c r="B62" s="115" t="s">
        <v>207</v>
      </c>
      <c r="C62" s="107"/>
      <c r="D62" s="127"/>
      <c r="E62" s="115" t="s">
        <v>207</v>
      </c>
      <c r="F62" s="238"/>
      <c r="G62" s="127"/>
      <c r="H62" s="115" t="s">
        <v>210</v>
      </c>
      <c r="I62" s="123"/>
      <c r="J62" s="101"/>
    </row>
    <row r="63" spans="1:13" ht="15.75" thickBot="1" x14ac:dyDescent="0.3">
      <c r="A63" s="126"/>
      <c r="B63" s="115" t="s">
        <v>211</v>
      </c>
      <c r="C63" s="107"/>
      <c r="D63" s="127"/>
      <c r="E63" s="115" t="s">
        <v>211</v>
      </c>
      <c r="F63" s="238" t="s">
        <v>268</v>
      </c>
      <c r="G63" s="127"/>
      <c r="H63" s="115" t="s">
        <v>212</v>
      </c>
      <c r="I63" s="123"/>
      <c r="J63" s="101"/>
    </row>
    <row r="64" spans="1:13" ht="34.5" customHeight="1" thickBot="1" x14ac:dyDescent="0.3">
      <c r="A64" s="128"/>
      <c r="B64" s="115" t="s">
        <v>213</v>
      </c>
      <c r="C64" s="107"/>
      <c r="D64" s="129"/>
      <c r="E64" s="115" t="s">
        <v>213</v>
      </c>
      <c r="F64" s="238" t="s">
        <v>269</v>
      </c>
      <c r="G64" s="129"/>
      <c r="H64" s="115" t="s">
        <v>214</v>
      </c>
      <c r="I64" s="123"/>
      <c r="J64" s="101"/>
    </row>
  </sheetData>
  <mergeCells count="87">
    <mergeCell ref="J1:L1"/>
    <mergeCell ref="J2:L2"/>
    <mergeCell ref="J3:L3"/>
    <mergeCell ref="J4:L4"/>
    <mergeCell ref="D29:E29"/>
    <mergeCell ref="F29:G29"/>
    <mergeCell ref="A25:A26"/>
    <mergeCell ref="H25:J25"/>
    <mergeCell ref="D28:E28"/>
    <mergeCell ref="F28:G28"/>
    <mergeCell ref="B27:J27"/>
    <mergeCell ref="A28:A29"/>
    <mergeCell ref="H26:J26"/>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29" r:id="rId1" xr:uid="{95922F08-99A1-A145-872E-8A3F25E30CF5}"/>
    <hyperlink ref="J31" r:id="rId2" xr:uid="{CED5C1D8-2837-074D-BDEE-FE95DB20874E}"/>
  </hyperlinks>
  <pageMargins left="0.25" right="0.25" top="0.75" bottom="0.75" header="0.3" footer="0.3"/>
  <pageSetup scale="21" orientation="landscape" r:id="rId3"/>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3B41E-6F94-D04B-AFD5-AD6F26BB1A44}">
  <dimension ref="A1:M68"/>
  <sheetViews>
    <sheetView zoomScale="85" zoomScaleNormal="85" workbookViewId="0">
      <selection activeCell="J31" sqref="J31"/>
    </sheetView>
  </sheetViews>
  <sheetFormatPr baseColWidth="10" defaultRowHeight="15" x14ac:dyDescent="0.25"/>
  <cols>
    <col min="1" max="1" width="42" customWidth="1"/>
    <col min="2" max="2" width="18.140625" customWidth="1"/>
    <col min="3" max="3" width="38.7109375" customWidth="1"/>
    <col min="4" max="4" width="42.7109375" customWidth="1"/>
    <col min="5" max="5" width="40.42578125" customWidth="1"/>
    <col min="6" max="6" width="59" customWidth="1"/>
    <col min="7" max="7" width="27.42578125" customWidth="1"/>
    <col min="8" max="8" width="33.140625" customWidth="1"/>
    <col min="9" max="9" width="52.140625" customWidth="1"/>
    <col min="10" max="10" width="33.28515625" customWidth="1"/>
  </cols>
  <sheetData>
    <row r="1" spans="1:13" ht="16.5" thickBot="1" x14ac:dyDescent="0.3">
      <c r="A1" s="460"/>
      <c r="B1" s="303" t="s">
        <v>150</v>
      </c>
      <c r="C1" s="304"/>
      <c r="D1" s="304"/>
      <c r="E1" s="304"/>
      <c r="F1" s="304"/>
      <c r="G1" s="304"/>
      <c r="H1" s="305"/>
      <c r="I1" s="40" t="s">
        <v>198</v>
      </c>
      <c r="J1" s="300" t="s">
        <v>234</v>
      </c>
      <c r="K1" s="301"/>
      <c r="L1" s="302"/>
      <c r="M1" s="71"/>
    </row>
    <row r="2" spans="1:13" ht="16.5" thickBot="1" x14ac:dyDescent="0.3">
      <c r="A2" s="461"/>
      <c r="B2" s="306" t="s">
        <v>151</v>
      </c>
      <c r="C2" s="307"/>
      <c r="D2" s="307"/>
      <c r="E2" s="307"/>
      <c r="F2" s="307"/>
      <c r="G2" s="307"/>
      <c r="H2" s="308"/>
      <c r="I2" s="40" t="s">
        <v>199</v>
      </c>
      <c r="J2" s="300" t="s">
        <v>235</v>
      </c>
      <c r="K2" s="301"/>
      <c r="L2" s="302"/>
      <c r="M2" s="71"/>
    </row>
    <row r="3" spans="1:13" ht="16.5" thickBot="1" x14ac:dyDescent="0.3">
      <c r="A3" s="461"/>
      <c r="B3" s="306" t="s">
        <v>0</v>
      </c>
      <c r="C3" s="307"/>
      <c r="D3" s="307"/>
      <c r="E3" s="307"/>
      <c r="F3" s="307"/>
      <c r="G3" s="307"/>
      <c r="H3" s="308"/>
      <c r="I3" s="40" t="s">
        <v>200</v>
      </c>
      <c r="J3" s="300" t="s">
        <v>236</v>
      </c>
      <c r="K3" s="301"/>
      <c r="L3" s="302"/>
      <c r="M3" s="71"/>
    </row>
    <row r="4" spans="1:13" ht="16.5" thickBot="1" x14ac:dyDescent="0.3">
      <c r="A4" s="462"/>
      <c r="B4" s="309" t="s">
        <v>201</v>
      </c>
      <c r="C4" s="310"/>
      <c r="D4" s="310"/>
      <c r="E4" s="310"/>
      <c r="F4" s="310"/>
      <c r="G4" s="310"/>
      <c r="H4" s="311"/>
      <c r="I4" s="40" t="s">
        <v>153</v>
      </c>
      <c r="J4" s="300" t="s">
        <v>238</v>
      </c>
      <c r="K4" s="301"/>
      <c r="L4" s="302"/>
      <c r="M4" s="71"/>
    </row>
    <row r="5" spans="1:13" x14ac:dyDescent="0.25">
      <c r="A5" s="1"/>
      <c r="B5" s="1"/>
      <c r="C5" s="1"/>
      <c r="D5" s="1"/>
      <c r="E5" s="1"/>
      <c r="F5" s="1"/>
      <c r="G5" s="1"/>
      <c r="H5" s="1"/>
      <c r="I5" s="1"/>
      <c r="J5" s="1"/>
      <c r="K5" s="1"/>
      <c r="L5" s="1"/>
      <c r="M5" s="1"/>
    </row>
    <row r="6" spans="1:13" ht="15.75" thickBot="1" x14ac:dyDescent="0.3">
      <c r="A6" s="4"/>
      <c r="B6" s="5"/>
      <c r="C6" s="5"/>
      <c r="D6" s="7"/>
      <c r="E6" s="6"/>
      <c r="F6" s="6"/>
      <c r="G6" s="133"/>
      <c r="H6" s="133"/>
      <c r="I6" s="8"/>
      <c r="J6" s="8"/>
      <c r="K6" s="5"/>
      <c r="L6" s="5"/>
      <c r="M6" s="5"/>
    </row>
    <row r="7" spans="1:13" x14ac:dyDescent="0.25">
      <c r="A7" s="470" t="s">
        <v>4</v>
      </c>
      <c r="B7" s="477" t="s">
        <v>241</v>
      </c>
      <c r="C7" s="478"/>
      <c r="D7" s="478"/>
      <c r="E7" s="478"/>
      <c r="F7" s="478"/>
      <c r="G7" s="478"/>
      <c r="H7" s="479"/>
      <c r="I7" s="470" t="s">
        <v>155</v>
      </c>
      <c r="J7" s="473">
        <v>2024110010311</v>
      </c>
      <c r="K7" s="5"/>
      <c r="L7" s="5"/>
      <c r="M7" s="5"/>
    </row>
    <row r="8" spans="1:13" x14ac:dyDescent="0.25">
      <c r="A8" s="471"/>
      <c r="B8" s="480"/>
      <c r="C8" s="481"/>
      <c r="D8" s="481"/>
      <c r="E8" s="481"/>
      <c r="F8" s="481"/>
      <c r="G8" s="481"/>
      <c r="H8" s="482"/>
      <c r="I8" s="471"/>
      <c r="J8" s="474"/>
      <c r="K8" s="5"/>
      <c r="L8" s="5"/>
      <c r="M8" s="5"/>
    </row>
    <row r="9" spans="1:13" x14ac:dyDescent="0.25">
      <c r="A9" s="471"/>
      <c r="B9" s="480"/>
      <c r="C9" s="481"/>
      <c r="D9" s="481"/>
      <c r="E9" s="481"/>
      <c r="F9" s="481"/>
      <c r="G9" s="481"/>
      <c r="H9" s="482"/>
      <c r="I9" s="471"/>
      <c r="J9" s="474"/>
      <c r="K9" s="5"/>
      <c r="L9" s="5"/>
      <c r="M9" s="5"/>
    </row>
    <row r="10" spans="1:13" ht="15.75" thickBot="1" x14ac:dyDescent="0.3">
      <c r="A10" s="472"/>
      <c r="B10" s="483"/>
      <c r="C10" s="484"/>
      <c r="D10" s="484"/>
      <c r="E10" s="484"/>
      <c r="F10" s="484"/>
      <c r="G10" s="484"/>
      <c r="H10" s="485"/>
      <c r="I10" s="472"/>
      <c r="J10" s="475"/>
      <c r="K10" s="5"/>
      <c r="L10" s="5"/>
      <c r="M10" s="5"/>
    </row>
    <row r="11" spans="1:13" ht="15.75" thickBot="1" x14ac:dyDescent="0.3">
      <c r="A11" s="12"/>
      <c r="B11" s="65"/>
      <c r="C11" s="5"/>
      <c r="D11" s="5"/>
      <c r="E11" s="5"/>
      <c r="F11" s="5"/>
      <c r="G11" s="5"/>
      <c r="H11" s="5"/>
      <c r="I11" s="5"/>
      <c r="J11" s="5"/>
      <c r="K11" s="5"/>
      <c r="L11" s="5"/>
      <c r="M11" s="5"/>
    </row>
    <row r="12" spans="1:13" ht="18.75" thickBot="1" x14ac:dyDescent="0.3">
      <c r="A12" s="336" t="s">
        <v>6</v>
      </c>
      <c r="B12" s="91" t="s">
        <v>156</v>
      </c>
      <c r="C12" s="240"/>
      <c r="D12" s="91" t="s">
        <v>157</v>
      </c>
      <c r="E12" s="244" t="s">
        <v>261</v>
      </c>
      <c r="F12" s="91" t="s">
        <v>158</v>
      </c>
      <c r="G12" s="105"/>
      <c r="H12" s="91" t="s">
        <v>159</v>
      </c>
      <c r="I12" s="106"/>
      <c r="J12" s="66"/>
      <c r="K12" s="66"/>
      <c r="L12" s="66"/>
      <c r="M12" s="66"/>
    </row>
    <row r="13" spans="1:13" ht="15.75" thickBot="1" x14ac:dyDescent="0.3">
      <c r="A13" s="336"/>
      <c r="B13" s="92" t="s">
        <v>161</v>
      </c>
      <c r="C13" s="73"/>
      <c r="D13" s="91" t="s">
        <v>162</v>
      </c>
      <c r="E13" s="41"/>
      <c r="F13" s="91" t="s">
        <v>163</v>
      </c>
      <c r="G13" s="41"/>
      <c r="H13" s="91" t="s">
        <v>164</v>
      </c>
      <c r="I13" s="106"/>
      <c r="J13" s="66"/>
      <c r="K13" s="66"/>
      <c r="L13" s="66"/>
      <c r="M13" s="66"/>
    </row>
    <row r="14" spans="1:13" ht="15.75" thickBot="1" x14ac:dyDescent="0.3">
      <c r="A14" s="336"/>
      <c r="B14" s="91" t="s">
        <v>166</v>
      </c>
      <c r="C14" s="105"/>
      <c r="D14" s="91" t="s">
        <v>167</v>
      </c>
      <c r="E14" s="41"/>
      <c r="F14" s="91" t="s">
        <v>168</v>
      </c>
      <c r="G14" s="41"/>
      <c r="H14" s="91" t="s">
        <v>169</v>
      </c>
      <c r="I14" s="106"/>
      <c r="J14" s="66"/>
      <c r="K14" s="66"/>
      <c r="L14" s="66"/>
      <c r="M14" s="66"/>
    </row>
    <row r="15" spans="1:13" ht="15.75" thickBot="1" x14ac:dyDescent="0.3">
      <c r="A15" s="1"/>
      <c r="B15" s="1"/>
      <c r="C15" s="1"/>
      <c r="D15" s="1"/>
      <c r="E15" s="1"/>
      <c r="F15" s="1"/>
      <c r="G15" s="1"/>
      <c r="H15" s="1"/>
      <c r="I15" s="1"/>
      <c r="J15" s="1"/>
      <c r="K15" s="1"/>
      <c r="L15" s="75"/>
      <c r="M15" s="76"/>
    </row>
    <row r="16" spans="1:13" ht="15.75" thickBot="1" x14ac:dyDescent="0.3">
      <c r="A16" s="328" t="s">
        <v>8</v>
      </c>
      <c r="B16" s="328"/>
      <c r="C16" s="102" t="s">
        <v>160</v>
      </c>
      <c r="D16" s="345"/>
      <c r="E16" s="345"/>
      <c r="F16" s="345"/>
      <c r="G16" s="1"/>
      <c r="H16" s="1"/>
      <c r="I16" s="1"/>
      <c r="J16" s="1"/>
      <c r="K16" s="1"/>
      <c r="L16" s="75"/>
      <c r="M16" s="76"/>
    </row>
    <row r="17" spans="1:13" ht="15.75" thickBot="1" x14ac:dyDescent="0.3">
      <c r="A17" s="328"/>
      <c r="B17" s="328"/>
      <c r="C17" s="102" t="s">
        <v>165</v>
      </c>
      <c r="D17" s="345"/>
      <c r="E17" s="345"/>
      <c r="F17" s="345"/>
      <c r="G17" s="1"/>
      <c r="H17" s="1"/>
      <c r="I17" s="1"/>
      <c r="J17" s="1"/>
      <c r="K17" s="1"/>
      <c r="L17" s="75"/>
      <c r="M17" s="76"/>
    </row>
    <row r="18" spans="1:13" ht="15.75" thickBot="1" x14ac:dyDescent="0.3">
      <c r="A18" s="328"/>
      <c r="B18" s="328"/>
      <c r="C18" s="102" t="s">
        <v>170</v>
      </c>
      <c r="D18" s="345" t="s">
        <v>261</v>
      </c>
      <c r="E18" s="345"/>
      <c r="F18" s="345"/>
      <c r="G18" s="1"/>
      <c r="H18" s="1"/>
      <c r="I18" s="1"/>
      <c r="J18" s="1"/>
      <c r="K18" s="1"/>
      <c r="L18" s="75"/>
      <c r="M18" s="76"/>
    </row>
    <row r="19" spans="1:13" x14ac:dyDescent="0.25">
      <c r="A19" s="1"/>
      <c r="B19" s="1"/>
      <c r="C19" s="1"/>
      <c r="D19" s="1"/>
      <c r="E19" s="1"/>
      <c r="F19" s="1"/>
      <c r="G19" s="1"/>
      <c r="H19" s="1"/>
      <c r="I19" s="1"/>
      <c r="J19" s="1"/>
      <c r="K19" s="1"/>
      <c r="L19" s="75"/>
      <c r="M19" s="76"/>
    </row>
    <row r="20" spans="1:13" x14ac:dyDescent="0.25">
      <c r="A20" s="21"/>
      <c r="B20" s="21"/>
      <c r="C20" s="21"/>
      <c r="D20" s="21"/>
      <c r="E20" s="21"/>
      <c r="F20" s="21"/>
      <c r="G20" s="21"/>
      <c r="H20" s="21"/>
      <c r="I20" s="21"/>
      <c r="J20" s="21"/>
      <c r="K20" s="21"/>
      <c r="L20" s="21"/>
      <c r="M20" s="21"/>
    </row>
    <row r="21" spans="1:13" ht="15.75" thickBot="1" x14ac:dyDescent="0.3">
      <c r="A21" s="1"/>
      <c r="B21" s="1"/>
      <c r="C21" s="1"/>
      <c r="D21" s="1"/>
      <c r="E21" s="1"/>
      <c r="F21" s="1"/>
      <c r="G21" s="1"/>
      <c r="H21" s="1"/>
      <c r="I21" s="1"/>
      <c r="J21" s="1"/>
      <c r="K21" s="1"/>
      <c r="L21" s="1"/>
      <c r="M21" s="1"/>
    </row>
    <row r="22" spans="1:13" ht="15.75" thickBot="1" x14ac:dyDescent="0.3">
      <c r="A22" s="476" t="s">
        <v>202</v>
      </c>
      <c r="B22" s="476"/>
      <c r="C22" s="476"/>
      <c r="D22" s="476"/>
      <c r="E22" s="476"/>
      <c r="F22" s="476"/>
      <c r="G22" s="476"/>
      <c r="H22" s="476"/>
      <c r="I22" s="476"/>
      <c r="J22" s="476"/>
      <c r="K22" s="1"/>
      <c r="L22" s="1"/>
      <c r="M22" s="1"/>
    </row>
    <row r="23" spans="1:13" ht="71.25" customHeight="1" thickBot="1" x14ac:dyDescent="0.3">
      <c r="A23" s="93" t="s">
        <v>21</v>
      </c>
      <c r="B23" s="463" t="s">
        <v>272</v>
      </c>
      <c r="C23" s="464"/>
      <c r="D23" s="465"/>
      <c r="E23" s="94" t="s">
        <v>71</v>
      </c>
      <c r="F23" s="95" t="s">
        <v>254</v>
      </c>
      <c r="G23" s="94" t="s">
        <v>73</v>
      </c>
      <c r="H23" s="463" t="s">
        <v>255</v>
      </c>
      <c r="I23" s="464"/>
      <c r="J23" s="465"/>
      <c r="K23" s="1"/>
      <c r="L23" s="1"/>
      <c r="M23" s="1"/>
    </row>
    <row r="24" spans="1:13" ht="15.75" thickBot="1" x14ac:dyDescent="0.3">
      <c r="A24" s="85" t="s">
        <v>75</v>
      </c>
      <c r="B24" s="463" t="s">
        <v>256</v>
      </c>
      <c r="C24" s="464"/>
      <c r="D24" s="464"/>
      <c r="E24" s="464"/>
      <c r="F24" s="464"/>
      <c r="G24" s="464"/>
      <c r="H24" s="464"/>
      <c r="I24" s="464"/>
      <c r="J24" s="465"/>
      <c r="K24" s="1"/>
      <c r="L24" s="1"/>
      <c r="M24" s="1"/>
    </row>
    <row r="25" spans="1:13" ht="30.75" thickBot="1" x14ac:dyDescent="0.3">
      <c r="A25" s="486" t="s">
        <v>77</v>
      </c>
      <c r="B25" s="96">
        <v>2024</v>
      </c>
      <c r="C25" s="97">
        <v>2025</v>
      </c>
      <c r="D25" s="97">
        <v>2026</v>
      </c>
      <c r="E25" s="97">
        <v>2027</v>
      </c>
      <c r="F25" s="98" t="s">
        <v>203</v>
      </c>
      <c r="G25" s="99" t="s">
        <v>79</v>
      </c>
      <c r="H25" s="488" t="s">
        <v>81</v>
      </c>
      <c r="I25" s="489"/>
      <c r="J25" s="490"/>
      <c r="K25" s="1"/>
      <c r="L25" s="1"/>
      <c r="M25" s="1"/>
    </row>
    <row r="26" spans="1:13" ht="15.75" thickBot="1" x14ac:dyDescent="0.3">
      <c r="A26" s="487"/>
      <c r="B26" s="121">
        <v>1</v>
      </c>
      <c r="C26" s="121">
        <v>1</v>
      </c>
      <c r="D26" s="121">
        <v>1</v>
      </c>
      <c r="E26" s="122">
        <v>1</v>
      </c>
      <c r="F26" s="120">
        <v>1</v>
      </c>
      <c r="G26" s="100">
        <v>1</v>
      </c>
      <c r="H26" s="496" t="s">
        <v>274</v>
      </c>
      <c r="I26" s="497"/>
      <c r="J26" s="498"/>
      <c r="K26" s="1"/>
      <c r="L26" s="1"/>
      <c r="M26" s="1"/>
    </row>
    <row r="27" spans="1:13" ht="15.75" thickBot="1" x14ac:dyDescent="0.3">
      <c r="A27" s="85"/>
      <c r="B27" s="492" t="s">
        <v>83</v>
      </c>
      <c r="C27" s="493"/>
      <c r="D27" s="493"/>
      <c r="E27" s="493"/>
      <c r="F27" s="493"/>
      <c r="G27" s="493"/>
      <c r="H27" s="493"/>
      <c r="I27" s="493"/>
      <c r="J27" s="494"/>
      <c r="K27" s="1"/>
      <c r="L27" s="1"/>
      <c r="M27" s="1"/>
    </row>
    <row r="28" spans="1:13" ht="45.75" thickBot="1" x14ac:dyDescent="0.3">
      <c r="A28" s="495" t="s">
        <v>181</v>
      </c>
      <c r="B28" s="210" t="s">
        <v>182</v>
      </c>
      <c r="C28" s="210" t="s">
        <v>86</v>
      </c>
      <c r="D28" s="491" t="s">
        <v>88</v>
      </c>
      <c r="E28" s="491"/>
      <c r="F28" s="491" t="s">
        <v>90</v>
      </c>
      <c r="G28" s="491"/>
      <c r="H28" s="210" t="s">
        <v>92</v>
      </c>
      <c r="I28" s="210" t="s">
        <v>93</v>
      </c>
      <c r="J28" s="211" t="s">
        <v>95</v>
      </c>
      <c r="K28" s="25"/>
      <c r="L28" s="25"/>
      <c r="M28" s="25"/>
    </row>
    <row r="29" spans="1:13" ht="333" customHeight="1" thickBot="1" x14ac:dyDescent="0.3">
      <c r="A29" s="455"/>
      <c r="B29" s="212">
        <v>8.3299999999999999E-2</v>
      </c>
      <c r="C29" s="212">
        <v>8.3299999999999999E-2</v>
      </c>
      <c r="D29" s="467" t="s">
        <v>377</v>
      </c>
      <c r="E29" s="467"/>
      <c r="F29" s="467" t="s">
        <v>378</v>
      </c>
      <c r="G29" s="467"/>
      <c r="H29" s="252" t="s">
        <v>300</v>
      </c>
      <c r="I29" s="245" t="s">
        <v>324</v>
      </c>
      <c r="J29" s="251" t="s">
        <v>325</v>
      </c>
      <c r="K29" s="1"/>
      <c r="L29" s="1"/>
      <c r="M29" s="1"/>
    </row>
    <row r="30" spans="1:13" ht="45.75" thickBot="1" x14ac:dyDescent="0.3">
      <c r="A30" s="455" t="s">
        <v>183</v>
      </c>
      <c r="B30" s="214" t="s">
        <v>182</v>
      </c>
      <c r="C30" s="214" t="s">
        <v>86</v>
      </c>
      <c r="D30" s="456" t="s">
        <v>88</v>
      </c>
      <c r="E30" s="456"/>
      <c r="F30" s="456" t="s">
        <v>90</v>
      </c>
      <c r="G30" s="456"/>
      <c r="H30" s="214" t="s">
        <v>92</v>
      </c>
      <c r="I30" s="214" t="s">
        <v>93</v>
      </c>
      <c r="J30" s="215" t="s">
        <v>95</v>
      </c>
      <c r="K30" s="25"/>
      <c r="L30" s="25"/>
      <c r="M30" s="25"/>
    </row>
    <row r="31" spans="1:13" ht="408" customHeight="1" thickBot="1" x14ac:dyDescent="0.3">
      <c r="A31" s="455"/>
      <c r="B31" s="212">
        <v>8.3299999999999999E-2</v>
      </c>
      <c r="C31" s="212">
        <v>8.3299999999999999E-2</v>
      </c>
      <c r="D31" s="467" t="s">
        <v>379</v>
      </c>
      <c r="E31" s="467"/>
      <c r="F31" s="467" t="s">
        <v>380</v>
      </c>
      <c r="G31" s="467"/>
      <c r="H31" s="252" t="s">
        <v>300</v>
      </c>
      <c r="I31" s="245" t="s">
        <v>324</v>
      </c>
      <c r="J31" s="258" t="s">
        <v>373</v>
      </c>
      <c r="K31" s="1"/>
      <c r="L31" s="1"/>
      <c r="M31" s="1"/>
    </row>
    <row r="32" spans="1:13" ht="45" x14ac:dyDescent="0.25">
      <c r="A32" s="455" t="s">
        <v>184</v>
      </c>
      <c r="B32" s="214" t="s">
        <v>182</v>
      </c>
      <c r="C32" s="214" t="s">
        <v>86</v>
      </c>
      <c r="D32" s="456" t="s">
        <v>88</v>
      </c>
      <c r="E32" s="456"/>
      <c r="F32" s="456" t="s">
        <v>90</v>
      </c>
      <c r="G32" s="456"/>
      <c r="H32" s="214" t="s">
        <v>92</v>
      </c>
      <c r="I32" s="214" t="s">
        <v>93</v>
      </c>
      <c r="J32" s="215" t="s">
        <v>95</v>
      </c>
      <c r="K32" s="25"/>
      <c r="L32" s="25"/>
      <c r="M32" s="25"/>
    </row>
    <row r="33" spans="1:13" x14ac:dyDescent="0.25">
      <c r="A33" s="455"/>
      <c r="B33" s="212">
        <v>8.3299999999999999E-2</v>
      </c>
      <c r="C33" s="212"/>
      <c r="D33" s="468"/>
      <c r="E33" s="468"/>
      <c r="F33" s="469"/>
      <c r="G33" s="469"/>
      <c r="H33" s="114"/>
      <c r="I33" s="114"/>
      <c r="J33" s="213"/>
      <c r="K33" s="1"/>
      <c r="L33" s="1"/>
      <c r="M33" s="1"/>
    </row>
    <row r="34" spans="1:13" ht="45" x14ac:dyDescent="0.25">
      <c r="A34" s="455" t="s">
        <v>185</v>
      </c>
      <c r="B34" s="214" t="s">
        <v>182</v>
      </c>
      <c r="C34" s="214" t="s">
        <v>86</v>
      </c>
      <c r="D34" s="456" t="s">
        <v>88</v>
      </c>
      <c r="E34" s="456"/>
      <c r="F34" s="456" t="s">
        <v>90</v>
      </c>
      <c r="G34" s="456"/>
      <c r="H34" s="214" t="s">
        <v>92</v>
      </c>
      <c r="I34" s="214" t="s">
        <v>93</v>
      </c>
      <c r="J34" s="215" t="s">
        <v>95</v>
      </c>
      <c r="K34" s="25"/>
      <c r="L34" s="25"/>
      <c r="M34" s="25"/>
    </row>
    <row r="35" spans="1:13" x14ac:dyDescent="0.25">
      <c r="A35" s="455"/>
      <c r="B35" s="212">
        <v>8.3299999999999999E-2</v>
      </c>
      <c r="C35" s="212"/>
      <c r="D35" s="466"/>
      <c r="E35" s="466"/>
      <c r="F35" s="466"/>
      <c r="G35" s="466"/>
      <c r="H35" s="217"/>
      <c r="I35" s="216"/>
      <c r="J35" s="218"/>
      <c r="K35" s="1"/>
      <c r="L35" s="1"/>
      <c r="M35" s="1"/>
    </row>
    <row r="36" spans="1:13" ht="45" x14ac:dyDescent="0.25">
      <c r="A36" s="455" t="s">
        <v>186</v>
      </c>
      <c r="B36" s="214" t="s">
        <v>182</v>
      </c>
      <c r="C36" s="214" t="s">
        <v>86</v>
      </c>
      <c r="D36" s="456" t="s">
        <v>88</v>
      </c>
      <c r="E36" s="456"/>
      <c r="F36" s="456" t="s">
        <v>90</v>
      </c>
      <c r="G36" s="456"/>
      <c r="H36" s="214" t="s">
        <v>92</v>
      </c>
      <c r="I36" s="214" t="s">
        <v>93</v>
      </c>
      <c r="J36" s="215" t="s">
        <v>95</v>
      </c>
      <c r="K36" s="25"/>
      <c r="L36" s="25"/>
      <c r="M36" s="25"/>
    </row>
    <row r="37" spans="1:13" x14ac:dyDescent="0.25">
      <c r="A37" s="455"/>
      <c r="B37" s="212">
        <v>8.3299999999999999E-2</v>
      </c>
      <c r="C37" s="212"/>
      <c r="D37" s="457"/>
      <c r="E37" s="457"/>
      <c r="F37" s="457"/>
      <c r="G37" s="457"/>
      <c r="H37" s="212"/>
      <c r="I37" s="212"/>
      <c r="J37" s="219"/>
      <c r="K37" s="1"/>
      <c r="L37" s="1"/>
      <c r="M37" s="1"/>
    </row>
    <row r="38" spans="1:13" ht="45" x14ac:dyDescent="0.25">
      <c r="A38" s="455" t="s">
        <v>187</v>
      </c>
      <c r="B38" s="214" t="s">
        <v>182</v>
      </c>
      <c r="C38" s="214" t="s">
        <v>86</v>
      </c>
      <c r="D38" s="456" t="s">
        <v>88</v>
      </c>
      <c r="E38" s="456"/>
      <c r="F38" s="456" t="s">
        <v>90</v>
      </c>
      <c r="G38" s="456"/>
      <c r="H38" s="214" t="s">
        <v>92</v>
      </c>
      <c r="I38" s="214" t="s">
        <v>93</v>
      </c>
      <c r="J38" s="215" t="s">
        <v>95</v>
      </c>
      <c r="K38" s="25"/>
      <c r="L38" s="25"/>
      <c r="M38" s="25"/>
    </row>
    <row r="39" spans="1:13" x14ac:dyDescent="0.25">
      <c r="A39" s="455"/>
      <c r="B39" s="212">
        <v>8.3299999999999999E-2</v>
      </c>
      <c r="C39" s="212"/>
      <c r="D39" s="457"/>
      <c r="E39" s="457"/>
      <c r="F39" s="457"/>
      <c r="G39" s="457"/>
      <c r="H39" s="212"/>
      <c r="I39" s="212"/>
      <c r="J39" s="219"/>
      <c r="K39" s="1"/>
      <c r="L39" s="1"/>
      <c r="M39" s="1"/>
    </row>
    <row r="40" spans="1:13" ht="45" x14ac:dyDescent="0.25">
      <c r="A40" s="455" t="s">
        <v>188</v>
      </c>
      <c r="B40" s="214" t="s">
        <v>182</v>
      </c>
      <c r="C40" s="214" t="s">
        <v>86</v>
      </c>
      <c r="D40" s="456" t="s">
        <v>88</v>
      </c>
      <c r="E40" s="456"/>
      <c r="F40" s="456" t="s">
        <v>90</v>
      </c>
      <c r="G40" s="456"/>
      <c r="H40" s="214" t="s">
        <v>92</v>
      </c>
      <c r="I40" s="214" t="s">
        <v>93</v>
      </c>
      <c r="J40" s="215" t="s">
        <v>95</v>
      </c>
      <c r="K40" s="1"/>
      <c r="L40" s="1"/>
      <c r="M40" s="1"/>
    </row>
    <row r="41" spans="1:13" x14ac:dyDescent="0.25">
      <c r="A41" s="455"/>
      <c r="B41" s="212">
        <v>8.3299999999999999E-2</v>
      </c>
      <c r="C41" s="212"/>
      <c r="D41" s="457"/>
      <c r="E41" s="457"/>
      <c r="F41" s="457"/>
      <c r="G41" s="457"/>
      <c r="H41" s="212"/>
      <c r="I41" s="212"/>
      <c r="J41" s="219"/>
      <c r="K41" s="1"/>
      <c r="L41" s="1"/>
      <c r="M41" s="1"/>
    </row>
    <row r="42" spans="1:13" ht="45" x14ac:dyDescent="0.25">
      <c r="A42" s="455" t="s">
        <v>189</v>
      </c>
      <c r="B42" s="214" t="s">
        <v>182</v>
      </c>
      <c r="C42" s="214" t="s">
        <v>86</v>
      </c>
      <c r="D42" s="456" t="s">
        <v>88</v>
      </c>
      <c r="E42" s="456"/>
      <c r="F42" s="456" t="s">
        <v>90</v>
      </c>
      <c r="G42" s="456"/>
      <c r="H42" s="214" t="s">
        <v>92</v>
      </c>
      <c r="I42" s="214" t="s">
        <v>93</v>
      </c>
      <c r="J42" s="215" t="s">
        <v>95</v>
      </c>
      <c r="K42" s="1"/>
      <c r="L42" s="1"/>
      <c r="M42" s="1"/>
    </row>
    <row r="43" spans="1:13" x14ac:dyDescent="0.25">
      <c r="A43" s="455"/>
      <c r="B43" s="212">
        <v>8.3299999999999999E-2</v>
      </c>
      <c r="C43" s="212"/>
      <c r="D43" s="457"/>
      <c r="E43" s="457"/>
      <c r="F43" s="457"/>
      <c r="G43" s="457"/>
      <c r="H43" s="212"/>
      <c r="I43" s="212"/>
      <c r="J43" s="219"/>
      <c r="K43" s="1"/>
      <c r="L43" s="1"/>
      <c r="M43" s="1"/>
    </row>
    <row r="44" spans="1:13" ht="45" x14ac:dyDescent="0.25">
      <c r="A44" s="455" t="s">
        <v>190</v>
      </c>
      <c r="B44" s="214" t="s">
        <v>182</v>
      </c>
      <c r="C44" s="214" t="s">
        <v>86</v>
      </c>
      <c r="D44" s="456" t="s">
        <v>88</v>
      </c>
      <c r="E44" s="456"/>
      <c r="F44" s="456" t="s">
        <v>90</v>
      </c>
      <c r="G44" s="456"/>
      <c r="H44" s="214" t="s">
        <v>92</v>
      </c>
      <c r="I44" s="214" t="s">
        <v>93</v>
      </c>
      <c r="J44" s="215" t="s">
        <v>95</v>
      </c>
      <c r="K44" s="1"/>
      <c r="L44" s="1"/>
      <c r="M44" s="1"/>
    </row>
    <row r="45" spans="1:13" x14ac:dyDescent="0.25">
      <c r="A45" s="455"/>
      <c r="B45" s="212">
        <v>8.3299999999999999E-2</v>
      </c>
      <c r="C45" s="212"/>
      <c r="D45" s="457"/>
      <c r="E45" s="457"/>
      <c r="F45" s="457"/>
      <c r="G45" s="457"/>
      <c r="H45" s="212"/>
      <c r="I45" s="212"/>
      <c r="J45" s="219"/>
      <c r="K45" s="1"/>
      <c r="L45" s="1"/>
      <c r="M45" s="1"/>
    </row>
    <row r="46" spans="1:13" ht="45" x14ac:dyDescent="0.25">
      <c r="A46" s="455" t="s">
        <v>191</v>
      </c>
      <c r="B46" s="214" t="s">
        <v>182</v>
      </c>
      <c r="C46" s="214" t="s">
        <v>86</v>
      </c>
      <c r="D46" s="456" t="s">
        <v>88</v>
      </c>
      <c r="E46" s="456"/>
      <c r="F46" s="456" t="s">
        <v>90</v>
      </c>
      <c r="G46" s="456"/>
      <c r="H46" s="214" t="s">
        <v>92</v>
      </c>
      <c r="I46" s="214" t="s">
        <v>93</v>
      </c>
      <c r="J46" s="215" t="s">
        <v>95</v>
      </c>
      <c r="K46" s="1"/>
      <c r="L46" s="1"/>
      <c r="M46" s="1"/>
    </row>
    <row r="47" spans="1:13" x14ac:dyDescent="0.25">
      <c r="A47" s="455"/>
      <c r="B47" s="212">
        <v>8.3299999999999999E-2</v>
      </c>
      <c r="C47" s="212"/>
      <c r="D47" s="457"/>
      <c r="E47" s="457"/>
      <c r="F47" s="457"/>
      <c r="G47" s="457"/>
      <c r="H47" s="212"/>
      <c r="I47" s="212"/>
      <c r="J47" s="219"/>
      <c r="K47" s="1"/>
      <c r="L47" s="1"/>
      <c r="M47" s="1"/>
    </row>
    <row r="48" spans="1:13" ht="45" x14ac:dyDescent="0.25">
      <c r="A48" s="455" t="s">
        <v>192</v>
      </c>
      <c r="B48" s="214" t="s">
        <v>182</v>
      </c>
      <c r="C48" s="214" t="s">
        <v>86</v>
      </c>
      <c r="D48" s="456" t="s">
        <v>88</v>
      </c>
      <c r="E48" s="456"/>
      <c r="F48" s="456" t="s">
        <v>90</v>
      </c>
      <c r="G48" s="456"/>
      <c r="H48" s="214" t="s">
        <v>92</v>
      </c>
      <c r="I48" s="214" t="s">
        <v>93</v>
      </c>
      <c r="J48" s="215" t="s">
        <v>95</v>
      </c>
      <c r="K48" s="1"/>
      <c r="L48" s="1"/>
      <c r="M48" s="1"/>
    </row>
    <row r="49" spans="1:13" x14ac:dyDescent="0.25">
      <c r="A49" s="455"/>
      <c r="B49" s="212">
        <v>8.3299999999999999E-2</v>
      </c>
      <c r="C49" s="212"/>
      <c r="D49" s="457"/>
      <c r="E49" s="457"/>
      <c r="F49" s="457"/>
      <c r="G49" s="457"/>
      <c r="H49" s="212"/>
      <c r="I49" s="212"/>
      <c r="J49" s="219"/>
      <c r="K49" s="1"/>
      <c r="L49" s="1"/>
      <c r="M49" s="1"/>
    </row>
    <row r="50" spans="1:13" ht="45" x14ac:dyDescent="0.25">
      <c r="A50" s="455" t="s">
        <v>193</v>
      </c>
      <c r="B50" s="214" t="s">
        <v>182</v>
      </c>
      <c r="C50" s="214" t="s">
        <v>86</v>
      </c>
      <c r="D50" s="456" t="s">
        <v>88</v>
      </c>
      <c r="E50" s="456"/>
      <c r="F50" s="456" t="s">
        <v>90</v>
      </c>
      <c r="G50" s="456"/>
      <c r="H50" s="214" t="s">
        <v>92</v>
      </c>
      <c r="I50" s="214" t="s">
        <v>93</v>
      </c>
      <c r="J50" s="215" t="s">
        <v>95</v>
      </c>
      <c r="K50" s="1"/>
      <c r="L50" s="1"/>
      <c r="M50" s="1"/>
    </row>
    <row r="51" spans="1:13" ht="15.75" thickBot="1" x14ac:dyDescent="0.3">
      <c r="A51" s="458"/>
      <c r="B51" s="220">
        <v>8.4000000000000005E-2</v>
      </c>
      <c r="C51" s="220"/>
      <c r="D51" s="459"/>
      <c r="E51" s="459"/>
      <c r="F51" s="459"/>
      <c r="G51" s="459"/>
      <c r="H51" s="220"/>
      <c r="I51" s="220"/>
      <c r="J51" s="221"/>
      <c r="K51" s="1"/>
      <c r="L51" s="1"/>
      <c r="M51" s="1"/>
    </row>
    <row r="52" spans="1:13" x14ac:dyDescent="0.25">
      <c r="A52" s="1"/>
      <c r="B52" s="1"/>
      <c r="C52" s="1"/>
      <c r="D52" s="1"/>
      <c r="E52" s="1"/>
      <c r="F52" s="1"/>
      <c r="G52" s="1"/>
      <c r="H52" s="1"/>
      <c r="I52" s="1"/>
      <c r="J52" s="1"/>
      <c r="K52" s="1"/>
      <c r="L52" s="1"/>
      <c r="M52" s="1"/>
    </row>
    <row r="53" spans="1:13" ht="18" x14ac:dyDescent="0.25">
      <c r="A53" s="39" t="s">
        <v>204</v>
      </c>
      <c r="B53" s="1"/>
      <c r="C53" s="1"/>
      <c r="D53" s="1"/>
      <c r="E53" s="1"/>
      <c r="F53" s="1"/>
      <c r="G53" s="1"/>
      <c r="H53" s="1"/>
      <c r="I53" s="1"/>
      <c r="J53" s="1"/>
      <c r="K53" s="1"/>
      <c r="L53" s="1"/>
      <c r="M53" s="1"/>
    </row>
    <row r="54" spans="1:13" ht="20.25" x14ac:dyDescent="0.25">
      <c r="A54" s="27"/>
      <c r="B54" s="1"/>
      <c r="C54" s="1"/>
      <c r="D54" s="1"/>
      <c r="E54" s="1"/>
      <c r="F54" s="1"/>
      <c r="G54" s="1"/>
      <c r="H54" s="1"/>
      <c r="I54" s="1"/>
      <c r="J54" s="1"/>
      <c r="K54" s="1"/>
      <c r="L54" s="1"/>
      <c r="M54" s="1"/>
    </row>
    <row r="55" spans="1:13" ht="46.5" x14ac:dyDescent="0.25">
      <c r="A55" s="454" t="s">
        <v>205</v>
      </c>
      <c r="B55" s="28" t="s">
        <v>156</v>
      </c>
      <c r="C55" s="28" t="s">
        <v>157</v>
      </c>
      <c r="D55" s="28" t="s">
        <v>158</v>
      </c>
      <c r="E55" s="28" t="s">
        <v>159</v>
      </c>
      <c r="F55" s="28" t="s">
        <v>161</v>
      </c>
      <c r="G55" s="28" t="s">
        <v>162</v>
      </c>
      <c r="H55" s="28" t="s">
        <v>163</v>
      </c>
      <c r="I55" s="28" t="s">
        <v>164</v>
      </c>
      <c r="J55" s="28" t="s">
        <v>166</v>
      </c>
      <c r="K55" s="28" t="s">
        <v>167</v>
      </c>
      <c r="L55" s="28" t="s">
        <v>168</v>
      </c>
      <c r="M55" s="28" t="s">
        <v>169</v>
      </c>
    </row>
    <row r="56" spans="1:13" ht="23.25" x14ac:dyDescent="0.25">
      <c r="A56" s="454"/>
      <c r="B56" s="29">
        <v>8.3299999999999999E-2</v>
      </c>
      <c r="C56" s="29">
        <v>8.3299999999999999E-2</v>
      </c>
      <c r="D56" s="29"/>
      <c r="E56" s="29"/>
      <c r="F56" s="29"/>
      <c r="G56" s="29"/>
      <c r="H56" s="29"/>
      <c r="I56" s="29"/>
      <c r="J56" s="29"/>
      <c r="K56" s="29"/>
      <c r="L56" s="29"/>
      <c r="M56" s="29"/>
    </row>
    <row r="57" spans="1:13" x14ac:dyDescent="0.25">
      <c r="A57" s="1"/>
      <c r="B57" s="1"/>
      <c r="C57" s="1"/>
      <c r="D57" s="1"/>
      <c r="E57" s="1"/>
      <c r="F57" s="1"/>
      <c r="G57" s="1"/>
      <c r="H57" s="1"/>
      <c r="I57" s="1"/>
      <c r="J57" s="24"/>
      <c r="K57" s="24"/>
      <c r="L57" s="24"/>
      <c r="M57" s="24"/>
    </row>
    <row r="58" spans="1:13" ht="15.75" thickBot="1" x14ac:dyDescent="0.3">
      <c r="A58" s="1"/>
      <c r="B58" s="1"/>
      <c r="C58" s="1"/>
      <c r="D58" s="1"/>
      <c r="E58" s="1"/>
      <c r="F58" s="1"/>
      <c r="G58" s="1"/>
      <c r="H58" s="1"/>
      <c r="I58" s="1"/>
      <c r="J58" s="1"/>
      <c r="K58" s="1"/>
      <c r="L58" s="1"/>
      <c r="M58" s="1"/>
    </row>
    <row r="59" spans="1:13" ht="45.75" thickBot="1" x14ac:dyDescent="0.3">
      <c r="A59" s="124" t="s">
        <v>206</v>
      </c>
      <c r="B59" s="115" t="s">
        <v>207</v>
      </c>
      <c r="C59" s="107"/>
      <c r="D59" s="125" t="s">
        <v>208</v>
      </c>
      <c r="E59" s="115" t="s">
        <v>207</v>
      </c>
      <c r="F59" s="107"/>
      <c r="G59" s="125" t="s">
        <v>209</v>
      </c>
      <c r="H59" s="115" t="s">
        <v>210</v>
      </c>
      <c r="I59" s="123"/>
      <c r="J59" s="101"/>
      <c r="K59" s="1"/>
      <c r="L59" s="1"/>
      <c r="M59" s="1"/>
    </row>
    <row r="60" spans="1:13" ht="15.75" thickBot="1" x14ac:dyDescent="0.3">
      <c r="A60" s="126"/>
      <c r="B60" s="115" t="s">
        <v>211</v>
      </c>
      <c r="C60" s="238" t="s">
        <v>264</v>
      </c>
      <c r="D60" s="127"/>
      <c r="E60" s="115" t="s">
        <v>211</v>
      </c>
      <c r="F60" s="238" t="s">
        <v>266</v>
      </c>
      <c r="G60" s="127"/>
      <c r="H60" s="115" t="s">
        <v>212</v>
      </c>
      <c r="I60" s="239" t="s">
        <v>270</v>
      </c>
      <c r="J60" s="101"/>
      <c r="K60" s="1"/>
      <c r="L60" s="1"/>
      <c r="M60" s="1"/>
    </row>
    <row r="61" spans="1:13" ht="15.75" thickBot="1" x14ac:dyDescent="0.3">
      <c r="A61" s="126"/>
      <c r="B61" s="115" t="s">
        <v>213</v>
      </c>
      <c r="C61" s="238" t="s">
        <v>265</v>
      </c>
      <c r="D61" s="127"/>
      <c r="E61" s="115" t="s">
        <v>213</v>
      </c>
      <c r="F61" s="238" t="s">
        <v>267</v>
      </c>
      <c r="G61" s="127"/>
      <c r="H61" s="115" t="s">
        <v>214</v>
      </c>
      <c r="I61" s="239" t="s">
        <v>271</v>
      </c>
      <c r="J61" s="101"/>
      <c r="K61" s="1"/>
      <c r="L61" s="1"/>
      <c r="M61" s="1"/>
    </row>
    <row r="62" spans="1:13" ht="15.75" thickBot="1" x14ac:dyDescent="0.3">
      <c r="A62" s="126"/>
      <c r="B62" s="115" t="s">
        <v>207</v>
      </c>
      <c r="C62" s="107"/>
      <c r="D62" s="127"/>
      <c r="E62" s="115" t="s">
        <v>207</v>
      </c>
      <c r="F62" s="238"/>
      <c r="G62" s="127"/>
      <c r="H62" s="115" t="s">
        <v>210</v>
      </c>
      <c r="I62" s="123"/>
      <c r="J62" s="101"/>
      <c r="K62" s="1"/>
      <c r="L62" s="1"/>
      <c r="M62" s="1"/>
    </row>
    <row r="63" spans="1:13" ht="15.75" thickBot="1" x14ac:dyDescent="0.3">
      <c r="A63" s="126"/>
      <c r="B63" s="115" t="s">
        <v>211</v>
      </c>
      <c r="C63" s="107"/>
      <c r="D63" s="127"/>
      <c r="E63" s="115" t="s">
        <v>211</v>
      </c>
      <c r="F63" s="238" t="s">
        <v>268</v>
      </c>
      <c r="G63" s="127"/>
      <c r="H63" s="115" t="s">
        <v>212</v>
      </c>
      <c r="I63" s="123"/>
      <c r="J63" s="101"/>
      <c r="K63" s="1"/>
      <c r="L63" s="1"/>
      <c r="M63" s="1"/>
    </row>
    <row r="64" spans="1:13" ht="15.75" thickBot="1" x14ac:dyDescent="0.3">
      <c r="A64" s="128"/>
      <c r="B64" s="115" t="s">
        <v>213</v>
      </c>
      <c r="C64" s="107"/>
      <c r="D64" s="129"/>
      <c r="E64" s="115" t="s">
        <v>213</v>
      </c>
      <c r="F64" s="238" t="s">
        <v>269</v>
      </c>
      <c r="G64" s="129"/>
      <c r="H64" s="115" t="s">
        <v>214</v>
      </c>
      <c r="I64" s="123"/>
      <c r="J64" s="101"/>
      <c r="K64" s="1"/>
      <c r="L64" s="1"/>
      <c r="M64" s="1"/>
    </row>
    <row r="65" spans="1:13" x14ac:dyDescent="0.25">
      <c r="A65" s="1"/>
      <c r="B65" s="1"/>
      <c r="C65" s="1"/>
      <c r="D65" s="1"/>
      <c r="E65" s="1"/>
      <c r="F65" s="1"/>
      <c r="G65" s="1"/>
      <c r="H65" s="1"/>
      <c r="I65" s="1"/>
      <c r="J65" s="1"/>
      <c r="K65" s="1"/>
      <c r="L65" s="1"/>
      <c r="M65" s="1"/>
    </row>
    <row r="66" spans="1:13" x14ac:dyDescent="0.25">
      <c r="A66" s="1"/>
      <c r="B66" s="1"/>
      <c r="C66" s="1"/>
      <c r="D66" s="1"/>
      <c r="E66" s="1"/>
      <c r="F66" s="1"/>
      <c r="G66" s="1"/>
      <c r="H66" s="1"/>
      <c r="I66" s="1"/>
      <c r="J66" s="1"/>
      <c r="K66" s="1"/>
      <c r="L66" s="1"/>
      <c r="M66" s="1"/>
    </row>
    <row r="67" spans="1:13" x14ac:dyDescent="0.25">
      <c r="A67" s="1"/>
      <c r="B67" s="1"/>
      <c r="C67" s="1"/>
      <c r="D67" s="1"/>
      <c r="E67" s="1"/>
      <c r="F67" s="1"/>
      <c r="G67" s="1"/>
      <c r="H67" s="1"/>
      <c r="I67" s="1"/>
      <c r="J67" s="1"/>
      <c r="K67" s="1"/>
      <c r="L67" s="1"/>
      <c r="M67" s="1"/>
    </row>
    <row r="68" spans="1:13" x14ac:dyDescent="0.25">
      <c r="A68" s="1"/>
      <c r="B68" s="1"/>
      <c r="C68" s="1"/>
      <c r="D68" s="1"/>
      <c r="E68" s="1"/>
      <c r="F68" s="1"/>
      <c r="G68" s="1"/>
      <c r="H68" s="1"/>
      <c r="I68" s="1"/>
      <c r="J68" s="1"/>
      <c r="K68" s="1"/>
      <c r="L68" s="1"/>
      <c r="M68" s="1"/>
    </row>
  </sheetData>
  <mergeCells count="87">
    <mergeCell ref="J4:L4"/>
    <mergeCell ref="J1:L1"/>
    <mergeCell ref="B2:H2"/>
    <mergeCell ref="J2:L2"/>
    <mergeCell ref="B3:H3"/>
    <mergeCell ref="J3:L3"/>
    <mergeCell ref="A1:A4"/>
    <mergeCell ref="B1:H1"/>
    <mergeCell ref="B4:H4"/>
    <mergeCell ref="A7:A10"/>
    <mergeCell ref="B7:H10"/>
    <mergeCell ref="I7:I10"/>
    <mergeCell ref="J7:J10"/>
    <mergeCell ref="A12:A14"/>
    <mergeCell ref="A22:J22"/>
    <mergeCell ref="B23:D23"/>
    <mergeCell ref="H23:J23"/>
    <mergeCell ref="A16:B18"/>
    <mergeCell ref="D16:F16"/>
    <mergeCell ref="D17:F17"/>
    <mergeCell ref="D18:F18"/>
    <mergeCell ref="B24:J24"/>
    <mergeCell ref="A25:A26"/>
    <mergeCell ref="H25:J25"/>
    <mergeCell ref="B27:J27"/>
    <mergeCell ref="H26:J26"/>
    <mergeCell ref="A28:A29"/>
    <mergeCell ref="D28:E28"/>
    <mergeCell ref="F28:G28"/>
    <mergeCell ref="D29:E29"/>
    <mergeCell ref="F29:G29"/>
    <mergeCell ref="A32:A33"/>
    <mergeCell ref="D32:E32"/>
    <mergeCell ref="F32:G32"/>
    <mergeCell ref="D33:E33"/>
    <mergeCell ref="F33:G33"/>
    <mergeCell ref="A30:A31"/>
    <mergeCell ref="D30:E30"/>
    <mergeCell ref="F30:G30"/>
    <mergeCell ref="D31:E31"/>
    <mergeCell ref="F31:G31"/>
    <mergeCell ref="A36:A37"/>
    <mergeCell ref="D36:E36"/>
    <mergeCell ref="F36:G36"/>
    <mergeCell ref="D37:E37"/>
    <mergeCell ref="F37:G37"/>
    <mergeCell ref="A34:A35"/>
    <mergeCell ref="D34:E34"/>
    <mergeCell ref="F34:G34"/>
    <mergeCell ref="D35:E35"/>
    <mergeCell ref="F35:G35"/>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29" r:id="rId1" xr:uid="{0E5DE84D-1B0F-7647-86E5-FF4348E0D1F2}"/>
    <hyperlink ref="J31" r:id="rId2" xr:uid="{39C88AFB-1CC8-984B-89D7-7D23F7A5136B}"/>
  </hyperlinks>
  <pageMargins left="0.7" right="0.7" top="0.75" bottom="0.75" header="0.3" footer="0.3"/>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5"/>
  <sheetViews>
    <sheetView showGridLines="0" topLeftCell="F12" zoomScale="85" zoomScaleNormal="85" workbookViewId="0">
      <selection activeCell="G15" sqref="G15:H18"/>
    </sheetView>
  </sheetViews>
  <sheetFormatPr baseColWidth="10" defaultColWidth="10.85546875" defaultRowHeight="14.25" x14ac:dyDescent="0.25"/>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66" customFormat="1" ht="32.25" customHeight="1" thickBot="1" x14ac:dyDescent="0.3">
      <c r="A1" s="325"/>
      <c r="B1" s="303" t="s">
        <v>150</v>
      </c>
      <c r="C1" s="304"/>
      <c r="D1" s="304"/>
      <c r="E1" s="304"/>
      <c r="F1" s="304"/>
      <c r="G1" s="304"/>
      <c r="H1" s="304"/>
      <c r="I1" s="305"/>
      <c r="J1" s="300" t="s">
        <v>234</v>
      </c>
      <c r="K1" s="301"/>
      <c r="L1" s="302"/>
    </row>
    <row r="2" spans="1:15" s="66" customFormat="1" ht="30.75" customHeight="1" thickBot="1" x14ac:dyDescent="0.3">
      <c r="A2" s="326"/>
      <c r="B2" s="306" t="s">
        <v>151</v>
      </c>
      <c r="C2" s="307"/>
      <c r="D2" s="307"/>
      <c r="E2" s="307"/>
      <c r="F2" s="307"/>
      <c r="G2" s="307"/>
      <c r="H2" s="307"/>
      <c r="I2" s="308"/>
      <c r="J2" s="300" t="s">
        <v>235</v>
      </c>
      <c r="K2" s="301"/>
      <c r="L2" s="302"/>
    </row>
    <row r="3" spans="1:15" s="66" customFormat="1" ht="24" customHeight="1" thickBot="1" x14ac:dyDescent="0.3">
      <c r="A3" s="326"/>
      <c r="B3" s="306" t="s">
        <v>0</v>
      </c>
      <c r="C3" s="307"/>
      <c r="D3" s="307"/>
      <c r="E3" s="307"/>
      <c r="F3" s="307"/>
      <c r="G3" s="307"/>
      <c r="H3" s="307"/>
      <c r="I3" s="308"/>
      <c r="J3" s="300" t="s">
        <v>236</v>
      </c>
      <c r="K3" s="301"/>
      <c r="L3" s="302"/>
    </row>
    <row r="4" spans="1:15" s="66" customFormat="1" ht="21.75" customHeight="1" thickBot="1" x14ac:dyDescent="0.3">
      <c r="A4" s="327"/>
      <c r="B4" s="309" t="s">
        <v>215</v>
      </c>
      <c r="C4" s="310"/>
      <c r="D4" s="310"/>
      <c r="E4" s="310"/>
      <c r="F4" s="310"/>
      <c r="G4" s="310"/>
      <c r="H4" s="310"/>
      <c r="I4" s="311"/>
      <c r="J4" s="300" t="s">
        <v>239</v>
      </c>
      <c r="K4" s="301"/>
      <c r="L4" s="302"/>
    </row>
    <row r="5" spans="1:15" s="66" customFormat="1" ht="21.75" customHeight="1" thickBot="1" x14ac:dyDescent="0.3">
      <c r="A5" s="67"/>
      <c r="B5" s="68"/>
      <c r="C5" s="68"/>
      <c r="D5" s="68"/>
      <c r="E5" s="68"/>
      <c r="F5" s="68"/>
      <c r="G5" s="68"/>
      <c r="H5" s="68"/>
      <c r="I5" s="68"/>
      <c r="J5" s="69"/>
      <c r="K5" s="69"/>
      <c r="L5" s="69"/>
    </row>
    <row r="6" spans="1:15" ht="40.35" customHeight="1" thickBot="1" x14ac:dyDescent="0.3">
      <c r="A6" s="40" t="s">
        <v>154</v>
      </c>
      <c r="B6" s="518" t="s">
        <v>241</v>
      </c>
      <c r="C6" s="519"/>
      <c r="D6" s="519"/>
      <c r="E6" s="519"/>
      <c r="F6" s="519"/>
      <c r="G6" s="519"/>
      <c r="H6" s="519"/>
      <c r="I6" s="520"/>
      <c r="J6" s="119" t="s">
        <v>155</v>
      </c>
      <c r="K6" s="521">
        <v>2024110010311</v>
      </c>
      <c r="L6" s="522"/>
      <c r="M6" s="523"/>
      <c r="N6" s="523"/>
      <c r="O6" s="523"/>
    </row>
    <row r="7" spans="1:15" s="66" customFormat="1" ht="21.75" customHeight="1" thickBot="1" x14ac:dyDescent="0.3">
      <c r="A7" s="67"/>
      <c r="B7" s="68"/>
      <c r="C7" s="68"/>
      <c r="D7" s="68"/>
      <c r="E7" s="68"/>
      <c r="F7" s="68"/>
      <c r="G7" s="68"/>
      <c r="H7" s="68"/>
      <c r="I7" s="68"/>
      <c r="J7" s="68"/>
      <c r="K7" s="68"/>
      <c r="L7" s="68"/>
      <c r="M7" s="69"/>
      <c r="N7" s="69"/>
      <c r="O7" s="69"/>
    </row>
    <row r="8" spans="1:15" s="66" customFormat="1" ht="21.75" customHeight="1" thickBot="1" x14ac:dyDescent="0.3">
      <c r="A8" s="499" t="s">
        <v>6</v>
      </c>
      <c r="B8" s="103" t="s">
        <v>156</v>
      </c>
      <c r="C8" s="240"/>
      <c r="D8" s="103" t="s">
        <v>157</v>
      </c>
      <c r="E8" s="240" t="s">
        <v>261</v>
      </c>
      <c r="F8" s="103" t="s">
        <v>158</v>
      </c>
      <c r="G8" s="87"/>
      <c r="H8" s="103" t="s">
        <v>159</v>
      </c>
      <c r="I8" s="88"/>
      <c r="J8" s="513" t="s">
        <v>8</v>
      </c>
      <c r="K8" s="102" t="s">
        <v>160</v>
      </c>
      <c r="L8" s="172"/>
      <c r="M8" s="523"/>
      <c r="N8" s="523"/>
      <c r="O8" s="523"/>
    </row>
    <row r="9" spans="1:15" s="66" customFormat="1" ht="21.75" customHeight="1" thickBot="1" x14ac:dyDescent="0.3">
      <c r="A9" s="499"/>
      <c r="B9" s="104" t="s">
        <v>161</v>
      </c>
      <c r="C9" s="89"/>
      <c r="D9" s="103" t="s">
        <v>162</v>
      </c>
      <c r="E9" s="90"/>
      <c r="F9" s="103" t="s">
        <v>163</v>
      </c>
      <c r="G9" s="90"/>
      <c r="H9" s="103" t="s">
        <v>164</v>
      </c>
      <c r="I9" s="88"/>
      <c r="J9" s="513"/>
      <c r="K9" s="102" t="s">
        <v>165</v>
      </c>
      <c r="L9" s="70"/>
      <c r="M9" s="523"/>
      <c r="N9" s="523"/>
      <c r="O9" s="523"/>
    </row>
    <row r="10" spans="1:15" s="66" customFormat="1" ht="21.75" customHeight="1" thickBot="1" x14ac:dyDescent="0.3">
      <c r="A10" s="499"/>
      <c r="B10" s="103" t="s">
        <v>166</v>
      </c>
      <c r="C10" s="86"/>
      <c r="D10" s="103" t="s">
        <v>167</v>
      </c>
      <c r="E10" s="90"/>
      <c r="F10" s="103" t="s">
        <v>168</v>
      </c>
      <c r="G10" s="90"/>
      <c r="H10" s="103" t="s">
        <v>169</v>
      </c>
      <c r="I10" s="88"/>
      <c r="J10" s="513"/>
      <c r="K10" s="102" t="s">
        <v>170</v>
      </c>
      <c r="L10" s="172" t="s">
        <v>261</v>
      </c>
      <c r="M10" s="523"/>
      <c r="N10" s="523"/>
      <c r="O10" s="523"/>
    </row>
    <row r="11" spans="1:15" ht="15" thickBot="1" x14ac:dyDescent="0.3"/>
    <row r="12" spans="1:15" ht="32.1" customHeight="1" thickBot="1" x14ac:dyDescent="0.3">
      <c r="A12" s="500" t="s">
        <v>216</v>
      </c>
      <c r="B12" s="501"/>
      <c r="C12" s="501"/>
      <c r="D12" s="501"/>
      <c r="E12" s="501"/>
      <c r="F12" s="501"/>
      <c r="G12" s="501"/>
      <c r="H12" s="501"/>
      <c r="I12" s="501"/>
      <c r="J12" s="501"/>
      <c r="K12" s="501"/>
      <c r="L12" s="502"/>
    </row>
    <row r="13" spans="1:15" ht="32.1" customHeight="1" thickBot="1" x14ac:dyDescent="0.3">
      <c r="A13" s="514" t="s">
        <v>217</v>
      </c>
      <c r="B13" s="511" t="s">
        <v>101</v>
      </c>
      <c r="C13" s="506" t="s">
        <v>13</v>
      </c>
      <c r="D13" s="508" t="s">
        <v>181</v>
      </c>
      <c r="E13" s="509"/>
      <c r="F13" s="510"/>
      <c r="G13" s="508" t="s">
        <v>183</v>
      </c>
      <c r="H13" s="509"/>
      <c r="I13" s="510"/>
      <c r="J13" s="312" t="s">
        <v>184</v>
      </c>
      <c r="K13" s="313"/>
      <c r="L13" s="314"/>
    </row>
    <row r="14" spans="1:15" ht="32.1" customHeight="1" thickBot="1" x14ac:dyDescent="0.3">
      <c r="A14" s="515"/>
      <c r="B14" s="516"/>
      <c r="C14" s="517"/>
      <c r="D14" s="170" t="s">
        <v>26</v>
      </c>
      <c r="E14" s="168" t="s">
        <v>28</v>
      </c>
      <c r="F14" s="169" t="s">
        <v>106</v>
      </c>
      <c r="G14" s="170" t="s">
        <v>26</v>
      </c>
      <c r="H14" s="168" t="s">
        <v>28</v>
      </c>
      <c r="I14" s="169" t="s">
        <v>106</v>
      </c>
      <c r="J14" s="170" t="s">
        <v>26</v>
      </c>
      <c r="K14" s="168" t="s">
        <v>28</v>
      </c>
      <c r="L14" s="169" t="s">
        <v>106</v>
      </c>
    </row>
    <row r="15" spans="1:15" ht="71.25" customHeight="1" x14ac:dyDescent="0.25">
      <c r="A15" s="529" t="s">
        <v>277</v>
      </c>
      <c r="B15" s="234" t="s">
        <v>257</v>
      </c>
      <c r="C15" s="528" t="s">
        <v>275</v>
      </c>
      <c r="D15" s="136">
        <v>471227931</v>
      </c>
      <c r="E15" s="223">
        <v>0</v>
      </c>
      <c r="F15" s="531">
        <v>4</v>
      </c>
      <c r="G15" s="136">
        <v>0</v>
      </c>
      <c r="H15" s="137">
        <v>7185181</v>
      </c>
      <c r="I15" s="531">
        <v>4</v>
      </c>
      <c r="J15" s="223"/>
      <c r="K15" s="223"/>
      <c r="L15" s="224"/>
    </row>
    <row r="16" spans="1:15" ht="77.25" customHeight="1" thickBot="1" x14ac:dyDescent="0.3">
      <c r="A16" s="524"/>
      <c r="B16" s="235" t="s">
        <v>258</v>
      </c>
      <c r="C16" s="526"/>
      <c r="D16" s="136">
        <v>175863997</v>
      </c>
      <c r="E16" s="222">
        <v>0</v>
      </c>
      <c r="F16" s="532"/>
      <c r="G16" s="136">
        <v>0</v>
      </c>
      <c r="H16" s="137">
        <v>1352527</v>
      </c>
      <c r="I16" s="532"/>
      <c r="J16" s="222"/>
      <c r="K16" s="222"/>
      <c r="L16" s="225"/>
    </row>
    <row r="17" spans="1:13" ht="91.5" customHeight="1" x14ac:dyDescent="0.25">
      <c r="A17" s="524" t="s">
        <v>278</v>
      </c>
      <c r="B17" s="235" t="s">
        <v>259</v>
      </c>
      <c r="C17" s="526" t="s">
        <v>276</v>
      </c>
      <c r="D17" s="136">
        <v>178689997</v>
      </c>
      <c r="E17" s="222">
        <v>0</v>
      </c>
      <c r="F17" s="531">
        <v>1</v>
      </c>
      <c r="G17" s="136">
        <v>0</v>
      </c>
      <c r="H17" s="137">
        <v>3028419</v>
      </c>
      <c r="I17" s="531">
        <v>1</v>
      </c>
      <c r="J17" s="131"/>
      <c r="K17" s="132"/>
      <c r="L17" s="130"/>
    </row>
    <row r="18" spans="1:13" ht="67.5" customHeight="1" thickBot="1" x14ac:dyDescent="0.3">
      <c r="A18" s="525"/>
      <c r="B18" s="236" t="s">
        <v>260</v>
      </c>
      <c r="C18" s="527"/>
      <c r="D18" s="138">
        <v>463890659</v>
      </c>
      <c r="E18" s="253">
        <v>0</v>
      </c>
      <c r="F18" s="532"/>
      <c r="G18" s="138">
        <v>0</v>
      </c>
      <c r="H18" s="138">
        <v>5628554</v>
      </c>
      <c r="I18" s="532"/>
      <c r="J18" s="226"/>
      <c r="K18" s="226"/>
      <c r="L18" s="227"/>
    </row>
    <row r="19" spans="1:13" s="21" customFormat="1" ht="16.5" customHeight="1" x14ac:dyDescent="0.2">
      <c r="M19" s="1"/>
    </row>
    <row r="20" spans="1:13" ht="15" customHeight="1" thickBot="1" x14ac:dyDescent="0.3"/>
    <row r="21" spans="1:13" ht="35.1" customHeight="1" thickBot="1" x14ac:dyDescent="0.3">
      <c r="A21" s="500" t="s">
        <v>218</v>
      </c>
      <c r="B21" s="501"/>
      <c r="C21" s="501"/>
      <c r="D21" s="501"/>
      <c r="E21" s="501"/>
      <c r="F21" s="501"/>
      <c r="G21" s="501"/>
      <c r="H21" s="501"/>
      <c r="I21" s="501"/>
      <c r="J21" s="501"/>
      <c r="K21" s="501"/>
      <c r="L21" s="502"/>
    </row>
    <row r="22" spans="1:13" ht="35.1" customHeight="1" x14ac:dyDescent="0.25">
      <c r="A22" s="514" t="s">
        <v>217</v>
      </c>
      <c r="B22" s="511" t="s">
        <v>101</v>
      </c>
      <c r="C22" s="506" t="s">
        <v>13</v>
      </c>
      <c r="D22" s="508" t="s">
        <v>185</v>
      </c>
      <c r="E22" s="509"/>
      <c r="F22" s="510"/>
      <c r="G22" s="508" t="s">
        <v>186</v>
      </c>
      <c r="H22" s="509"/>
      <c r="I22" s="510"/>
      <c r="J22" s="508" t="s">
        <v>187</v>
      </c>
      <c r="K22" s="509"/>
      <c r="L22" s="510"/>
    </row>
    <row r="23" spans="1:13" ht="35.1" customHeight="1" thickBot="1" x14ac:dyDescent="0.3">
      <c r="A23" s="530"/>
      <c r="B23" s="516"/>
      <c r="C23" s="507"/>
      <c r="D23" s="81" t="s">
        <v>26</v>
      </c>
      <c r="E23" s="79" t="s">
        <v>28</v>
      </c>
      <c r="F23" s="80" t="s">
        <v>106</v>
      </c>
      <c r="G23" s="81" t="s">
        <v>26</v>
      </c>
      <c r="H23" s="79" t="s">
        <v>28</v>
      </c>
      <c r="I23" s="80" t="s">
        <v>106</v>
      </c>
      <c r="J23" s="81" t="s">
        <v>26</v>
      </c>
      <c r="K23" s="79" t="s">
        <v>28</v>
      </c>
      <c r="L23" s="80" t="s">
        <v>106</v>
      </c>
    </row>
    <row r="24" spans="1:13" ht="90" customHeight="1" x14ac:dyDescent="0.25">
      <c r="A24" s="529" t="s">
        <v>277</v>
      </c>
      <c r="B24" s="234" t="s">
        <v>257</v>
      </c>
      <c r="C24" s="528" t="s">
        <v>275</v>
      </c>
      <c r="D24" s="82"/>
      <c r="E24" s="77"/>
      <c r="F24" s="78"/>
      <c r="G24" s="82"/>
      <c r="H24" s="77"/>
      <c r="I24" s="78"/>
      <c r="J24" s="82"/>
      <c r="K24" s="77"/>
      <c r="L24" s="78"/>
    </row>
    <row r="25" spans="1:13" ht="90" customHeight="1" x14ac:dyDescent="0.25">
      <c r="A25" s="524"/>
      <c r="B25" s="235" t="s">
        <v>258</v>
      </c>
      <c r="C25" s="526"/>
      <c r="D25" s="228"/>
      <c r="E25" s="229"/>
      <c r="F25" s="230"/>
      <c r="G25" s="228"/>
      <c r="H25" s="229"/>
      <c r="I25" s="230"/>
      <c r="J25" s="228"/>
      <c r="K25" s="229"/>
      <c r="L25" s="230"/>
    </row>
    <row r="26" spans="1:13" ht="90" customHeight="1" x14ac:dyDescent="0.25">
      <c r="A26" s="524" t="s">
        <v>278</v>
      </c>
      <c r="B26" s="235" t="s">
        <v>259</v>
      </c>
      <c r="C26" s="526" t="s">
        <v>276</v>
      </c>
      <c r="D26" s="228"/>
      <c r="E26" s="229"/>
      <c r="F26" s="230"/>
      <c r="G26" s="228"/>
      <c r="H26" s="229"/>
      <c r="I26" s="230"/>
      <c r="J26" s="228"/>
      <c r="K26" s="229"/>
      <c r="L26" s="230"/>
    </row>
    <row r="27" spans="1:13" ht="90" customHeight="1" thickBot="1" x14ac:dyDescent="0.3">
      <c r="A27" s="525"/>
      <c r="B27" s="236" t="s">
        <v>260</v>
      </c>
      <c r="C27" s="527"/>
      <c r="D27" s="84"/>
      <c r="E27" s="20"/>
      <c r="F27" s="23"/>
      <c r="G27" s="84"/>
      <c r="H27" s="20"/>
      <c r="I27" s="23"/>
      <c r="J27" s="84"/>
      <c r="K27" s="20"/>
      <c r="L27" s="23"/>
    </row>
    <row r="29" spans="1:13" ht="15" thickBot="1" x14ac:dyDescent="0.3"/>
    <row r="30" spans="1:13" ht="35.1" customHeight="1" thickBot="1" x14ac:dyDescent="0.3">
      <c r="A30" s="503" t="s">
        <v>219</v>
      </c>
      <c r="B30" s="504"/>
      <c r="C30" s="504"/>
      <c r="D30" s="504"/>
      <c r="E30" s="504"/>
      <c r="F30" s="504"/>
      <c r="G30" s="504"/>
      <c r="H30" s="504"/>
      <c r="I30" s="504"/>
      <c r="J30" s="504"/>
      <c r="K30" s="504"/>
      <c r="L30" s="505"/>
    </row>
    <row r="31" spans="1:13" ht="35.1" customHeight="1" x14ac:dyDescent="0.25">
      <c r="A31" s="514" t="s">
        <v>217</v>
      </c>
      <c r="B31" s="511" t="s">
        <v>101</v>
      </c>
      <c r="C31" s="506" t="s">
        <v>13</v>
      </c>
      <c r="D31" s="508" t="s">
        <v>188</v>
      </c>
      <c r="E31" s="509"/>
      <c r="F31" s="510"/>
      <c r="G31" s="508" t="s">
        <v>189</v>
      </c>
      <c r="H31" s="509"/>
      <c r="I31" s="510"/>
      <c r="J31" s="508" t="s">
        <v>190</v>
      </c>
      <c r="K31" s="509"/>
      <c r="L31" s="510"/>
    </row>
    <row r="32" spans="1:13" ht="35.1" customHeight="1" thickBot="1" x14ac:dyDescent="0.3">
      <c r="A32" s="530"/>
      <c r="B32" s="512"/>
      <c r="C32" s="507"/>
      <c r="D32" s="81" t="s">
        <v>26</v>
      </c>
      <c r="E32" s="79" t="s">
        <v>28</v>
      </c>
      <c r="F32" s="80" t="s">
        <v>106</v>
      </c>
      <c r="G32" s="81" t="s">
        <v>26</v>
      </c>
      <c r="H32" s="79" t="s">
        <v>28</v>
      </c>
      <c r="I32" s="80" t="s">
        <v>106</v>
      </c>
      <c r="J32" s="81" t="s">
        <v>26</v>
      </c>
      <c r="K32" s="79" t="s">
        <v>28</v>
      </c>
      <c r="L32" s="80" t="s">
        <v>106</v>
      </c>
    </row>
    <row r="33" spans="1:12" ht="81" customHeight="1" x14ac:dyDescent="0.25">
      <c r="A33" s="529" t="s">
        <v>277</v>
      </c>
      <c r="B33" s="234" t="s">
        <v>257</v>
      </c>
      <c r="C33" s="528" t="s">
        <v>275</v>
      </c>
      <c r="D33" s="82"/>
      <c r="E33" s="77"/>
      <c r="F33" s="78"/>
      <c r="G33" s="82"/>
      <c r="H33" s="77"/>
      <c r="I33" s="78"/>
      <c r="J33" s="82"/>
      <c r="K33" s="77"/>
      <c r="L33" s="78"/>
    </row>
    <row r="34" spans="1:12" ht="81" customHeight="1" x14ac:dyDescent="0.25">
      <c r="A34" s="524"/>
      <c r="B34" s="235" t="s">
        <v>258</v>
      </c>
      <c r="C34" s="526"/>
      <c r="D34" s="82"/>
      <c r="E34" s="77"/>
      <c r="F34" s="78"/>
      <c r="G34" s="82"/>
      <c r="H34" s="77"/>
      <c r="I34" s="78"/>
      <c r="J34" s="82"/>
      <c r="K34" s="77"/>
      <c r="L34" s="78"/>
    </row>
    <row r="35" spans="1:12" ht="81" customHeight="1" x14ac:dyDescent="0.25">
      <c r="A35" s="524" t="s">
        <v>278</v>
      </c>
      <c r="B35" s="235" t="s">
        <v>259</v>
      </c>
      <c r="C35" s="526" t="s">
        <v>276</v>
      </c>
      <c r="D35" s="82"/>
      <c r="E35" s="77"/>
      <c r="F35" s="78"/>
      <c r="G35" s="82"/>
      <c r="H35" s="77"/>
      <c r="I35" s="78"/>
      <c r="J35" s="82"/>
      <c r="K35" s="77"/>
      <c r="L35" s="78"/>
    </row>
    <row r="36" spans="1:12" ht="94.5" customHeight="1" thickBot="1" x14ac:dyDescent="0.3">
      <c r="A36" s="525"/>
      <c r="B36" s="236" t="s">
        <v>260</v>
      </c>
      <c r="C36" s="527"/>
      <c r="D36" s="83"/>
      <c r="E36" s="17"/>
      <c r="F36" s="18"/>
      <c r="G36" s="83"/>
      <c r="H36" s="17"/>
      <c r="I36" s="18"/>
      <c r="J36" s="83"/>
      <c r="K36" s="17"/>
      <c r="L36" s="18"/>
    </row>
    <row r="38" spans="1:12" ht="15" thickBot="1" x14ac:dyDescent="0.3"/>
    <row r="39" spans="1:12" ht="35.1" customHeight="1" thickBot="1" x14ac:dyDescent="0.3">
      <c r="A39" s="503" t="s">
        <v>220</v>
      </c>
      <c r="B39" s="504"/>
      <c r="C39" s="504"/>
      <c r="D39" s="504"/>
      <c r="E39" s="504"/>
      <c r="F39" s="504"/>
      <c r="G39" s="504"/>
      <c r="H39" s="504"/>
      <c r="I39" s="504"/>
      <c r="J39" s="504"/>
      <c r="K39" s="504"/>
      <c r="L39" s="505"/>
    </row>
    <row r="40" spans="1:12" ht="35.1" customHeight="1" x14ac:dyDescent="0.25">
      <c r="A40" s="514" t="s">
        <v>217</v>
      </c>
      <c r="B40" s="511" t="s">
        <v>101</v>
      </c>
      <c r="C40" s="506" t="s">
        <v>13</v>
      </c>
      <c r="D40" s="508" t="s">
        <v>191</v>
      </c>
      <c r="E40" s="509"/>
      <c r="F40" s="510"/>
      <c r="G40" s="508" t="s">
        <v>221</v>
      </c>
      <c r="H40" s="509"/>
      <c r="I40" s="510"/>
      <c r="J40" s="508" t="s">
        <v>193</v>
      </c>
      <c r="K40" s="509"/>
      <c r="L40" s="510"/>
    </row>
    <row r="41" spans="1:12" ht="35.1" customHeight="1" thickBot="1" x14ac:dyDescent="0.3">
      <c r="A41" s="530"/>
      <c r="B41" s="512"/>
      <c r="C41" s="507"/>
      <c r="D41" s="81" t="s">
        <v>26</v>
      </c>
      <c r="E41" s="79" t="s">
        <v>28</v>
      </c>
      <c r="F41" s="80" t="s">
        <v>106</v>
      </c>
      <c r="G41" s="81" t="s">
        <v>26</v>
      </c>
      <c r="H41" s="79" t="s">
        <v>28</v>
      </c>
      <c r="I41" s="80" t="s">
        <v>106</v>
      </c>
      <c r="J41" s="81" t="s">
        <v>26</v>
      </c>
      <c r="K41" s="79" t="s">
        <v>28</v>
      </c>
      <c r="L41" s="80" t="s">
        <v>106</v>
      </c>
    </row>
    <row r="42" spans="1:12" ht="99" customHeight="1" x14ac:dyDescent="0.25">
      <c r="A42" s="529" t="s">
        <v>277</v>
      </c>
      <c r="B42" s="234" t="s">
        <v>257</v>
      </c>
      <c r="C42" s="528" t="s">
        <v>275</v>
      </c>
      <c r="D42" s="82"/>
      <c r="E42" s="77"/>
      <c r="F42" s="78"/>
      <c r="G42" s="82"/>
      <c r="H42" s="77"/>
      <c r="I42" s="78"/>
      <c r="J42" s="82"/>
      <c r="K42" s="77"/>
      <c r="L42" s="78"/>
    </row>
    <row r="43" spans="1:12" ht="99" customHeight="1" x14ac:dyDescent="0.25">
      <c r="A43" s="524"/>
      <c r="B43" s="235" t="s">
        <v>258</v>
      </c>
      <c r="C43" s="526"/>
      <c r="D43" s="82"/>
      <c r="E43" s="77"/>
      <c r="F43" s="78"/>
      <c r="G43" s="82"/>
      <c r="H43" s="77"/>
      <c r="I43" s="78"/>
      <c r="J43" s="82"/>
      <c r="K43" s="77"/>
      <c r="L43" s="78"/>
    </row>
    <row r="44" spans="1:12" ht="99" customHeight="1" x14ac:dyDescent="0.25">
      <c r="A44" s="524" t="s">
        <v>278</v>
      </c>
      <c r="B44" s="235" t="s">
        <v>259</v>
      </c>
      <c r="C44" s="526" t="s">
        <v>276</v>
      </c>
      <c r="D44" s="82"/>
      <c r="E44" s="77"/>
      <c r="F44" s="78"/>
      <c r="G44" s="82"/>
      <c r="H44" s="77"/>
      <c r="I44" s="78"/>
      <c r="J44" s="82"/>
      <c r="K44" s="77"/>
      <c r="L44" s="78"/>
    </row>
    <row r="45" spans="1:12" ht="93.75" customHeight="1" thickBot="1" x14ac:dyDescent="0.3">
      <c r="A45" s="525"/>
      <c r="B45" s="236" t="s">
        <v>260</v>
      </c>
      <c r="C45" s="527"/>
      <c r="D45" s="83"/>
      <c r="E45" s="17"/>
      <c r="F45" s="18"/>
      <c r="G45" s="83"/>
      <c r="H45" s="17"/>
      <c r="I45" s="18"/>
      <c r="J45" s="83"/>
      <c r="K45" s="17"/>
      <c r="L45" s="18"/>
    </row>
  </sheetData>
  <mergeCells count="65">
    <mergeCell ref="C35:C36"/>
    <mergeCell ref="A15:A16"/>
    <mergeCell ref="C15:C16"/>
    <mergeCell ref="A17:A18"/>
    <mergeCell ref="C17:C18"/>
    <mergeCell ref="A22:A23"/>
    <mergeCell ref="A21:L21"/>
    <mergeCell ref="J22:L22"/>
    <mergeCell ref="B22:B23"/>
    <mergeCell ref="C22:C23"/>
    <mergeCell ref="D22:F22"/>
    <mergeCell ref="I15:I16"/>
    <mergeCell ref="I17:I18"/>
    <mergeCell ref="F15:F16"/>
    <mergeCell ref="F17:F18"/>
    <mergeCell ref="A44:A45"/>
    <mergeCell ref="C44:C45"/>
    <mergeCell ref="C24:C25"/>
    <mergeCell ref="A26:A27"/>
    <mergeCell ref="C26:C27"/>
    <mergeCell ref="A33:A34"/>
    <mergeCell ref="C33:C34"/>
    <mergeCell ref="A40:A41"/>
    <mergeCell ref="B40:B41"/>
    <mergeCell ref="A31:A32"/>
    <mergeCell ref="A30:L30"/>
    <mergeCell ref="J31:L31"/>
    <mergeCell ref="A24:A25"/>
    <mergeCell ref="A42:A43"/>
    <mergeCell ref="C42:C43"/>
    <mergeCell ref="A35:A36"/>
    <mergeCell ref="M8:O8"/>
    <mergeCell ref="M9:O9"/>
    <mergeCell ref="M10:O10"/>
    <mergeCell ref="D13:F13"/>
    <mergeCell ref="G13:I13"/>
    <mergeCell ref="J13:L13"/>
    <mergeCell ref="B6:I6"/>
    <mergeCell ref="K6:L6"/>
    <mergeCell ref="M6:O6"/>
    <mergeCell ref="A1:A4"/>
    <mergeCell ref="J1:L1"/>
    <mergeCell ref="J2:L2"/>
    <mergeCell ref="J3:L3"/>
    <mergeCell ref="J4:L4"/>
    <mergeCell ref="B1:I1"/>
    <mergeCell ref="B2:I2"/>
    <mergeCell ref="B3:I3"/>
    <mergeCell ref="B4:I4"/>
    <mergeCell ref="A8:A10"/>
    <mergeCell ref="A12:L12"/>
    <mergeCell ref="A39:L39"/>
    <mergeCell ref="C40:C41"/>
    <mergeCell ref="D40:F40"/>
    <mergeCell ref="G40:I40"/>
    <mergeCell ref="J40:L40"/>
    <mergeCell ref="G22:I22"/>
    <mergeCell ref="B31:B32"/>
    <mergeCell ref="J8:J10"/>
    <mergeCell ref="C31:C32"/>
    <mergeCell ref="D31:F31"/>
    <mergeCell ref="G31:I31"/>
    <mergeCell ref="A13:A14"/>
    <mergeCell ref="B13:B14"/>
    <mergeCell ref="C13:C14"/>
  </mergeCells>
  <pageMargins left="0.25" right="0.25" top="0.75" bottom="0.75" header="0.3" footer="0.3"/>
  <pageSetup scale="21"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zoomScale="70" zoomScaleNormal="70" workbookViewId="0">
      <selection activeCell="D25" sqref="D25:E25"/>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535"/>
      <c r="B1" s="536" t="s">
        <v>150</v>
      </c>
      <c r="C1" s="536"/>
      <c r="D1" s="536"/>
      <c r="E1" s="300" t="s">
        <v>234</v>
      </c>
      <c r="F1" s="301"/>
      <c r="G1" s="302"/>
    </row>
    <row r="2" spans="1:84" ht="22.5" customHeight="1" thickBot="1" x14ac:dyDescent="0.3">
      <c r="A2" s="535"/>
      <c r="B2" s="537" t="s">
        <v>151</v>
      </c>
      <c r="C2" s="537"/>
      <c r="D2" s="537"/>
      <c r="E2" s="300" t="s">
        <v>235</v>
      </c>
      <c r="F2" s="301"/>
      <c r="G2" s="302"/>
    </row>
    <row r="3" spans="1:84" ht="31.5" customHeight="1" thickBot="1" x14ac:dyDescent="0.3">
      <c r="A3" s="535"/>
      <c r="B3" s="480" t="s">
        <v>0</v>
      </c>
      <c r="C3" s="481"/>
      <c r="D3" s="482"/>
      <c r="E3" s="300" t="s">
        <v>236</v>
      </c>
      <c r="F3" s="301"/>
      <c r="G3" s="302"/>
    </row>
    <row r="4" spans="1:84" ht="22.5" customHeight="1" thickBot="1" x14ac:dyDescent="0.3">
      <c r="A4" s="535"/>
      <c r="B4" s="483" t="s">
        <v>222</v>
      </c>
      <c r="C4" s="484"/>
      <c r="D4" s="485"/>
      <c r="E4" s="300" t="s">
        <v>240</v>
      </c>
      <c r="F4" s="301"/>
      <c r="G4" s="302"/>
    </row>
    <row r="5" spans="1:84" ht="15.75" thickBot="1" x14ac:dyDescent="0.3">
      <c r="A5" s="42"/>
      <c r="B5" s="42"/>
      <c r="C5" s="157"/>
      <c r="D5" s="157"/>
      <c r="E5" s="157"/>
      <c r="F5" s="158"/>
      <c r="G5" s="158"/>
      <c r="H5" s="158"/>
      <c r="I5" s="158"/>
      <c r="J5" s="158"/>
      <c r="K5" s="158"/>
    </row>
    <row r="6" spans="1:84" ht="50.1" customHeight="1" x14ac:dyDescent="0.25">
      <c r="A6" s="312" t="s">
        <v>154</v>
      </c>
      <c r="B6" s="313"/>
      <c r="C6" s="540" t="s">
        <v>241</v>
      </c>
      <c r="D6" s="541"/>
      <c r="E6" s="542"/>
      <c r="F6" s="5"/>
      <c r="G6" s="5"/>
      <c r="H6" s="5"/>
      <c r="I6" s="5"/>
      <c r="J6" s="5"/>
      <c r="K6" s="5"/>
      <c r="L6" s="1"/>
      <c r="M6" s="108"/>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508" t="s">
        <v>223</v>
      </c>
      <c r="B7" s="509"/>
      <c r="C7" s="538"/>
      <c r="D7" s="538"/>
      <c r="E7" s="539"/>
      <c r="F7" s="158"/>
      <c r="G7" s="158"/>
      <c r="H7" s="158"/>
      <c r="I7" s="158"/>
      <c r="J7" s="158"/>
      <c r="K7" s="158"/>
    </row>
    <row r="8" spans="1:84" ht="45.75" customHeight="1" x14ac:dyDescent="0.25">
      <c r="A8" s="43" t="s">
        <v>224</v>
      </c>
      <c r="B8" s="43" t="s">
        <v>225</v>
      </c>
      <c r="C8" s="44" t="s">
        <v>226</v>
      </c>
      <c r="D8" s="533" t="s">
        <v>227</v>
      </c>
      <c r="E8" s="534"/>
    </row>
    <row r="9" spans="1:84" x14ac:dyDescent="0.25">
      <c r="A9" s="45"/>
      <c r="B9" s="165"/>
      <c r="C9" s="59"/>
      <c r="D9" s="543"/>
      <c r="E9" s="544"/>
    </row>
    <row r="10" spans="1:84" x14ac:dyDescent="0.25">
      <c r="A10" s="45"/>
      <c r="B10" s="46"/>
      <c r="C10" s="60"/>
      <c r="D10" s="545"/>
      <c r="E10" s="546"/>
    </row>
    <row r="11" spans="1:84" x14ac:dyDescent="0.25">
      <c r="A11" s="45"/>
      <c r="B11" s="46"/>
      <c r="C11" s="60"/>
      <c r="D11" s="545"/>
      <c r="E11" s="546"/>
    </row>
    <row r="12" spans="1:84" x14ac:dyDescent="0.25">
      <c r="A12" s="47"/>
      <c r="B12" s="48"/>
      <c r="C12" s="60"/>
      <c r="D12" s="545"/>
      <c r="E12" s="546"/>
    </row>
    <row r="13" spans="1:84" x14ac:dyDescent="0.25">
      <c r="A13" s="49"/>
      <c r="B13" s="48"/>
      <c r="C13" s="60"/>
      <c r="D13" s="545"/>
      <c r="E13" s="546"/>
    </row>
    <row r="14" spans="1:84" x14ac:dyDescent="0.25">
      <c r="A14" s="49"/>
      <c r="B14" s="48"/>
      <c r="C14" s="61"/>
      <c r="D14" s="545"/>
      <c r="E14" s="546"/>
    </row>
    <row r="15" spans="1:84" x14ac:dyDescent="0.25">
      <c r="A15" s="49"/>
      <c r="B15" s="48"/>
      <c r="C15" s="61"/>
      <c r="D15" s="545"/>
      <c r="E15" s="546"/>
    </row>
    <row r="16" spans="1:84" x14ac:dyDescent="0.25">
      <c r="A16" s="50"/>
      <c r="B16" s="48"/>
      <c r="C16" s="60"/>
      <c r="D16" s="545"/>
      <c r="E16" s="546"/>
    </row>
    <row r="17" spans="1:5" x14ac:dyDescent="0.25">
      <c r="A17" s="51"/>
      <c r="B17" s="52"/>
      <c r="C17" s="62"/>
      <c r="D17" s="545"/>
      <c r="E17" s="546"/>
    </row>
    <row r="18" spans="1:5" x14ac:dyDescent="0.25">
      <c r="A18" s="51"/>
      <c r="B18" s="52"/>
      <c r="C18" s="62"/>
      <c r="D18" s="545"/>
      <c r="E18" s="546"/>
    </row>
    <row r="19" spans="1:5" x14ac:dyDescent="0.25">
      <c r="A19" s="53"/>
      <c r="B19" s="54"/>
      <c r="C19" s="56"/>
      <c r="D19" s="545"/>
      <c r="E19" s="546"/>
    </row>
    <row r="20" spans="1:5" x14ac:dyDescent="0.25">
      <c r="A20" s="55"/>
      <c r="B20" s="56"/>
      <c r="C20" s="56"/>
      <c r="D20" s="545"/>
      <c r="E20" s="546"/>
    </row>
    <row r="21" spans="1:5" x14ac:dyDescent="0.25">
      <c r="A21" s="55"/>
      <c r="B21" s="56"/>
      <c r="C21" s="56"/>
      <c r="D21" s="545"/>
      <c r="E21" s="546"/>
    </row>
    <row r="22" spans="1:5" x14ac:dyDescent="0.25">
      <c r="A22" s="55"/>
      <c r="B22" s="56"/>
      <c r="C22" s="56"/>
      <c r="D22" s="545"/>
      <c r="E22" s="546"/>
    </row>
    <row r="23" spans="1:5" x14ac:dyDescent="0.25">
      <c r="A23" s="55"/>
      <c r="B23" s="56"/>
      <c r="C23" s="56"/>
      <c r="D23" s="545"/>
      <c r="E23" s="546"/>
    </row>
    <row r="24" spans="1:5" x14ac:dyDescent="0.25">
      <c r="A24" s="55"/>
      <c r="B24" s="56"/>
      <c r="C24" s="56"/>
      <c r="D24" s="545"/>
      <c r="E24" s="546"/>
    </row>
    <row r="25" spans="1:5" x14ac:dyDescent="0.25">
      <c r="A25" s="55"/>
      <c r="B25" s="56"/>
      <c r="C25" s="56"/>
      <c r="D25" s="545"/>
      <c r="E25" s="546"/>
    </row>
    <row r="26" spans="1:5" x14ac:dyDescent="0.25">
      <c r="A26" s="55"/>
      <c r="B26" s="56"/>
      <c r="C26" s="56"/>
      <c r="D26" s="545"/>
      <c r="E26" s="546"/>
    </row>
    <row r="27" spans="1:5" x14ac:dyDescent="0.25">
      <c r="A27" s="55"/>
      <c r="B27" s="56"/>
      <c r="C27" s="56"/>
      <c r="D27" s="545"/>
      <c r="E27" s="546"/>
    </row>
    <row r="28" spans="1:5" x14ac:dyDescent="0.25">
      <c r="A28" s="55"/>
      <c r="B28" s="56"/>
      <c r="C28" s="56"/>
      <c r="D28" s="545"/>
      <c r="E28" s="546"/>
    </row>
    <row r="29" spans="1:5" x14ac:dyDescent="0.25">
      <c r="A29" s="55"/>
      <c r="B29" s="56"/>
      <c r="C29" s="56"/>
      <c r="D29" s="545"/>
      <c r="E29" s="546"/>
    </row>
    <row r="30" spans="1:5" x14ac:dyDescent="0.25">
      <c r="A30" s="55"/>
      <c r="B30" s="56"/>
      <c r="C30" s="56"/>
      <c r="D30" s="545"/>
      <c r="E30" s="546"/>
    </row>
    <row r="31" spans="1:5" x14ac:dyDescent="0.25">
      <c r="A31" s="55"/>
      <c r="B31" s="56"/>
      <c r="C31" s="56"/>
      <c r="D31" s="545"/>
      <c r="E31" s="546"/>
    </row>
    <row r="32" spans="1:5" x14ac:dyDescent="0.25">
      <c r="A32" s="55"/>
      <c r="B32" s="56"/>
      <c r="C32" s="56"/>
      <c r="D32" s="545"/>
      <c r="E32" s="546"/>
    </row>
    <row r="33" spans="1:5" x14ac:dyDescent="0.25">
      <c r="A33" s="55"/>
      <c r="B33" s="56"/>
      <c r="C33" s="56"/>
      <c r="D33" s="545"/>
      <c r="E33" s="546"/>
    </row>
    <row r="34" spans="1:5" x14ac:dyDescent="0.25">
      <c r="A34" s="55"/>
      <c r="B34" s="56"/>
      <c r="C34" s="56"/>
      <c r="D34" s="545"/>
      <c r="E34" s="546"/>
    </row>
    <row r="35" spans="1:5" x14ac:dyDescent="0.25">
      <c r="A35" s="55"/>
      <c r="B35" s="56"/>
      <c r="C35" s="56"/>
      <c r="D35" s="545"/>
      <c r="E35" s="546"/>
    </row>
    <row r="36" spans="1:5" x14ac:dyDescent="0.25">
      <c r="A36" s="57"/>
      <c r="B36" s="58"/>
      <c r="C36" s="58"/>
      <c r="D36" s="547"/>
      <c r="E36" s="548"/>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3DB03981-289C-45C8-9B9D-CDBD7B8361AA}"/>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Instructivo</vt:lpstr>
      <vt:lpstr>ACTIVIDAD_1</vt:lpstr>
      <vt:lpstr>ACTIVIDAD_2</vt:lpstr>
      <vt:lpstr>ACTIVIDAD_3</vt:lpstr>
      <vt:lpstr>ACTIVIDAD_4</vt:lpstr>
      <vt:lpstr>META_PDD_2047</vt:lpstr>
      <vt:lpstr>META_PDD_2042</vt:lpstr>
      <vt:lpstr>PRODUCTO_MGA</vt:lpstr>
      <vt:lpstr>CONTROL DE CAMBIOS</vt:lpstr>
      <vt:lpstr>ACTIVIDAD_1!Área_de_impresión</vt:lpstr>
      <vt:lpstr>META_PDD_2047!Área_de_impresión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2026-03-11T14:28:35Z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