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LENOVO\Documents\"/>
    </mc:Choice>
  </mc:AlternateContent>
  <xr:revisionPtr revIDLastSave="0" documentId="8_{F6D1CB38-AC17-48BD-844F-7B1AA8795F41}" xr6:coauthVersionLast="47" xr6:coauthVersionMax="47" xr10:uidLastSave="{00000000-0000-0000-0000-000000000000}"/>
  <bookViews>
    <workbookView xWindow="-120" yWindow="-120" windowWidth="29040" windowHeight="15720" tabRatio="905" firstSheet="3" activeTab="3" xr2:uid="{00000000-000D-0000-FFFF-FFFF00000000}"/>
  </bookViews>
  <sheets>
    <sheet name="Datos" sheetId="52" state="hidden" r:id="rId1"/>
    <sheet name="Actividades_proyecto " sheetId="1" state="hidden" r:id="rId2"/>
    <sheet name="HV_BaseEstratificacion" sheetId="3" state="hidden" r:id="rId3"/>
    <sheet name="ACTIVIDAD_1" sheetId="20" r:id="rId4"/>
    <sheet name="ACTIVIDAD_2" sheetId="55" r:id="rId5"/>
    <sheet name="ACTIVIDAD_3" sheetId="63" r:id="rId6"/>
    <sheet name="ACTIVIDAD_4" sheetId="61" r:id="rId7"/>
    <sheet name="ACTIVIDAD_5" sheetId="60" r:id="rId8"/>
    <sheet name="ACTIVIDAD_6" sheetId="59" r:id="rId9"/>
    <sheet name="ACTIVIDAD_7" sheetId="58" r:id="rId10"/>
    <sheet name="ACTIVIDAD_8" sheetId="57" r:id="rId11"/>
    <sheet name="ACTIVIDAD_9" sheetId="62" r:id="rId12"/>
    <sheet name="ACTIVIDAD_10" sheetId="56" r:id="rId13"/>
    <sheet name="META_1 PDD" sheetId="38" r:id="rId14"/>
    <sheet name="META_2 PDD " sheetId="65" r:id="rId15"/>
    <sheet name="META_3 PDD" sheetId="64" r:id="rId16"/>
    <sheet name="PRODUCTO_MGA" sheetId="47" r:id="rId17"/>
    <sheet name="TERRITORIALIZACIÓN" sheetId="41" r:id="rId18"/>
    <sheet name="PMR" sheetId="46" r:id="rId19"/>
    <sheet name="CONTROL DE CAMBIOS" sheetId="40" r:id="rId20"/>
    <sheet name="Listas" sheetId="43" state="hidden" r:id="rId21"/>
    <sheet name="HV_BaseGeografica" sheetId="7" state="hidden" r:id="rId22"/>
    <sheet name="HV_InstrumentosCaptura" sheetId="8" state="hidden" r:id="rId23"/>
    <sheet name="HV_SistemaInformacion" sheetId="9" state="hidden" r:id="rId24"/>
    <sheet name="HV_Predio360" sheetId="10" state="hidden" r:id="rId25"/>
    <sheet name="HV_PED" sheetId="11" state="hidden" r:id="rId26"/>
    <sheet name="HV_SPI_Producto1" sheetId="12" state="hidden" r:id="rId27"/>
    <sheet name="HV_SPI_Producto2" sheetId="13" state="hidden" r:id="rId28"/>
    <sheet name="HV_SPI_Producto3" sheetId="14" state="hidden" r:id="rId29"/>
    <sheet name="HV_SPI_Producto4" sheetId="15" state="hidden" r:id="rId30"/>
    <sheet name="HV_SPI_Producto5" sheetId="16" state="hidden" r:id="rId31"/>
    <sheet name="HV_SPI_Producto6" sheetId="17" state="hidden" r:id="rId32"/>
    <sheet name="HV_SPI_Gestión" sheetId="18" state="hidden" r:id="rId33"/>
    <sheet name="Hoja3" sheetId="19" state="hidden" r:id="rId34"/>
  </sheets>
  <definedNames>
    <definedName name="_xlnm._FilterDatabase" localSheetId="18" hidden="1">PMR!$A$13:$AX$20</definedName>
    <definedName name="_xlnm.Print_Area" localSheetId="3">ACTIVIDAD_1!$A$1:$P$119</definedName>
    <definedName name="_xlnm.Print_Area" localSheetId="12">ACTIVIDAD_10!$A$1:$P$118</definedName>
    <definedName name="_xlnm.Print_Area" localSheetId="4">ACTIVIDAD_2!$A$1:$P$118</definedName>
    <definedName name="_xlnm.Print_Area" localSheetId="5">ACTIVIDAD_3!$A$1:$P$118</definedName>
    <definedName name="_xlnm.Print_Area" localSheetId="6">ACTIVIDAD_4!$A$1:$P$118</definedName>
    <definedName name="_xlnm.Print_Area" localSheetId="7">ACTIVIDAD_5!$A$1:$P$117</definedName>
    <definedName name="_xlnm.Print_Area" localSheetId="8">ACTIVIDAD_6!$A$1:$P$119</definedName>
    <definedName name="_xlnm.Print_Area" localSheetId="9">ACTIVIDAD_7!$A$1:$P$117</definedName>
    <definedName name="_xlnm.Print_Area" localSheetId="10">ACTIVIDAD_8!$A$1:$P$118</definedName>
    <definedName name="_xlnm.Print_Area" localSheetId="11">ACTIVIDAD_9!$A$1:$P$117</definedName>
    <definedName name="_xlnm.Print_Area" localSheetId="19">'CONTROL DE CAMBIOS'!$A$1:$F$37</definedName>
    <definedName name="_xlnm.Print_Area" localSheetId="13">'META_1 PDD'!$A$1:$K$60</definedName>
    <definedName name="_xlnm.Print_Area" localSheetId="14">'META_2 PDD '!$A$1:$K$61</definedName>
    <definedName name="_xlnm.Print_Area" localSheetId="15">'META_3 PDD'!$A$1:$K$64</definedName>
    <definedName name="_xlnm.Print_Area" localSheetId="18">PMR!$A$1:$AY$21</definedName>
    <definedName name="_xlnm.Print_Area" localSheetId="16">PRODUCTO_MGA!$A$1:$M$72</definedName>
    <definedName name="_xlnm.Print_Area" localSheetId="17">TERRITORIALIZACIÓN!$A$1:$AG$150</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3" i="41" l="1"/>
  <c r="AF34" i="41"/>
  <c r="AF35" i="41"/>
  <c r="AF36" i="41"/>
  <c r="AF37" i="41"/>
  <c r="AF38" i="41"/>
  <c r="AF39" i="41"/>
  <c r="AF40" i="41"/>
  <c r="AF41" i="41"/>
  <c r="AF42" i="41"/>
  <c r="AF43" i="41"/>
  <c r="J149" i="41" l="1"/>
  <c r="N26" i="56" l="1"/>
  <c r="T44" i="41" l="1"/>
  <c r="W44" i="41"/>
  <c r="N26" i="61"/>
  <c r="N26" i="59"/>
  <c r="N26" i="58"/>
  <c r="N27" i="60"/>
  <c r="N28" i="60"/>
  <c r="N26" i="60"/>
  <c r="H149" i="41" l="1"/>
  <c r="N29" i="20"/>
  <c r="S44" i="41" l="1"/>
  <c r="R44" i="41"/>
  <c r="Q44" i="41"/>
  <c r="P44" i="41"/>
  <c r="M44" i="41"/>
  <c r="K44" i="41"/>
  <c r="I44" i="41"/>
  <c r="G44" i="41"/>
  <c r="E44" i="41"/>
  <c r="D44" i="41"/>
  <c r="C44" i="41"/>
  <c r="I116" i="56"/>
  <c r="H116" i="56"/>
  <c r="G116" i="56"/>
  <c r="F116" i="56"/>
  <c r="E116" i="56"/>
  <c r="D116" i="56"/>
  <c r="C116" i="56"/>
  <c r="B116" i="56"/>
  <c r="B34" i="56"/>
  <c r="N29" i="56"/>
  <c r="N28" i="56"/>
  <c r="N27" i="56"/>
  <c r="O29" i="56" s="1"/>
  <c r="N25" i="56"/>
  <c r="N24" i="56"/>
  <c r="O25" i="56" s="1"/>
  <c r="I116" i="62"/>
  <c r="H116" i="62"/>
  <c r="G116" i="62"/>
  <c r="F116" i="62"/>
  <c r="E116" i="62"/>
  <c r="D116" i="62"/>
  <c r="C116" i="62"/>
  <c r="B116" i="62"/>
  <c r="B34" i="62"/>
  <c r="N29" i="62"/>
  <c r="N28" i="62"/>
  <c r="N27" i="62"/>
  <c r="O29" i="62" s="1"/>
  <c r="N26" i="62"/>
  <c r="N25" i="62"/>
  <c r="N24" i="62"/>
  <c r="O25" i="62" s="1"/>
  <c r="I116" i="57"/>
  <c r="H116" i="57"/>
  <c r="G116" i="57"/>
  <c r="F116" i="57"/>
  <c r="E116" i="57"/>
  <c r="D116" i="57"/>
  <c r="C116" i="57"/>
  <c r="B116" i="57"/>
  <c r="B34" i="57"/>
  <c r="N29" i="57"/>
  <c r="N28" i="57"/>
  <c r="N27" i="57"/>
  <c r="N26" i="57"/>
  <c r="N25" i="57"/>
  <c r="N24" i="57"/>
  <c r="O25" i="57" s="1"/>
  <c r="I116" i="58"/>
  <c r="H116" i="58"/>
  <c r="G116" i="58"/>
  <c r="F116" i="58"/>
  <c r="E116" i="58"/>
  <c r="D116" i="58"/>
  <c r="C116" i="58"/>
  <c r="B116" i="58"/>
  <c r="B34" i="58"/>
  <c r="N29" i="58"/>
  <c r="N27" i="58"/>
  <c r="O29" i="58" s="1"/>
  <c r="N25" i="58"/>
  <c r="N24" i="58"/>
  <c r="O25" i="58" s="1"/>
  <c r="I116" i="59"/>
  <c r="H116" i="59"/>
  <c r="G116" i="59"/>
  <c r="F116" i="59"/>
  <c r="E116" i="59"/>
  <c r="D116" i="59"/>
  <c r="C116" i="59"/>
  <c r="B116" i="59"/>
  <c r="B34" i="59"/>
  <c r="N29" i="59"/>
  <c r="N27" i="59"/>
  <c r="O29" i="59" s="1"/>
  <c r="N25" i="59"/>
  <c r="N24" i="59"/>
  <c r="O25" i="59" s="1"/>
  <c r="I116" i="60"/>
  <c r="H116" i="60"/>
  <c r="G116" i="60"/>
  <c r="F116" i="60"/>
  <c r="E116" i="60"/>
  <c r="D116" i="60"/>
  <c r="C116" i="60"/>
  <c r="B116" i="60"/>
  <c r="B34" i="60"/>
  <c r="N29" i="60"/>
  <c r="O29" i="60"/>
  <c r="N25" i="60"/>
  <c r="N24" i="60"/>
  <c r="O25" i="60" s="1"/>
  <c r="I116" i="61"/>
  <c r="H116" i="61"/>
  <c r="G116" i="61"/>
  <c r="F116" i="61"/>
  <c r="E116" i="61"/>
  <c r="D116" i="61"/>
  <c r="C116" i="61"/>
  <c r="B116" i="61"/>
  <c r="B39" i="61"/>
  <c r="N29" i="61"/>
  <c r="N27" i="61"/>
  <c r="O29" i="61" s="1"/>
  <c r="N25" i="61"/>
  <c r="N24" i="61"/>
  <c r="O25" i="61" s="1"/>
  <c r="N29" i="63"/>
  <c r="N28" i="63"/>
  <c r="N27" i="63"/>
  <c r="N26" i="63"/>
  <c r="N25" i="63"/>
  <c r="N24" i="63"/>
  <c r="O25" i="63" s="1"/>
  <c r="N29" i="55"/>
  <c r="N27" i="55"/>
  <c r="O29" i="55" s="1"/>
  <c r="N26" i="55"/>
  <c r="N25" i="55"/>
  <c r="N24" i="55"/>
  <c r="O25" i="55" s="1"/>
  <c r="N28" i="20"/>
  <c r="N27" i="20"/>
  <c r="O29" i="20" s="1"/>
  <c r="N26" i="20"/>
  <c r="N25" i="20"/>
  <c r="N24" i="20"/>
  <c r="O25" i="20" s="1"/>
  <c r="B116" i="20" l="1"/>
  <c r="M69" i="41" l="1"/>
  <c r="K69" i="41"/>
  <c r="I69" i="41"/>
  <c r="G69" i="41"/>
  <c r="E69" i="41"/>
  <c r="C69" i="41"/>
  <c r="F36" i="61" l="1"/>
  <c r="F36" i="63"/>
  <c r="I116" i="63"/>
  <c r="H116" i="63"/>
  <c r="G116" i="63"/>
  <c r="F116" i="63"/>
  <c r="E116" i="63"/>
  <c r="D116" i="63"/>
  <c r="C116" i="63"/>
  <c r="B116" i="63"/>
  <c r="B34" i="63"/>
  <c r="B34" i="61"/>
  <c r="I116" i="55"/>
  <c r="H116" i="55"/>
  <c r="G116" i="55"/>
  <c r="F116" i="55"/>
  <c r="E116" i="55"/>
  <c r="D116" i="55"/>
  <c r="C116" i="55"/>
  <c r="B116" i="55"/>
  <c r="B34" i="55"/>
  <c r="AW15" i="46"/>
  <c r="AW16" i="46"/>
  <c r="AW17" i="46"/>
  <c r="AW18" i="46"/>
  <c r="AW19" i="46"/>
  <c r="AW20" i="46"/>
  <c r="AV15" i="46"/>
  <c r="AV16" i="46"/>
  <c r="AV17" i="46"/>
  <c r="AV18" i="46"/>
  <c r="AV19" i="46"/>
  <c r="AV20" i="46"/>
  <c r="B34" i="20" l="1"/>
  <c r="C116" i="20" l="1"/>
  <c r="D116" i="20"/>
  <c r="E116" i="20"/>
  <c r="F116" i="20"/>
  <c r="G116" i="20"/>
  <c r="H116" i="20"/>
  <c r="I116" i="20"/>
  <c r="H49" i="1" l="1"/>
  <c r="AG28" i="18"/>
  <c r="AF25" i="13"/>
  <c r="AG20" i="11"/>
  <c r="AG23" i="10"/>
  <c r="AF26" i="9"/>
  <c r="O71" i="1"/>
  <c r="O66" i="1"/>
  <c r="O59" i="1"/>
  <c r="O55" i="1"/>
  <c r="O50" i="1"/>
  <c r="O43" i="1"/>
  <c r="O42" i="1"/>
  <c r="O38" i="1"/>
  <c r="O37" i="1"/>
  <c r="O32" i="1"/>
  <c r="O28" i="1"/>
  <c r="O24" i="1"/>
  <c r="O20" i="1"/>
  <c r="O15" i="1"/>
  <c r="N8" i="1"/>
  <c r="AF24" i="41"/>
  <c r="AF25" i="41"/>
  <c r="AF26" i="41"/>
  <c r="AF27" i="41"/>
  <c r="AF28" i="41"/>
  <c r="AF29" i="41"/>
  <c r="AF30" i="41"/>
  <c r="AF31" i="41"/>
  <c r="AF32"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Andrea Hernandez</author>
  </authors>
  <commentList>
    <comment ref="F28" authorId="0" shapeId="0" xr:uid="{903BAAB8-4361-4685-B659-0263DEE97B35}">
      <text>
        <r>
          <rPr>
            <b/>
            <sz val="9"/>
            <color indexed="81"/>
            <rFont val="Tahoma"/>
            <family val="2"/>
          </rPr>
          <t>Liliana Andrea Hernandez:</t>
        </r>
        <r>
          <rPr>
            <sz val="9"/>
            <color indexed="81"/>
            <rFont val="Tahoma"/>
            <family val="2"/>
          </rPr>
          <t xml:space="preserve">
Revisar, porque esta liberaci´n en el informe de la OAP es de la actividad " Realizar la atención al 100 %  de personas (mujeres víctimas de violencia de género y sus personas a cargo) que son acogidas en Casas Refugio"</t>
        </r>
      </text>
    </comment>
    <comment ref="D86" authorId="0" shapeId="0" xr:uid="{E4CD6CB9-17F2-4422-9D9A-66579602FAA8}">
      <text>
        <r>
          <rPr>
            <b/>
            <sz val="9"/>
            <color indexed="81"/>
            <rFont val="Tahoma"/>
            <family val="2"/>
          </rPr>
          <t>Liliana Andrea Hernandez:</t>
        </r>
        <r>
          <rPr>
            <sz val="9"/>
            <color indexed="81"/>
            <rFont val="Tahoma"/>
            <family val="2"/>
          </rPr>
          <t xml:space="preserve">
Revisar el acumulado, según mis cuentas son 123 reuniones</t>
        </r>
      </text>
    </comment>
  </commentList>
</comments>
</file>

<file path=xl/sharedStrings.xml><?xml version="1.0" encoding="utf-8"?>
<sst xmlns="http://schemas.openxmlformats.org/spreadsheetml/2006/main" count="6188" uniqueCount="1115">
  <si>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</si>
  <si>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</si>
  <si>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</si>
  <si>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</si>
  <si>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</si>
  <si>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</si>
  <si>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</si>
  <si>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</si>
  <si>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</si>
  <si>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</si>
  <si>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</si>
  <si>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</si>
  <si>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</si>
  <si>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</si>
  <si>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</si>
  <si>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</si>
  <si>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</si>
  <si>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</si>
  <si>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</si>
  <si>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</si>
  <si>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</si>
  <si>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</si>
  <si>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</si>
  <si>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</si>
  <si>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</si>
  <si>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</si>
  <si>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</si>
  <si>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</si>
  <si>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</si>
  <si>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</si>
  <si>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</si>
  <si>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</si>
  <si>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</si>
  <si>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</si>
  <si>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</si>
  <si>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</si>
  <si>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</si>
  <si>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</si>
  <si>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</si>
  <si>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</si>
  <si>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</si>
  <si>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</si>
  <si>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</si>
  <si>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</si>
  <si>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</si>
  <si>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</si>
  <si>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</si>
  <si>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</si>
  <si>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</si>
  <si>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</si>
  <si>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</si>
  <si>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</si>
  <si>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</si>
  <si>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</si>
  <si>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</si>
  <si>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</si>
  <si>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</si>
  <si>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</si>
  <si>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</si>
  <si>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</si>
  <si>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</si>
  <si>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</si>
  <si>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</si>
  <si>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</si>
  <si>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</si>
  <si>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</si>
  <si>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</si>
  <si>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</si>
  <si>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</si>
  <si>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</si>
  <si>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</si>
  <si>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</si>
  <si>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</si>
  <si>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</si>
  <si>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</si>
  <si>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</si>
  <si>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</si>
  <si>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</si>
  <si>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</si>
  <si>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</si>
  <si>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</si>
  <si>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</si>
  <si>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</si>
  <si>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</si>
  <si>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</si>
  <si>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</si>
  <si>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</si>
  <si>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</si>
  <si>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</si>
  <si>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</si>
  <si>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</si>
  <si>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</si>
  <si>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</si>
  <si>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</si>
  <si>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</si>
  <si>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</si>
  <si>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</si>
  <si>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</si>
  <si>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</si>
  <si>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</si>
  <si>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</si>
  <si>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</si>
  <si>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</si>
  <si>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</si>
  <si>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</si>
  <si>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</si>
  <si>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</si>
  <si>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</si>
  <si>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</si>
  <si>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</si>
  <si>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</si>
  <si>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</si>
  <si>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</si>
  <si>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</si>
  <si>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</si>
  <si>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</si>
  <si>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</si>
  <si>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</si>
  <si>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</si>
  <si>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</si>
  <si>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</si>
  <si>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</si>
  <si>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</si>
  <si>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</si>
  <si>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</si>
  <si>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</si>
  <si>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</si>
  <si>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</si>
  <si>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</si>
  <si>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</si>
  <si>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</si>
  <si>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</si>
  <si>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</si>
  <si>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</si>
  <si>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</si>
  <si>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</si>
  <si>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</si>
  <si>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</si>
  <si>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</si>
  <si>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</si>
  <si>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</si>
  <si>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</si>
  <si>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</si>
  <si>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</si>
  <si>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</si>
  <si>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</si>
  <si>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</si>
  <si>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</si>
  <si>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</si>
  <si>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</si>
  <si>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</si>
  <si>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</si>
  <si>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</si>
  <si>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</si>
  <si>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</si>
  <si>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</si>
  <si>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</si>
  <si>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</si>
  <si>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</si>
  <si>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</si>
  <si>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</si>
  <si>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</si>
  <si>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</si>
  <si>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</si>
  <si>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</si>
  <si>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</si>
  <si>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</si>
  <si>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</si>
  <si>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</si>
  <si>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</si>
  <si>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</si>
  <si>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</si>
  <si>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</si>
  <si>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</si>
  <si>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</si>
  <si>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</si>
  <si>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</si>
  <si>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</si>
  <si>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</si>
  <si>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</si>
  <si>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</si>
  <si>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</si>
  <si>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</si>
  <si>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</si>
  <si>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</si>
  <si>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ACTIVIDADES</t>
  </si>
  <si>
    <t>Página</t>
  </si>
  <si>
    <t>PERIODO REPORTADO</t>
  </si>
  <si>
    <t>Enero</t>
  </si>
  <si>
    <t>Febrero</t>
  </si>
  <si>
    <t>Marzo</t>
  </si>
  <si>
    <t>Abril</t>
  </si>
  <si>
    <t>TIPO DE REPORTE</t>
  </si>
  <si>
    <t>FORMULACION</t>
  </si>
  <si>
    <t>X</t>
  </si>
  <si>
    <t>Mayo</t>
  </si>
  <si>
    <t>Junio</t>
  </si>
  <si>
    <t>Julio</t>
  </si>
  <si>
    <t>Agosto</t>
  </si>
  <si>
    <t>ACTUALIZACION</t>
  </si>
  <si>
    <t>Septiembre</t>
  </si>
  <si>
    <t>Octubre</t>
  </si>
  <si>
    <t>Noviembre</t>
  </si>
  <si>
    <t>Diciembre</t>
  </si>
  <si>
    <t>SEGUIMIENTO</t>
  </si>
  <si>
    <t xml:space="preserve">ACTIVIDAD DEL PROYECTO </t>
  </si>
  <si>
    <t>Operar 6 Casas Refugio que incorporen el enfoque diferencial para la atención de mujeres víctimas de violencias de género y sus personas a cargo, incluyendo una casa para mujeres rurales y campesinas y un modelo intermedio</t>
  </si>
  <si>
    <t>PRODUCTO MGA</t>
  </si>
  <si>
    <t>4501006 - Servicio de protección individual en riesgo extraordinario y extremo</t>
  </si>
  <si>
    <t>INDICADOR ACTIVIDAD</t>
  </si>
  <si>
    <t>Número de Casas Refugio con enfoque diferencial incorporado para la atención de mujeres víctimas de violencias de género y sus personas a cargo, incluyendo una casa para mujeres rurales y campesinas y un modelo intermedio operando</t>
  </si>
  <si>
    <t>OBJETIVO ESTRATÉGICO</t>
  </si>
  <si>
    <t>1. Bogotá avanza en su seguridad</t>
  </si>
  <si>
    <t>PROGRAMA</t>
  </si>
  <si>
    <t>1.02. Cero tolerancia a las violencias contra las mujeres y basadas en género</t>
  </si>
  <si>
    <t>META PDD</t>
  </si>
  <si>
    <t>Implementar en 6 casas refugio, los servicios con enfoque diferencial, brindando atención a mujeres víctimas de violencia y sus sistemas familiares dependientes. Entre otras, incluyendo una casa para mujeres de la ruralidad y campesinas y, un modelo intermedio.</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</si>
  <si>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</si>
  <si>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</si>
  <si>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</si>
  <si>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</si>
  <si>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</si>
  <si>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</si>
  <si>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</si>
  <si>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</si>
  <si>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</si>
  <si>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</si>
  <si>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</si>
  <si>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</si>
  <si>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</si>
  <si>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</si>
  <si>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</si>
  <si>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</si>
  <si>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</si>
  <si>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</si>
  <si>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</si>
  <si>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</si>
  <si>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</si>
  <si>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</si>
  <si>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</si>
  <si>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</si>
  <si>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FEBRERO</t>
  </si>
  <si>
    <t>MARZO</t>
  </si>
  <si>
    <t>ABRIL</t>
  </si>
  <si>
    <t>MAYO</t>
  </si>
  <si>
    <t>JUNIO</t>
  </si>
  <si>
    <t>JULIO</t>
  </si>
  <si>
    <t>AGOSTO</t>
  </si>
  <si>
    <t>SEPTIEMBRE</t>
  </si>
  <si>
    <t>OCTUBRE</t>
  </si>
  <si>
    <t xml:space="preserve">NOVIEMBRE </t>
  </si>
  <si>
    <t>DICIEMBRE</t>
  </si>
  <si>
    <t>DESCRIPCIÓN CUALITATIVA  Y PORCENTUAL DEL AVANCE POR TAREA</t>
  </si>
  <si>
    <t>DESCRIPCIÓN DE LA TAREA</t>
  </si>
  <si>
    <t>1.1 Realizar la supervisión administrativa, financiera y contable de las Casas Refugio en operación.</t>
  </si>
  <si>
    <t>1.2  Brindar lineamientos técnicos a los operadores de las Casas Refugio para la implementación de los diferentes modelos de atención.</t>
  </si>
  <si>
    <t>1.3 Brindar lineamientos técnicos a los operadores de las Casas Refugio y gestionar acciones para la implementación del enfoque diferencial.</t>
  </si>
  <si>
    <t xml:space="preserve">PONDERACIÓN DE LA TAREA
</t>
  </si>
  <si>
    <t>LOGROS Y BENEFICIOS Y RETRASOS Y ALTERNATIVAS DE SOLUCIÓN</t>
  </si>
  <si>
    <t>EVIDENCIAS DE EJECUCIÓN</t>
  </si>
  <si>
    <t>ACUMULADO</t>
  </si>
  <si>
    <t>ACTIVIDAD</t>
  </si>
  <si>
    <t>Realizar la atención al 100% de personas (mujeres víctimas de violencias de género y sus personas a cargo) que son acogidas en Casas Refugio.</t>
  </si>
  <si>
    <t>Porcentaje de personas (mujeres víctimas de violencias de género y su sistema familiar a cargo) que cumplieron requisitos de ingreso y son acogidas en Casas Refugio.</t>
  </si>
  <si>
    <t>2.1  Tramitar las solicitudes de cupo recibidas en el correo institucional de la Estrategia de Casas Refugio.</t>
  </si>
  <si>
    <t>2.2 Brindar acogida a las mujeres víctimas de violencias de género y sus personas a cargo que cumplen con los criterios para su ingreso a las Casa Refugio.</t>
  </si>
  <si>
    <t>Realizar 157.500 atenciones efectivas a través de los diferentes canales de atención de la Línea Púrpura Distrital y los casos gestionados y analizados en el marco de la integración con el NUSE 123</t>
  </si>
  <si>
    <t>4501050 - Servicio de orientación a casos de violencia de género</t>
  </si>
  <si>
    <t xml:space="preserve">Número de atenciones efectivas realizadas a través de los diferentes canales de atención de la Línea Púrpura Distrital </t>
  </si>
  <si>
    <t>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</si>
  <si>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 xml:space="preserve">3.1  Brindar orientación psicosocial y con elementos socio jurídicos, así como información en la ruta de atención a mujeres víctimas de violencias a través de la Línea Púrpura Distrital "Mujeres que escuchan mujeres". </t>
  </si>
  <si>
    <t>3.2  Realizar seguimientos efectivos a mujeres víctimas de violencias con posible riesgo de feminicidio a través de la Línea Púrpura Distrital "Mujeres que Escuchan Mujeres"</t>
  </si>
  <si>
    <t>Tarea 3</t>
  </si>
  <si>
    <t>Tarea 4</t>
  </si>
  <si>
    <t>Brindar 3.150 atenciones psico-jurídicas efectivas en emergencia a través de la MóvilMujer, fortaleciendo la respuesta de gestión, atención y transferencia de voz en urgencia- emergencia de los incidentes asociados a la Agencia Muj</t>
  </si>
  <si>
    <t>Número de atenciones psico-jurídicas efectivas realizadas en emergencia a través de la MóvilMujer</t>
  </si>
  <si>
    <t>4.1 Contestar, analizar o gestionar incidentes por la AgenciaMuj de los códigos de tipificación priorizados</t>
  </si>
  <si>
    <t>4.2 Recepcionar y gestionar incidentes con código de tipificación 204-Tentativa de Feminicidio priorizado para la atención en urgencia/emergencia a través de la móvil mujer de la AgenciaMuj bajo un esquema de duplas psico jurídicas</t>
  </si>
  <si>
    <t xml:space="preserve"> </t>
  </si>
  <si>
    <t>Realizar 10.300 acciones de atención, acceso a la justicia y articulación interinstitucional a casos de mujeres valoradas  para prevenir el riesgo de feminicidio en la ciudad</t>
  </si>
  <si>
    <t>Número de mujeres en posible riesgo de feminicidio con acompañamiento jurídico y psicosocial en el marco del sistema articulado de alertas tempranas (SAAT)</t>
  </si>
  <si>
    <t>5.1 Hacer seguimiento jurídico y psicosocial a mujeres en riesgo extremo y grave de feminicidio valoradas por el INMLCF, y a mujeres en posible riesgo de feminicidio identificadas por los equipos de la Secretaría Distrital de la Mujer con barreras institucionales de acceso a la justicia o víctimas de agresores integrantes activos de la Fuerza Pública.</t>
  </si>
  <si>
    <t>5.2 Brindar acompañamiento psicosocial a las víctimas indirectas de feminicidio de las que tenga conocimiento y datos de contacto la Secretaría Distrital de la Mujer, y según su voluntariedad</t>
  </si>
  <si>
    <t>5.3 Articular acciones interinstitucionales que favorezcan la atención, protección y acceso a la justicia de las mujeres en riesgo de feminicidio y de las víctimas indirectas del delito</t>
  </si>
  <si>
    <t>Brindar 7.400 atenciones y seguimientos psicosociales a los casos de mujeres víctimas de violencias en el contexto intrafamiliar y en el marco de relaciones de pareja y expareja remitidos</t>
  </si>
  <si>
    <t>Número de atenciones y seguimientos psicosociales efectivos realizados a los casos de mujeres víctimas de violencias en el contexto intrafamiliar y en el marco de relaciones de pareja y expareja remitidos</t>
  </si>
  <si>
    <t>6.1 Recepcionar, asignar y realizar las atenciones y seguimientos psicosociales efectivos a las mujeres víctimas de violencia en el contexto intrafamiliar, y en el marco de relaciones de pareja y expareja</t>
  </si>
  <si>
    <t>6.2 Desarrollar sesiones de seguimientos efectivos de manera complementaria e integral, a la atención inicial realizada por otras estrategias de la Dirección de Eliminación de Violencias contra las Mujeres y Acceso a la Justicia, como lo son la Línea Púrpura Distrital, la Agencia MUJ y la Estrategia Intersectorial para la Prevención y Atención a Víctimas de Violencia de Género con énfasis en Violencia Sexual y Feminicidio – Estrategia en Hospitales</t>
  </si>
  <si>
    <t>Brindar 4.000 atenciones y seguimientos psico-jurídicos a los casos de mujeres víctimas de violencia en el espacio y el transporte público remitidos</t>
  </si>
  <si>
    <t>Número de atenciones y seguimientos psico-jurídicos efectivos realizados a los casos de mujeres víctimas de violencia en el espacio y el transporte público remitidos</t>
  </si>
  <si>
    <t>7.1 Recepcionar, asignar y realizar las atenciones y seguimientos psico- jurídico efectivos en casos de violencia contra las mujeres en el espacio y el transporte público</t>
  </si>
  <si>
    <t>7.2  Fortalecer las capacidades técnicas del sector transporte -con énfasis en el Sistema Integrado de Transporte Público- para que, en el marco de sus competencias, promuevan la prevención de las violencias basadas en género y adecuada atención a las mujeres víctimas de violencias.</t>
  </si>
  <si>
    <t>Brindar 57.500 atenciones  y seguimientos socio-jurídicos a las mujeres víctimas de violencias que ingresan a las instituciones prestadoras de salud públicas -IPS- y fortalecer las capacidades técnicas del sector salud</t>
  </si>
  <si>
    <t>Número de atenciones (asesorías y orientaciones) y seguimientos brindados a través de la Estrategia intersectorial para la prevención y atención a víctimas de violencia de género con énfasis en violencia sexual y feminicidio</t>
  </si>
  <si>
    <t>8.1 Brindar atención socio-jurídica a las mujeres víctimas de violencias que ingresan a las instituciones prestadoras de salud públicas -IPS- y que son reportadas a la Estrategia en Hospitales, priorizando los casos de violencia sexual y riesgo de feminicidio</t>
  </si>
  <si>
    <t>8.2  Fortalecer las capacidades técnicas del sector salud para que, en el marco de sus competencias, garanticen la atención integral a las mujeres víctimas de violencias y activen las rutas de acceso a la justicia y protección</t>
  </si>
  <si>
    <t>Fortalecer y transversalizar los 4 componentes del Sistema SOFIA con la implementación y coordinación de acciones en el ámbito distrital</t>
  </si>
  <si>
    <t>4501001 - Servicio de asistencia técnica</t>
  </si>
  <si>
    <t>Implementar un modelo integral de prevención y atención de violencias contra las mujeres en el transporte público y en el espacio público peatonal para el encuentro, construyendo entornos seguros e incluyentes.</t>
  </si>
  <si>
    <t xml:space="preserve">9.1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</si>
  <si>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9.2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</si>
  <si>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9.3 Brindar asistencia técnica para el desarrollo de acciones de fortalecimiento de los componentes del Sistema SOFIA</t>
  </si>
  <si>
    <t>Dinamizar 20 Consejos y Planes Locales de seguridad para las Mujeres en las 20 localidades de Bogotá.</t>
  </si>
  <si>
    <t>10.1 Articular y coordinar con las Alcaldías Locales el desarrollo técnico y operativo de las sesiones de los Consejos Locales de Seguridad para las Mujeres.</t>
  </si>
  <si>
    <t>10.2 Dinamizar el diseño, implementación y seguimiento de las acciones incluidas en los Planes Locales de Seguridad para las Mujeres.</t>
  </si>
  <si>
    <t>Fecha de Emisión</t>
  </si>
  <si>
    <t>META PLAN DE DESARROLLO</t>
  </si>
  <si>
    <t>NOMBRE DEL PROYECTO</t>
  </si>
  <si>
    <t>8205 - Fortalecimiento de la estrategia de acogida, atención y prevención de violencias contra las mujeres en el espacio público y privado en Bogotá D.C</t>
  </si>
  <si>
    <t xml:space="preserve">                                                 REPORTE INDICADOR META PDD</t>
  </si>
  <si>
    <t>OBJETIVO ODS</t>
  </si>
  <si>
    <t>5 - Igualdad de género</t>
  </si>
  <si>
    <t>META ODS</t>
  </si>
  <si>
    <t>5.2. Eliminar todas las formas de violencia contra todas las mujeres y las niñas en los ámbitos público y privado, incluidas la trata y la explotación sexual y otros tipos de explotación</t>
  </si>
  <si>
    <t>INDICADOR META PDD</t>
  </si>
  <si>
    <t>3864 - Número de casas refugio con operación cualificada en la acogida y atención a mujeres víctimas y sus sistemas familiares, con enfoque diferencial.</t>
  </si>
  <si>
    <t>PROGRAMACIÓN CUATRIENAL INDICADOR PDD</t>
  </si>
  <si>
    <t>AVANCE ACUMULADO CUATRIENIO</t>
  </si>
  <si>
    <t>TIPO DE ANUALIZACIÓN  (Según aplique)</t>
  </si>
  <si>
    <t>EJECUCIÓN MENSUAL INDICADOR PDD 3864</t>
  </si>
  <si>
    <t>EVIDENCIAS DEL AVANCE</t>
  </si>
  <si>
    <t>Elaboró</t>
  </si>
  <si>
    <t>Firma</t>
  </si>
  <si>
    <t>Aprobó (Según aplique Gerenta de proyecto, Líder técnica y responsable de proceso)</t>
  </si>
  <si>
    <t>Revisó (Oficina Asesora de Planeación)</t>
  </si>
  <si>
    <t>VoBo:</t>
  </si>
  <si>
    <t>Nombre</t>
  </si>
  <si>
    <t>Cristian Adrián Villarreal Rincón</t>
  </si>
  <si>
    <t>Alexandra Quintero Benavides</t>
  </si>
  <si>
    <t>Nombre:</t>
  </si>
  <si>
    <t>Cargo</t>
  </si>
  <si>
    <t>Contratista Dirección de Eliminación de Violencias contra las mujeres y Acceso a la Justicia</t>
  </si>
  <si>
    <t>Lideresa Proyecto</t>
  </si>
  <si>
    <t>Cargo:</t>
  </si>
  <si>
    <t>Juliana Cortés Guerra</t>
  </si>
  <si>
    <t>Gerenta Proyecto</t>
  </si>
  <si>
    <t>3863 - Porcentaje  de mujeres víctimas de violencias de los casos remitidos por los equipos de atención de la Secretaría Distrital de la Mujer, que reciben atención sociojurídica y psicosocial especializada.</t>
  </si>
  <si>
    <t>EJECUCIÓN MENSUAL INDICADOR PDD 3863</t>
  </si>
  <si>
    <t>3865 - Implementación del modelo de prevención de violencias contra las mujeres en transporte y espacio público.</t>
  </si>
  <si>
    <t>EJECUCIÓN MENSUAL INDICADOR PDD 3865</t>
  </si>
  <si>
    <t>PRODUCTO - MGA</t>
  </si>
  <si>
    <t>EJECUCIÓN PRESUPUESTAL DEL PRODUCTO I TRIMESTRE</t>
  </si>
  <si>
    <t>OBJETIVO ESPECIFICO</t>
  </si>
  <si>
    <t>EJECUTADO MAGNITUD</t>
  </si>
  <si>
    <t>Brindar acogida y protección integral a mujeres víctimas de violencias de género y sus personas a cargo a través de la estrategia de Casas Refugio</t>
  </si>
  <si>
    <t>Operar 6 Casas Refugio que incorporen el enfoque diferencial para la atención de mujeres víctimas de violencias de género y sus personas a cargo, incluyendo una casa para mujeres de la ruralidad y campesinas y un modelo intermedio</t>
  </si>
  <si>
    <t xml:space="preserve">4501006 - Servicio de protección individual en riesgo extraordinario y extremo
</t>
  </si>
  <si>
    <t xml:space="preserve">Consolidar la oferta de orientación y atención psicosocial y sociojurídica a mujeres víctimas de violencias </t>
  </si>
  <si>
    <t xml:space="preserve">4501050 - Servicio de orientación a casos de violencia de género
 </t>
  </si>
  <si>
    <t>Realizar 10.300 acciones de atención, acceso a la justicia y articulación interinstitucional a casos de mujeres valoradas para prevenir el riesgo de feminicidio en la ciudad</t>
  </si>
  <si>
    <t>Brindar 57.500 atenciones y seguimientos socio-jurídicos a las mujeres víctimas de violencias que ingresan a las instituciones prestadoras de salud públicas -IPS- y fortalecer las capacidades técnicas del sector salud</t>
  </si>
  <si>
    <t>Fortalecer el accionar interinstitucional para la prevención de las violencias contra las mujeres y el riesgo de feminicidio en el espacio y transporte público</t>
  </si>
  <si>
    <t>Dinamizar 20 Consejos y Planes Locales de Seguridad para las Mujeres en las 20 localidades de Bogotá.</t>
  </si>
  <si>
    <t>EJECUCIÓN PRESUPUESTAL DEL PRODUCTO II TRIMESTRE</t>
  </si>
  <si>
    <t>EJECUCIÓN PRESUPUESTAL DEL PRODUCTO III TRIMESTRE</t>
  </si>
  <si>
    <t>EJECUCIÓN PRESUPUESTAL DEL PRODUCTO IV TRIMESTRE</t>
  </si>
  <si>
    <t>NOVIEMBRE</t>
  </si>
  <si>
    <t xml:space="preserve">                                                 REPORTE TERRITORIALIZACIÓN</t>
  </si>
  <si>
    <t>ACTIVIDAD TERRITORIALIZABLE</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</si>
  <si>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</si>
  <si>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</si>
  <si>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</si>
  <si>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</si>
  <si>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</si>
  <si>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</si>
  <si>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</si>
  <si>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</si>
  <si>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</si>
  <si>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</si>
  <si>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</si>
  <si>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</si>
  <si>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</si>
  <si>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</si>
  <si>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</si>
  <si>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</si>
  <si>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</si>
  <si>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</si>
  <si>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</si>
  <si>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</si>
  <si>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</si>
  <si>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</si>
  <si>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</si>
  <si>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</si>
  <si>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</si>
  <si>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INDICADOR  PMR TERRITORIALIZABLE</t>
  </si>
  <si>
    <t>Número de mujeres participantes en las actividades implementadas en el marco de los Planes Locales de Seguridad para las Mujeres</t>
  </si>
  <si>
    <t>PROGRAMADO</t>
  </si>
  <si>
    <t>EJECUTADO</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</si>
  <si>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</si>
  <si>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</si>
  <si>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</si>
  <si>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</si>
  <si>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</si>
  <si>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</si>
  <si>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</si>
  <si>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</si>
  <si>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</si>
  <si>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</si>
  <si>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</si>
  <si>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</si>
  <si>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</si>
  <si>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</si>
  <si>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</si>
  <si>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</si>
  <si>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</si>
  <si>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</si>
  <si>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</si>
  <si>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</si>
  <si>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atenciones efectivas a situaciones de violencias contra las mujeres a través de la Línea Púrpura Distrital</t>
  </si>
  <si>
    <t>Acumulado</t>
  </si>
  <si>
    <t>NO</t>
  </si>
  <si>
    <t xml:space="preserve">
8205</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</si>
  <si>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</si>
  <si>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</si>
  <si>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</si>
  <si>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</si>
  <si>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CONTROL DE CAMBIOS</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</si>
  <si>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</si>
  <si>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</si>
  <si>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</si>
  <si>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</si>
  <si>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</si>
  <si>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</si>
  <si>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</si>
  <si>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</si>
  <si>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</si>
  <si>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</si>
  <si>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</si>
  <si>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</si>
  <si>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</si>
  <si>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</si>
  <si>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</si>
  <si>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</si>
  <si>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</si>
  <si>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</si>
  <si>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</si>
  <si>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</si>
  <si>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</si>
  <si>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</si>
  <si>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</si>
  <si>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</si>
  <si>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</si>
  <si>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</si>
  <si>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</si>
  <si>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</si>
  <si>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</si>
  <si>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</si>
  <si>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</si>
  <si>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</si>
  <si>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</si>
  <si>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</si>
  <si>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</si>
  <si>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</si>
  <si>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</si>
  <si>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</si>
  <si>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</si>
  <si>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</si>
  <si>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</si>
  <si>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</si>
  <si>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</si>
  <si>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</si>
  <si>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</si>
  <si>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</si>
  <si>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</si>
  <si>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</si>
  <si>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</si>
  <si>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</si>
  <si>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</si>
  <si>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</si>
  <si>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</si>
  <si>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</si>
  <si>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</si>
  <si>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</si>
  <si>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</si>
  <si>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</si>
  <si>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</si>
  <si>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</si>
  <si>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</si>
  <si>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</si>
  <si>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</si>
  <si>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</si>
  <si>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</si>
  <si>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</si>
  <si>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</si>
  <si>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</si>
  <si>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</si>
  <si>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</si>
  <si>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</si>
  <si>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</si>
  <si>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</si>
  <si>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</si>
  <si>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</si>
  <si>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</si>
  <si>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</si>
  <si>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</si>
  <si>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</si>
  <si>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</si>
  <si>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</si>
  <si>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</si>
  <si>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</si>
  <si>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</si>
  <si>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</si>
  <si>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</si>
  <si>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</si>
  <si>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</si>
  <si>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</si>
  <si>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</si>
  <si>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</si>
  <si>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</si>
  <si>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</si>
  <si>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</si>
  <si>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</si>
  <si>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</si>
  <si>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</si>
  <si>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</si>
  <si>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</si>
  <si>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</si>
  <si>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</si>
  <si>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</si>
  <si>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</si>
  <si>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</si>
  <si>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</si>
  <si>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</si>
  <si>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</si>
  <si>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</si>
  <si>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</si>
  <si>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</si>
  <si>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</si>
  <si>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</si>
  <si>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</si>
  <si>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</si>
  <si>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</si>
  <si>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</si>
  <si>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</si>
  <si>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</si>
  <si>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</si>
  <si>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</si>
  <si>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</si>
  <si>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</si>
  <si>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</si>
  <si>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</si>
  <si>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</si>
  <si>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</si>
  <si>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</si>
  <si>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</si>
  <si>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</si>
  <si>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</si>
  <si>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</si>
  <si>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</si>
  <si>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</si>
  <si>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</si>
  <si>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</si>
  <si>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</si>
  <si>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</si>
  <si>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</si>
  <si>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</si>
  <si>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</si>
  <si>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</si>
  <si>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</si>
  <si>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</si>
  <si>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</si>
  <si>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</si>
  <si>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</si>
  <si>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</si>
  <si>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</si>
  <si>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</si>
  <si>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</si>
  <si>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</si>
  <si>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</si>
  <si>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</si>
  <si>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</si>
  <si>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</si>
  <si>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</si>
  <si>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</si>
  <si>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</si>
  <si>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</si>
  <si>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</si>
  <si>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</si>
  <si>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</si>
  <si>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</si>
  <si>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</si>
  <si>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</si>
  <si>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</si>
  <si>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</si>
  <si>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</si>
  <si>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</si>
  <si>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</si>
  <si>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</si>
  <si>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</si>
  <si>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</si>
  <si>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</si>
  <si>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</si>
  <si>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</si>
  <si>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</si>
  <si>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</si>
  <si>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</si>
  <si>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</si>
  <si>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</si>
  <si>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</si>
  <si>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</si>
  <si>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</si>
  <si>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</si>
  <si>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</si>
  <si>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</si>
  <si>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Número de localidades dinamizadas para realizar espacios dirigidos a la preparación, programación y realización de los Consejos y Planes Locales de Seguridad</t>
  </si>
  <si>
    <t>Número de componentes fortalecidos del sistema SOFIA</t>
  </si>
  <si>
    <t>p</t>
  </si>
  <si>
    <t>Durante el mes de enero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</si>
  <si>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el mes de enero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</si>
  <si>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No se presentaron retrasos.</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</si>
  <si>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Modelo de acogida y acorde con sus necesidades y condiciones. </t>
  </si>
  <si>
    <t>Durante el mes de febrero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</si>
  <si>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febrero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</si>
  <si>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enero se llevaron a cabo 42 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</si>
  <si>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enero se realizaron 5 reuniones de supervisión técnica en las 6 Casas Refugio que operaron durante el mes, las cuales estuvieron relacionadas con la supervisión del proceso de atención integral desarrollado con las mujeres vícitmas de violencias acogidas y a sus sistemas familiares, fortalecimientos técnicos de las áreas de atención y lineamientos frente a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Retrasos y Alternativas de Solución: No se contó con la vinculación de todas las contratistas del equipo para realizar la supervisión técnica durante el periodo de enero de 2025, por lo cual se realizó una supervisión general de los procesos de atención.</t>
  </si>
  <si>
    <t>Durante el mes de enero no se realizaron reuniones de supervisión técnica para brindar lineamientos técnicos para la implementación del enfoque diferencial.
Retrasos: No se contó con la vinculación de todas las contratistas del equipo de fortalecimiento técnico por lo cual se gestionarán en los siguientes periodos el desarrollo de acciones para la implementación del enfoque diferencial.</t>
  </si>
  <si>
    <t>https://secretariadistritald-my.sharepoint.com/:f:/g/personal/cvillareal_sdmujer_gov_co/EtPWnanTlgJIlX0cUfOJRrcBrMSRgMN7uK59lEN3dQUfRA?e=euMdPQ</t>
  </si>
  <si>
    <t>https://secretariadistritald-my.sharepoint.com/:f:/g/personal/cvillareal_sdmujer_gov_co/Ejjxb62qwupIjWzegsllFq4BLzl8WK_UmM5CeM6ZtCYBpg?e=6Dguiu</t>
  </si>
  <si>
    <t>No aplica</t>
  </si>
  <si>
    <t>Logros: Durante el mes de febrero se llevaron a cabo 52 reuniones de apoyo a la supervisión administrativa, financiera y contable con los operadores de las 6 Casas Refugio que operaron durante el mes, sobre temas como: revisión de insumos, inventario y gastos.
En el periodo de enero a febrero de 2025 se llevaron a cabo 94  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</si>
  <si>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febrero se realizaron 18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de las áreas de atención y lineamientos frente a casos particulares de personas acogidas. 
En el periodo de enero a febrero de 2025 se realizaron 23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lineamientos y revisión de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</si>
  <si>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Logros: Durante el mes de febrero se realizó 1 reunión de supervisión técnica durante la cual se brindaron lineamientos técnicos para la implementación del enfoque diferencial.
En el periodo de enero a febrero de 2025 se desarrolló 1 reunión relacionada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Beneficios: Las orientaciones técnicas para una atención con enfoque diferencial brindadas, en articulación con las Guías del modelo de atención integral, rural e intermedio, brindaron los lineamientos para la operación de las Casas Refugio aportando a la correcta ejecución de los contratos de operación y garantizando la prestación del servicio de manera a todas las personas acogidas permanente y de acuerdo con la necesidad de cada caso.
No se presentaron retrasos.</t>
  </si>
  <si>
    <t>https://secretariadistritald-my.sharepoint.com/:f:/g/personal/cvillareal_sdmujer_gov_co/EnvpwiyBGItIoZc0SUxskJABTk6ac038R3YwSDaNcveQWQ?e=92eVRN</t>
  </si>
  <si>
    <t>https://secretariadistritald-my.sharepoint.com/:f:/g/personal/cvillareal_sdmujer_gov_co/Ev0AEDJa2d5NsF-l0v10NnMBSZjUFuOXshGZR1v_Ggk_Xw?e=LFrQa7</t>
  </si>
  <si>
    <t>https://secretariadistritald-my.sharepoint.com/:f:/g/personal/cvillareal_sdmujer_gov_co/Ev3IHA9wuutEr_1q-Tc2WFUB46fPDAQUFnCkh9uuR0oG-w?e=Oo9ZdF</t>
  </si>
  <si>
    <t xml:space="preserve">Durante el mes de enero se recibieron 39 solicitudes de cupo (mujeres víctimas de violencia con personas a cargo) en el correo institucional de Casas Refugio, de las cuales se aceptaron y se realizaron los trámites de ingreso para 28 solicitudes al evidenciar que cumplían con los criterios, 8 resultaron en desistimiento de cupo y 3 en el no cumplimiento de criterios para el ingreso a Casa Refugio. 
Las 28 solicitudes de cupo que cumplieron con los criterios de ingreso, conllevaron la acogida de 57 personas nuevas, entre las cuales se encontraban 28 mujeres adultas víctimas de violencia y 29 niños, niñas y adolescentes. Durante el mes de enero estuvieron acogidas un total de 165 personas (mujeres víctimas de violencia y personas a cargo) en las Casas Refugio. </t>
  </si>
  <si>
    <t xml:space="preserve">En el mes de enero de 2025 se recibieron 39 solicitudes de cupo (mujeres víctimas de violencia y personas a cargo) en el correo institucional de Casas Refugio, de las cuales se aceptaron y se realizaron los trámites de ingreso para 28 solicitudes al evidenciar que cumplían con los criterios, 8 resultaron en desistimiento de cupo y 3 no cumplieron con los criterios para el ingreso a Casa Refugio. 
Las 28 solicitudes de cupo que cumplieron con los criterios de ingreso, conllevaron la acogida de 57 personas nuevas, entre las cuales se encontraban 28 mujeres adultas víctimas de violencia y 29 niños, niñas, adolescentes y personas de sus grupos familiares. </t>
  </si>
  <si>
    <t>No se presentaron retrasos</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</si>
  <si>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</si>
  <si>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 xml:space="preserve">Durante el mes de febrero se recibieron 57 solicitudes de cupo (mujeres víctimas de violencia con personas a cargo) en el correo institucional de Casas Refugio, de las cuales se aceptaron y se realizaron los trámites de ingreso para 47 solicitudes al evidenciar que cumplían con los criterios, 9 resultaron en desistimiento de cupo y 1 en el no cumplimiento de criterios para el ingreso a Casa Refugio. 
Las 47 solicitudes de cupo que cumplieron con los criterios de ingreso, conllevaron la acogida de 110 personas nuevas, entre las cuales se encontraban 47 mujeres adultas víctimas de violencia y 63 niños, niñas y adolescentes. Durante el mes de febrero estuvieron acogidas un total de 198 personas (mujeres víctimas de violencia y personas a cargo) en las Casas Refugio.  </t>
  </si>
  <si>
    <t xml:space="preserve">En el periodo de enero a febrero de 2025 se recibieron 96 solicitudes de cupo (mujeres víctimas de violencia y personas a cargo) en el correo institucional de Casas Refugio, de las cuales se aceptaron y se realizaron los trámites de ingreso para 75 solicitudes al evidenciar que cumplían con los criterios, 17 resultaron en desistimiento de cupo y 4 no cumplieron con los criterios para el ingreso a Casa Refugio. 
Las 75 solicitudes de cupo que cumplieron con los criterios de ingreso, conllevaron la acogida de 167 personas nuevas, entre las cuales se encontraban 75 mujeres adultas víctimas de violencia y 92 niños, niñas, adolescentes y personas de sus grupos familiares. </t>
  </si>
  <si>
    <t>Logros: En el mes de enero se recibieron 39 solicitudes de cupo (mujeres víctimas de violencia y personas a cargo) en el correo institucional de Casas Refugio, de las cuales se aceptaron y se realizaron los trámites de ingreso para 28 solicitudes al evidenciar que cumplían con los criterios, 8 resultaron en desistimiento de cupo y 3 en el no cumplimiento de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</si>
  <si>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enero se brindó acogida a 57 personas nuevas (mujeres víctimas de violencia y personas a cargo) que cumplieron los criterios de ingreso a las Casas Refugio, de las cuales 28 fueron mujeres adultas y adultas mayores, 8 adolescente, 22 niñas y niños y 5 bebés. Bajo ese marco, en enero estuvieron acogidas un total de 165 personas en la Estrategia de Casas Refugio en sus tres Modelos: Tradicional, Intermedio y Rural. 
Beneficios: La acogida a mujeres víctimas de violencia y los miembros de sus sistemas familiares aportó a salvaguardar su vida e integridad personal y garantizó un proceso de atención integral que fomenta sus capacidades y oportunidades.
No se presentaron retrasos.</t>
  </si>
  <si>
    <t>https://secretariadistritald-my.sharepoint.com/:f:/g/personal/cvillareal_sdmujer_gov_co/ElxJGC51b4FJoUqBCUuscgMBoY8GBnFwU1vcp9W1eX-K_w?e=IeN4ba</t>
  </si>
  <si>
    <t>https://secretariadistritald-my.sharepoint.com/:f:/g/personal/cvillareal_sdmujer_gov_co/EqgY02zp_2hAuJOSZk2BXZ4BLhDtIg81_qck0zlRZ22zkw?e=RS7yZb</t>
  </si>
  <si>
    <t>Logros: En el mes de febrero se recibieron 57 solicitudes de cupo (mujeres víctimas de violencia y personas a cargo) en el correo institucional de Casas Refugio, de las cuales se aceptaron y se realizaron los trámites de ingreso para 47 solicitudes al evidenciar que cumplían con los criterios, 9 resultaron en desistimiento de cupo y 1 en el no cumplimiento de criterios para el ingreso a Casa Refugio.
En el periodo de enero a febrero de 2025 se recibieron 96 solicitudes de cupo (mujeres víctimas de violencia y personas a cargo) en el correo institucional de Casas Refugio, de las cuales se aceptaron y se realizaron los trámites de ingreso para 75 solicitudes al evidenciar que cumplían con los criterios, a través de 6 Casas Refugio; 17 resultaron en desistimiento de cupo para el ingreso a Casa Refugio y 4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</si>
  <si>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febrero se brindó acogida a 110 personas nuevas (mujeres víctimas de violencia y personas a cargo) que cumplieron los criterios de ingreso a las Casas Refugio, de las cuales 47 fueron mujeres adultas y adultas mayores, 12 adolescente, 37 niñas y niños y 14 bebés. Bajo ese marco, en febrero estuvieron acogidas un total de 198 personas en la Estrategia de Casas Refugio en sus tres Modelos: Tradicional, Intermedio y Rural.
En el periodo de enero a febrero de 2025 se brindó acogida a 167 personas nuevas (mujeres víctimas de violencia y personas a cargo) que cumplieron los criterios de ingreso a las Casas Refugio, de las cuales 75 son mujeres adultas y adultas mayores, 14 adolescentes, 59 niñas y niños y 19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</si>
  <si>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https://secretariadistritald-my.sharepoint.com/:f:/g/personal/cvillareal_sdmujer_gov_co/EueV1OQ1AyNHnjr1c2q0kosBjU_0PLxdcaaLKxoibY0EPw?e=Zvj4Nf</t>
  </si>
  <si>
    <t>https://secretariadistritald-my.sharepoint.com/:f:/g/personal/cvillareal_sdmujer_gov_co/Es2LOTN_MPdOglvW-aOGNlYBSLnQzi67aLrBaGWGQKznFA?e=9L00De</t>
  </si>
  <si>
    <t xml:space="preserve">
De acuerdo con los datos arrojados por el Simisional 2.0, así como los datos que suministró la Dirección de Gestión de Conocimiento en cuanto a la matriz de efectividad proporcionada, en el mes de enero se realizaron 3.540 atenciones efectivas a través de la Línea Púrpura Distrital "Mujeres que escuchan mujeres" </t>
  </si>
  <si>
    <t xml:space="preserve">
De acuerdo con los datos arrojados por el Simisional 2.0, así como los datos que suministró la Dirección de Gestión de Conocimiento en cuanto a la matriz de efectividad proporcionada, con corte al mes de enero se realizaron 3.540 atenciones efectivas a través de la Línea Púrpura Distrital "Mujeres que escuchan mujeres" </t>
  </si>
  <si>
    <t xml:space="preserve">En el marco de estas atenciones efectivas se evidenció el acceso de mujeres y personas alertantes a las orientación psicosocial con elementos socio jurídicos de acuerdo a las necesidades del caso, que pemitió orientar, explicar y guíar el proceso de la ruta de atención unica para mujeres en el distrito, así como articular con otros servicios de la entidad y dar a conocer la oferta de otras instituciones que implicó dar claridad sobre los procedimiento de entidades competentes con respecto a las medidas de protección, el trámite de denuncia, entre otros procesos orientados a la garantía del derecho a las mujeres a una vida libre de violencia. </t>
  </si>
  <si>
    <t xml:space="preserve">
De acuerdo con los datos arrojados por el Simisional 2.0, así como los datos que suministró la Dirección de Gestión de Conocimiento en cuanto a la matriz de efectividad proporcionada, en el mes de febrero se realizaron 3.183 atenciones efectivas a través de la Línea Púrpura Distrital "Mujeres que escuchan mujeres" </t>
  </si>
  <si>
    <t xml:space="preserve">
De acuerdo con los datos arrojados por el Simisional 2.0, así como los datos que suministró la Dirección de Gestión de Conocimiento en cuanto a la matriz de efectividad proporcionada, con corte al mes de febrero se realizaron 6.723 atenciones efectivas a través de la Línea Púrpura Distrital "Mujeres que escuchan mujeres" </t>
  </si>
  <si>
    <t>Logros: Durante el mes de enero se realizaron un total de 2.946 intervenciones de las cuales 500 fue atención psicosocial, 14 intervención en crisis, 202 orientación e información general, 451 orientaciones en rutas de atención, 11 orientación en salud, 224 orientaciónes jurídicas, 2 primeros auxilios psicológicos y 1542 otras intervenciones; a mujeres de acuerdo con las necesidades y demandas,  así como los hechos victimizantes. 
Nota: Una atención brindada puede tener más de un tipo de intervención
Con corte al mes de enero se realizaron un total de 2.946 intervenciones de las cuales 500 fue atención psicosocial, 14 intervención en crisis, 202 orientación e información general, 451 orientaciones en rutas de atención, 11 orientación en salud, 224 orientaciónes jurídicas, 2 primeros auxilios psicológicos y 1542 otras intervenciones; a mujeres de acuerdo con las necesidades y demandas,  así como los hechos victimizantes. 
Nota: Una atención brindada puede tener más de un tipo de intervención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</si>
  <si>
    <t>Logros: Durante el mes de enero  se realizaron un total de 1.394 seguimientos, de estos 1.033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361 corresponden a seguimientos fallidos. (seguimientos de Bogotá, Alertantes y canal WhatsApp)
Con corte al mes de enero se realizaron un total de 1.394 seguimientos, de estos 1.033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361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</si>
  <si>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https://secretariadistritald-my.sharepoint.com/:f:/g/personal/cvillareal_sdmujer_gov_co/Eutn3y9ncfVDjUimjqNih0MBEOcRMqD4J5drnGxDbVUrBQ?e=QqPMjB</t>
  </si>
  <si>
    <t>https://secretariadistritald-my.sharepoint.com/:f:/g/personal/cvillareal_sdmujer_gov_co/EupRnuUCxlFBm0VDOJNgpe8BqjTtRhRUCeQbFOUFEYX5lQ?e=UMiwyc</t>
  </si>
  <si>
    <r>
      <t>Logros: Durante</t>
    </r>
    <r>
      <rPr>
        <sz val="11"/>
        <rFont val="Arial"/>
        <family val="2"/>
      </rPr>
      <t xml:space="preserve"> el mes de febrero se realizaron un total de 2.593 intervenciones de las cuales 513 fue atención psicosocial, 27 intervención en crisis, 159 orientación e información general, 457 orientaciones en rutas de atención, 6 orientación en salud, 199 orientaciónes jurídicas, 1 primeros auxilios psicológicos y 1.231 otras intervenciones; a mujeres de acuerdo con las necesidades y demandas,  así como los hechos victimizantes. </t>
    </r>
    <r>
      <rPr>
        <sz val="11"/>
        <color theme="1"/>
        <rFont val="Arial"/>
        <family val="2"/>
      </rPr>
      <t xml:space="preserve">
Nota: Una atención brindada puede tener más de un tipo de intervención
Con corte al mes de febrero se realizaron un total de 5.539 intervenciones de las cuales</t>
    </r>
    <r>
      <rPr>
        <sz val="11"/>
        <rFont val="Arial"/>
        <family val="2"/>
      </rPr>
      <t xml:space="preserve"> 1.013 fue atención psicosocial, 41 intervención en crisis, 361 orientación e información general, 908 orientaciones en rutas de atención, 17 orientación en salud, 423 orientaciónes jurídicas, 3 primeros auxilios psicológicos y 2.773 otras intervenciones; a mujeres de acuerdo con las necesidades y demandas,  así como los hechos victimizantes.
</t>
    </r>
    <r>
      <rPr>
        <sz val="11"/>
        <color theme="1"/>
        <rFont val="Arial"/>
        <family val="2"/>
      </rPr>
      <t xml:space="preserve">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r>
  </si>
  <si>
    <t>Logros: Durante el mes de febrero se realizaron un total de 1.381 seguimientos, de estos 977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404 corresponden a seguimientos fallidos. (seguimientos de Bogotá, Alertantes y canal WhatsApp)
Con corte al mes de febrero se realizaron un total de 2.775, de estos 2.010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765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</si>
  <si>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https://secretariadistritald-my.sharepoint.com/:f:/g/personal/cvillareal_sdmujer_gov_co/EgWa-Pi9ZMVCtVAtmKbN5W0Bx3iBmlcavtl9GA-3X1x89Q?e=NrTUk1</t>
  </si>
  <si>
    <t>https://secretariadistritald-my.sharepoint.com/:f:/g/personal/cvillareal_sdmujer_gov_co/EqHotYSvJQBPhJFYYx7bYi8B2Y-XYOH6hR1LDbajSO9xHA?e=gSIAn4</t>
  </si>
  <si>
    <t xml:space="preserve">De acuerdo con los registros del Simisional 2.0. Durante el mes de enero se recepcionaron y gestionaron 240 incidentes con código de tipificación 204-Tentativa de Feminicidio priorizado para la atención en urgencia/emergencia a través de la móvil mujer de la AgenciaMuj bajo un esquema de duplas psico jurídicas. 
De estos, se realizaron 126 orientaciones psico-jurídicas efectivas y se gestionaron 114 incidentes como intento fallido de contacto. Adicionalmente, se retomó el balance de la móvil mujer en los espacios de reunión entre la AgenciaMuj y C4, desarrollandose 3 espacios. </t>
  </si>
  <si>
    <t>Con corte al mes de enero se recepcionaron y gestionaron 240 incidentes con código de tipificación 204-Tentativa de Feminicidio priorizado para la atención en urgencia/emergencia a través de la móvil mujer de la AgenciaMuj bajo un esquema de duplas psico jurídicas. De estos incidentes 126 incidentes fueron orientaciones psico-jurídicas efectivas y 114 fueron casos gestionados con Contacto Inicial fallido.</t>
  </si>
  <si>
    <t xml:space="preserve">
No se presentaron retrasos</t>
  </si>
  <si>
    <t xml:space="preserve">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t>
  </si>
  <si>
    <t xml:space="preserve">De acuerdo con los registros del Simisional 2.0. Durante el mes de febrero se recepcionaron y gestionaron 193 incidentes con código de tipificación 204-Tentativa de Feminicidio priorizado para la atención en urgencia/emergencia a través de la móvil mujer de la AgenciaMuj bajo un esquema de duplas psico jurídicas. 
De estos, se realizaron 99 orientaciones psico-jurídicas efectivas y se gestionaron 94 incidentes como intento fallido de contacto. Adicionalmente, se retomó el balance de la móvil mujer en los espacios de reunión entre la AgenciaMuj y C4, desarrollandose 6 espacios. </t>
  </si>
  <si>
    <t>Con corte al mes de febrero se recepcionaron y gestionaron 433 incidentes con código de tipificación 204-Tentativa de Feminicidio priorizado para la atención en urgencia/emergencia a través de la móvil mujer de la AgenciaMuj bajo un esquema de duplas psico jurídicas. De estos incidentes 225 incidentes fueron orientaciones psico-jurídicas efectivas y 208 fueron casos gestionados con Contacto Inicial fallido.</t>
  </si>
  <si>
    <r>
      <rPr>
        <sz val="11"/>
        <color rgb="FF000000"/>
        <rFont val="Arial"/>
        <family val="2"/>
      </rPr>
      <t xml:space="preserve">Logros: De acuerdo con los registros del Simisional 2.0. En el mes de enero fueron contestados, analizados o gestionados 632 incidentes por la AgenciaMuj de los códigos de tipificación priorizados. 
De estos, 182 incidentes fueron no procedentes (incluye el estado No procedente y Sin información), 450 fueron direccionados a equipos de la SDMujer para atención post-evento y en emergencia. Se desarrollaron 4 espacios de construcción y articulación conjunta con el C4, en el cual se adelantó seguimiento a la operación con el fin de fortalecer la respuesta de gestión y atención de los incidentes. Entre los temas trabajados se retomó: Plan de trabajo semanal, Plan estratégico y trabajo año 2025. Adicionalmente, se enviaron vía correo alertas para promover y articular en la atención de diferentes incidentes, solicitudes con relación al equipo, notificaciones de errores de asociación y necesidades de herramientas de PremierOne.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</si>
  <si>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t>Logros: De acuerdo con los registros del Simisional 2.0. Durante el mes de enero se recepcionaron y gestionaron 240 incidentes con código de tipificación 204-Tentativa de Feminicidio priorizado para la atención en urgencia/emergencia a través de la móvil mujer de la AgenciaMuj bajo un esquema de duplas psico jurídicas. 
De estos, se realizaron 126 orientaciones psico-jurídicas efectivas  y se gestionaron 114 incidentes como intento fallido de contacto. Adicionalmente, se retomó el balance de la móvil mujer en los espacios de reunión entre la AgenciaMuj y C4, desarrollandose 3 espacios.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</si>
  <si>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https://secretariadistritald-my.sharepoint.com/:f:/g/personal/cvillareal_sdmujer_gov_co/EkJB_mVJa3tBuZbLMmB-RBgBAX6Sx5Vep_xDsank4j1MrQ?e=wV1Zu1</t>
  </si>
  <si>
    <t>https://secretariadistritald-my.sharepoint.com/:f:/g/personal/cvillareal_sdmujer_gov_co/EpQ21howzR9HgLccmm_MMzsBWf_1Qhlf3r0uamfn6p9Yhg?e=yCti13</t>
  </si>
  <si>
    <r>
      <rPr>
        <sz val="11"/>
        <color rgb="FF000000"/>
        <rFont val="Arial"/>
        <family val="2"/>
      </rPr>
      <t xml:space="preserve">Logros: De acuerdo con los registros del Simisional 2.0. En el mes de febrero fueron contestados, analizados o gestionados 672 incidentes por la AgenciaMuj de los códigos de tipificación priorizados.
De estos, 187 incidentes fueron no procedentes (incluye el estado No procedente y Sin información), 485 fueron direccionados a equipos de la SDMujer para atención post-evento y en emergencia. Se desarrollaron 6 espacios de construcción y articulación conjunta con el C4, en el cual se adelantó seguimiento a la operación con el fin de fortalecer la respuesta de gestión y atención de los incidentes. Entre los temas trabajados se retomó: Plan de trabajo semanal, reuniones de seguimiento y monitoreo la transferencia de voz por parte de la AgenciaMUJ (Cod. 611). 
Adicionalmente, se enviaron vía correo alertas para promover y articular en la atención de diferentes incidentes, solicitudes con relación al equipo, notificaciones de errores de asociación y necesidades de herramientas de PremierOne. 
</t>
    </r>
    <r>
      <rPr>
        <sz val="11"/>
        <rFont val="Arial"/>
        <family val="2"/>
      </rPr>
      <t>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</si>
  <si>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r>
      <rPr>
        <sz val="11"/>
        <color rgb="FF000000"/>
        <rFont val="Arial"/>
        <family val="2"/>
      </rPr>
      <t xml:space="preserve">Logros: De acuerdo con los registros del Simisional 2.0. Durante el mes de febrero se recepcionaron y gestionaron 193 incidentes con código de tipificación 204-Tentativa de Feminicidio priorizado para la atención en urgencia/emergencia a través de la móvil mujer de la AgenciaMuj bajo un esquema de duplas psico jurídicas.
De estos, se realizaron 99 orientaciones psico-jurídicas efectivas  y se gestionaron 94 incidentes como intento fallido de contacto. Adicionalmente, se retomó el balance de la móvil mujer en los espacios de reunión entre la AgenciaMuj y C4, desarrollandose 6 espacios.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r>
  </si>
  <si>
    <t>https://secretariadistritald-my.sharepoint.com/:f:/g/personal/cvillareal_sdmujer_gov_co/EjUvX1li48lCtfciAY22FOQBdzzVOkY8l-B8cKgoWYjhaA?e=uhUib2</t>
  </si>
  <si>
    <t>https://secretariadistritald-my.sharepoint.com/:f:/g/personal/cvillareal_sdmujer_gov_co/EuWiJbmivV1JlwVpBrAxvEkBHfBpg9nntVurOl8FmxhjMQ?e=UJd7HH</t>
  </si>
  <si>
    <t xml:space="preserve">Durante el presente período se recibió información de las mujeres valoradas en riesgo de feminicidio por el INMLCF en diciembre de 2024 y enero de 2025, y se cruzó con el SIMISIONAL para hacer la asignación de casos para seguimiento a partir de marzo.  </t>
  </si>
  <si>
    <t>Hacer seguimiento socio jurídico y psicosocial a las mujeres en riesgo de feminicidio, brindar acompañamiento psicosocial a las víctimas indirectas de feminicidio, e impulsar acciones interinstitucionales para la atención oportuna de las víctimas y la superación de barreras que limiten sus derechos permite prevenir la materialización del feminicidio y contribuir a la garantía del derecho de las mujeres a vivir libre de violencias.</t>
  </si>
  <si>
    <t>Logro: En el periodo se recibió información de las mujeres valoradas en riesgo de feminicidio por el INMLCF en diciembre de 2024 y enero de 2025, y se cruzó con el SIMISIONAL para hacer la asignación de casos para seguimiento a partir de marzo.   
Beneficio: Contar con la información de mujeres valoradas en riesgo de feminicidio, permitirá a la entidad hacer seguimientos de marzo en adelante, para aportar a la garantía del derecho de las mujeres a una vida libre de violencias. 
Retraso: En el periodo no se registraron retrasos.
Alternativa de solución: No aplica.</t>
  </si>
  <si>
    <t>Logro: Durante este periodo se hizo seguimiento a 5 casos nuevos de víctimas indirectas de feminicidio; según los casos reportados por directivas de la entidad y la EJG. 
Beneficio: Brindar acompañamiento psicosocial y orientación sociojurídica y/o de representación legal a las víctimas indirectas de feminicidio, aporta a la garantía del acceso a su derecho a la justicia, y a la elaboración de su proceso de duelo y sanación. 
Retraso: En el periodo no se registraron retrasos.
Alternativa de solución: No aplica.</t>
  </si>
  <si>
    <t>Logro: En el periodo se actualizó información de casos de la vigencia 2024 que requieren el impulso de acciones de articulación interinstitucional. Con el balance de casos, las acciones de articulación se surtirán de marzo en adelante. 
Beneficio: Contar con la información actualizada de los casos que requieren acciones institucionales permitirá a la entidad aportar a la garantía del derecho de las mujeres a una vida libre de violencias. 
Retraso: En el periodo no se registraron retrasos.
Alternativa de solución: No aplica.</t>
  </si>
  <si>
    <t>https://secretariadistritald-my.sharepoint.com/:f:/g/personal/cvillareal_sdmujer_gov_co/Ejx_LDLzSgZLkziehq7Ck8QBL1H8A4KkJIP9yhWdKvTfZA?e=jCOftv</t>
  </si>
  <si>
    <t>De acuerdo con los registros del Simisional 2.0. Durante el mes de enero de 2025, las Duplas de Atención Psicosocial realizaron un total de 63 atenciones, de las cuales 20 corresponden a primeras atenciones y 43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</si>
  <si>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El proceso de atención psicosocial facilitado por las Duplas Psicosociales permitió:                                      
- Promover espacios de conversación empática y reflexiva con las mujeres víctimas de violencias. 
- Acercar la institucionalidad a las mujeres a través de la orientación de procesos, y aclaración de competencias de las entidades que hacen parte de la ruta de atención a mujeres víctimas de violencias. </t>
  </si>
  <si>
    <t>De acuerdo con los registros del Simisional 2.0. Durante el mes de febrero de 2025, las Duplas de Atención Psicosocial realizaron un total de 75 atenciones, de las cuales 15 corresponden a primeras atenciones y 60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</si>
  <si>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Del 1 de enero al 28 de febrero de 2025, las Duplas de Atención Psicosocial realizaron un total de 138 atenciones, de las cuales 35 corresponden a primeras atenciones y 103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</si>
  <si>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En el marco de la gestión para la atención, se reporta una cifra considerable de seguimientos fallidos que se deben al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t>
  </si>
  <si>
    <t xml:space="preserve">El proceso de atención psicosocial facilitado por las Duplas Psicosociales permitió:                                      
- Brindar herramientas a las mujeres para tramitar los impactos psicosociales generados por las violencias vividas. 
- Orientar y activar junto con las mujeres las rutas de atención en casos de violencias, en correspondencia a las competencias institucionales de cada uno de los sectores del Distrito y la nación. </t>
  </si>
  <si>
    <t>Logros: De acuerdo con los registros del Simisional 2.0. Durante el mes de enero de 2025, las Duplas de Atención Psicosocial realizaron un total de 63 atenciones, de las cuales 20 corresponden a primeras atenciones y 43 a seguimientos efectivos. El proceso de orientación, atención y acompañamiento psicosocial facilitado por las profesionales aportó al reconocimiento de las violencias y a la garantía del derecho de las mujeres a una vida libre de las mismas.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Retrasos y alternativas de solución: Durante el mes de enero no se reportaron retrasos en el proceso de atención psicosocial.</t>
  </si>
  <si>
    <t>Logros: De acuerdo con los registros del Simisional 2.0. Durante el mes de enero de 2025, las Duplas de Atención Psicosocial realizaron un total de 43  seguimientos efectivos. Esto posibilitó generar escenarios de confianza institucional con las ciudadanas para afontar las situaciones de violencias sufridas y permanecer en los procesos de activación de ruta, solicitud de medidas de protección, consolidación y fortalecimiento de redes de apoyo.  
Beneficios: A través de los seguimientos se conoció la situación de las mujeres y con base en ello se determinó el plan de acción y las acciones prioritarias necesarias en cada caso.
Retrasos y alternativas de solución: Durante el mes de enero no se reportaron retrasos en el proceso de atención psicosocial.</t>
  </si>
  <si>
    <t xml:space="preserve"> https://secretariadistritald-my.sharepoint.com/:f:/g/personal/cvillareal_sdmujer_gov_co/EsIwcLb9yaFPvTkk0KFOvOIBWoIbLB71qGHwz6wFqVeEXg?e=wHJHyH</t>
  </si>
  <si>
    <t>https://secretariadistritald-my.sharepoint.com/:f:/g/personal/cvillareal_sdmujer_gov_co/EteovXYf5eFGiERRECyVrvoBK2-dB-6CIw2Qb5af0ryzBg?e=blTwiC</t>
  </si>
  <si>
    <t>Logros: Durante el mes de febrero de 2025, las Duplas de Atención Psicosocial realizaron un total de 75 atenciones, de las cuales 15 corresponden a primeras atenciones y 60 a seguimientos efectivos. El proceso de orientación, atención y acompañamiento psicosocial facilitado por las profesionales aportó al reconocimiento de las violencias y a la garantía del derecho de las mujeres a una vida libre de las mismas.
Con corte al mes de febrero se han realizado 138 atenciones de las duplas psicosociales.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Retrasos y alternativas de solución: Durante el mes de febrero no se reportaron retrasos en el proceso de atención psicosocial.</t>
  </si>
  <si>
    <t>Logros: Durante el mes de febrero de 2025, las Duplas de Atención Psicosocial realizaron un total de 60 seguimientos efectivos. Esto posibilitó generar escenarios de confianza institucional con las ciudadanas para afontar las situaciones de violencias sufridas y permanecer en los procesos de activación de ruta, solicitud de medidas de protección, consolidación y fortalecimiento de redes de apoyo.  
Con corte al mes de febrero se han realizado 103 seguimientos efectivos por parte de las duplas psicosociales.
Beneficios: A través de los seguimientos se conoció la situación de las mujeres y con base en ello se determinó el plan de acción y las acciones prioritarias necesarias en cada caso.
Retrasos: En el marco de la gestión para la atención, se reporta una cifra considerable de seguimientos fallidos que se deben al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t>
  </si>
  <si>
    <t>https://secretariadistritald-my.sharepoint.com/:f:/g/personal/cvillareal_sdmujer_gov_co/EjvYqHnXJD1Pi2ut8KziYV0B6oWFhW429uTvJp2hiopWBg?e=u2Rvf0</t>
  </si>
  <si>
    <t>https://secretariadistritald-my.sharepoint.com/:f:/g/personal/cvillareal_sdmujer_gov_co/EkvHG2b0vjtOqBAGIA_WRSgBPyuDhOzk_U22p-aBe5ml9A?e=Ve8ZDf</t>
  </si>
  <si>
    <t>De acuerdo con los registros del Simisional 2.0. En el mes de enero se brindaron 20 atenciones psico-jurídicas en dupla a mujeres víctimas de violencias en el espacio y el transporte público, de las cuales 7 fueron nuevas atenciones y 13 fueron seguimientos efectivos. Dichas atenciones incluyeron primeros acercamientos, orientaciones y seguimientos a los casos de mujeres que requirieron acompañamiento integral.
Lo anterior con base en la información consolidada que se encuentra disponible en el aplicativo Simisional 2.0.</t>
  </si>
  <si>
    <t xml:space="preserve">La atención brindada por las Duplas Psicojurídicas posibilitó: 
- Dar lugar al relato de los impactos generados por las violencias sufridas por las mujeres en el espacio y el transporte público. 
- Informas y orientar a las mujeres sobre los derechos que les asisten y los canales para la activación de rutas ante hechos de violencias. </t>
  </si>
  <si>
    <t>De acuerdo con los registros del Simisional 2.0. Durante el mes de febrero  de 2024, las Duplas Psico jurídicas realizaron un total de 65 atenciones, de las cuales 16 corresponden a primeras atenciones y 49 a seguimientos efectivos. Dichas atenciones incluyeron primeros acercamientos, orientaciones y seguimientos a los casos de mujeres que requirieron acompañamiento integral.
Lo anterior tomando como base la información consolidada que se encuentra disponible en el aplicativo Simisional 2.0.</t>
  </si>
  <si>
    <t>De acuerdo con los registros del Simisional 2.0.  Entre el 1 de enero y el 28 de febrero de 2025  se brindaron 85 atenciones psico-jurídicas en dupla a mujeres víctimas de violencias en el espacio y el transporte público, de las cuales 23 fueron nuevas atenciones y 62 seguimientos efectivos. Dichas atenciones incluyeron primeros acercamientos, orientaciones y seguimientos a los casos de mujeres que requirieron acompañamiento integral.
Lo anterior con base en la información consolidada que se encuentra disponible en el aplicativo Simisional 2.0.</t>
  </si>
  <si>
    <t xml:space="preserve">La atención brindada por las Duplas Psicojurídicas ha facilitó: 
- Reconocimiento de las violencias ejercidas en contra de las mujeres en el espacio y transporte público. 
- Activación de rutas de acceso a la justicia e impulso de acciones insitucionales para la atención oportuna a las  mujeres víctimas. </t>
  </si>
  <si>
    <t>Logros: De acuerdo con los registros del Simisional 2.0. En el mes de enero se brindaron 20 atenciones psico-jurídicas en dupla a mujeres víctimas de violencias en el espacio y el transporte público, de las cuales 7 fueron nuevas atenciones y 13 fueron seguimientos efectivos. Dichas atenciones incluyeron primeros acercamientos, orientaciones y seguimientos a los casos de mujeres que requirieron acompañamiento integral.
Beneficios: A través de las atenciones brindadas, se facilitaron espacios de orientación y atención psicojurídica a mujeres victimas de violencia en el espacio y transporte publico, garantizando su derecho a una vida libre de violencias y acceso a la justicia. Así mismo, en octubre se logró la contratación completa del equipo, incluyendo una quinta dupla psicojurídica, la cual ampliará la capacidad de respuesta para atención y seguimiento a casos.
Retrasos: No se presentaron retrasos</t>
  </si>
  <si>
    <t xml:space="preserve"> https://secretariadistritald-my.sharepoint.com/:f:/g/personal/cvillareal_sdmujer_gov_co/Eq5-ut7MA61MrQlzWMe-ojIBgrOUrngRep7fw6gL6OKydQ?e=sqiz0r</t>
  </si>
  <si>
    <t>Logros: De acuerdo con los registros del Simisional 2.0. Durante el mes de diciembre de 2024, las Duplas Psico jurídicas realizaron un total de 65 atenciones, de las cuales 16 corresponden a primeras atenciones y 49 a seguimientos efectivos. Dichas atenciones incluyeron primeros acercamientos, orientaciones y seguimientos a los casos de mujeres que requirieron acompañamiento integral.
Con corte al mes de febrero se han realizado 85 atenciones de las duplas psico-jurídicas.
Beneficios: A través de las atenciones brindadas, se facilitaron espacios de orientación y atención psicojurídica a mujeres victimas de violencia en el espacio y transporte publico, garantizando su derecho a una vida libre de violencias y acceso a la justicia. Así mismo, en octubre se logró la contratación completa del equipo, incluyendo una quinta dupla psicojurídica, la cual ampliará la capacidad de respuesta para atención y seguimiento a casos.
Retrasos: No se presentaron retrasos</t>
  </si>
  <si>
    <t xml:space="preserve">
De acuerdo con las matrices internas de información. Durante el mes de febrero,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217 atenciones y 288 seguimientos, para un total de 505. Así mismo, se llevaron a cabo 6 jornadas de capacitaciones y sensibilizaciones en temas como: Socialización de la Estrategia Intersectorial, Denuncia ante Fiscalía, Cadena de custodia, protocolo de Atención a Mujeres Víctimas de violencia Sexual, activación de actos urgentes.</t>
  </si>
  <si>
    <t xml:space="preserve">De acuerdo con las matrices internas de información el acumulado al mes de febrero de 2025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217 atenciones  y 288 seguimientos, para un total de 505 atenciones socio jurídicas a mujeres víctimas de violencia. 
Se llevaron a cabo 6 jornadas de capacitaciones y sensibilizaciones en temas como: Socialización de la Estrategia Intersectorial, Denuncia ante Fiscalía, Cadena de custodia, protocolo de Atención a Mujeres Víctimas de violencia Sexual, activación de actos urgentes.
</t>
  </si>
  <si>
    <t>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La asistencia técnica legal, sensibilizaciones y capacitaciones brindadas al personal de salud, contribuyó a la de la atención prestada a las ciudadanas víctimas de violencia de género que acuden a los servicios de urgencias de las IPS Priorizadas.</t>
  </si>
  <si>
    <t xml:space="preserve">Logros: De acuerdo con las matrices internas de información. 
Durante el mes de febrero,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217 atenciones y 288 seguimientos, para un total de 505 atenciones socio jurídicas a mujeres víctimas de violencia. 
Con corte al mes de febrero se operó en 8 IPS en el marco de las 4 subredes públicas y 1 IPS Privada, a través de las cuales se realizaron 505 atenciones.
Beneficios: 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
</t>
  </si>
  <si>
    <t>Logros: En el mes de febrero se llevaron a cabo 6 jornadas de capacitaciones y sensibilizaciones en temas como:  Socialización de la Estrategia Intersectorial, Denuncia ante Fiscalía, Cadena de custodia, protocolo de Atención a Mujeres Víctimas de violencia Sexual, activación de actos urgentes.
Con corte al mes de febrero, en el marco de la estrategia de prevención del feminicidio (desde la Estrategia Intersectorial para la Prevención y Atención de Víctimas de Violencia de Género con Énfasis en Violencia Sexual y Feminicidio (Estrategia en hospitales), se llevaron a cabo 6 sesiones o espacios con el sector salud,  en temas como: Socialización de la Estrategia Intersectorial, Denuncia ante Fiscalía, Cadena de custodia, protocolo de Atención a Mujeres Víctimas de violencia Sexual, activación de actos urgentes.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t>
  </si>
  <si>
    <t>https://secretariadistritald-my.sharepoint.com/:f:/g/personal/cvillareal_sdmujer_gov_co/EjWh5QzdgtNGhzQsCWI3SNoBRqmleJrwKWZgEgTzJz6WHg?e=H467X9</t>
  </si>
  <si>
    <t>https://secretariadistritald-my.sharepoint.com/:f:/g/personal/cvillareal_sdmujer_gov_co/Et3DZ8xkilBErSVtjfjI-cYBiSrd74kw8I9AbfLwAbdRdg?e=iMvWzb</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</si>
  <si>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</si>
  <si>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Logros: En enero a través del curso virtual "El derecho de las mujeres a una vida libre de violencias", se capacitaron 22 servidoras(es) y 3 ciudadanas(os) a través de los 4 módulos y las 9 unidades temáticas dispuestas. 
En el mes de enero se fortalecieron las capacidades de 22 servidores(as).
Beneficios: Se brindaron herramientas a servidoras y servidores públicos para el reconocimiento del derecho de las mujeres a una vida libre de violencias y los elementos y procedimientos para su garantía.
No se presentaron retrasos
       </t>
  </si>
  <si>
    <t>Logros: En enero en el marco de la asistencia técnica para el fortalecimiento de los componentes de prevención, atención, protección y sanción del Sistema Distrital SOFIA, se llevó a cabo (1) espacio de articulación entre entidades distritales:
(1)  310125 Asistencia técnica a la Secretaría de Educación del Distrito para la planeación de la primera sesión de la "Mesa de Dialogo para la prevención de violencias basadas en género en Instituciones de Educación Superior”.
Con corte al mes de enero se realizaron (1) asistencias técnicas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t>
  </si>
  <si>
    <t>https://secretariadistritald-my.sharepoint.com/:f:/g/personal/cvillareal_sdmujer_gov_co/EvBOiLV4LG9Firm84jpJauYByZ2OyQPIuWIALu9MCGPNmw?e=bYFBn5</t>
  </si>
  <si>
    <t>https://secretariadistritald-my.sharepoint.com/:f:/g/personal/cvillareal_sdmujer_gov_co/EgYDTCli9NBFmzbFAz-tQUUBO1irMeC8kyaGzlXHZW_hZw?e=VI66Bz</t>
  </si>
  <si>
    <t>Logros: En el mes de febrero se participó en (13) espacios de articulación y coordinación de acciones estratégicas para la prevención, atención y sanción de las violencias contra las mujeres en el Distrito Capital: 
(1) 040225 Articulación de acciones interinstitucionales con la organización Change y el equipo de Transformaciones Culturales de la Subsecretaría de Cuidado y Políticas de Igualdad, con el fin de hacer seguimiento a las fichas metodológicas de los talleres programados en el marco de esta visita.
(2) 100225 Articulación de acciones intrainstitucionales con la Dirección de Derechos y Diseño de Políticas, con el fin de hacer seguimiento al avance de las acciones realizadas por cada equipo para la visita de la organización Change.
(3) 130225 Articulación de acciones interinstitucionales con la empresa Grupo AvVillas para el fortalecimiento de acciones de prevención de violencias contra las mujeres por medio de una alianza estrategia con la entidad.
(4) 140225 Articulación de acciones intrainstitucionales con el equipo de Duplas de Atención Psicojurídica para el fortalecimiento de la articulación interna y la elaboración del plan de trabajo para la vigencia.
(5) 140225 Articulación de acciones intrainstitucionales con la Dirección de Gestión del Conocimiento, para la actualización e implementación de los contenidos de la herramienta "Escuela virtual para la prevención del acoso y la violencia sexual en el transporte y el espacio público".
(6) 170225 Articulación de acciones interinstitucionales con la empresa OXXO para el fortalecimiento de acciones de prevención de violencias contra las mujeres por medio de una alianza estrategia con la entidad.
(7) 170225 Articulación de acciones interinstitucionales con el SENA, para la asignación cuantitativa de cupos de formación y la estipulación del convenio bilateral.
(8) 200225 Articulación de acciones interinstitucionales con la empresa ETERNIT para el fortalecimiento de la autonomía económica de mujeres víctimas de violencia.
(9) 200225 Participación en la primera sesión de la Unidad Técnica de Apoyo de la Comisión Intersectorial de Mujeres, con el fin de promover los compromisos de los sectores con el Sistema Distrital SOFIA en el espacio.
(10) 210225 Seguimiento a la articulación de acciones interinstitucionales con la empresa OXXO para el fortalecimiento de acciones de prevención de violencias contra las mujeres por medio de una alianza estrategia con la entidad.
(11) 240225 Articulación de acciones intrainstitucionales con la Oficina Asesora de Comunicaciones, con el fin de solicitar apoyo y concertar compromisos en el trabajo bilateral con aliados interesados en implementar acciones para la prevención de violencias contra las mujeres.
(12) 260225 Participación en la Mesa Coordinadora del Consejo Consultivo de Mujeres para hacer seguimiento a los compromisos establecidos en el espacio por parte de la Dirección de Eliminación de Violencias contra las mujeres y Acceso a la Justicia.
(13) 270225 Seguimiento a la articulación de acciones interinstitucionales con la empresa OXXO para el fortalecimiento de documentos técnicos que sustenten la alianza estratégica.
Con corte al mes de febrero se participó en (13) espacios de articulación y coordinación de acciones estratégicas para la prevención, atención y sanción de las violencias contra las mujeres en el Distrito Capital. 
Beneficios: Las mujeres del Distrito Capital se benefician de la articulación de acciones estratégicas con actores del sector público y privado, que promueven la prevención, atención y sanción de las violencias en su contra. 
No se presentaron retrasos.</t>
  </si>
  <si>
    <t>Logros: En febrero en el marco de la asistencia técnica para el fortalecimiento de los componentes de prevención, atención, protección y sanción del Sistema Distrital SOFIA, se llevaron a cabo (6) espacios de articulación entre entidades distritales:
(1) 060225 Asistencia técnica a la Secretaría Distrital de Desarrollo Económico para la implementación del Programa Empleo Incluyente, con empleadores de mujeres víctimas de violencia.
(2) 110225 Asistencia técnica a la Secretaría de Educación del Distrito para la planeación de la primera sesión de la "Mesa de Dialogo para la prevención de violencias basadas en género en Instituciones de Educación Superior”.
(3) 280225 Asistencia técnica a la Agencia distrital para la Educación Superior, la Ciencia y la Tecnología – ATENEA para la formulación de acciones de prevención, atención, protección y sanción de violencias contra las mujeres en el Plan de Acción de la Mesa Distrital SOFIA 2025.
(4) 280225 Asistencia técnica a la Agencia distrital para el Instituto Distrital de Recreación y Deporte IDRD para la formulación de acciones de prevención, atención, protección y sanción de violencias contra las mujeres en el Plan de Acción de la Mesa Distrital SOFIA 2025.
(5) 280225 Asistencia técnica a la Secretaría Jurídica Distrital para la formulación de acciones de prevención, atención, protección y sanción de violencias contra las mujeres en el Plan de Acción de la Mesa Distrital SOFIA 2025.
Con corte al mes de febrero se realizaron (6) asistencias técnicas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t>
  </si>
  <si>
    <t>https://secretariadistritald-my.sharepoint.com/:f:/g/personal/cvillareal_sdmujer_gov_co/EpzKmxuT-MNNj5AN0OUqJCoBIKqn8Z8mSDGW3RRB4N-dgg?e=YeCzFl</t>
  </si>
  <si>
    <t>https://secretariadistritald-my.sharepoint.com/:f:/g/personal/cvillareal_sdmujer_gov_co/EsiXi3Eut8JCslWpF6ABH1EBPQCGa0vBaRn0xqPqivzthw?e=ch5nYJ</t>
  </si>
  <si>
    <t>https://secretariadistritald-my.sharepoint.com/:f:/g/personal/cvillareal_sdmujer_gov_co/Elsuz8uZAkNIt5UBFmS39woB-NmhekciDrSfSPCR9s4IeQ?e=JSv8V9</t>
  </si>
  <si>
    <t>En febrero se llevaron a cabo 7 espacios técnicos con las Alcaldías Locales donde se avanzó en la definición de fechas y agendas para las primeras sesiones del año de los Consejos Locales de Seguridad para las Mujeres, así se realizó una sesión del Consejo en la localidad de Rafael Uribe R., Se realizaron 7 encuentros con las entidades locales para el inicio de la concertación y formulación de las estrategias de prevención de violencias contra las mujeres de los Planes Locales de Seguridad para las Mujeres 2025. Se realizaron 12  acciones de prevención de violencias en el espacio público y 5 mesas de trabajo para la prevención del delito de feminicidio.</t>
  </si>
  <si>
    <t>Entre enero y febrero se llevaron a cabo 7 espacios técnicos con las Alcaldías Locales donde se avanzó en la definición de fechas y agendas para las primeras sesiones del año de los Consejos Locales de Seguridad para las Mujeres, así se realizó una sesión del Consejo en la localidad de Rafael Uribe R., Se realizaron 7 encuentros con las entidades locales para el inicio de la concertación y formulación de las estrategias de prevención de violencias contra las mujeres de los Planes Locales de Seguridad para las Mujeres 2025. Se realizaron 12  acciones de prevención de violencias en el espacio público y 5 mesas de trabajo para la prevención del delito de feminicidio.</t>
  </si>
  <si>
    <t>Se avanzó en la consolidación de un escenario (CLSM) y una herramienta (PLSM) para el abordaje de la seguridad y violencias contra las mujeres desde un enfoque de género, de derechos y diferencial.</t>
  </si>
  <si>
    <t xml:space="preserve">10.3  Liderar, articular y dinamizar acciones de prevención de violencias contra las mujeres en el espacio público. </t>
  </si>
  <si>
    <t>10.4  Liderar, articular y dinamizar acciones para la prevención del delito de feminicidio.</t>
  </si>
  <si>
    <t>Logros: En febrero se realizaron 7 espacios técnicos con las Alcaldías Locales de: Usaquén, Chapinero, San Cristóbal, Engativá, Barrios Unidos, Los Mártires y Antonio Nariño, donde se definieron las fechas y agendas de las primeras sesiones del año de los Consejos Locales de Seguridad para las Mujeres, las cuales se programaron para febrero y marzo con base en la agenda propuesta por parte de la SDMujer.
Con corte al mes de febrero se realizaron  7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</si>
  <si>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febrero se realizaron  7 encuentros con las entidades locales para la concertación y formulación de los compromisos y estrategias de prevención de violencias contra las mujeres de los Planes Locales de Seguridad para las Mujeres de: Usaquén, San Cristóbal, Engativá, Barrios Unidos, Los Mártires, Antonio Nariño y Puente Aranda.
Con corte al mes de febrero se realizaron 7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No se presentaron retrasos.</t>
  </si>
  <si>
    <t>Logros: En febrero se avanzó en el desarrollo de 12 acciones de prevención de violencias contra las mujeres en el espacio y transporte público en las localidades de:Usaquén, San Cristóbal, Engativá, Barrios Unidos y Rafael Uribe U.  
Con corte al mes de febrero se realizaron 12 actividades de prevención de violencias contra las mujeres en el espacio y trabsporte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</si>
  <si>
    <t>Logros: En febrero se avanzó en el desarrollo de 5 Mesas de Trabajo para la  prevención del delito de feminicidio en las localidades de: Usaquén, San Cristóbal, Engativá, , Los Mártires y Antonio Nariño.
Con corte al mes de enero se desarrollaron 5 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</si>
  <si>
    <t>https://secretariadistritald-my.sharepoint.com/:f:/g/personal/cvillareal_sdmujer_gov_co/EvR94cz57ytOosx8A5CkG3gBoYVmvN6v1BeGvS63G4MEJQ?e=Ctl1Qj</t>
  </si>
  <si>
    <t>https://secretariadistritald-my.sharepoint.com/:f:/g/personal/cvillareal_sdmujer_gov_co/Enr_iDMaQMNOphZzSmJFuYEBkDbvud23chn8LAeiMIxTsA?e=6l3aNp</t>
  </si>
  <si>
    <t>https://secretariadistritald-my.sharepoint.com/:f:/g/personal/cvillareal_sdmujer_gov_co/Eqtl-b3318dBgIqqRwGJQfUB9FccW9IT55dnNPoDJFrtYg?e=9ksEwl</t>
  </si>
  <si>
    <t>https://secretariadistritald-my.sharepoint.com/:f:/g/personal/cvillareal_sdmujer_gov_co/EoLaCO5EqXdAojFUOAzD_BUBfDrMP0F6OuZ84UXXc8VJmg?e=QSdq8f</t>
  </si>
  <si>
    <t xml:space="preserve">Con corte al mes de enero se dio cumplimiento a la operación de la Estrategia Casas Refugio a través del funcionamiento de 6 casas, 4 en el Modelo de Atención Tradicional, 1 del Modelo Intermedio y 1 de la Modelo Rural. </t>
  </si>
  <si>
    <t>En el mes de enero de 2025 se dio cumplimiento a la operación de la Estrategia Casas Refugio a través del funcionamiento de 6 casas, 4 en la Modelo de Atención Tradicional, 1 del Modelo Intermedio y 1 de la Modelo Rural.</t>
  </si>
  <si>
    <t>https://secretariadistritald-my.sharepoint.com/:f:/g/personal/cvillareal_sdmujer_gov_co/Evh3EPdh8PVPqao647SvuDEB47x2YxjO9QMAX9hGTGEgwA?e=2Egs1W</t>
  </si>
  <si>
    <t>Con corte al mes de febrero se dio cumplimiento a la operación de la Estrategia Casas Refugio a través del funcionamiento de 6 casas, 4 en el Modelo de Atención Tradicional, 1 del Modelo Intermedio y 1 de la Modelo Rural.</t>
  </si>
  <si>
    <t xml:space="preserve">En el periodo entre enero y febrero de 2025 ingresaron un total de 167 personas nuevas en las Casas Refugio, de las cuales 75 fueron mujeres adultas víctimas de violencia y 92 niños, niñas, adolescentes de sus sistemas familiares dependientes. </t>
  </si>
  <si>
    <t>https://secretariadistritald-my.sharepoint.com/:f:/g/personal/cvillareal_sdmujer_gov_co/Eo2XqRGg2XBNh8Gx2NsoJpQBA1Ih8ZBtkOyRPdfdP1ZCMw?e=ejN1Gm</t>
  </si>
  <si>
    <t xml:space="preserve">Durante el mes de enero se garantizó la prestación de servicios socio jurídicos y psicosociales especializados al 100% de las mujeres víctimas de violencia a través de:
- 3.450 atenciones efectivas a través de la Línea Púrpura Distrital "Mujeres que escuchan mujeres".
- 126 orientaciones psico-jurídicas efectivas de los incidentes con código de tipificación 204-Tentativa de Feminicidio priorizado para la atención en urgencia/emergencia a través de la móvil mujer de la AgenciaMuj bajo un esquema de duplas psico jurídicas.
- 63 atenciones a través de las Duplas de Atención Psicosocial.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</si>
  <si>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 xml:space="preserve">A través de la implementación de esta meta del Plan Distrital de Desarrollo se brinda atención y acompañamiento con elementos psicosociales y sociojurídicos a las mujeres víctimas de violencias y en riesgo de feminicidio en la ciudad. De esta forma, se contribuye a la garantía del derecho de las mujeres a una vida libre de violencias con oportunidad, celeridad y efectividad en la intervención institucional, el fortalecimiento de las capacidades de las entidades distritales y nacionales con competencia en la garantía de este derecho y el fortalecimiento de la confianza de las ciudadanas en las instituciones competentes frente a la garantía y reconocimiento de sus derechos humanos. </t>
  </si>
  <si>
    <t>https://secretariadistritald-my.sharepoint.com/:f:/g/personal/cvillareal_sdmujer_gov_co/Eg3HkDrWhKBLrzKHCSzG6xMB_YlQIdJ7klTq2YZbpPtTpg?e=Edx7D7</t>
  </si>
  <si>
    <t xml:space="preserve">Durante el mes de febrero se garantizó la prestación de servicios socio jurídicos y psicosociales especializados al 100% de las mujeres víctimas de violencia a través de:
- 3.183 atenciones efectivas a través de la Línea Púrpura Distrital "Mujeres que escuchan mujeres".
- 99 orientaciones psico-jurídicas efectivas de los incidentes con código de tipificación 204-Tentativa de Feminicidio priorizado para la atención en urgencia/emergencia a través de la móvil mujer de la AgenciaMuj bajo un esquema de duplas psico jurídicas.
- 75 atenciones a través de las Duplas de Atención Psicosocial.
- 505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</si>
  <si>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 xml:space="preserve">Con corte al mes de febrero se garantizó la prestación de servicios socio jurídicos y psicosociales especializados al 100% de las mujeres víctimas de violencia a través de:
- 6.633 atenciones efectivas a través de la Línea Púrpura Distrital "Mujeres que escuchan mujeres".
- 225 orientaciones psico-jurídicas efectivas de los incidentes con código de tipificación 204-Tentativa de Feminicidio priorizado para la atención en urgencia/emergencia a través de la móvil mujer de la AgenciaMuj bajo un esquema de duplas psico jurídicas.
- 138 atenciones a través de las Duplas de Atención Psicosocial.
- 505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</si>
  <si>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https://secretariadistritald-my.sharepoint.com/:f:/g/personal/cvillareal_sdmujer_gov_co/EuvZWTH7BTNOq1pjy_E5iDYBJf_V_TJ5kC_BTUliobX87Q?e=1PhHDe</t>
  </si>
  <si>
    <t>1. Jornadas de formación y sensibilización a servidores(as) públicos(as): En el mes de enero para el fortalecimiento de los componentes de prevención, atención, protección y sanción del Sistema Distrital SOFIA, se desarrollaron las siguientes acciones: 
El fortalecimiento de las capacidades de 22 servidoras y servidores sobre el derecho de las mujeres a una vida libre de violencias.
2. Activación del servicio de Duplas de Atención Psico-Jurídica: En el mes de enero se brindaron (20)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</si>
  <si>
    <t>La implementación del "Modelo Integral de Atención y Prevención de las violencias contra las mujeres en el transporte público y el espacio público peatonal, tiene como objetivo:
- La dinamización de la articulación interinstitucional, que busca fortalecer las acciones del prevención y atención de violencias contra las mujeres en el espacio y transporte público.
- La atención a hechos de violencias en estos ámbitos, que busca facilitar espacios de orientación y atención psicojurídica a mujeres víctimas de violencia en el espacio y transporte público, garantizando su derecho a una vida libre de violencias y al acceso a la justicia.</t>
  </si>
  <si>
    <t>https://secretariadistritald-my.sharepoint.com/:f:/g/personal/cvillareal_sdmujer_gov_co/EiLXtETYJ45IjMSN-Rxm6_EBoFMKwPFllI5O4FgrKDtOFA?e=8Z9Btv</t>
  </si>
  <si>
    <t>En febrero,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febrero, en el marco de la asistencia técnica para el fortalecimiento de los componentes del "Modelo Integral de Atención y Prevención de las violencias contra las mujeres en el transporte público y el espacio público peatonal", se llevaron a cabo (4) espacios de articulación interinstitucional y de fortalecimiento técnico con entidades con competencia en la garantía del derecho de las mujeres a una vida libre de violencias en estos ámbitos.
2. Jornadas de formación y sensibilización a servidores(as) públicos(as): En febrero, a partir de (8) jornadas de formación y sensibilización, se logro la participación de (162)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febrero, en articulación con Transmilenio S.A. y entidades competentes, se participó en (2)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Durante el periodo reportado, no se realizaron acompañamientos a la implementación de puntos seguros para las mujeres en eventos masivos de la ciudad, teniendo en cuenta la solicitud a demanda de esta acción.
5. Activación del servicio de Duplas de Atención Psico-Jurídica: En el mes de febrero se brindaron (65)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</si>
  <si>
    <t>Entre los meses de enero y febrero,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(4)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(8) jornadas de formación y sensibilización, se logro la participación de (162)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(2)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Durante el periodo reportado, no se realizaron acompañamientos a la implementación de puntos seguros para las mujeres en eventos masivos de la ciudad, teniendo en cuenta la solicitud a demanda de esta acción.
5. Activación del servicio de Duplas de Atención Psico-Jurídica: Se brindaron (65)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</si>
  <si>
    <t>https://secretariadistritald-my.sharepoint.com/:f:/g/personal/cvillareal_sdmujer_gov_co/Eh_ek2tn7sdAn9RDymUgRfYBqs-Mf_8NbKiKH10dLKAZiw?e=7aIwFE</t>
  </si>
  <si>
    <t>De acuerdo con los datos arrojados por el Simisional 2.0, así como los datos que suministró la Dirección de Gestión de Conocimiento en cuanto a la matriz de efectividad proporcionada, con corte al mes de enero se realizaron 3.540 atenciones efectivas a través de la Línea Púrpura Distrital "Mujeres que escuchan mujeres"</t>
  </si>
  <si>
    <t>De acuerdo con los datos arrojados por el Simisional 2.0, así como los datos que suministró la Dirección de Gestión de Conocimiento en cuanto a la matriz de efectividad proporcionada, durante el mes de febrero se realizaron 3.183 atenciones efectivas a través de la Línea Púrpura Distrital "Mujeres que escuchan mujeres".
De acuerdo con los datos arrojados por el Simisional 2.0, así como los datos que suministró la Dirección de Gestión de Conocimiento en cuanto a la matriz de efectividad proporcionada, con corte al mes de febrero se realizaron 6.723 atenciones efectivas a través de la Línea Púrpura Distrital "Mujeres que escuchan mujeres"</t>
  </si>
  <si>
    <t xml:space="preserve">En el periodo se recibió información de las mujeres valoradas en riesgo de feminicidio por el INMLCF en diciembre de 2024 y enero de 2025, y se cruzó con el SIMISIONAL para hacer desde marzo en adelante la asignación de casos para seguimiento.  </t>
  </si>
  <si>
    <t>Durante este periodo se adelantaron las siguientes acciones de prevención en el marco de la implementación del Sistema Sofia en las localidades:
Jornadas Territoriales de Prevención de Violencias en UPZ priorizadas por cifras de delitos de alto impacto contra las mujeres. 
Sensibilización sobre el derecho a una vida libre de violencias y la  Ruta única de atención a mujeres víctimas de violencias y en riesgo de feminicidio.
Mesa intercultural de mujeres embera de los res pueblos Chamí, Dobida y Katío).
Feria de servicios donde se difundieron los programas de la Secretaría Distrital de la Mujer para mujeres víctimas de violencias.
Bicirecorrido y sensibilización sobre el acoso sexual callejero
Taller sobre PPMYEG y el derecho de las mujeres a una vida lobre de violencias.
Mesa de Trabajo en el barrio San Bernardo convocada por el  Concejo de Bogotá</t>
  </si>
  <si>
    <t xml:space="preserve">Durante el mes de enero ingresaron un total de 57 personas nuevas en las Casas Refugio, de las cuales 28 fueron mujeres adultas víctimas de violencia y 29 niños, niñas, adolescentes de sus sistemas familiares dependientes. </t>
  </si>
  <si>
    <t>Durante el mes de febrero ingresaron un total de 110 personas nuevas en las Casas Refugio, de las cuales 47 fueron mujeres adultas víctimas de violencia y 63 niños, niñas, adolescentes de sus sistemas familiares dependientes.
En el periodo entre enero y febrero de 2025 ingresaron un total de 167 personas nuevas en las Casas Refugio, de las cuales 75 fueron mujeres adultas víctimas de violencia y 92 niños, niñas, adolescentes de sus sistemas familiares dependientes.</t>
  </si>
  <si>
    <t>Las Duplas de Atención Psicosocial realizaron un total de 63 atenciones a mujeres víctimas de violencias, de las cuales 20 corresponden a primeras atenciones y 43 a seguimientos efectivos. El proceso de orientación, atención y acompañamiento psicosocial facilitado por las profesionales aportó al reconocimiento de las violencias y a la garantía del derecho de las mujeres a una vida libre de las mismas.</t>
  </si>
  <si>
    <t xml:space="preserve">Las Duplas de Atención Psicosocial realizaron un total de 75 atenciones, de las cuales 15 corresponden a primeras atenciones y 60 a seguimientos efectivos. El proceso de orientación, atención y acompañamiento psicosocial facilitado por las profesionales aportó al reconocimiento de las violencias y a la garantía del derecho de las mujeres a una vida libre de las mismas. 
De acuerdo con los registros del Simisional 2.0. Del 1 de enero al 28 de febrero de 2025, las Duplas de Atención Psicosocial realizaron un total de 138 atenciones, de las cuales 35 corresponden a primeras atenciones y 103 a seguimientos gestionados. El proceso de orientación, atención y acompañamiento psicosocial facilitado por las profesionales aportó al reconocimiento de las violencias y a la garantía del derecho de las mujeres a una vida libre de las mismas. 
</t>
  </si>
  <si>
    <t xml:space="preserve">De acuerdo con las matrices internas de información. 
Durante el mes de febrero,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217 atenciones socio jurídicas a mujeres víctimas de violencia. </t>
  </si>
  <si>
    <t>De acuerdo con las matrices internas de información. Durante el mes de marzo,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599 atenciones y 1310  seguimientos, para un total de 1909. Así mismo, se llevaron a cabo 45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</si>
  <si>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De acuerdo con las matrices internas de información el acumulado al mes de marzo de 2025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816 atenciones  y 1598 seguimientos, para un total de 2414 atenciones socio jurídicas a mujeres víctimas de violencia. 
Se llevaron a cabo 51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</si>
  <si>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Logros: En el mes de marzo se llevaron a cabo 45 jornadas de capacitaciones y sensibilizaciones en temas como:  Socialización de la Estrategia Intersectorial, Denuncia ante Fiscalía, Cadena de custodia, protocolo de Atención a Mujeres Víctimas de violencia Sexual, activación de actos urgentes.
Con corte al mes de marzo, en el marco de la estrategia de prevención del feminicidio (desde la Estrategia Intersectorial para la Prevención y Atención de Víctimas de Violencia de Género con Énfasis en Violencia Sexual y Feminicidio (Estrategia en hospitales), se llevaron a cabo 51 sesiones o espacios con el sector salud,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t>
  </si>
  <si>
    <t>https://secretariadistritald-my.sharepoint.com/:b:/g/personal/devaj_sdmujer_gov_co/EfAT99TEHYdEsfolo2BEH44B_GViuJ4kT8a_f6R1OrSUyQ?e=hcyktb</t>
  </si>
  <si>
    <t>https://secretariadistritald-my.sharepoint.com/:x:/g/personal/devaj_sdmujer_gov_co/EQJvlysi4r9GptNgC8tc6KYBSE8grcHUoyXVknck4SCNFg?e=nvnhVj</t>
  </si>
  <si>
    <t xml:space="preserve">De acuerdo con las matrices internas de información. 
Durante el mes de marzo,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599 atenciones socio jurídicas a mujeres víctimas de violencia. </t>
  </si>
  <si>
    <t>Logros: De acuerdo con las matrices internas de información. 
 Durante el mes de marzo,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599 atenciones y 1310  seguimientos, para un total de 1909
Con corte al mes de marzo se operó en 8 IPS en el marco de las 4 subredes públicas y 1 IPS Privada,  a través de las cuales se realizaron 816 atenciones  y 1598 seguimientos, para un total de 2414 atenciones socio jurídicas a mujeres víctimas de violencia. 
Beneficios: 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</si>
  <si>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 xml:space="preserve">
De acuerdo con los datos arrojados por el Simisional 2.0, así como los datos que suministró la Dirección de Gestión de Conocimiento en cuanto a la matriz de efectividad proporcionada, con corte al mes de febrero se realizaron 10.316  atenciones efectivas a través de la Línea Púrpura Distrital "Mujeres que escuchan mujeres" </t>
  </si>
  <si>
    <r>
      <t>Logros: Durante</t>
    </r>
    <r>
      <rPr>
        <sz val="11"/>
        <rFont val="Arial"/>
        <family val="2"/>
      </rPr>
      <t xml:space="preserve"> el mes de marzo se realizaron un total de 3.074 intervenciones de las cuales 596 fue atención psicosocial, 34 intervención en crisis, 208 orientación e información general, 501 orientaciones en rutas de atención, 6 orientación en salud, 229 orientaciónes jurídicas, 3 primeros auxilios psicológicos y 1.497 otras intervenciones; a mujeres de acuerdo con las necesidades y demandas,  así como los hechos victimizantes. </t>
    </r>
    <r>
      <rPr>
        <sz val="11"/>
        <color theme="1"/>
        <rFont val="Arial"/>
        <family val="2"/>
      </rPr>
      <t xml:space="preserve">
Nota: Una atención brindada puede tener más de un tipo de intervención
Con corte al mes de marzo se realizaron un total de 8.613 intervenciones de las cuales</t>
    </r>
    <r>
      <rPr>
        <sz val="11"/>
        <rFont val="Arial"/>
        <family val="2"/>
      </rPr>
      <t xml:space="preserve"> 1.609 fue atención psicosocial, 75 intervención en crisis, 569 orientación e información general, 1.409 orientaciones en rutas de atención, 23 orientación en salud, 652 orientaciónes jurídicas, 6 primeros auxilios psicológicos y 4.270 otras intervenciones; a mujeres de acuerdo con las necesidades y demandas,  así como los hechos victimizantes.
</t>
    </r>
    <r>
      <rPr>
        <sz val="11"/>
        <color theme="1"/>
        <rFont val="Arial"/>
        <family val="2"/>
      </rPr>
      <t xml:space="preserve">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r>
  </si>
  <si>
    <t>https://secretariadistritald-my.sharepoint.com/:f:/g/personal/devaj_sdmujer_gov_co/ErJUQV2EnvBBqQSt63XWMfQBJTBwn_-Hn6_kxuYvsiH2Ag?e=UR8iTe</t>
  </si>
  <si>
    <t>https://secretariadistritald-my.sharepoint.com/:f:/g/personal/devaj_sdmujer_gov_co/En0-v5FOkPVIpU2oJSy3eFQB00inbY8to5jW2tx7epd3ZA?e=KPjGaW</t>
  </si>
  <si>
    <t>Logros: Durante el mes de marzo se realizaron un total de 1.434 seguimientos, de estos 1.077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357 corresponden a seguimientos fallidos. (seguimientos de Bogotá, Alertantes y canal WhatsApp)
Con corte al mes de marzo se realizaron un total de 4.209, de estos 3.087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1.122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</si>
  <si>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De acuerdo con los datos arrojados por el Simisional 2.0, así como los datos que suministró la Dirección de Gestión de Conocimiento en cuanto a la matriz de efectividad proporcionada, durante el mes de marzo se realizaron 3.593 atenciones efectivas a través de la Línea Púrpura Distrital "Mujeres que escuchan mujeres".
De acuerdo con los datos arrojados por el Simisional 2.0, así como los datos que suministró la Dirección de Gestión de Conocimiento en cuanto a la matriz de efectividad proporcionada, con corte al mes de marzo se realizaron 10.316 atenciones efectivas a través de la Línea Púrpura Distrital "Mujeres que escuchan mujeres"</t>
  </si>
  <si>
    <t xml:space="preserve">De acuerdo con los registros del Simisional 2.0. Durante el mes de marzo se recepcionaron y gestionaron 161 incidentes con código de tipificación 204-Tentativa de Feminicidio priorizado para la atención en urgencia/emergencia a través de la móvil mujer de la AgenciaMuj bajo un esquema de duplas psico jurídicas. 
De estos, se realizaron 75 orientaciones psico-jurídicas efectivas y se gestionaron 86 incidentes como intento fallido de contacto. Adicionalmente, se retomó el balance de la móvil mujer en los espacios de reunión entre la AgenciaMuj y C4, desarrollandose 2 espacios. </t>
  </si>
  <si>
    <t>Con corte al mes de marzo se recepcionaron y gestionaron 594 incidentes con código de tipificación 204-Tentativa de Feminicidio priorizado para la atención en urgencia/emergencia a través de la móvil mujer de la AgenciaMuj bajo un esquema de duplas psico jurídicas. De estos incidentes 300 incidentes fueron orientaciones psico-jurídicas efectivas y 294 fueron casos gestionados con Contacto Inicial fallido.</t>
  </si>
  <si>
    <r>
      <rPr>
        <sz val="11"/>
        <color rgb="FF000000"/>
        <rFont val="Arial"/>
        <family val="2"/>
      </rPr>
      <t xml:space="preserve">Logros: De acuerdo con los registros del Simisional 2.0. En el mes de marzo fueron contestados, analizados o gestionados 784 incidentes por la AgenciaMuj de los códigos de tipificación priorizados.
De estos, 206 incidentes fueron no procedentes (incluye el estado No procedente y Sin información), 578 fueron direccionados a equipos de la SDMujer para atención post-evento y en emergencia. Se desarrollaron 2 espacios de construcción y articulación conjunta con el C4, en el cual se adelantó seguimiento a la operación con el fin de fortalecer la respuesta de gestión y atención de los incidentes. Entre los temas trabajados se retomó: Plan de trabajo semanal, reuniones de seguimiento y monitoreo la transferencia de voz por parte de la AgenciaMUJ (Cod. 611). 
Adicionalmente, se enviaron vía correo alertas para promover y articular en la atención de diferentes incidentes, solicitudes con relación al equipo, notificaciones de errores de asociación y necesidades de herramientas de PremierOne. 
</t>
    </r>
    <r>
      <rPr>
        <sz val="11"/>
        <rFont val="Arial"/>
        <family val="2"/>
      </rPr>
      <t>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</si>
  <si>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r>
      <rPr>
        <sz val="11"/>
        <color rgb="FF000000"/>
        <rFont val="Arial"/>
        <family val="2"/>
      </rPr>
      <t xml:space="preserve">Logros: De acuerdo con los registros del Simisional 2.0. Durante el mes de marzo se recepcionaron y gestionaron 161 incidentes con código de tipificación 204-Tentativa de Feminicidio priorizado para la atención en urgencia/emergencia a través de la móvil mujer de la AgenciaMuj bajo un esquema de duplas psico jurídicas.
De estos, se realizaron 75 orientaciones psico-jurídicas efectivas  y se gestionaron 86 incidentes como intento fallido de contacto. Adicionalmente, se retomó el balance de la móvil mujer en los espacios de reunión entre la AgenciaMuj y C4, desarrollandose 2 espacios.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r>
  </si>
  <si>
    <t>https://secretariadistritald-my.sharepoint.com/:f:/g/personal/devaj_sdmujer_gov_co/EqX3F6E8rmdEuBWLd7U5EowB212HGGQDWnCyiEWuCpInLw?e=CuFXtw</t>
  </si>
  <si>
    <t>https://secretariadistritald-my.sharepoint.com/:f:/g/personal/devaj_sdmujer_gov_co/EmoVm7FVTBNAsgZIOX8HxQMBixIWC6GzsvJJ3w2SJQTauw?e=qEBbbH</t>
  </si>
  <si>
    <t>Durante el mes de marzo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</si>
  <si>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marzo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</si>
  <si>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marzo se llevaron a cabo 53 reuniones de apoyo a la supervisión administrativa, financiera y contable con los operadores de las 6 Casas Refugio que operaron durante el mes, sobre temas como: revisión de insumos, inventario y gastos.
En el periodo de enero a marzo de 2025 se llevaron a cabo 147  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</si>
  <si>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marzo se realizaron 24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de las áreas de atención y lineamientos frente a casos particulares de personas acogidas. 
En el periodo de enero a marzo de 2025 se realizaron 47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lineamientos y revisión de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</si>
  <si>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Logros: Durante el mes de marzo no se realizaron reuniones de supervisión técnica para brindar lineamientos técnicos para la implementación del enfoque diferencial.
En el periodo de enero a marzo de 2025 se desarrolló 1 reunión relacionada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Beneficios: No aplica.
No se presentaron retrasos.</t>
  </si>
  <si>
    <t xml:space="preserve">Durante el mes de marzo se recibieron 54 solicitudes de cupo (mujeres víctimas de violencia con personas a cargo) en el correo institucional de Casas Refugio, de las cuales se aceptaron y se realizaron los trámites de ingreso para 40 solicitudes al evidenciar que cumplían con los criterios, 8 resultaron en desistimiento de cupo y 6 en el no cumplimiento de criterios para el ingreso a Casa Refugio. 
Las 40 solicitudes de cupo que cumplieron con los criterios de ingreso, conllevaron la acogida de 77 personas nuevas, entre las cuales se encontraban 40 mujeres adultas víctimas de violencia y 37 niños, niñas y adolescentes. Durante el mes de febrero estuvieron acogidas un total de 201 personas (mujeres víctimas de violencia y personas a cargo) en las Casas Refugio.  </t>
  </si>
  <si>
    <t xml:space="preserve">En el periodo de enero a marzo de 2025 se recibieron 150 solicitudes de cupo (mujeres víctimas de violencia y personas a cargo) en el correo institucional de Casas Refugio, de las cuales se aceptaron y se realizaron los trámites de ingreso para 115  solicitudes al evidenciar que cumplían con los criterios, 25 resultaron en desistimiento de cupo y 10 no cumplieron con los criterios para el ingreso a Casa Refugio. 
Las 115 solicitudes de cupo que cumplieron con los criterios de ingreso, conllevaron la acogida de 244 personas nuevas, entre las cuales se encontraban 115 mujeres adultas víctimas de violencia y 129 niños, niñas, adolescentes y personas de sus grupos familiares. </t>
  </si>
  <si>
    <t>Logros: En el mes de marzo se recibieron 54 solicitudes de cupo (mujeres víctimas de violencia y personas a cargo) en el correo institucional de Casas Refugio, de las cuales se aceptaron y se realizaron los trámites de ingreso para 40 solicitudes al evidenciar que cumplían con los criterios, 8 resultaron en desistimiento de cupo y 6 en el no cumplimiento de criterios para el ingreso a Casa Refugio.
En el periodo de enero a marzo de 2025 se recibieron 150 solicitudes de cupo (mujeres víctimas de violencia y personas a cargo) en el correo institucional de Casas Refugio, de las cuales se aceptaron y se realizaron los trámites de ingreso para 115 solicitudes al evidenciar que cumplían con los criterios, a través de 6 Casas Refugio; 25 resultaron en desistimiento de cupo para el ingreso a Casa Refugio y 10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</si>
  <si>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marzo se brindó acogida a 77 personas nuevas (mujeres víctimas de violencia y personas a cargo) que cumplieron los criterios de ingreso a las Casas Refugio, de las cuales 40 fueron mujeres adultas y adultas mayores, 7 adolescente, 21 niñas y niños y 9 bebés. Bajo ese marco, en febrero estuvieron acogidas un total de 198 personas en la Estrategia de Casas Refugio en sus tres Modelos: Tradicional, Intermedio y Rural.
En el periodo de enero a marzo de 2025 se brindó acogida a 244 personas nuevas (mujeres víctimas de violencia y personas a cargo) que cumplieron los criterios de ingreso a las Casas Refugio, de las cuales 115 son mujeres adultas y adultas mayores, 21 adolescentes, 80 niñas y niños y 28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</si>
  <si>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Con corte al mes de marzo se dio cumplimiento a la operación de la Estrategia Casas Refugio a través del funcionamiento de 6 casas, 4 en el Modelo de Atención Tradicional, 1 del Modelo Intermedio y 1 de la Modelo Rural.</t>
  </si>
  <si>
    <t xml:space="preserve">En el periodo entre enero a marzo de 2025 ingresaron un total de 244 personas nuevas en las Casas Refugio, de las cuales 115 fueron mujeres adultas víctimas de violencia y 129 niños, niñas, adolescentes de sus sistemas familiares dependientes. </t>
  </si>
  <si>
    <t xml:space="preserve">Durante el mes de marzo ingresaron un total de 77 personas nuevas en las Casas Refugio, de las cuales 40 fueron mujeres adultas víctimas de violencia y 37 niños, niñas, adolescentes de sus sistemas familiares dependientes.
En el periodo entre enero a marzo de 2025 ingresaron un total de 244  personas nuevas en las Casas Refugio, de las cuales 115 fueron mujeres adultas víctimas de violencia y 129 niños, niñas, adolescentes de sus sistemas familiares dependientes.
 </t>
  </si>
  <si>
    <t>De acuerdo con los registros del Simisional 2.0. Durante el mes de marzo de 2025, las Duplas de Atención Psicosocial realizaron un total de 185 atenciones, de las cuales 67 corresponden a primeras atenciones y 118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</si>
  <si>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Del 1 de enero al 31 de marzo de 2025, las Duplas de Atención Psicosocial realizaron un total de 323 atenciones, de las cuales 102 corresponden a primeras atenciones y 221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</si>
  <si>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En el marco de la gestión para la atención, se reporta  una cifra considerable de seguimientos fallidos que se deben al incumplimiento de los acuerdos de corresponsabilidad y/o  falta de voluntad por parte de las ciudadanas para continuar con el acompañamiento, se reconce que esto esta es una de las consecuencias de los ciclos de violencias; por lo que de manera permanente las profesionales trabajan en  en el fortalecimiento de los mensajes y la comunicación a través de otros medios como mensajes de texto, WhatsApp y correo eléctronico, mediante los cuales se afianza la importancia de dar continuidad al proceso de acompañamiento psicosocial. </t>
  </si>
  <si>
    <t xml:space="preserve">El proceso de atención psicosocial facilitado por las Duplas Psicosociales permitió:                                      
- Desarrollar habilitades de afrontamientos y estrategias de autoprotección en las mujeres víctimas de violencias atendidas por las Duplas Psicosociales
- Brindar herramientas para el reconocimiento de las competencias sectoriales e institucionales en materia de violencias durante las diligencias adelantadas por las mujeres víctimas de violencias. </t>
  </si>
  <si>
    <t xml:space="preserve">Logros: De acuerdo con los registros del Simisional 2.0. Durante el mes de marzo de 2025, las Duplas de Atención Psicosocial realizaron un total de 118  seguimientos efectivos, ampliando en número el alcance de estos en comparación a los meses que anteceden. De tal forma que fue posible garantizar el cumplimiento del esquema de seguimientos contemplado en los Lineamientos Generales de la atención de la entidad.   
Con corte al mes de febrero se han realizado 221 seguimientos efectivos por parte de las duplas psicosociales.
Beneficios: A través de los seguimientos se conoció la situación de las mujeres y con base en ello se determinó el plan de acción y las acciones prioritarias necesarias en cada caso.
Retrasos y alternativas de solución: En el marco de la gestión para la atención, se reporta  una cifra considerable de seguimientos fallidos que se deben al incumplimiento de los acuerdos de corresponsabilidad y/o  falta de voluntad por parte de las ciudadanas para continuar con el acompañamiento, se reconce que esto esta es una de las consecuencias de los ciclos de violencias; por lo que de manera permanente las profesionales trabajan en  en el fortalecimiento de los mensajes y la comunicación a través de otros medios como mensajes de texto, WhatsApp y correo eléctronico, mediante los cuales se afianza la importancia de dar continuidad al proceso de acompañamiento psicosocial. </t>
  </si>
  <si>
    <t>https://secretariadistritald-my.sharepoint.com/:x:/g/personal/devaj_sdmujer_gov_co/Ebt1XHu4UoRLnPgKLMS8c2UBHgToc1NjwFWsgLTHb-J_AQ?e=aZv3nc</t>
  </si>
  <si>
    <t>https://secretariadistritald-my.sharepoint.com/:x:/g/personal/devaj_sdmujer_gov_co/Eabbijxw_YtAmMmkZps5p2MBUBqaoeArYZL0HLFjxtZg7A?e=FKzXh2</t>
  </si>
  <si>
    <r>
      <t xml:space="preserve">En el mes de marzo para la prevención y atención de violencias contra las mujeres en el espacio y transporte público:
- Se brindaron </t>
    </r>
    <r>
      <rPr>
        <b/>
        <sz val="11"/>
        <color theme="1"/>
        <rFont val="Arial"/>
        <family val="2"/>
      </rPr>
      <t>180</t>
    </r>
    <r>
      <rPr>
        <sz val="11"/>
        <color theme="1"/>
        <rFont val="Arial"/>
        <family val="2"/>
      </rPr>
      <t xml:space="preserve"> atenciones psico-jurídicas en dupla a mujeres víctimas de violencias en el espacio y el transporte público, de las cuales 55 fueron nuevas atenciones y 125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t>
    </r>
    <r>
      <rPr>
        <b/>
        <sz val="11"/>
        <color theme="1"/>
        <rFont val="Arial"/>
        <family val="2"/>
      </rPr>
      <t xml:space="preserve"> (5)</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</si>
  <si>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Con corte al mes de marzo para la prevención y atención de violencias contra las mujeres en el espacio y transporte público:
- Se brindaron </t>
    </r>
    <r>
      <rPr>
        <b/>
        <sz val="11"/>
        <color theme="1"/>
        <rFont val="Arial"/>
        <family val="2"/>
      </rPr>
      <t xml:space="preserve">265 </t>
    </r>
    <r>
      <rPr>
        <sz val="11"/>
        <color theme="1"/>
        <rFont val="Arial"/>
        <family val="2"/>
      </rPr>
      <t xml:space="preserve">atenciones psico-jurídicas en dupla a mujeres víctimas de violencias en el espacio y el transporte público, de las cuales 78 fueron nuevas atenciones y 187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 </t>
    </r>
    <r>
      <rPr>
        <b/>
        <sz val="11"/>
        <color theme="1"/>
        <rFont val="Arial"/>
        <family val="2"/>
      </rPr>
      <t>(11)</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</si>
  <si>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t xml:space="preserve">La atención brindada por las Duplas Psicojurídicas facilitó: 
- Reconocimiento de las violencias ejercidas en contra de las mujeres en el espacio y transporte público. 
- Activación de rutas de acceso a la justicia e impulso de acciones institucionales para la atención oportuna a las  mujeres víctimas. </t>
  </si>
  <si>
    <r>
      <t xml:space="preserve">Logros: En el mes de marzo se brindaron </t>
    </r>
    <r>
      <rPr>
        <b/>
        <sz val="11"/>
        <rFont val="Arial"/>
        <family val="2"/>
      </rPr>
      <t>180</t>
    </r>
    <r>
      <rPr>
        <sz val="11"/>
        <rFont val="Arial"/>
        <family val="2"/>
      </rPr>
      <t xml:space="preserve"> atenciones psico-jurídicas en dupla a mujeres víctimas de violencias en el espacio y el transporte público, de las cuales </t>
    </r>
    <r>
      <rPr>
        <b/>
        <sz val="11"/>
        <rFont val="Arial"/>
        <family val="2"/>
      </rPr>
      <t>55</t>
    </r>
    <r>
      <rPr>
        <sz val="11"/>
        <rFont val="Arial"/>
        <family val="2"/>
      </rPr>
      <t xml:space="preserve"> fueron nuevas atenciones y </t>
    </r>
    <r>
      <rPr>
        <b/>
        <sz val="11"/>
        <rFont val="Arial"/>
        <family val="2"/>
      </rPr>
      <t>125</t>
    </r>
    <r>
      <rPr>
        <sz val="11"/>
        <rFont val="Arial"/>
        <family val="2"/>
      </rPr>
      <t xml:space="preserve"> seguimientos efectivos. Dichas atenciones incluyeron primeros acercamientos, orientaciones y seguimientos a los casos de mujeres que requirieron acompañamiento integral.
Con corte al mes de marzo las Duplas Psico-Jurídicas han realizado un total de </t>
    </r>
    <r>
      <rPr>
        <b/>
        <sz val="11"/>
        <rFont val="Arial"/>
        <family val="2"/>
      </rPr>
      <t>265</t>
    </r>
    <r>
      <rPr>
        <sz val="11"/>
        <rFont val="Arial"/>
        <family val="2"/>
      </rPr>
      <t xml:space="preserve"> atenciones psico-jurídicas en dupla a mujeres víctimas de violencias en el espacio y el transporte público, de las cuales </t>
    </r>
    <r>
      <rPr>
        <b/>
        <sz val="11"/>
        <rFont val="Arial"/>
        <family val="2"/>
      </rPr>
      <t>78</t>
    </r>
    <r>
      <rPr>
        <sz val="11"/>
        <rFont val="Arial"/>
        <family val="2"/>
      </rPr>
      <t xml:space="preserve"> fueron primeras atenciones y </t>
    </r>
    <r>
      <rPr>
        <b/>
        <sz val="11"/>
        <rFont val="Arial"/>
        <family val="2"/>
      </rPr>
      <t>187</t>
    </r>
    <r>
      <rPr>
        <sz val="11"/>
        <rFont val="Arial"/>
        <family val="2"/>
      </rPr>
      <t xml:space="preserve"> seguimientos efectivos.
Reporte diferenciado:
Nuevas atenciones en Transporte Público: 19
Seguimiento efectivos en Transporte Público: 20
Nuevas atenciones en Espacio Público: 36
Seguimiento efectivos en Espacio Público: 105
Con corte al mes de marzo se han realizado en reporte diferenciado:
Nuevas atenciones en Transporte Público: 24
Seguimiento efectivos en Transporte Público: 31
Nuevas atenciones en Espacio Público: 47
Seguimiento efectivos en Espacio Público: 143
Beneficios: A través de las atenciones brindadas, se facilitaron espacios de orientación y atención psicojurídica a mujeres víctimas de violencia en el espacio y transporte público, garantizando su derecho a una vida libre de violencias y acceso a la justicia.
No se presentaron retrasos</t>
    </r>
  </si>
  <si>
    <r>
      <t xml:space="preserve">Logros: En marzo, en el marco de la asistencia técnica para el fortalecimiento de las capacidades del sector transporte, se llevaron a cabo </t>
    </r>
    <r>
      <rPr>
        <b/>
        <sz val="11"/>
        <rFont val="Arial"/>
        <family val="2"/>
      </rPr>
      <t>(5)</t>
    </r>
    <r>
      <rPr>
        <sz val="1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
(1) 110325 Asistencia técnica a Transmilenio S.A. en la identificación de protocolos de atención a violencias basadas en género contra las mujeres, en estaciones del sistema ubicadas en el municipio de Soacha.
(2)  180325 Asistencia técnica a Transmilenio S.A. para apoyar la construcción del Protocolo de abordaje de Violencias Basadas en Género ocurridos al interior del sistema de Transporte Transmilenio en el municipio de Soacha.
(3) 200325 Articulación estratégica con Transmilenio S.A. para el fortalecimiento del piloto "Botón de Pánico" en la estación troncal Universidades.
(4) 250325 Megatoma de Mujer y Género Estación Universidades: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(5) 270325 Asistencia técnica a Transmilenio S.A. en la elaboración de una campaña comunicativa que permita visibilizar el trabajo impulsado por las dos entidades.
Con corte al mes de marzo se realizaron </t>
    </r>
    <r>
      <rPr>
        <b/>
        <sz val="11"/>
        <rFont val="Arial"/>
        <family val="2"/>
      </rPr>
      <t>(11)</t>
    </r>
    <r>
      <rPr>
        <sz val="11"/>
        <rFont val="Arial"/>
        <family val="2"/>
      </rPr>
      <t xml:space="preserve"> asistencias técnicas para el fortalecimiento de las capacidades del sector transporte, de acuerdo con el protocolo de prevención, atención y sanción de las violencias contra las mujeres en el espacio y transporte público.
Beneficios: La dinamización de la articulación interinstitucional busca fortalecer las acciones del prevención y atención de violencias contra las mujeres en el espacio y transporte público.
No se presentaron retrasos</t>
    </r>
  </si>
  <si>
    <t>https://secretariadistritald-my.sharepoint.com/:f:/g/personal/devaj_sdmujer_gov_co/Ek9pyiZHV01CgBBLtpu8Y1sB4QaaGO0tchC9HrINJlXZJQ?e=kUdV2V</t>
  </si>
  <si>
    <t>https://secretariadistritald-my.sharepoint.com/:f:/g/personal/devaj_sdmujer_gov_co/EimQbFyGTd1MihEY-ccO0S0BUufagie9lY4IqElvF2fATA?e=5gZqmN</t>
  </si>
  <si>
    <r>
      <t xml:space="preserve">Logros: En febrero, en el marco de la asistencia técnica para el fortalecimiento de las capacidades del sector transporte, se llevaron a cabo </t>
    </r>
    <r>
      <rPr>
        <b/>
        <sz val="11"/>
        <color theme="1"/>
        <rFont val="Arial"/>
        <family val="2"/>
      </rPr>
      <t>(6)</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
(1) 060225 Asistencia técnica a la organización Change para la definición de la agenda y metodología del taller dirigido al acoso sexual y otras violencias en transporte público.
(2) 070225 Asistencia técnica a Transmilenio S.A., con el fin de definir el plan de trabajo para la vigencia 2025 de las acciones de prevención y atención que se articulan en conjunto.
(3) 140225 Megatoma de Mujer y Género Estación Universidades: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(4) 190225 Asistencia técnica a la organización Change, con el fin de llevar a cabo el taller sobre el acoso sexual y otras violencias en transporte público programado, en conjunto con la Secretaría de Movilidad, Transmilenio S.A. y Metro de Bogotá.
(5) 260225 Asistencia técnica a la Secretaría Distrital de Movilidad y entidades adscritas para la formulación de acciones de prevención, atención, protección y sanción de violencias contra las mujeres en el Plan de Acción de la Mesa Distrital SOFIA 2025.
(6) 280225 Megatoma de Mujer y Género Portal Dorado: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Con corte al mes de febrero se realizaron </t>
    </r>
    <r>
      <rPr>
        <b/>
        <sz val="11"/>
        <color theme="1"/>
        <rFont val="Arial"/>
        <family val="2"/>
      </rPr>
      <t>(6)</t>
    </r>
    <r>
      <rPr>
        <sz val="11"/>
        <color theme="1"/>
        <rFont val="Arial"/>
        <family val="2"/>
      </rPr>
      <t xml:space="preserve"> asistencias técnicas para el fortalecimiento de las capacidades del sector transporte, de acuerdo con el protocolo de prevención, atención y sanción de las violencias contra las mujeres en el espacio y transporte público.
Beneficios: La dinamización de la articulación interinstitucional busca fortalecer las acciones del prevención y atención de violencias contra las mujeres en el espacio y transporte público.
No se presentaron retrasos</t>
    </r>
  </si>
  <si>
    <t>https://secretariadistritald-my.sharepoint.com/:f:/g/personal/cvillareal_sdmujer_gov_co/Es6rUzln81pEiCm38XzzcHUB-tOZBQHjBpf4p3xclV6vnw?e=oSdEIU</t>
  </si>
  <si>
    <t>https://secretariadistritald-my.sharepoint.com/:f:/g/personal/cvillareal_sdmujer_gov_co/EicdvgpvXCxGhp6qFdONIx4BGB_gmshDAwUo8VkNpTrFYA?e=jRmGok</t>
  </si>
  <si>
    <r>
      <t xml:space="preserve">En el mes de marzo para el fortalecimiento de los componentes de prevención, atención, protección y sanción del Sistema Distrital SOFIA, se desarrollaron las siguientes acciones: 
- El fortalecimiento de las capacidades de </t>
    </r>
    <r>
      <rPr>
        <b/>
        <sz val="11"/>
        <color theme="1"/>
        <rFont val="Arial"/>
        <family val="2"/>
      </rPr>
      <t>(1582)</t>
    </r>
    <r>
      <rPr>
        <sz val="11"/>
        <color theme="1"/>
        <rFont val="Arial"/>
        <family val="2"/>
      </rPr>
      <t xml:space="preserve"> servidoras y servidores sobre el derecho de las mujeres a una vida libre de violencias.
- Participación en </t>
    </r>
    <r>
      <rPr>
        <b/>
        <sz val="11"/>
        <color theme="1"/>
        <rFont val="Arial"/>
        <family val="2"/>
      </rPr>
      <t>(10)</t>
    </r>
    <r>
      <rPr>
        <sz val="11"/>
        <color theme="1"/>
        <rFont val="Arial"/>
        <family val="2"/>
      </rPr>
      <t xml:space="preserve"> espacios de articulación y coordinación de acciones estratégicas para la prevención, atención y sanción de las violencias contra las mujeres en el Distrito Capital.
- Realización de </t>
    </r>
    <r>
      <rPr>
        <b/>
        <sz val="11"/>
        <color theme="1"/>
        <rFont val="Arial"/>
        <family val="2"/>
      </rPr>
      <t>(18)</t>
    </r>
    <r>
      <rPr>
        <sz val="11"/>
        <color theme="1"/>
        <rFont val="Arial"/>
        <family val="2"/>
      </rPr>
      <t xml:space="preserve"> espacios de asistencia técnica para el fortalecimiento de los componentes del Sistema SOFIA.</t>
    </r>
  </si>
  <si>
    <r>
      <t xml:space="preserve">Entre los meses de enero y marzo para el fortalecimiento de los componentes de prevención, atención, protección y sanción del Sistema Distrital SOFIA, se desarrollaron las siguientes acciones: 
- El fortalecimiento de las capacidades de </t>
    </r>
    <r>
      <rPr>
        <b/>
        <sz val="11"/>
        <color theme="1"/>
        <rFont val="Arial"/>
        <family val="2"/>
      </rPr>
      <t>(1873)</t>
    </r>
    <r>
      <rPr>
        <sz val="11"/>
        <color theme="1"/>
        <rFont val="Arial"/>
        <family val="2"/>
      </rPr>
      <t xml:space="preserve"> servidoras y servidores sobre el derecho de las mujeres a una vida libre de violencias.
- Participación en </t>
    </r>
    <r>
      <rPr>
        <b/>
        <sz val="11"/>
        <color theme="1"/>
        <rFont val="Arial"/>
        <family val="2"/>
      </rPr>
      <t xml:space="preserve">(23) </t>
    </r>
    <r>
      <rPr>
        <sz val="11"/>
        <color theme="1"/>
        <rFont val="Arial"/>
        <family val="2"/>
      </rPr>
      <t xml:space="preserve">espacios de articulación y coordinación de acciones estratégicas para la prevención, atención y sanción de las violencias contra las mujeres en el Distrito Capital.
- Realización de </t>
    </r>
    <r>
      <rPr>
        <b/>
        <sz val="11"/>
        <color theme="1"/>
        <rFont val="Arial"/>
        <family val="2"/>
      </rPr>
      <t>(24)</t>
    </r>
    <r>
      <rPr>
        <sz val="11"/>
        <color theme="1"/>
        <rFont val="Arial"/>
        <family val="2"/>
      </rPr>
      <t xml:space="preserve"> espacios de asistencia técnica para el fortalecimiento de los componentes del Sistema SOFIA.</t>
    </r>
  </si>
  <si>
    <r>
      <t xml:space="preserve">Logros: En marzo a través del curso virtual "El derecho de las mujeres a una vida libre de violencias", se capacitaron </t>
    </r>
    <r>
      <rPr>
        <b/>
        <sz val="11"/>
        <color theme="1"/>
        <rFont val="Arial"/>
        <family val="2"/>
      </rPr>
      <t xml:space="preserve">40 </t>
    </r>
    <r>
      <rPr>
        <sz val="11"/>
        <color theme="1"/>
        <rFont val="Arial"/>
        <family val="2"/>
      </rPr>
      <t>servidoras(es) y</t>
    </r>
    <r>
      <rPr>
        <b/>
        <sz val="11"/>
        <color theme="1"/>
        <rFont val="Arial"/>
        <family val="2"/>
      </rPr>
      <t xml:space="preserve"> 10</t>
    </r>
    <r>
      <rPr>
        <sz val="11"/>
        <color theme="1"/>
        <rFont val="Arial"/>
        <family val="2"/>
      </rPr>
      <t xml:space="preserve"> ciudadanas(os) a través de los 4 módulos y las 9 unidades temáticas dispuestas. 
Así mismo, a partir de </t>
    </r>
    <r>
      <rPr>
        <b/>
        <sz val="11"/>
        <color theme="1"/>
        <rFont val="Arial"/>
        <family val="2"/>
      </rPr>
      <t>82</t>
    </r>
    <r>
      <rPr>
        <sz val="11"/>
        <color theme="1"/>
        <rFont val="Arial"/>
        <family val="2"/>
      </rPr>
      <t xml:space="preserve"> jornadas de sensibilización sobre el derecho de las mujeres a una vida libre de violencia realizadas por los equipos de la Dirección de Eliminación de Violencias, se logró la participación de </t>
    </r>
    <r>
      <rPr>
        <b/>
        <sz val="11"/>
        <color theme="1"/>
        <rFont val="Arial"/>
        <family val="2"/>
      </rPr>
      <t>1542</t>
    </r>
    <r>
      <rPr>
        <sz val="11"/>
        <color theme="1"/>
        <rFont val="Arial"/>
        <family val="2"/>
      </rPr>
      <t xml:space="preserve"> servidoras y servidores públicos, para un total de</t>
    </r>
    <r>
      <rPr>
        <b/>
        <sz val="11"/>
        <color theme="1"/>
        <rFont val="Arial"/>
        <family val="2"/>
      </rPr>
      <t xml:space="preserve"> 1582</t>
    </r>
    <r>
      <rPr>
        <sz val="11"/>
        <color theme="1"/>
        <rFont val="Arial"/>
        <family val="2"/>
      </rPr>
      <t xml:space="preserve"> servidores(as) formados(as) en el mes de marzo.
Con corte al mes de marzo se fortalecieron las capacidades de </t>
    </r>
    <r>
      <rPr>
        <b/>
        <sz val="11"/>
        <color theme="1"/>
        <rFont val="Arial"/>
        <family val="2"/>
      </rPr>
      <t>1873</t>
    </r>
    <r>
      <rPr>
        <sz val="11"/>
        <color theme="1"/>
        <rFont val="Arial"/>
        <family val="2"/>
      </rPr>
      <t xml:space="preserve"> servidores(as) a partir </t>
    </r>
    <r>
      <rPr>
        <b/>
        <sz val="11"/>
        <color theme="1"/>
        <rFont val="Arial"/>
        <family val="2"/>
      </rPr>
      <t>99</t>
    </r>
    <r>
      <rPr>
        <sz val="11"/>
        <color theme="1"/>
        <rFont val="Arial"/>
        <family val="2"/>
      </rPr>
      <t xml:space="preserve"> de jornadas.
Beneficios: Se brindaron herramientas a servidoras y servidores públicos para el reconocimiento del derecho de las mujeres a una vida libre de violencias y los elementos y procedimientos para su garantía.
No se presentaron retrasos
       </t>
    </r>
  </si>
  <si>
    <r>
      <t xml:space="preserve">Logros: En el mes de marzo se participó en </t>
    </r>
    <r>
      <rPr>
        <b/>
        <sz val="11"/>
        <color theme="1"/>
        <rFont val="Arial"/>
        <family val="2"/>
      </rPr>
      <t>(10)</t>
    </r>
    <r>
      <rPr>
        <sz val="11"/>
        <color theme="1"/>
        <rFont val="Arial"/>
        <family val="2"/>
      </rPr>
      <t xml:space="preserve"> espacios de articulación y coordinación de acciones estratégicas para la prevención, atención y sanción de las violencias contra las mujeres en el Distrito Capital: 
(1) 030325 Articulación de acciones interinstitucionales con el equipo de Transformaciones Culturales de la Subsecretaría de Cuidado y Políticas de Igualdad, con el fin de promover acciones de prevención de violencias contra las mujeres desde su enfoque.
(2) 040325 Articulación de acciones interinstitucionales con la empresa Grupo AvVillas para el fortalecimiento de acciones de prevención de violencias contra las mujeres por medio de una alianza estrategia con la entidad.
(3) 130325 Articulación de acciones intrainstitucionales con el equipo de Trabajo Social de las Casas de Igualdad de Oportunidades para las Mujeres, con el fin de promover la estrategia de fortalecimiento de autonomía económica para mujeres víctimas de violencia.
(4) 140325 Seguimiento a la articulación de acciones interinstitucionales con la empresa OXXO para la planeación de jornadas de capacitación del personal de colaboradores del aliado.
(5) 170325 Seguimiento a la articulación de acciones interinstitucionales con la empresa OXXO para el fortalecimiento de acciones de prevención de violencias contra las mujeres por medio de una alianza estrategia con la entidad.
(6) 180325 Articulación de acciones intrainstitucionales con el equipo de prevención de los delitos de trata de personas y ataque con agentes químicos, para el fortalecimiento de la articulación interna y la elaboración del plan de trabajo para la vigencia.
(7) 210325 Articulación de acciones intrainstitucionales con el equipo de dinamizadoras de las Casas de Justicia, con el fin de promover la estrategia de fortalecimiento de autonomía económica para mujeres víctimas de violencia.
(8) 260325 Articulación de acciones interinstitucionales con la entidad COLPENSIONES para el fortalecimiento de la autonomía económica de mujeres víctimas de violencia.
(9) 280325 Planeación del evento distrital de lanzamiento de la alianza publico privada entre la Secretaría Distrital de la Mujer y OXXO Colombia, con el fin de presentar la estrategia Redes Seguras para la prevención de violencias contra las mujeres.
(10) 260325 Articulación de acciones intrainstitucionales con el equipo psicosocial de la Subsecretaría de Fortalecimiento de Capacidades y Oportunidades, con el fin de promover la estrategia de fortalecimiento de autonomía económica para mujeres víctimas de violencia.
Con corte al mes de marzo se participó en </t>
    </r>
    <r>
      <rPr>
        <b/>
        <sz val="11"/>
        <color theme="1"/>
        <rFont val="Arial"/>
        <family val="2"/>
      </rPr>
      <t>(23)</t>
    </r>
    <r>
      <rPr>
        <sz val="11"/>
        <color theme="1"/>
        <rFont val="Arial"/>
        <family val="2"/>
      </rPr>
      <t xml:space="preserve"> espacios de articulación y coordinación de acciones estratégicas para la prevención, atención y sanción de las violencias contra las mujeres en el Distrito Capital. 
Beneficios: Las mujeres del Distrito Capital se benefician de la articulación de acciones estratégicas con actores del sector público y privado, que promueven la prevención, atención y sanción de las violencias en su contra. 
No se presentaron retrasos.</t>
    </r>
  </si>
  <si>
    <r>
      <t xml:space="preserve">Logros: En marzo en el marco de la asistencia técnica para el fortalecimiento de los componentes de prevención, atención, protección y sanción del Sistema Distrital SOFIA, se llevaron a cabo </t>
    </r>
    <r>
      <rPr>
        <b/>
        <sz val="11"/>
        <color theme="1"/>
        <rFont val="Arial"/>
        <family val="2"/>
      </rPr>
      <t>(18)</t>
    </r>
    <r>
      <rPr>
        <sz val="11"/>
        <color theme="1"/>
        <rFont val="Arial"/>
        <family val="2"/>
      </rPr>
      <t xml:space="preserve"> espacios de articulación entre entidades distritales:
(1) 050325 Asistencia técnica a la Secretaría Distrital de Salud para la formulación de acciones de prevención, atención, protección y sanción de violencias contra las mujeres en el Plan de Acción de la Mesa Distrital SOFIA 2025.
(2) 060325 Asistencia técnica a la Secretaría Distrital de Integración Social para la formulación de acciones de prevención, atención, protección y sanción de violencias contra las mujeres en el Plan de Acción de la Mesa Distrital SOFIA 2025.
(3) 060325 Asistencia técnica a la Secretaría Distrital de Desarrollo Económico para la formulación de acciones de prevención, atención, protección y sanción de violencias contra las mujeres en el Plan de Acción de la Mesa Distrital SOFIA 2025.
(4) 060325 Asistencia técnica a la Secretaría General de la Alcaldía Mayor de Bogotá para la formulación de acciones de prevención, atención, protección y sanción de violencias contra las mujeres en el Plan de Acción de la Mesa Distrital SOFIA 2025.
(5) 100325 Asistencia técnica al Instituto Distrital de las Artes IDARTES para la formulación de acciones de prevención, atención, protección y sanción de violencias contra las mujeres en el Plan de Acción de la Mesa Distrital SOFIA 2025.
(6) 100325 Asistencia técnica a la Secretaría Distrital de Hacienda para la formulación de acciones de prevención, atención, protección y sanción de violencias contra las mujeres en el Plan de Acción de la Mesa Distrital SOFIA 2025.
(7) 110325 Asistencia técnica a la Secretaría Distrital de Desarrollo Económico para el fortalecimiento del Programa Empleo Incluyente, para la contratación de mujeres víctimas de violencias.
(8) 110325 Asistencia técnica a la Secretaría Distrital de Educación para la formulación de acciones de prevención, atención, protección y sanción de violencias contra las mujeres en el Plan de Acción de la Mesa Distrital SOFIA 2025.
(9) 130325 Asistencia técnica a la Secretaría Distrital de Hacienda para la formulación de acciones de prevención, atención, protección y sanción de violencias contra las mujeres en el Plan de Acción de la Mesa Distrital SOFIA 2025.
(10) 190325 Asistencia técnica a la Dirección de Derechos y Diseño de Política para la formulación de acciones de prevención, atención, protección y sanción de violencias contra las mujeres en el Plan de Acción de la Mesa Distrital SOFIA 2025.
(11) 250325 Primera sesión directiva de la Mesa de Trabajo del Sistema Distrital SOFIA 2025, para la aprobación del Plan de Acción de la instancia para esta vigencia.
(12) 260325 Asistencia técnica a la UAESP para la formulación de acciones de prevención, atención, protección y sanción de violencias contra las mujeres en el Plan de Acción de la Mesa Distrital SOFIA 2025.
En especial, para el fortalecimiento de los componentes del Sistema SOFIA relacionados con las violencias contra las mujeres en el espacio público, se llevaron a cabo (6) espacios de articulación entre entidades distritales con competencia en este ámbito:
(1) 050325 Asistencia técnica a la Secretaría Distrital de Hábitat para la formulación de acciones de prevención, atención, protección y sanción de violencias contra las mujeres en el Plan de Acción de la Mesa Distrital SOFIA 2025.
(2) 050325 Asistencia técnica a la Secretaría Distrital de Cultura, Recreación y Deporte para la formulación de acciones de prevención, atención, protección y sanción de violencias contra las mujeres en el Plan de Acción de la Mesa Distrital SOFIA 2025.
(3) 070325 Asistencia técnica a la Secretaría Distrital de Ambiente para la formulación de acciones de prevención, atención, protección y sanción de violencias contra las mujeres en el Plan de Acción de la Mesa Distrital SOFIA 2025.
(4) 070325 Asistencia técnica a la Secretaría Distrital de Gobierno para la formulación de acciones de prevención, atención, protección y sanción de violencias contra las mujeres en el Plan de Acción de la Mesa Distrital SOFIA 2025.
(5) 140325 Asistencia técnica a la Secretaría Distrital de Seguridad, Convivencia y Justicia para la formulación de acciones de prevención, atención, protección y sanción de violencias contra las mujeres en el Plan de Acción de la Mesa Distrital SOFIA 2025.
(6) 210325 Asistencia técnica al DADEP y el IDPAC para la formulación de acciones de prevención, atención, protección y sanción de violencias contra las mujeres en el Plan de Acción de la Mesa Distrital SOFIA 2025.
En total, con corte al mes de marzo se realizaron </t>
    </r>
    <r>
      <rPr>
        <b/>
        <sz val="11"/>
        <color theme="1"/>
        <rFont val="Arial"/>
        <family val="2"/>
      </rPr>
      <t>(24)</t>
    </r>
    <r>
      <rPr>
        <sz val="11"/>
        <color theme="1"/>
        <rFont val="Arial"/>
        <family val="2"/>
      </rPr>
      <t xml:space="preserve"> asistencias técnicas con sectores del distrito,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t>
    </r>
  </si>
  <si>
    <t>https://secretariadistritald-my.sharepoint.com/:f:/g/personal/devaj_sdmujer_gov_co/EvRgOOOFiiNKtJW7tzSITDIBlxsF-CdJ6jAbvQk0eRUkrg?e=kYJgiV</t>
  </si>
  <si>
    <t>https://secretariadistritald-my.sharepoint.com/:f:/g/personal/devaj_sdmujer_gov_co/EvT1yFK-4rtOtCo8WRmvdbQBA_Na3JaenuCVmI-_bDIHhA?e=RZSpJS</t>
  </si>
  <si>
    <t>https://secretariadistritald-my.sharepoint.com/:f:/g/personal/devaj_sdmujer_gov_co/EjAAnh9ftRBHsoVpDs8n7tcBzGRgcDUXIA2htWa2WkC17g?e=GJV5Oz</t>
  </si>
  <si>
    <r>
      <t xml:space="preserve">En marzo,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(11)</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(26)</t>
    </r>
    <r>
      <rPr>
        <sz val="11"/>
        <color theme="1"/>
        <rFont val="Arial"/>
        <family val="2"/>
      </rPr>
      <t xml:space="preserve"> jornadas de formación y sensibilización, se logro la participación de </t>
    </r>
    <r>
      <rPr>
        <b/>
        <sz val="11"/>
        <color theme="1"/>
        <rFont val="Arial"/>
        <family val="2"/>
      </rPr>
      <t>(734)</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(1)</t>
    </r>
    <r>
      <rPr>
        <sz val="11"/>
        <color theme="1"/>
        <rFont val="Arial"/>
        <family val="2"/>
      </rPr>
      <t xml:space="preserve"> Megatoma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un punto seguro para las mujeres en el Festival Estéreo Picnic los días 27, 28, 29 y 30 de marzo, contando con el alcance de </t>
    </r>
    <r>
      <rPr>
        <b/>
        <sz val="11"/>
        <color theme="1"/>
        <rFont val="Arial"/>
        <family val="2"/>
      </rPr>
      <t xml:space="preserve">(1560) </t>
    </r>
    <r>
      <rPr>
        <sz val="11"/>
        <color theme="1"/>
        <rFont val="Arial"/>
        <family val="2"/>
      </rPr>
      <t xml:space="preserve">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(180)</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</si>
  <si>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r>
      <t xml:space="preserve">Entre los meses de enero y marzo,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(15)</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(34)</t>
    </r>
    <r>
      <rPr>
        <sz val="11"/>
        <color theme="1"/>
        <rFont val="Arial"/>
        <family val="2"/>
      </rPr>
      <t xml:space="preserve"> jornadas de formación y sensibilización, se logro la participación de </t>
    </r>
    <r>
      <rPr>
        <b/>
        <sz val="11"/>
        <color theme="1"/>
        <rFont val="Arial"/>
        <family val="2"/>
      </rPr>
      <t>(896)</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(3)</t>
    </r>
    <r>
      <rPr>
        <sz val="11"/>
        <color theme="1"/>
        <rFont val="Arial"/>
        <family val="2"/>
      </rPr>
      <t xml:space="preserve">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un punto seguro para las mujeres en el Festival Estéreo Picnic los días 27, 28, 29 y 30 de marzo, contando con el alcance de </t>
    </r>
    <r>
      <rPr>
        <b/>
        <sz val="11"/>
        <color theme="1"/>
        <rFont val="Arial"/>
        <family val="2"/>
      </rPr>
      <t xml:space="preserve">(1560) </t>
    </r>
    <r>
      <rPr>
        <sz val="11"/>
        <color theme="1"/>
        <rFont val="Arial"/>
        <family val="2"/>
      </rPr>
      <t xml:space="preserve">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(265)</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</si>
  <si>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t>https://secretariadistritald-my.sharepoint.com/:f:/g/personal/devaj_sdmujer_gov_co/EjY5s7Gp-45IqjtxSlJ45vABRndQ79cODVQUKBpsvSXBFA?e=d7u5C9</t>
  </si>
  <si>
    <t>En marzo se llevaron a cabo 14 espacios técnicos con las Alcaldías Locales donde se avanzó en la definición de fechas y agendas para las primeras sesiones del año de los Consejos Locales de Seguridad para las Mujeres, así se realizaron 12 sesiones de los Consejos en las localidades de: Chapinero, Santa Fe, San Cristóbal, Usme, Bosa, Kennedy, Engativá, Suba, Barrio Unidos, Los Mártires, Antonio N. y Puente A. Se realizaron 17 encuentros con las entidades locales para la concertación y formulación de las estrategias de prevención de violencias contra las mujeres de los Planes Locales de Seguridad para las Mujeres 2025. Se realizaron 36  acciones de prevención de violencias contra las mujeres en el espacio público y 13 mesas de trabajo para la prevención del delito de feminicidio.</t>
  </si>
  <si>
    <t>Entre enero y marzo marzo se llevaron a cabo 21 espacios técnicos con las Alcaldías Locales donde se avanzó en la definición de fechas y agendas para las primeras sesiones del año de los Consejos Locales de Seguridad para las Mujeres, así se realizaron 13 sesiones de los CLSM. Se realizaron 24 encuentros con las entidades locales para la concertación y formulación de las estrategias de prevención de violencias contra las mujeres de los Planes Locales de Seguridad para las Mujeres 2025. Se realizaron 48 acciones de prevención de violencias contra las mujeres en el espacio público y 18 mesas de trabajo para la prevención del delito de feminicidio.</t>
  </si>
  <si>
    <t>Logros: En marzo se realizaron 14 espacios técnicos con las Alcaldías Locales de: Usaquén, Chapinero, Santa Fe, Usme, Tunjuelito, Bosa, Kennedy, Fontibón, Suba, Teusaquillo, Puente A., La Candelaria, RUU, Sumapaz, donde se definieron las fechas y agendas de las primeras sesiones del año de los Consejos Locales de Seguridad para las Mujeres, las cuales se programaron para febrero y marzo con base en la agenda propuesta por parte de la SDMujer.
Con corte al mes de marzo se realizaron 21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</si>
  <si>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marzo se realizaron 17 encuentros con las entidades locales para la concertación y formulación de los compromisos y estrategias de prevención de violencias contra las mujeres de los Planes Locales de Seguridad para las Mujeres de: Usaquén, Chapinero, Santa Fe, San Cristóbal, Usme, Bosa, Kennedy, Fontibón, Engativá, Barrio Unidos, Teusaquillo, Los Mártires, Antonio N.  Puente A., La Candelaria, RUU y Ciudad B. 
Con corte al mes de marzo se realizaron 24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No se presentaron retrasos.</t>
  </si>
  <si>
    <t>Logros: En marzo se avanzó en el desarrollo de 36 acciones de prevención de violencias contra las mujeres en el espacio y transporte público en las localidades de: Usaquén, Chapinero, Santa Fe, San Cristóbal, Usme, Tunjuelito, Fontibón, Engativá, Barrio Unidos, Teusaquillo, Los Mártires, Antonio N.  Puente A., RUU y Ciudad B.  
Con corte al mes de marzo se realizaron 48 actividades de prevención de violencias contra las mujeres en el espacio y trabsporte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</si>
  <si>
    <t>Logros: En marzo se avanzó en el desarrollo de 13 Mesas de Trabajo para la  prevención del delito de feminicidio en las localidades de: Usaquén, San Cristóbal, Usme, Tunjuelito, Bosa, Kennedy, Suba, Barrio Unidos, Teusaquillo, Los Mártires, Puente A., RUU y La Candelaria. Con corte al mes de marzo se desarrollaron 18 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</si>
  <si>
    <t>https://secretariadistritald-my.sharepoint.com/:f:/g/personal/devaj_sdmujer_gov_co/Eg3715XMC65BiCLJYNVMcDIBVZbw7O6ObXYHaapr-BcXrQ?e=DqvCDg</t>
  </si>
  <si>
    <t>https://secretariadistritald-my.sharepoint.com/:f:/g/personal/devaj_sdmujer_gov_co/Eu_Iyv5BttZOtGEXyJRlNh0BOSF9CehaGFHoSHre57Wbxg?e=pkX5Ds</t>
  </si>
  <si>
    <t>https://secretariadistritald-my.sharepoint.com/:f:/g/personal/devaj_sdmujer_gov_co/EmzLBd00vq1PlP9IfACR3IkBTCUWYP8ONrCVulTVVzGn6Q?e=JZ5oBy</t>
  </si>
  <si>
    <t>https://secretariadistritald-my.sharepoint.com/:f:/g/personal/devaj_sdmujer_gov_co/EscuA5lQB1NIoS13wL7MK8wB063W13LNlvEj-xcFFnmoVQ?e=sl9g5l</t>
  </si>
  <si>
    <t>Durante este periodo se adelantaron las siguientes acciones de prevención en el marco de la implementación del Sistema Sofia en las localidades:
Jornadas Territoriales de Prevención de Violencias en UPZ priorizadas por cifras de delitos de alto impacto contra mujeres de los territorios, mujeres carreteras, mujeres habitantes de calle, nadres comunitarias y mujeres rurales y campesinas
Acompañamiento a las jornadas Mujer, contigo en tu barrio
Sensibilización sobre el derecho a una vida libre de violencias y la  Ruta única de atención a mujeres víctimas de violencias y en riesgo de feminicidio con ciudadanas de las localidades. 
Jornadas de conmemoración del 8 de marzo
Jornadas para la prevención del acoso callejero
Jornadas de difusión de la Ruta de atención a mujeres víctimas de violencias y en riesgo de feminicidio 
Mega Tomas Mujer y Género de TM
Jornadas de sensibilización sobre el derecho a una vida libre de violencias en IED y IES.
Mesas de trabajo para la formulación de los PLSM con entidades y ciudadanas. 
Jornadas para la apropiación del espacio público por parte de las mujer</t>
  </si>
  <si>
    <t>https://secretariadistritald-my.sharepoint.com/:f:/g/personal/devaj_sdmujer_gov_co/Eq7trnfd0GZMnR5dT1yMCfgBuckuVtiU5ApEzybVdotQ9A?e=sDdsS1</t>
  </si>
  <si>
    <t>https://secretariadistritald-my.sharepoint.com/:f:/g/personal/devaj_sdmujer_gov_co/EroVnIoiIABDoY2hL2yWqUUBAj6PKNcPNJPW0sPwUFFHAA?e=63rMe7</t>
  </si>
  <si>
    <t>https://secretariadistritald-my.sharepoint.com/:f:/g/personal/devaj_sdmujer_gov_co/Et4M2xB5I1FCrufZJogjTgMB-zh_gs49MtkwGYcHFLWc0A?e=15OiT6</t>
  </si>
  <si>
    <t>https://secretariadistritald-my.sharepoint.com/:f:/g/personal/devaj_sdmujer_gov_co/ElVoZN9c8BREmvK9h3JjO-UBor3LNpW_01moO04qLlMkfw?e=yNIRtH</t>
  </si>
  <si>
    <t>https://secretariadistritald-my.sharepoint.com/:f:/g/personal/devaj_sdmujer_gov_co/EuDowiwyCmpIpgbQiFGlRq4BmZiFQCMioiGM8ia6gquKRg?e=E7KdjW</t>
  </si>
  <si>
    <t>En marzo de 2025 el Sistema Articulado de Alertas Tempranas-SAAT hizo seguimiento socio jurídico y psicosocial a 560 casos de mujeres en riesgo de feminicidio, según remisiones externas del Instituto Nacional de Medicina Legal y Ciencias Forenses y remisiones internas de los equipos de la Secretaría Distrital de la Mujer. Así mismo, impulsó 22 acciones de coordinación interinstitucional para aportar a la garantía de los derechos de las mujeres en riesgo de feminicidio.</t>
  </si>
  <si>
    <t>Entre enero y marzo de 2025 el Sistema Articulado de Alertas Tempranas-SAAT hizo seguimiento jurídico y psicosocial a 560 mujeres en riesgo de feminicidio, valoradas por el Instituto Nacional de Medicina Legal y Ciencias Forenses-INMLCF e identificadas por los equipos de atención de la Secretaría Distrital de la Mujer. Así mismo, impulsó 22 acciones de coordinación interinstitucional para aportar a la garantía de los derechos de las mujeres en riesgo de feminicidio.</t>
  </si>
  <si>
    <t>Hacer seguimiento socio jurídico y psicosocial a las mujeres en riesgo de feminicidio e impulsar acciones interinstitucionales para la atención oportuna de las víctimas y la superación de barreras que limiten sus derechos, permite prevenir la materialización del feminicidio y contribuir a la garantía del derecho de las mujeres a vivir libre de violencias.</t>
  </si>
  <si>
    <t>Logro: en marzo de 2025 el Sistema Articulado de Alertas Tempranas-SAAT hizo seguimiento socio jurídico y psicosocial a 560 casos de mujeres en riesgo de feminicidio, según remisiones externas del Instituto Nacional de Medicina Legal y Ciencias Forenses y remisiones internas de los equipos de la Secretaría Distrital de la Mujer.
Beneficio: impulsar acciones para prevenir la materialización del delito de feminicidio en contra de las mujeres víctimas de violencias; a través del seguimiento sociojurídico y psicosocial brindado por la entidad.
Retraso: en el periodo no se registraron retrasos.
Alternativa de solución: no aplica.</t>
  </si>
  <si>
    <t>Logro: en marzo de 2025 se hizo seguimiento a 4 casos nuevos de víctimas indirectas de feminicidio; según los casos reportados por directivas de la entidad y la EJG. 
Beneficio: brindar acompañamiento psicosocial y orientación sociojurídica y/o de representación legal a las víctimas indirectas de feminicidio, aporta a la garantía del acceso a su derecho a la justicia, y a la elaboración de su proceso de duelo y sanación. 
Retraso: en el periodo no se registraron retrasos.
Alternativa de solución: no aplica.</t>
  </si>
  <si>
    <t>Logro: en marzo de 2025 se realizaron 22 acciones reforzadas de articulación interinstitucional de 11 casos de mujeres en riesgo de feminicidio atendidas por el equipo SAAT. Las entidades a las que se enviaron casos fueron: FGN (9 solicitudes); Policía Bogotá (4 solicitudes); Comisarías de Familia (4 solicitudes); entes territoriales (2 solicitudes); Ministerio Público y otras entidades (3 solicitudes).
Beneficio: avanzar en las acciones de articulación institucional a nivel distrital aportan a la prevención del feminicidio y a la superación de barreras que limitan el derecho de las mujeres a una vida libre de violencias. 
Retraso: en el periodo no se registraron retrasos.
Alternativa de solución: no aplica.</t>
  </si>
  <si>
    <t>https://secretariadistritald-my.sharepoint.com/:f:/g/personal/devaj_sdmujer_gov_co/EmfDNrrSUapArVxnxoHP9ogB6Vup31OQVovJKoV3xfxG-Q?e=Yzx5IO</t>
  </si>
  <si>
    <t>https://secretariadistritald-my.sharepoint.com/:f:/g/personal/devaj_sdmujer_gov_co/EszxOzoMTmFHpHAh6Ozi_TYBv7sMYYc36ArdgHwIz1skYw?e=eHy3pp</t>
  </si>
  <si>
    <t>https://secretariadistritald-my.sharepoint.com/:f:/g/personal/devaj_sdmujer_gov_co/Es4qcCT2jhpFv41jElam-N0ByGAuNmnxGniWrhqjlTVAMw?e=4YURPh</t>
  </si>
  <si>
    <t>Logros: Durante el mes de marzo de 2025, las Duplas de Atención Psicosocial realizaron un total  de 185 atenciones, de las cuales 67 corresponden a primeras atenciones y 118 a seguimientos efectivos. Esto posibilitó generar escenarios de confianza institucional con las ciudadanas para afontar las situaciones de violencias sufridas y permanecer en los procesos de activación de ruta, solicitud de medidas de protección, consolidación y fortalecimiento de redes de apoyo.  
Con corte al mes de marzo se han realizado 323 atenciones por parte de las duplas psicosociales.
Beneficios: A través de las atenciones y seguimientos se ha dotado a las ciudadanas víctimas de violencias de habilitades de afrontamiento y estrategias de autoprotección que permiten  la no repetición de violencias, así mismo se han brindado herramientas para el reconocimiento de las competencias sectoriales e institucionales en materia de violencias durante las diligencias adelantadas por las mujeres víctimas de violencias.
Retrasos: Durante en el mes de marzo no se presentaron retrasos en materia de las acciones de atención y seguimiento realizadas por el equipo Duplas de Atención Psicosocial.</t>
  </si>
  <si>
    <t>Durante el mes de marzo de 2025, las Duplas de Atención Psicosocial realizaron un total  de 185 atenciones, de las cuales 67 corresponden a primeras atenciones y 118 a seguimientos efectivos. Esto posibilitó generar escenarios de confianza institucional con las ciudadanas para afontar las situaciones de violencias sufridas y permanecer en los procesos de activación de ruta, solicitud de medidas de protección, consolidación y fortalecimiento de redes de apoyo.  
Con corte al mes de marzo se han realizado 323 atenciones por parte de las duplas psicosociales.</t>
  </si>
  <si>
    <t xml:space="preserve">Durante el mes de marzo se garantizó la prestación de servicios socio jurídicos y psicosociales especializados al 100% de las mujeres víctimas de violencia a través de:
- 3.593 atenciones efectivas a través de la Línea Púrpura Distrital "Mujeres que escuchan mujeres".
- 75 orientaciones psico-jurídicas efectivas de los incidentes con código de tipificación 204-Tentativa de Feminicidio priorizado para la atención en urgencia/emergencia a través de la móvil mujer de la AgenciaMuj bajo un esquema de duplas psico jurídicas.
- 185 atenciones a través de las Duplas de Atención Psicosocial.
- 1.909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</si>
  <si>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https://secretariadistritald-my.sharepoint.com/:f:/g/personal/devaj_sdmujer_gov_co/EjCgKA1TuwhKtGTUKoTkCKgBUtRwuKRgul4gn5YsGDdbdA?e=YqHh7u</t>
  </si>
  <si>
    <t xml:space="preserve">
De acuerdo con los datos arrojados por el Simisional 2.0, así como los datos que suministró la Dirección de Gestión de Conocimiento en cuanto a la matriz de efectividad proporcionada, en el mes de marzo se realizaron 3.593 atenciones efectivas a través de la Línea Púrpura Distrital "Mujeres que escuchan mujeres" </t>
  </si>
  <si>
    <t>https://secretariadistritald-my.sharepoint.com/:f:/g/personal/devaj_sdmujer_gov_co/EvvygNJGJ5xAikjQUphxbGgB1M85gnTQx57N0GaqKB5VPQ?e=YMkoxZ</t>
  </si>
  <si>
    <r>
      <rPr>
        <sz val="11"/>
        <color rgb="FF000000"/>
        <rFont val="Arial"/>
        <family val="2"/>
      </rPr>
      <t xml:space="preserve">Logros: De acuerdo con los registros del Simisional 2.0. En el mes de abril fueron contestados, analizados o gestionados 720 incidentes por la AgenciaMuj de los códigos de tipificación priorizados.
De estos, 188 incidentes fueron no procedentes (incluye el estado No procedente y Sin información), 532 fueron direccionados a equipos de la SDMujer para atención post-evento y en emergencia. Se enviaron correos electrónicos en los cuales se adelantó seguimiento a la operación con el fin de fortalecer la respuesta de gestión y atención de los incidentes. Entre los temas trabajados se retomó: Avances en herramienta de georeferenciación (capacitación) y capacitación de contratistas para la AgenciaMUJ. 
</t>
    </r>
    <r>
      <rPr>
        <sz val="11"/>
        <rFont val="Arial"/>
        <family val="2"/>
      </rPr>
      <t>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</si>
  <si>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r>
      <rPr>
        <sz val="11"/>
        <color rgb="FF000000"/>
        <rFont val="Arial"/>
        <family val="2"/>
      </rPr>
      <t xml:space="preserve">Logros: De acuerdo con los registros del Simisional 2.0. Durante el mes de abril se recepcionaron y gestionaron 184 incidentes con código de tipificación 204-Tentativa de Feminicidio priorizado para la atención en urgencia/emergencia a través de la móvil mujer de la AgenciaMuj bajo un esquema de duplas psico jurídicas.
De estos, se realizaron 98 orientaciones psico-jurídicas efectivas  y se gestionaron 86 incidentes como intento fallido de contacto.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r>
  </si>
  <si>
    <t>https://secretariadistritald-my.sharepoint.com/:f:/g/personal/devaj_sdmujer_gov_co/EkwQwTL-CQZGostftfS1wY8B5g9vkwBP6Xh9ayYAuh35JQ?e=mYrqLY</t>
  </si>
  <si>
    <t xml:space="preserve">De acuerdo con los registros del Simisional 2.0. Durante el mes de abril se recepcionaron y gestionaron 184 incidentes con código de tipificación 204-Tentativa de Feminicidio priorizado para la atención en urgencia/emergencia a través de la móvil mujer de la AgenciaMuj bajo un esquema de duplas psico jurídicas. 
De estos, se realizaron 98 orientaciones psico-jurídicas efectivas y se gestionaron 86 incidentes como intento fallido de contacto. </t>
  </si>
  <si>
    <t xml:space="preserve">Código: DE-FO-5	</t>
  </si>
  <si>
    <t>Versión: 14</t>
  </si>
  <si>
    <t>Fecha de Emisión: 28/04/2025</t>
  </si>
  <si>
    <t>Página 2 de 7</t>
  </si>
  <si>
    <t>Página 3 de 7</t>
  </si>
  <si>
    <t>Página 4 de 7</t>
  </si>
  <si>
    <t>BPIN</t>
  </si>
  <si>
    <t>Página 5 de 7</t>
  </si>
  <si>
    <t>PROYECTO DE INVERSIÓN</t>
  </si>
  <si>
    <t>PROGRAMACIÓN, ACTUALIZACIÓN  Y SEGUIMIENTO PLAN DE ACCIÓN DE PROYECTOS DE INVERSIÓN</t>
  </si>
  <si>
    <t>SECRETARÍA DISTRITAL DE LA MUJER
DIRECCINAMIENTO ESTRATÉGICO
PROGRAMACIÓN, ACTUALIZACIÓN  Y SEGUIMIENTO PLAN DE ACCIÓN DE PROYECTOS DE INVERSIÓN
TERRITORIALIZACIÓN</t>
  </si>
  <si>
    <t>Página 6 de 7</t>
  </si>
  <si>
    <t>Página 7 de 7</t>
  </si>
  <si>
    <t>Realizar la atención al 100% de personas (mujeres víctimas de violencias de género y sus personas a cargo) que son acogidas en Casas Refugio</t>
  </si>
  <si>
    <t>Dinamizar 20 Consejos y Planes Locales de seguridad para las Mujeres en las 20 localidades de Bogotá</t>
  </si>
  <si>
    <t>Con corte al mes de abril se recepcionaron y gestionaron 778 incidentes con código de tipificación 204-Tentativa de Feminicidio priorizado para la atención en urgencia/emergencia a través de la móvil mujer de la AgenciaMuj bajo un esquema de duplas psico jurídicas. De estos incidentes 398 incidentes fueron orientaciones psico-jurídicas efectivas y 380 fueron casos gestionados con Contacto Inicial fallido.</t>
  </si>
  <si>
    <t xml:space="preserve">
De acuerdo con los datos arrojados por el Simisional 2.0, así como los datos que suministró la Dirección de Gestión de Conocimiento en cuanto a la matriz de efectividad proporcionada, en el mes de abril se realizaron 3.591 atenciones efectivas a través de la Línea Púrpura Distrital "Mujeres que escuchan mujeres" </t>
  </si>
  <si>
    <t xml:space="preserve">
De acuerdo con los datos arrojados por el Simisional 2.0, así como los datos que suministró la Dirección de Gestión de Conocimiento en cuanto a la matriz de efectividad proporcionada, con corte al mes de abril  se realizaron 13.907  atenciones efectivas a través de la Línea Púrpura Distrital "Mujeres que escuchan mujeres" </t>
  </si>
  <si>
    <r>
      <t>Logros: Durante</t>
    </r>
    <r>
      <rPr>
        <sz val="11"/>
        <rFont val="Arial"/>
        <family val="2"/>
      </rPr>
      <t xml:space="preserve"> el mes de abril  se realizaron un total de 2.921  intervenciones de las cuales 568 fue atención psicosocial, 23 intervención en crisis, 165 orientación e información general, 486 orientaciones en rutas de atención, 13 orientación en salud, 221 orientaciónes jurídicas, 2 primeros auxilios psicológicos y 1.443 otras intervenciones; a mujeres de acuerdo con las necesidades y demandas,  así como los hechos victimizantes. </t>
    </r>
    <r>
      <rPr>
        <sz val="11"/>
        <color theme="1"/>
        <rFont val="Arial"/>
        <family val="2"/>
      </rPr>
      <t xml:space="preserve">
Nota: Una atención brindada puede tener más de un tipo de intervención
Con corte al mes de abril se realizaron un total de 11.534 intervenciones de las cuales</t>
    </r>
    <r>
      <rPr>
        <sz val="11"/>
        <rFont val="Arial"/>
        <family val="2"/>
      </rPr>
      <t xml:space="preserve"> 2.177 fue atención psicosocial, 98 intervención en crisis, 734 orientación e información general, 1.895 orientaciones en rutas de atención, 36 orientación en salud,873 orientaciónes jurídicas, 8 primeros auxilios psicológicos y 5.713 otras intervenciones; a mujeres de acuerdo con las necesidades y demandas,  así como los hechos victimizantes.
</t>
    </r>
    <r>
      <rPr>
        <sz val="11"/>
        <color theme="1"/>
        <rFont val="Arial"/>
        <family val="2"/>
      </rPr>
      <t xml:space="preserve">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r>
  </si>
  <si>
    <t>https://secretariadistritald-my.sharepoint.com/:x:/g/personal/devaj_sdmujer_gov_co/EfH1j6MkTIVHr4oEzuzU7hkBE-eis155QH_CnzhPCi7vcQ?e=e0qBWz</t>
  </si>
  <si>
    <t>https://secretariadistritald-my.sharepoint.com/:f:/g/personal/devaj_sdmujer_gov_co/Eo0_4AzmEbpJmFOJ27SQyRYB_mly5xH1ywp_av8GWDu4Cg?e=07tgRt</t>
  </si>
  <si>
    <t>Logros: Durante el mes de abril  se realizaron un total de 1.483 seguimientos, de estos 1.144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339 corresponden a seguimientos fallidos. (seguimientos de Bogotá, Alertantes y canal WhatsApp)
Con corte al mes de abril se realizaron un total de 5.692, de estos 4.231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1.461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</si>
  <si>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 xml:space="preserve">
De acuerdo con las matrices internas de información. Durante el mes de abril,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516 atenciones y 1814 seguimientos, para un total de 2330. Así mismo, se llevaron a cabo 42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</si>
  <si>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De acuerdo con las matrices internas de información el acumulado al mes de abril de 2025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1332 atenciones  y 3412 seguimientos, para un total de 4744 atenciones socio jurídicas a mujeres víctimas de violencia. 
Se llevaron a cabo 93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</si>
  <si>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La asistencia técnica legal, sensibilizaciones y capacitaciones brindadas al personal de salud, contribuyó a la de la atención prestada a las ciudadanas víctimas de violencia de género que acuden a los servicios de urgencias de las IPS Priorizadas</t>
  </si>
  <si>
    <t>https://secretariadistritald-my.sharepoint.com/:x:/g/personal/devaj_sdmujer_gov_co/EZvUutVtT8VHufIfElb4Kl4BJaubR3a6uRSgHAmnR_QF2w?e=TSrBs5</t>
  </si>
  <si>
    <t>https://secretariadistritald-my.sharepoint.com/:b:/g/personal/devaj_sdmujer_gov_co/ESqq7i_nfzlDtf6Zk-sxwGwBIryiFpTYNXv1k23OzRBDLw?e=hin7eW</t>
  </si>
  <si>
    <t>Logros: De acuerdo con las matrices internas de información. 
 Durante el mes de abril,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516 atenciones y 1814 seguimientos, para un total de 2330.
Con corte al mes de abril se operó en 8 IPS en el marco de las 4 subredes públicas y 1 IPS Privada, a través de las cuales se realizaron 1332 atenciones y 3412 seguimientos, para un total de 4744 atenciones socio jurídicas a mujeres víctimas de violencia. 
Beneficios: 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</si>
  <si>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 xml:space="preserve">De acuerdo con las matrices internas de información. 
Durante el mes de Abril,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516 atenciones socio jurídicas a mujeres víctimas de violencia. </t>
  </si>
  <si>
    <t>De acuerdo con los registros del Simisional 2.0. Durante el mes de abril de 2025, las Duplas de Atención Psicosocial realizaron un total de 283 atenciones, de las cuales 96 corresponden a primeras atenciones y 187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</si>
  <si>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Del 1 de enero al 30 de abril de 2025, las Duplas de Atención Psicosocial realizaron un total de 606 atenciones, de las cuales 198 corresponden a primeras atenciones y 408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</si>
  <si>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El proceso de atención psicosocial facilitado por las Duplas Psicosociales permitió:                                      
- Garantizar el acompañamiento interdisciplinar e integral a las mujeres víctimas de violencias ejercidas por parte de sus parejas o exparejas. 
- Socializar a las mujeres la oferta ampliada de la Secretaria Disitrital de la mujer, para activar todos los servicios para garantizar una vida libre de violencias. </t>
  </si>
  <si>
    <t xml:space="preserve">Logros: Durante el mes de abril de 2025, las Duplas de Atención Psicosocial realizaron un total de 187 seguimientos efectivos. Esto posibilitó generar escenarios de confianza institucional con las ciudadanas para afrontar las situaciones de violencias sufridas y permanecer en los procesos de activación de ruta, solicitud de medidas de protección, consolidación y fortalecimiento de redes de apoyo.  
Con corte al mes de abril se han realizado 408 seguimientos efectivos por parte de las duplas psicosociales.
Beneficios: A través de los seguimientos fue posible ampliar la comprensión de las violencias y riesgo asoaciados a estas, vividas por las mujeres y con base en ello se determinó el plan de acción y las acciones prioritarias necesarias en cada caso.
Retrasos: Durante el mes de abril no se reportaron retrasos en los procesos de seguimiento a la ciudadanas víctimas de violencias atendidas por las Duplas de Atención Psicosocial. </t>
  </si>
  <si>
    <t>https://secretariadistritald-my.sharepoint.com/:f:/g/personal/devaj_sdmujer_gov_co/EkzV9hOvD1RDhjgPDNr3XcUBT6SPpHTkXRWu1BtwWlQn4w?e=XSEKhC</t>
  </si>
  <si>
    <t>https://secretariadistritald-my.sharepoint.com/:f:/g/personal/devaj_sdmujer_gov_co/Ejh1s0ZbeN5Jln3Jm3YNdKkBYZcCJEdxUpTAyq93FvLr7g?e=WfI7fi</t>
  </si>
  <si>
    <t xml:space="preserve">Durante el mes de abril de 2025,  las Duplas de Atención Psicosocial realizaron un total de 283 atenciones, de las cuales 96 corresponden a primeras atenciones y 187 a seguimientos efectivos. El proceso de orientación, atención y acompañamiento psicosocial facilitado por las profesionales aportó al reconocimiento de las violencias y a la garantía del derecho de las mujeres a una vida libre de las mismas. 
Con corte al mes de abril se han realizado 606 atenciones por parte de las Duplas Psicosociales. </t>
  </si>
  <si>
    <t>En abril de 2025 el Sistema Articulado de Alertas Tempranas-SAAT hizo seguimiento socio jurídico y psicosocial a 260 casos de mujeres en riesgo de feminicidio, según remisiones externas del Instituto Nacional de Medicina Legal y Ciencias Forenses y remisiones internas de los equipos de la Secretaría Distrital de la Mujer. Así mismo, impulsó 38 acciones de coordinación interinstitucional para aportar a la garantía de los derechos de las mujeres en riesgo de feminicidio.</t>
  </si>
  <si>
    <t>Entre enero y abril de 2025 el Sistema Articulado de Alertas Tempranas-SAAT hizo seguimiento jurídico y psicosocial a 820 mujeres en riesgo de feminicidio, valoradas por el Instituto Nacional de Medicina Legal y Ciencias Forenses-INMLCF e identificadas por los equipos de atención de la Secretaría Distrital de la Mujer. Así mismo, impulsó 60 acciones de coordinación interinstitucional para aportar a la garantía de los derechos de las mujeres en riesgo de feminicidio.</t>
  </si>
  <si>
    <t>Logro: en abril de 2025 el Sistema Articulado de Alertas Tempranas-SAAT hizo seguimiento socio jurídico y psicosocial a 260 casos de mujeres en riesgo de feminicidio, según remisiones externas del Instituto Nacional de Medicina Legal y Ciencias Forenses y remisiones internas de los equipos de la Secretaría Distrital de la Mujer.
Beneficio: impulsar acciones para prevenir la materialización del delito de feminicidio en contra de las mujeres víctimas de violencias; a través del seguimiento sociojurídico y psicosocial brindado por la entidad.
Retraso: en el periodo no se registraron retrasos.
Alternativa de solución: no aplica.</t>
  </si>
  <si>
    <t>Logro: en abril de 2025 se hizo seguimiento a 5 casos nuevos de víctimas indirectas de feminicidio; según los reportes enviados por directivas de la entidad y la EJG. 
Beneficio: brindar acompañamiento psicosocial y orientación sociojurídica y/o de representación legal a las víctimas indirectas de feminicidio, aporta a la garantía del acceso a su derecho a la justicia, y a la elaboración de su proceso de duelo y sanación. 
Retraso: en el periodo no se registraron retrasos.
Alternativa de solución: no aplica.</t>
  </si>
  <si>
    <t>Logro: en abril de 2025 se realizaron 38 acciones reforzadas de articulación interinstitucional de 18 casos de mujeres en riesgo de feminicidio atendidas por el equipo SAAT. Las entidades a las que se enviaron casos fueron: FGN (16 solicitudes); Policía Bogotá (8 solicitudes); Comisarías de Familia (7 solicitudes); entes territoriales (2 solicitudes); Ministerio Público y otras entidades (5 solicitudes).
Beneficio: avanzar en las acciones de articulación institucional a nivel distrital aportan a la prevención del feminicidio y a la superación de barreras que limitan el derecho de las mujeres a una vida libre de violencias. 
Retraso: en el periodo no se registraron retrasos.
Alternativa de solución: no aplica.</t>
  </si>
  <si>
    <t>https://secretariadistritald-my.sharepoint.com/:f:/g/personal/devaj_sdmujer_gov_co/EtF8xJ83lx1PvwIvDttpAsYBQlDzM3a3Ud6esnkHqe5KPg?e=UKKAbH</t>
  </si>
  <si>
    <t>https://secretariadistritald-my.sharepoint.com/:f:/g/personal/devaj_sdmujer_gov_co/EpwAarx7W35LjdruHcu8WkABGcBpT4mjlMdXydHnoRkzXA?e=RpLFSa</t>
  </si>
  <si>
    <t>https://secretariadistritald-my.sharepoint.com/:f:/g/personal/devaj_sdmujer_gov_co/EhHRo-bte9JFiF8mSYC1Jt8BxccLMoIw5B94hQXTrUb8aw?e=DlO8Zk</t>
  </si>
  <si>
    <r>
      <t xml:space="preserve">En el mes de abril para la prevención y atención de violencias contra las mujeres en el espacio y transporte público:
- Se brindaron </t>
    </r>
    <r>
      <rPr>
        <b/>
        <sz val="11"/>
        <color theme="1"/>
        <rFont val="Arial"/>
        <family val="2"/>
      </rPr>
      <t xml:space="preserve">182 </t>
    </r>
    <r>
      <rPr>
        <sz val="11"/>
        <color theme="1"/>
        <rFont val="Arial"/>
        <family val="2"/>
      </rPr>
      <t xml:space="preserve">atenciones psico-jurídicas en dupla a mujeres víctimas de violencias en el espacio y el transporte público, de las cuales </t>
    </r>
    <r>
      <rPr>
        <b/>
        <sz val="11"/>
        <color theme="1"/>
        <rFont val="Arial"/>
        <family val="2"/>
      </rPr>
      <t>50</t>
    </r>
    <r>
      <rPr>
        <sz val="11"/>
        <color theme="1"/>
        <rFont val="Arial"/>
        <family val="2"/>
      </rPr>
      <t xml:space="preserve"> fueron nuevas atenciones y </t>
    </r>
    <r>
      <rPr>
        <b/>
        <sz val="11"/>
        <color theme="1"/>
        <rFont val="Arial"/>
        <family val="2"/>
      </rPr>
      <t>132</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t>
    </r>
    <r>
      <rPr>
        <b/>
        <sz val="11"/>
        <color theme="1"/>
        <rFont val="Arial"/>
        <family val="2"/>
      </rPr>
      <t xml:space="preserve"> (8)</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</si>
  <si>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Con corte al mes de abril para la prevención y atención de violencias contra las mujeres en el espacio y transporte público:
- Se brindaron </t>
    </r>
    <r>
      <rPr>
        <b/>
        <sz val="11"/>
        <color theme="1"/>
        <rFont val="Arial"/>
        <family val="2"/>
      </rPr>
      <t xml:space="preserve">447 </t>
    </r>
    <r>
      <rPr>
        <sz val="11"/>
        <color theme="1"/>
        <rFont val="Arial"/>
        <family val="2"/>
      </rPr>
      <t xml:space="preserve">atenciones psico-jurídicas en dupla a mujeres víctimas de violencias en el espacio y el transporte público, de las cuales </t>
    </r>
    <r>
      <rPr>
        <b/>
        <sz val="11"/>
        <color theme="1"/>
        <rFont val="Arial"/>
        <family val="2"/>
      </rPr>
      <t>128</t>
    </r>
    <r>
      <rPr>
        <sz val="11"/>
        <color theme="1"/>
        <rFont val="Arial"/>
        <family val="2"/>
      </rPr>
      <t xml:space="preserve"> fueron nuevas atenciones y </t>
    </r>
    <r>
      <rPr>
        <b/>
        <sz val="11"/>
        <color theme="1"/>
        <rFont val="Arial"/>
        <family val="2"/>
      </rPr>
      <t>319</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 </t>
    </r>
    <r>
      <rPr>
        <b/>
        <sz val="11"/>
        <color theme="1"/>
        <rFont val="Arial"/>
        <family val="2"/>
      </rPr>
      <t>(19)</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</si>
  <si>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Logros: En el mes de abril se brindaron </t>
    </r>
    <r>
      <rPr>
        <b/>
        <sz val="11"/>
        <rFont val="Arial"/>
        <family val="2"/>
      </rPr>
      <t>182</t>
    </r>
    <r>
      <rPr>
        <sz val="11"/>
        <rFont val="Arial"/>
        <family val="2"/>
      </rPr>
      <t xml:space="preserve"> atenciones psico-jurídicas en dupla a mujeres víctimas de violencias en el espacio y el transporte público, de las cuales </t>
    </r>
    <r>
      <rPr>
        <b/>
        <sz val="11"/>
        <rFont val="Arial"/>
        <family val="2"/>
      </rPr>
      <t>50</t>
    </r>
    <r>
      <rPr>
        <sz val="11"/>
        <rFont val="Arial"/>
        <family val="2"/>
      </rPr>
      <t xml:space="preserve"> fueron nuevas atenciones y </t>
    </r>
    <r>
      <rPr>
        <b/>
        <sz val="11"/>
        <rFont val="Arial"/>
        <family val="2"/>
      </rPr>
      <t>132</t>
    </r>
    <r>
      <rPr>
        <sz val="11"/>
        <rFont val="Arial"/>
        <family val="2"/>
      </rPr>
      <t xml:space="preserve"> seguimientos efectivos. Dichas atenciones incluyeron primeros acercamientos, orientaciones y seguimientos a los casos de mujeres que requirieron acompañamiento integral.
Con corte al mes de abril las Duplas Psico-Jurídicas han realizado un total de </t>
    </r>
    <r>
      <rPr>
        <b/>
        <sz val="11"/>
        <rFont val="Arial"/>
        <family val="2"/>
      </rPr>
      <t>447</t>
    </r>
    <r>
      <rPr>
        <sz val="11"/>
        <rFont val="Arial"/>
        <family val="2"/>
      </rPr>
      <t xml:space="preserve"> atenciones psico-jurídicas en dupla a mujeres víctimas de violencias en el espacio y el transporte público, de las cuales </t>
    </r>
    <r>
      <rPr>
        <b/>
        <sz val="11"/>
        <rFont val="Arial"/>
        <family val="2"/>
      </rPr>
      <t>128</t>
    </r>
    <r>
      <rPr>
        <sz val="11"/>
        <rFont val="Arial"/>
        <family val="2"/>
      </rPr>
      <t xml:space="preserve"> fueron primeras atenciones y </t>
    </r>
    <r>
      <rPr>
        <b/>
        <sz val="11"/>
        <rFont val="Arial"/>
        <family val="2"/>
      </rPr>
      <t>319</t>
    </r>
    <r>
      <rPr>
        <sz val="11"/>
        <rFont val="Arial"/>
        <family val="2"/>
      </rPr>
      <t xml:space="preserve"> seguimientos efectivos.
Reporte diferenciado:
Nuevas atenciones en Transporte Público: 12
Seguimiento efectivos en Transporte Público: 37
Nuevas atenciones en Espacio Público: 38
Seguimiento efectivos en Espacio Público: 95
Con corte al mes de abril se han realizado en reporte diferenciado:
Nuevas atenciones en Transporte Público: 36
Seguimiento efectivos en Transporte Público: 68
Nuevas atenciones en Espacio Público: 85
Seguimiento efectivos en Espacio Público: 238
Beneficios: A través de las atenciones brindadas, se facilitaron espacios de orientación y atención psicojurídica a mujeres víctimas de violencia en el espacio y transporte público, garantizando su derecho a una vida libre de violencias y acceso a la justicia.
No se presentaron retrasos</t>
    </r>
  </si>
  <si>
    <r>
      <t xml:space="preserve">Logros: En abril, en el marco de la asistencia técnica para el fortalecimiento de las capacidades del sector transporte, se llevaron a cabo </t>
    </r>
    <r>
      <rPr>
        <b/>
        <sz val="11"/>
        <rFont val="Arial"/>
        <family val="2"/>
      </rPr>
      <t>(8)</t>
    </r>
    <r>
      <rPr>
        <sz val="1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
(1) 070425 Megatoma de Mujer y Género Estación El Tiempo: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(2) 090425 Asistencia técnica a Transmilenio S.A. para apoyar la construcción del Protocolo de abordaje de Violencias Basadas en Género ocurridos al interior del sistema de Transporte Transmilenio en el municipio de Soacha.
(3) 100425 Sensibilización y fortalecimiento Técnico al equipo de TM sobre herramientas y retos socio jurídicos del acoso sexual ejercido en contra de las mujeres.
(4) 210425 Planeación Mega toma Portal Américas: Articulación interinstitucional para la organización de acciones de sensibilización ciudadana sobre las violencias basadas en género en el Portal Américas.
(5) 230425 Participación en la Mesa de Género del Sector Movilidad, con el fin de brindar asistencia técnica a planeación y diseño de acciones de prevención de violencias contra las mujeres desde su misionalidad.
(6) 230425 Asistencia técnica al Concejo de Bogotá, para la motivación de un Proyecto de Acuerdo sobre la implementación de estrategias de prevención de violencias contra las mujeres en el Sistema de Transporte Transmilenio S.A.
(7) 240425 Sensibilización y fortalecimiento Técnico al equipo de TM sobre herramientas para la atención de los impactos psicosociales en casos de acoso sexual ejercido en contra de las mujeres.
(8) 250425 Megatoma de Mujer y Género Portal Américas: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Con corte al mes de abril se realizaron </t>
    </r>
    <r>
      <rPr>
        <b/>
        <sz val="11"/>
        <rFont val="Arial"/>
        <family val="2"/>
      </rPr>
      <t>(19)</t>
    </r>
    <r>
      <rPr>
        <sz val="11"/>
        <rFont val="Arial"/>
        <family val="2"/>
      </rPr>
      <t xml:space="preserve"> asistencias técnicas para el fortalecimiento de las capacidades del sector transporte, de acuerdo con el protocolo de prevención, atención y sanción de las violencias contra las mujeres en el espacio y transporte público.
Beneficios: La dinamización de la articulación interinstitucional busca fortalecer las acciones del prevención y atención de violencias contra las mujeres en el espacio y transporte público.
No se presentaron retrasos</t>
    </r>
  </si>
  <si>
    <t>https://secretariadistritald-my.sharepoint.com/:f:/g/personal/devaj_sdmujer_gov_co/EtCteN2rSxJPj2s5Nr6F5agBSPx6GQhS7RhdBhnEY4ILLQ?e=IfgaLb</t>
  </si>
  <si>
    <t>https://secretariadistritald-my.sharepoint.com/:f:/g/personal/devaj_sdmujer_gov_co/EhcuXXuuPKlEkcghuyVor7EBHtNbI3LD6FJ5k5eTchjZzQ?e=Ec0BvV</t>
  </si>
  <si>
    <r>
      <t xml:space="preserve">En el mes de abril para el fortalecimiento de los componentes de prevención, atención, protección y sanción del Sistema Distrital SOFIA, se desarrollaron las siguientes acciones: 
- El fortalecimiento de las capacidades de </t>
    </r>
    <r>
      <rPr>
        <b/>
        <sz val="11"/>
        <color theme="1"/>
        <rFont val="Arial"/>
        <family val="2"/>
      </rPr>
      <t>(1419)</t>
    </r>
    <r>
      <rPr>
        <sz val="11"/>
        <color theme="1"/>
        <rFont val="Arial"/>
        <family val="2"/>
      </rPr>
      <t xml:space="preserve"> servidoras y servidores sobre el derecho de las mujeres a una vida libre de violencias.
- Participación en </t>
    </r>
    <r>
      <rPr>
        <b/>
        <sz val="11"/>
        <color theme="1"/>
        <rFont val="Arial"/>
        <family val="2"/>
      </rPr>
      <t>(13)</t>
    </r>
    <r>
      <rPr>
        <sz val="11"/>
        <color theme="1"/>
        <rFont val="Arial"/>
        <family val="2"/>
      </rPr>
      <t xml:space="preserve"> espacios de articulación y coordinación de acciones estratégicas para la prevención, atención y sanción de las violencias contra las mujeres en el Distrito Capital.
- Realización de </t>
    </r>
    <r>
      <rPr>
        <b/>
        <sz val="11"/>
        <color theme="1"/>
        <rFont val="Arial"/>
        <family val="2"/>
      </rPr>
      <t>(6)</t>
    </r>
    <r>
      <rPr>
        <sz val="11"/>
        <color theme="1"/>
        <rFont val="Arial"/>
        <family val="2"/>
      </rPr>
      <t xml:space="preserve"> espacios de asistencia técnica para el fortalecimiento de los componentes del Sistema SOFIA.</t>
    </r>
  </si>
  <si>
    <r>
      <t xml:space="preserve">Entre los meses de enero y abril para el fortalecimiento de los componentes de prevención, atención, protección y sanción del Sistema Distrital SOFIA, se desarrollaron las siguientes acciones: 
- El fortalecimiento de las capacidades de </t>
    </r>
    <r>
      <rPr>
        <b/>
        <sz val="11"/>
        <color theme="1"/>
        <rFont val="Arial"/>
        <family val="2"/>
      </rPr>
      <t>(3292)</t>
    </r>
    <r>
      <rPr>
        <sz val="11"/>
        <color theme="1"/>
        <rFont val="Arial"/>
        <family val="2"/>
      </rPr>
      <t xml:space="preserve"> servidoras y servidores sobre el derecho de las mujeres a una vida libre de violencias.
- Participación en </t>
    </r>
    <r>
      <rPr>
        <b/>
        <sz val="11"/>
        <color theme="1"/>
        <rFont val="Arial"/>
        <family val="2"/>
      </rPr>
      <t xml:space="preserve">(36) </t>
    </r>
    <r>
      <rPr>
        <sz val="11"/>
        <color theme="1"/>
        <rFont val="Arial"/>
        <family val="2"/>
      </rPr>
      <t xml:space="preserve">espacios de articulación y coordinación de acciones estratégicas para la prevención, atención y sanción de las violencias contra las mujeres en el Distrito Capital.
- Realización de </t>
    </r>
    <r>
      <rPr>
        <b/>
        <sz val="11"/>
        <color theme="1"/>
        <rFont val="Arial"/>
        <family val="2"/>
      </rPr>
      <t>(30)</t>
    </r>
    <r>
      <rPr>
        <sz val="11"/>
        <color theme="1"/>
        <rFont val="Arial"/>
        <family val="2"/>
      </rPr>
      <t xml:space="preserve"> espacios de asistencia técnica para el fortalecimiento de los componentes del Sistema SOFIA.</t>
    </r>
  </si>
  <si>
    <r>
      <t xml:space="preserve">Logros: En el mes de abril se participó en </t>
    </r>
    <r>
      <rPr>
        <b/>
        <sz val="11"/>
        <color theme="1"/>
        <rFont val="Arial"/>
        <family val="2"/>
      </rPr>
      <t>(13)</t>
    </r>
    <r>
      <rPr>
        <sz val="11"/>
        <color theme="1"/>
        <rFont val="Arial"/>
        <family val="2"/>
      </rPr>
      <t xml:space="preserve"> espacios de articulación y coordinación de acciones estratégicas para la prevención, atención y sanción de las violencias contra las mujeres en el Distrito Capital: 
(1) 010425 Articulación de acciones interinstitucionales con el equipo de transversalización de la Dirección de Derechos y diseño de Políticas, con el fin de promover acciones de prevención de violencias contra las mujeres con el sector Educación.
(2) 020425 Lanzamiento de la Red Segura para la prevención de violencias contra las mujeres, en alianza con OXXO, con el fin de acercar a las mujeres información sobre la Ruta Única de Atención a mujeres víctimas de violencia.
(3) 030425 Articulación de acciones interinstitucionales con el equipo de la Estrategia "En Igualdad Sello", con el fin de promover acciones de prevención de violencias contra las mujeres desde su enfoque, en el marco de la Mesa Distrital SOFIA.
(4) 030425 Articulación de acciones intrainstitucionales con el equipo de la Oficina Asesora de Comunicaciones, para la planeación del Día Contra el Acoso Sexual Callejero - 7 Abril.
(5) 040425 Articulación de acciones interinstitucionales con la Empresa Grupo GELSA para la presentación de la Estrategia Redes Seguras para las Mujeres.
(6) 080425 Articulación de acciones intrainstitucionales con el equipo de Duplas de Atención, con el fin de promover la estrategia de fortalecimiento de autonomía económica para mujeres víctimas de violencia.
(7) 090425 Articulación de acciones interinstitucionales con la empresa BRM para el fortalecimiento de la autonomía económica de mujeres víctimas de violencia.
(8) 110425 Articulación de acciones intrainstitucionales con el equipo de Casas Refugio, para el fortalecimiento de la articulación interna y la elaboración del plan de trabajo para la vigencia.
(9) 110425 Articulación de acciones intrainstitucionales con el equipo de Línea Púrpura Distrital, para el fortalecimiento de la articulación interna y la elaboración del plan de trabajo para la vigencia.
(10) 220425 Articulación de acciones intrainstitucionales con el equipo de Fortalecimiento de Autonomía Economía de la Subsecretaría de Cuidado y Políticas de Igualdad, con el fin de promover la estrategia de fortalecimiento de autonomía económica para mujeres víctimas de violencia.
(11) 240425 Seguimiento a la articulación de acciones interinstitucionales con la empresa BRM para el fortalecimiento de la autonomía económica de mujeres víctimas de violencia.
(12) 250425 Seguimiento a la articulación de acciones interinstitucionales con la empresa OXXO para el fortalecimiento de la prevención de violencias contra las mujeres por medio de una alianza estratégica.
(13) 280425 Seguimiento a la articulación de acciones interinstitucionales con la empresa Amarilo para el fortalecimiento de la prevención de violencias contra las mujeres por medio de una alianza estrategia con la entidad.
Con corte al mes de abril se participó en </t>
    </r>
    <r>
      <rPr>
        <b/>
        <sz val="11"/>
        <color theme="1"/>
        <rFont val="Arial"/>
        <family val="2"/>
      </rPr>
      <t>(36)</t>
    </r>
    <r>
      <rPr>
        <sz val="11"/>
        <color theme="1"/>
        <rFont val="Arial"/>
        <family val="2"/>
      </rPr>
      <t xml:space="preserve"> espacios de articulación y coordinación de acciones estratégicas para la prevención, atención y sanción de las violencias contra las mujeres en el Distrito Capital. 
Beneficios: Las mujeres del Distrito Capital se benefician de la articulación de acciones estratégicas con actores del sector público y privado, que promueven la prevención, atención y sanción de las violencias en su contra. 
No se presentaron retrasos.</t>
    </r>
  </si>
  <si>
    <r>
      <t xml:space="preserve">Logros: En abril, en el marco de la asistencia técnica para el fortalecimiento de los componentes de prevención, atención, protección y sanción del Sistema Distrital SOFIA, se llevaron a cabo </t>
    </r>
    <r>
      <rPr>
        <b/>
        <sz val="11"/>
        <color theme="1"/>
        <rFont val="Arial"/>
        <family val="2"/>
      </rPr>
      <t>(4)</t>
    </r>
    <r>
      <rPr>
        <sz val="11"/>
        <color theme="1"/>
        <rFont val="Arial"/>
        <family val="2"/>
      </rPr>
      <t xml:space="preserve"> espacios de articulación entre entidades distritales:
(1) 040425 Asistencia técnica a la Secretaría de Educación distrital para el seguimiento a los compromisos de la Mesa de Dialogo con Instituciones de Educación Superior.
(2) 070425 Asistencia técnica a la Secretaría General de la Alcaldía Mayor de Bogotá, para la incorporación de la Línea Púrpura Distrital en el IVR de la Línea 195.
(3) 090425 Asistencia técnica a la Secretaría Distrital de Hábitat, para el acompañamiento en la socialización de los Programas de Vivienda disponibles para mujeres víctimas de violencias.
(4) 140425 Asistencia técnica a la Agencia Superior para la Educación, la Ciencia y la Tecnología ATENEA, para la concertación de acciones de sensibilización sobre el derecho de las mujeres a una vida libre de violencias con el personal de la entidad.
En especial, para el fortalecimiento de los componentes del Sistema SOFIA relacionados con las violencias contra las mujeres en el espacio público, se llevaron a cabo (</t>
    </r>
    <r>
      <rPr>
        <b/>
        <sz val="11"/>
        <color theme="1"/>
        <rFont val="Arial"/>
        <family val="2"/>
      </rPr>
      <t>2</t>
    </r>
    <r>
      <rPr>
        <sz val="11"/>
        <color theme="1"/>
        <rFont val="Arial"/>
        <family val="2"/>
      </rPr>
      <t xml:space="preserve">) espacios de articulación entre entidades distritales con competencia en este ámbito
(1) 090425 Asistencia técnica al Instituto para la Economía Social IPES, para la definición del acompañamiento a jornadas de seguridad en Plazas de Mercado del Distrito, por parte de los equipos de prevención y atención de la Dirección de Eliminación de Violencias contra las mujeres y Acceso a la Justicia.
(2) 290425 Asistencia técnica al Instituto para la Economía Social IPES, para la planeación y diseño de la metodología de abordaje de las jornadas de seguridad en Plazas de Mercado del Distrito.
En total, con corte al mes de abril se realizaron </t>
    </r>
    <r>
      <rPr>
        <b/>
        <sz val="11"/>
        <color theme="1"/>
        <rFont val="Arial"/>
        <family val="2"/>
      </rPr>
      <t>(30)</t>
    </r>
    <r>
      <rPr>
        <sz val="11"/>
        <color theme="1"/>
        <rFont val="Arial"/>
        <family val="2"/>
      </rPr>
      <t xml:space="preserve"> asistencias técnicas con sectores del distrito,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t>
    </r>
  </si>
  <si>
    <t>https://secretariadistritald-my.sharepoint.com/:f:/g/personal/devaj_sdmujer_gov_co/EuVR0EGSZNhGsH34f6Sjv1wBgI0zGvnQxV_m10R93RF8UQ?e=BReInw</t>
  </si>
  <si>
    <t>https://secretariadistritald-my.sharepoint.com/:f:/g/personal/devaj_sdmujer_gov_co/Eq6EKjzGdeZLg7XfxmkMrcMB9BuvkZbxY2DDmg-fyI6CKQ?e=KpW0Pi</t>
  </si>
  <si>
    <t>https://secretariadistritald-my.sharepoint.com/:f:/g/personal/devaj_sdmujer_gov_co/EnZhdBcEE1ZFuCp7cl_Rv0wBC7TZbwXpTkukksezuF9jtg?e=3y8eux</t>
  </si>
  <si>
    <t>Logros: En abril se realizaron 16 espacios técnicos con las Alcaldías Locales de: Usaquén, Chapinero, Santa Fe, San Cristóbal, Usme, Tunjuelito, Bosa, Kennedy, Fontibón, Engativá, Barrios Unidos, Los Mártires, Antonio Nariño, La Candelaria, RUU y Sumapaz. donde se definieron las fechas y agendas de las primeras sesiones del año de los Consejos Locales de Seguridad para las Mujeres, las cuales se programaron para abril con base en la agenda propuesta por parte de la SDMujer.
Con corte al mes de abril se realizaron 37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</si>
  <si>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abril se realizaron 17 encuentros con las entidades locales para la concertación y formulación de los compromisos y estrategias de prevención de violencias contra las mujeres de los Planes Locales de Seguridad para las Mujeres de:Usaquén, Chapinero, Santa Fe, San Cristóbal, Usme, Tunjuelito, Bosa, Kennedy, Engativá, Barrios Unidos, Teusaquillo, Los Mártires, Antonio Nariño, Puente Aranda, La Candelaria, RUU y Ciudad Bolívar.
Con corte al mes de abril se realizaron 41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No se presentaron retrasos.</t>
  </si>
  <si>
    <t>Logros: En abril se avanzó en el desarrollo de 35 acciones de prevención de violencias contra las mujeres en el espacio y transporte público en las localidades de: Usaquén, Santa Fe, San Cristóbal, Usme, Bosa, Kennedy, Engativá, Barrios Unidos, Teusaquillo, Los Mártires, Antonio Nariño, Puente Aranda, La Candelaria, RUU y Ciudad Bolívar.
Con corte al mes de abril se realizaron 83 actividades de prevención de violencias contra las mujeres en el espacio y trabsporte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</si>
  <si>
    <t>Logros: En abril se avanzó en el desarrollo de 15 Mesas de Trabajo para la  prevención del delito de feminicidio en las localidades de: Usaquén, Santa Fe, San Cristóbal, Usme, Tunjuelito, Bosa, Kennedy, Fontibón, Engativá, Barrios Unidos, Teusaquillo, Los Mártires, Antonio Nariño, Puente Aranda y RUU. Con corte al mes de abril se desarrollaron  33 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</si>
  <si>
    <t>https://secretariadistritald-my.sharepoint.com/:f:/g/personal/devaj_sdmujer_gov_co/ElbLjlj5XxJFspttxb7L7kwBDDnvkQqsSnql41IXDxeAyQ?e=EbPObv</t>
  </si>
  <si>
    <t>https://secretariadistritald-my.sharepoint.com/:f:/g/personal/devaj_sdmujer_gov_co/EjnT2RGG4LVCj3GTZIlLgi4BeeHVwLZIQwbntHE7UzUAdA?e=bpTOeS</t>
  </si>
  <si>
    <t>https://secretariadistritald-my.sharepoint.com/:f:/g/personal/devaj_sdmujer_gov_co/EiLWRvI9hr1AlHo_3d4YIloBzsGEOYKce-viTbBXjEjjfQ?e=Ixs79L</t>
  </si>
  <si>
    <t>https://secretariadistritald-my.sharepoint.com/:f:/g/personal/devaj_sdmujer_gov_co/Ejkx_sAoe4xHsmTalhLdIF4BKwyEzRzJaeUjGTJHhbECnw?e=1k3WNK</t>
  </si>
  <si>
    <t>En abril se llevaron a cabo 16 espacios técnicos con las Alcaldías Locales donde se avanzó en la definición de fechas y agendas para las primeras sesiones del año de los Consejos Locales de Seguridad para las Mujeres, así se realizaron 7 sesiones de los Consejos en las localidades de: Usaquén, Tunjuelito, Fontibón, Teusaquillo, La Candelaria, Ciudad Bolívar y Sumapaz. Se realizaron 17 encuentros con las entidades locales para la concertación y formulación de las estrategias de prevención de violencias contra las mujeres de los Planes Locales de Seguridad para las Mujeres 2025. Se realizaron 35  acciones de prevención de violencias contra las mujeres en el espacio público y 15 mesas de trabajo para la prevención del delito de feminicidio.</t>
  </si>
  <si>
    <t>Entre enero y abril se llevaron a cabo 37 espacios técnicos con las Alcaldías Locales donde se avanzó en la definición de fechas y agendas para las primeras sesiones del año de los Consejos Locales de Seguridad para las Mujeres, así se realizaron las 20 sesiones de los CLSM, dando por culminada la primera ronda el año.  Se realizaron 41 encuentros con las entidades locales para la concertación y formulación de las estrategias de prevención de violencias contra las mujeres de los Planes Locales de Seguridad para las Mujeres 2025. Se realizaron 83 acciones de prevención de violencias contra las mujeres en el espacio público y 33 mesas de trabajo para la prevención del delito de feminicidio.</t>
  </si>
  <si>
    <t>Durante este periodo se adelantaron las siguientes acciones de prevención en el marco de la implementación del Sistema Sofia en las localidades:
Jornadas Territoriales de Prevención de Violencias en UPZ priorizadas por cifras de delitos de alto impacto. 
Acompañamiento a las jornadas Mujer, contigo en tu barrio y Jornadas Territorial de Empoderamiento e Incidencia.
Sensibilización sobre el derecho a una vida libre de violencias y la  Ruta única de atención a mujeres víctimas de violencias y en riesgo de feminicidio con ciudadanas de las localidades. 
Jornadas de conmemoración del 7 de abril - Acoso callejero y Jornadas para la apropiación del espacio público por parte de las mujeres.
Jornadas de difusión de la Ruta de atención a mujeres víctimas de violencias y en riesgo de feminicidio 
Mega Tomas Mujer y Género de TM
Jornadas de sensibilización sobre el derecho a una vida libre de violencias en IED e IES.
Mesas de trabajo para la formulación de los PLSM con entidades y ciudadanas. 
Mesas de concertación Presupuestos Participativos
acompañamiento a Juntas Zonales de Seguridad 
Sensibilización sobre el Derecho a una vida libre de violencias  con redes comunitarias y organizaciones de mujeres.</t>
  </si>
  <si>
    <t>Durante el mes de abril ingresaron un total de 92 personas nuevas en las Casas Refugio, de las cuales 46 fueron mujeres adultas víctimas de violencia y 46 niños, niñas, adolescentes de sus sistemas familiares dependientes.
En el periodo entre enero a abril de 2025 ingresaron un total de 336  personas nuevas en las Casas Refugio, de las cuales 161 fueron mujeres adultas víctimas de violencia y 175 niños, niñas, adolescentes de sus sistemas familiares dependientes.
No se presentaron retrasos.</t>
  </si>
  <si>
    <t>Logros: Durante el mes de abril se llevaron a cabo 88 reuniones de apoyo a la supervisión administrativa, financiera y contable con los operadores de las 6 Casas Refugio que operaron durante el mes, sobre temas como: revisión de insumos, inventario y gastos.
En el periodo de enero a abril de 2025 se llevaron a cabo 235  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</si>
  <si>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abril se realizaron 37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de las áreas de atención y lineamientos frente a casos particulares de personas acogidas. 
En el periodo de enero a abril de 2025 se realizaron 84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lineamientos y revisión de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</si>
  <si>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Logros: Durante el mes de abril no se realizaron reuniones de supervisión técnica para brindar lineamientos técnicos para la implementación del enfoque diferencial.
En el periodo de enero a abril de 2025 se desarrolló 1 reunión relacionada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Beneficios: No aplica.
No se presentaron retrasos.</t>
  </si>
  <si>
    <t>https://secretariadistritald-my.sharepoint.com/:f:/g/personal/devaj_sdmujer_gov_co/EufFY3oPDmZNhnZFDqFr98YBzhNP77MzeasHOKc9cYkWIA?e=DQiNUB</t>
  </si>
  <si>
    <t>https://secretariadistritald-my.sharepoint.com/:f:/g/personal/devaj_sdmujer_gov_co/Ev1oTKfPgghArg8ESHaz3VcBKIctB9BFEW3fT2Dkou09Zw?e=boyf1O</t>
  </si>
  <si>
    <t>Durante el mes de abril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</si>
  <si>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abril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</si>
  <si>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 xml:space="preserve">Durante el mes de abril se recibieron 53 solicitudes de cupo (mujeres víctimas de violencia con personas a cargo) en el correo institucional de Casas Refugio, de las cuales se aceptaron y se realizaron los trámites de ingreso para 46 solicitudes al evidenciar que cumplían con los criterios, 4 resultaron en desistimiento de cupo y 3 en el no cumplimiento de criterios para el ingreso a Casa Refugio. 
Las 46 solicitudes de cupo que cumplieron con los criterios de ingreso, conllevaron la acogida de 92 personas nuevas, entre las cuales se encontraban 46 mujeres adultas víctimas de violencia y 46 niños, niñas y adolescentes. Durante el mes de abril estuvieron acogidas un total de 221 personas (mujeres víctimas de violencia y personas a cargo) en las Casas Refugio.  </t>
  </si>
  <si>
    <t xml:space="preserve">En el periodo de enero a abril de 2025 se recibieron 203 solicitudes de cupo (mujeres víctimas de violencia y personas a cargo) en el correo institucional de Casas Refugio, de las cuales se aceptaron y se realizaron los trámites de ingreso para 161  solicitudes al evidenciar que cumplían con los criterios, 29 resultaron en desistimiento de cupo y 13 no cumplieron con los criterios para el ingreso a Casa Refugio. 
Las 161 solicitudes de cupo que cumplieron con los criterios de ingreso, conllevaron la acogida de 336 personas nuevas, entre las cuales se encontraban 161 mujeres adultas víctimas de violencia y 175 niños, niñas, adolescentes y personas de sus grupos familiares. </t>
  </si>
  <si>
    <t>Logros: En el mes de abril se recibieron 53 solicitudes de cupo (mujeres víctimas de violencia y personas a cargo) en el correo institucional de Casas Refugio, de las cuales se aceptaron y se realizaron los trámites de ingreso para 46 solicitudes al evidenciar que cumplían con los criterios, 4 resultaron en desistimiento de cupo y 3 en el no cumplimiento de criterios para el ingreso a Casa Refugio.
En el periodo de enero a abril de 2025 se recibieron 203 solicitudes de cupo (mujeres víctimas de violencia y personas a cargo) en el correo institucional de Casas Refugio, de las cuales se aceptaron y se realizaron los trámites de ingreso para 161 solicitudes al evidenciar que cumplían con los criterios, a través de 6 Casas Refugio; 29 resultaron en desistimiento de cupo para el ingreso a Casa Refugio y 13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</si>
  <si>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abril se brindó acogida a 92  personas nuevas (mujeres víctimas de violencia y personas a cargo) que cumplieron los criterios de ingreso a las Casas Refugio, de las cuales 46 fueron mujeres adultas y adultas mayores, 4 adolescente, 30 niñas y niños y 12 bebés. Bajo ese marco, en abril estuvieron acogidas un total de 221  personas en la Estrategia de Casas Refugio en sus tres Modelos: Tradicional, Intermedio y Rural.
En el periodo de enero a abril de 2025 se brindó acogida a 336 personas nuevas (mujeres víctimas de violencia y personas a cargo) que cumplieron los criterios de ingreso a las Casas Refugio, de las cuales 161 son mujeres adultas y adultas mayores, 25 adolescentes, 110 niñas y niños y 40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</si>
  <si>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https://secretariadistritald-my.sharepoint.com/:f:/g/personal/devaj_sdmujer_gov_co/Elg69xqRisdIubybmWHhUmQB23_rnitMpN8HV1GdxDh0hA?e=FVIHH5</t>
  </si>
  <si>
    <t>https://secretariadistritald-my.sharepoint.com/:f:/g/personal/devaj_sdmujer_gov_co/Etty-WmX3rpMqO9oTZX136YBBPDkpm6lZMGjlzjJzTaktw?e=QcXaCJ</t>
  </si>
  <si>
    <t>Con corte al mes de abril se dio cumplimiento a la operación de la Estrategia Casas Refugio a través del funcionamiento de 6 casas, 4 en el Modelo de Atención Tradicional, 1 del Modelo Intermedio y 1 de la Modelo Rural.</t>
  </si>
  <si>
    <t xml:space="preserve">En el periodo entre enero a abril de 2025 ingresaron un total de 336 personas nuevas en las Casas Refugio, de las cuales 161 fueron mujeres adultas víctimas de violencia y 175 niños, niñas, adolescentes de sus sistemas familiares dependientes. </t>
  </si>
  <si>
    <t>https://secretariadistritald-my.sharepoint.com/:f:/g/personal/devaj_sdmujer_gov_co/Eu7H3nfMGfhEq32s7YkTgTYBRV-EjPpTrvB8oFz-gUe3_A?e=cFSStl</t>
  </si>
  <si>
    <r>
      <t xml:space="preserve">En Abril,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(6)</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(21)</t>
    </r>
    <r>
      <rPr>
        <sz val="11"/>
        <color theme="1"/>
        <rFont val="Arial"/>
        <family val="2"/>
      </rPr>
      <t xml:space="preserve"> jornadas de formación y sensibilización, se logro la participación de </t>
    </r>
    <r>
      <rPr>
        <b/>
        <sz val="11"/>
        <color theme="1"/>
        <rFont val="Arial"/>
        <family val="2"/>
      </rPr>
      <t>(300)</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(2)</t>
    </r>
    <r>
      <rPr>
        <sz val="11"/>
        <color theme="1"/>
        <rFont val="Arial"/>
        <family val="2"/>
      </rPr>
      <t xml:space="preserve"> Megatoma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Durante el periodo reportado, no se realizaron acompañamientos a la implementación de puntos seguros para las mujeres en eventos masivos de la ciudad, teniendo en cuenta la solicitud a demanda de esta acción.
5. Activación del servicio de Duplas de Atención Psico-Jurídica: Se brindaron </t>
    </r>
    <r>
      <rPr>
        <b/>
        <sz val="11"/>
        <color theme="1"/>
        <rFont val="Arial"/>
        <family val="2"/>
      </rPr>
      <t>(182)</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</si>
  <si>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r>
      <t xml:space="preserve">Entre los meses de enero y abril,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(14)</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(55)</t>
    </r>
    <r>
      <rPr>
        <sz val="11"/>
        <color theme="1"/>
        <rFont val="Arial"/>
        <family val="2"/>
      </rPr>
      <t xml:space="preserve"> jornadas de formación y sensibilización, se logro la participación de </t>
    </r>
    <r>
      <rPr>
        <b/>
        <sz val="11"/>
        <color theme="1"/>
        <rFont val="Arial"/>
        <family val="2"/>
      </rPr>
      <t>(1196)</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(5)</t>
    </r>
    <r>
      <rPr>
        <sz val="11"/>
        <color theme="1"/>
        <rFont val="Arial"/>
        <family val="2"/>
      </rPr>
      <t xml:space="preserve">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un </t>
    </r>
    <r>
      <rPr>
        <b/>
        <sz val="11"/>
        <color theme="1"/>
        <rFont val="Arial"/>
        <family val="2"/>
      </rPr>
      <t>(1)</t>
    </r>
    <r>
      <rPr>
        <sz val="11"/>
        <color theme="1"/>
        <rFont val="Arial"/>
        <family val="2"/>
      </rPr>
      <t xml:space="preserve"> punto seguro para las mujeres en el Festival Estéreo Picnic los días 27, 28, 29 y 30 de marzo, contando con el alcance de </t>
    </r>
    <r>
      <rPr>
        <b/>
        <sz val="11"/>
        <color theme="1"/>
        <rFont val="Arial"/>
        <family val="2"/>
      </rPr>
      <t xml:space="preserve">(1560) </t>
    </r>
    <r>
      <rPr>
        <sz val="11"/>
        <color theme="1"/>
        <rFont val="Arial"/>
        <family val="2"/>
      </rPr>
      <t xml:space="preserve">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(447)</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</si>
  <si>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t>https://secretariadistritald-my.sharepoint.com/:f:/g/personal/devaj_sdmujer_gov_co/Et36KMzDlORGiEUNyBLDU7wBIpanBgSqFq9X9DiywxDJcg?e=KBFbRi</t>
  </si>
  <si>
    <t>https://secretariadistritald-my.sharepoint.com/:f:/g/personal/devaj_sdmujer_gov_co/ErPQLGbCrgVOttqWZccQ6E8BWknkUmeIPZR6jFyT_HWtVw?e=YswY11</t>
  </si>
  <si>
    <t>Logros: En el mes de abril se llevaron a cabo 42 jornadas de capacitaciones y sensibilizaciones en temas como:  Socialización de la Estrategia Intersectorial, Denuncia ante Fiscalía, Cadena de custodia, protocolo de Atención a Mujeres Víctimas de violencia Sexual, activación de actos urgentes.
Con corte al mes de abril, en el marco de la estrategia de prevención del feminicidio (desde la Estrategia Intersectorial para la Prevención y Atención de Víctimas de Violencia de Género con Énfasis en Violencia Sexual y Feminicidio (Estrategia en hospitales), se llevaron a cabo 93 sesiones o espacios con el sector salud,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t>
  </si>
  <si>
    <t xml:space="preserve">Con corte al mes de marzo se garantizó la prestación de servicios socio jurídicos y psicosociales especializados al 100% de las mujeres víctimas de violencia a través de:
- 10.226 atenciones efectivas a través de la Línea Púrpura Distrital "Mujeres que escuchan mujeres".
- 300 orientaciones psico-jurídicas efectivas de los incidentes con código de tipificación 204-Tentativa de Feminicidio priorizado para la atención en urgencia/emergencia a través de la móvil mujer de la AgenciaMuj bajo un esquema de duplas psico jurídicas.
- 323 atenciones a través de las Duplas de Atención Psicosocial.
- 2.414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</si>
  <si>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 xml:space="preserve">Durante el mes de abril se garantizó la prestación de servicios socio jurídicos y psicosociales especializados al 100% de las mujeres víctimas de violencia a través de:
- 3.591 atenciones efectivas a través de la Línea Púrpura Distrital "Mujeres que escuchan mujeres".
- 98 orientaciones psico-jurídicas efectivas de los incidentes con código de tipificación 204-Tentativa de Feminicidio priorizado para la atención en urgencia/emergencia a través de la móvil mujer de la AgenciaMuj bajo un esquema de duplas psico jurídicas.
- 283 atenciones a través de las Duplas de Atención Psicosocial.
- 2.330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</si>
  <si>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r>
      <t xml:space="preserve">Logros: En abril se realizó el curso virtual "El derecho de las mujeres a una vida libre de violencias", a través de los 4 módulos y las 9 unidades temáticas dispuestas. 
Así mismo, a partir de </t>
    </r>
    <r>
      <rPr>
        <b/>
        <sz val="11"/>
        <color theme="1"/>
        <rFont val="Arial"/>
        <family val="2"/>
      </rPr>
      <t>81</t>
    </r>
    <r>
      <rPr>
        <sz val="11"/>
        <color theme="1"/>
        <rFont val="Arial"/>
        <family val="2"/>
      </rPr>
      <t xml:space="preserve"> jornadas de sensibilización sobre el derecho de las mujeres a una vida libre de violencia realizadas por los equipos de la Dirección de Eliminación de Violencias, se logró la participación de </t>
    </r>
    <r>
      <rPr>
        <b/>
        <sz val="11"/>
        <color theme="1"/>
        <rFont val="Arial"/>
        <family val="2"/>
      </rPr>
      <t>1419</t>
    </r>
    <r>
      <rPr>
        <sz val="11"/>
        <color theme="1"/>
        <rFont val="Arial"/>
        <family val="2"/>
      </rPr>
      <t xml:space="preserve"> servidoras y servidores públicos, para un total de</t>
    </r>
    <r>
      <rPr>
        <b/>
        <sz val="11"/>
        <color theme="1"/>
        <rFont val="Arial"/>
        <family val="2"/>
      </rPr>
      <t xml:space="preserve"> 1419</t>
    </r>
    <r>
      <rPr>
        <sz val="11"/>
        <color theme="1"/>
        <rFont val="Arial"/>
        <family val="2"/>
      </rPr>
      <t xml:space="preserve"> servidores(as) formados(as) en el mes de marzo.
Con corte al mes de abril se fortalecieron las capacidades de </t>
    </r>
    <r>
      <rPr>
        <b/>
        <sz val="11"/>
        <color theme="1"/>
        <rFont val="Arial"/>
        <family val="2"/>
      </rPr>
      <t>3292</t>
    </r>
    <r>
      <rPr>
        <sz val="11"/>
        <color theme="1"/>
        <rFont val="Arial"/>
        <family val="2"/>
      </rPr>
      <t xml:space="preserve"> servidores(as) a partir </t>
    </r>
    <r>
      <rPr>
        <b/>
        <sz val="11"/>
        <color theme="1"/>
        <rFont val="Arial"/>
        <family val="2"/>
      </rPr>
      <t>180</t>
    </r>
    <r>
      <rPr>
        <sz val="11"/>
        <color theme="1"/>
        <rFont val="Arial"/>
        <family val="2"/>
      </rPr>
      <t xml:space="preserve"> de jornadas.
Beneficios: Se brindaron herramientas a servidoras y servidores públicos para el reconocimiento del derecho de las mujeres a una vida libre de violencias y los elementos y procedimientos para su garantía.
Retraso:  Durante el mes de abril no se recibió el reporte del Curso Virtual "El Derecho de las Mujeres a una Vida Libre de Violencias" por parte del Departamento Administrativo del Servicio Civil, por lo que en el reporte del mes de mayo, se incluirá el alcance de los servidores (as) públicos (as) formados en el mes de abril por medio de este curso.
       </t>
    </r>
  </si>
  <si>
    <t>De acuerdo con las matrices internas de información. Durante el mes de mayo,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618 atenciones y 2037 seguimientos, para un total de 2655. Así mismo, se llevaron a cabo 42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</si>
  <si>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De acuerdo con las matrices internas de información el acumulado al mes de mayo de 2025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1950 atenciones  y 5449 seguimientos, para un total de 7399 atenciones socio jurídicas a mujeres víctimas de violencia. 
Se llevaron a cabo 135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</si>
  <si>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Logros: De acuerdo con las matrices internas de información. 
 Durante el mes de mayo,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618 atenciones y 2037 seguimientos, para un total de 2655.
Con corte al mes de mayo se operó en 8 IPS en el marco de las 4 subredes públicas y 1 IPS Privada, a través de las cuales se realizaron 1950 atenciones  y 5449 seguimientos, para un total de 7399 atenciones socio jurídicas a mujeres víctimas de violencia. 
Beneficios: 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</si>
  <si>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https://secretariadistritald-my.sharepoint.com/:f:/g/personal/devaj_sdmujer_gov_co/EjUbgu8M3IVNjvM-dikPtCABFnlLpa445avc8DbnOt2GCg?e=d0751W</t>
  </si>
  <si>
    <t>https://secretariadistritald-my.sharepoint.com/:f:/g/personal/devaj_sdmujer_gov_co/En60Cw-dRvZJvWHbUCELBlcB1zoRl9kLTJSnx_VkVqE_Tw?e=v9mnm1</t>
  </si>
  <si>
    <t xml:space="preserve">De acuerdo con las matrices internas de información. Durante el mes de mayo,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618 atenciones socio jurídicas a mujeres víctimas de violencia. </t>
  </si>
  <si>
    <t xml:space="preserve">Con corte al mes de abril se garantizó la prestación de servicios socio jurídicos y psicosociales especializados al 100% de las mujeres víctimas de violencia a través de:
- 13.817 atenciones efectivas a través de la Línea Púrpura Distrital "Mujeres que escuchan mujeres".
- 398 orientaciones psico-jurídicas efectivas de los incidentes con código de tipificación 204-Tentativa de Feminicidio priorizado para la atención en urgencia/emergencia a través de la móvil mujer de la AgenciaMuj bajo un esquema de duplas psico jurídicas.
- 606 atenciones a través de las Duplas de Atención Psicosocial.
- 4.744 atenciones brindadas el marco de la estrategia de prevención del feminicidio (desde la Estrategia Intersectorial para la Prevención y Atención de Víctimas de Violencia de Género con Énfasis en Violencia Sexual y Feminicidio - Estrategia en Hospitales)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</si>
  <si>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 xml:space="preserve">
Logros: En el mes de mayo se llevaron a cabo 42 jornadas de capacitaciones y sensibilizaciones en temas como:  Socialización de la Estrategia Intersectorial, Denuncia ante Fiscalía, Cadena de custodia, protocolo de Atención a Mujeres Víctimas de violencia Sexual, activación de actos urgentes.
Con corte al mes de mayo, en el marco de la estrategia de prevención del feminicidio (desde la Estrategia Intersectorial para la Prevención y Atención de Víctimas de Violencia de Género con Énfasis en Violencia Sexual y Feminicidio (Estrategia en hospitales), se llevaron a cabo 135 sesiones o espacios con el sector salud,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t>
  </si>
  <si>
    <t>De acuerdo con los datos arrojados por el Simisional 2.0, así como los datos que suministró la Dirección de Gestión de Conocimiento en cuanto a la matriz de efectividad proporcionada, durante el mes de mayo se realizaron 3.656 atenciones efectivas a través de la Línea Púrpura Distrital "Mujeres que escuchan mujeres".
De acuerdo con los datos arrojados por el Simisional 2.0, así como los datos que suministró la Dirección de Gestión de Conocimiento en cuanto a la matriz de efectividad proporcionada, con corte al mes de mayo se realizaron 17.563 atenciones efectivas a través de la Línea Púrpura Distrital "Mujeres que escuchan mujeres"</t>
  </si>
  <si>
    <t>https://secretariadistritald-my.sharepoint.com/:f:/g/personal/devaj_sdmujer_gov_co/EsrSV16NNWpLgx3xHdI_FtEB3Qh-NDM4HFSVCwFYV677mA?e=nzTV30</t>
  </si>
  <si>
    <t>https://secretariadistritald-my.sharepoint.com/:f:/g/personal/devaj_sdmujer_gov_co/EqnBhD1O3plDtIZKiZdNtqkB6ri_9xvRb_E0D9H-z6KCgQ?e=3601fw</t>
  </si>
  <si>
    <t>De acuerdo con los datos arrojados por el Simisional 2.0, así como los datos que suministró la Dirección de Gestión de Conocimiento en cuanto a la matriz de efectividad proporcionada, durante el mes de abril se realizaron 3.591 atenciones efectivas a través de la Línea Púrpura Distrital "Mujeres que escuchan mujeres".
De acuerdo con los datos arrojados por el Simisional 2.0, así como los datos que suministró la Dirección de Gestión de Conocimiento en cuanto a la matriz de efectividad proporcionada, con corte al mes de  abril se realizaron 13.907 atenciones efectivas a través de la Línea Púrpura Distrital "Mujeres que escuchan mujeres"</t>
  </si>
  <si>
    <r>
      <t xml:space="preserve">Logros: En el mes de mayo se participó en </t>
    </r>
    <r>
      <rPr>
        <b/>
        <sz val="11"/>
        <color theme="1"/>
        <rFont val="Arial"/>
        <family val="2"/>
      </rPr>
      <t xml:space="preserve">(10) </t>
    </r>
    <r>
      <rPr>
        <sz val="11"/>
        <color theme="1"/>
        <rFont val="Arial"/>
        <family val="2"/>
      </rPr>
      <t>espacios de articulación y coordinación de acciones estratégicas para la prevención, atención y sanción de las violencias contra las mujeres en el Distrito Capital:
(1) 050525 Seguimiento a la articulación de acciones interinstitucionales con el Banco AV Villas para el fortalecimiento de la prevención de violencias contra las mujeres por medio de una alianza estratégica.
(2) 070525 Articulación de acciones interinstitucionales con la empresa BRM para el fortalecimiento de la autonomía económica de mujeres víctimas de violencia.
(3) 090525 Articulación de acciones interinstitucionales con la Empresa Grupo GELSA para la articulación de acciones de prevención de violencias contra las mujeres en la Estrategia Redes Seguras para las Mujeres.
(4) 090525 Seguimiento a la articulación de acciones interinstitucionales con la empresa OXXO para el fortalecimiento de la prevención de violencias contra las mujeres por medio de una alianza estrategia con la entidad.
(5) 120525 Articulación de acciones interinstitucionales con la empresa Group COS para el fortalecimiento de la autonomía económica de mujeres víctimas de violencia.
(6) 130525 Sesión de oferta de vacantes laborales con la empresa BRM para el fortalecimiento de la autonomía económica de mujeres víctimas de violencia.
(7) 150525 Articulación de acciones interinstitucionales con la empresa MMC para el fortalecimiento de la autonomía económica de mujeres víctimas de violencia.
(8) 200525 Seguimiento a la articulación de acciones interinstitucionales con la Constructora Amarilo para el fortalecimiento de la prevención de violencias contra las mujeres por medio de una alianza para establecer Redes Seguras para las Mujeres en Propiedad Horizontal.
(9) 230525 Seguimiento a la articulación de acciones inter e intrainstitucionales con la Constructora Amarilo y la Oficina Asesora de Comunicaciones de la SDMujer para el fortalecimiento de acciones de prevención de violencias contra las mujeres por medio de una alianza para establecer Redes Seguras para las Mujeres en Propiedad Horizontal.
(10) 260525 Articulación de acciones interinstitucionales con el equipo de transversalización de la Dirección de Derechos y diseño de Políticas, con el fin de promover acciones de prevención de violencias contra las mujeres con el sector Movilidad, a través de la mesa de seguridad de la Bici.
Con corte al mes de mayo se participó en</t>
    </r>
    <r>
      <rPr>
        <b/>
        <sz val="11"/>
        <color theme="1"/>
        <rFont val="Arial"/>
        <family val="2"/>
      </rPr>
      <t xml:space="preserve"> (46) </t>
    </r>
    <r>
      <rPr>
        <sz val="11"/>
        <color theme="1"/>
        <rFont val="Arial"/>
        <family val="2"/>
      </rPr>
      <t>espacios de articulación y coordinación de acciones estratégicas para la prevención, atención y sanción de las violencias contra las mujeres en el Distrito Capital.
Beneficios: Las mujeres del Distrito Capital se benefician de la articulación de acciones estratégicas con actores del sector público y privado, que promueven la prevención, atención y sanción de las violencias en su contra. 
No se presentaron retrasos.</t>
    </r>
  </si>
  <si>
    <r>
      <t>Logros: En mayo, en el marco de la asistencia técnica para el fortalecimiento de los componentes de prevención, atención, protección y sanción del Sistema Distrital SOFIA, se llevaron a cabo</t>
    </r>
    <r>
      <rPr>
        <b/>
        <sz val="11"/>
        <color theme="1"/>
        <rFont val="Arial"/>
        <family val="2"/>
      </rPr>
      <t xml:space="preserve"> (5)</t>
    </r>
    <r>
      <rPr>
        <sz val="11"/>
        <color theme="1"/>
        <rFont val="Arial"/>
        <family val="2"/>
      </rPr>
      <t xml:space="preserve"> espacios de articulación entre entidades distritales:
(1) 070525 Asistencia técnica al Instituto Distrital de Participación y Acción Comunal y la Alcaldía Local de Suba para la planeación del primer recorrido de la estrategia Redes Seguras para las Mujeres en Propiedad Horizontal.
(2) 120525 Asistencia técnica a la Secretaría Distrital de Desarrollo Económico para la implementación de la Política Pública Bogotá 24/7 del sector.
(3) 160525 Asistencia técnica a la Secretaría General de la Alcaldía Mayor de Bogotá, para la incorporación de la Línea Púrpura Distrital en el IVR de la Línea 195.
(4) 210525 Asistencia técnica al Instituto Distrital de Participación y Acción Comunal y la Alcaldía Local de Suba para la evaluación del primer recorrido de la estrategia Redes Seguras para las Mujeres en Propiedad Horizontal.
(5) 280525 Asistencia técnica al Instituto Distrital de Participación y Acción Comunal y la Alcaldía Local de Suba para la planeación del segundo recorrido de la estrategia Redes Seguras para las Mujeres en Propiedad Horizontal.
En especial, para el fortalecimiento de los componentes del Sistema SOFIA relacionados con las violencias contra las mujeres en el espacio público, se llevaron a cabo </t>
    </r>
    <r>
      <rPr>
        <b/>
        <sz val="11"/>
        <color theme="1"/>
        <rFont val="Arial"/>
        <family val="2"/>
      </rPr>
      <t xml:space="preserve">(2) </t>
    </r>
    <r>
      <rPr>
        <sz val="11"/>
        <color theme="1"/>
        <rFont val="Arial"/>
        <family val="2"/>
      </rPr>
      <t xml:space="preserve">espacios de articulación entre entidades distritales con competencia en este ámbito:
(1) 140525 Acompañamiento al recorrido de implementación de la Estrategia Redes Seguras para las Mujeres en Propiedad Horizontal en la UPL Suba Tibabuyes, en articulación con el Instituto Distrital de Participación y Acción Comunal y la Alcaldía Local de Suba.
(2) 160525 Asistencia técnica al Instituto para la Economía Social IPES y la Cámara de Comercio de Bogotá CCB, para la definición del acompañamiento a jornadas de seguridad en Plazas de Mercado del Distrito, por parte de los equipos de prevención y atención de la Dirección de Eliminación de Violencias contra las mujeres y Acceso a la Justicia.
En total, con corte al mes de mayo se realizaron </t>
    </r>
    <r>
      <rPr>
        <b/>
        <sz val="11"/>
        <color theme="1"/>
        <rFont val="Arial"/>
        <family val="2"/>
      </rPr>
      <t>(37)</t>
    </r>
    <r>
      <rPr>
        <sz val="11"/>
        <color theme="1"/>
        <rFont val="Arial"/>
        <family val="2"/>
      </rPr>
      <t xml:space="preserve"> asistencias técnicas con sectores del distrito,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t>
    </r>
  </si>
  <si>
    <t>https://secretariadistritald-my.sharepoint.com/:f:/g/personal/devaj_sdmujer_gov_co/EpDgJEzp2fJEg-XntU3zJo8BVYwNC8XVBG1v7Ck-PS8rPg?e=elacWq</t>
  </si>
  <si>
    <t>https://secretariadistritald-my.sharepoint.com/:f:/g/personal/devaj_sdmujer_gov_co/EgabIyipXp9PgSAswwl0z4UBEMNIdPUb4HKewUqmUfA13g?e=ICf22N</t>
  </si>
  <si>
    <t>https://secretariadistritald-my.sharepoint.com/:f:/g/personal/devaj_sdmujer_gov_co/Et47e1du6fZAqPanaloMNeABoWvD_N8dbwtT7sLcb_C17w?e=VZ0O96</t>
  </si>
  <si>
    <r>
      <t xml:space="preserve">En el mes de mayo para el fortalecimiento de los componentes de prevención, atención, protección y sanción del Sistema Distrital SOFIA, se desarrollaron las siguientes acciones: 
- El fortalecimiento de las capacidades de </t>
    </r>
    <r>
      <rPr>
        <b/>
        <sz val="11"/>
        <color theme="1"/>
        <rFont val="Arial"/>
        <family val="2"/>
      </rPr>
      <t>(1756)</t>
    </r>
    <r>
      <rPr>
        <sz val="11"/>
        <color theme="1"/>
        <rFont val="Arial"/>
        <family val="2"/>
      </rPr>
      <t xml:space="preserve"> servidoras y servidores sobre el derecho de las mujeres a una vida libre de violencias.
- Participación en </t>
    </r>
    <r>
      <rPr>
        <b/>
        <sz val="11"/>
        <color theme="1"/>
        <rFont val="Arial"/>
        <family val="2"/>
      </rPr>
      <t>(10)</t>
    </r>
    <r>
      <rPr>
        <sz val="11"/>
        <color theme="1"/>
        <rFont val="Arial"/>
        <family val="2"/>
      </rPr>
      <t xml:space="preserve"> espacios de articulación y coordinación de acciones estratégicas para la prevención, atención y sanción de las violencias contra las mujeres en el Distrito Capital.
- Realización de </t>
    </r>
    <r>
      <rPr>
        <b/>
        <sz val="11"/>
        <color theme="1"/>
        <rFont val="Arial"/>
        <family val="2"/>
      </rPr>
      <t>(7)</t>
    </r>
    <r>
      <rPr>
        <sz val="11"/>
        <color theme="1"/>
        <rFont val="Arial"/>
        <family val="2"/>
      </rPr>
      <t xml:space="preserve"> espacios de asistencia técnica para el fortalecimiento de los componentes del Sistema SOFIA.</t>
    </r>
  </si>
  <si>
    <r>
      <t xml:space="preserve">Entre los meses de enero y mayo para el fortalecimiento de los componentes de prevención, atención, protección y sanción del Sistema Distrital SOFIA, se desarrollaron las siguientes acciones: 
- El fortalecimiento de las capacidades de </t>
    </r>
    <r>
      <rPr>
        <b/>
        <sz val="11"/>
        <color theme="1"/>
        <rFont val="Arial"/>
        <family val="2"/>
      </rPr>
      <t>(5085)</t>
    </r>
    <r>
      <rPr>
        <sz val="11"/>
        <color theme="1"/>
        <rFont val="Arial"/>
        <family val="2"/>
      </rPr>
      <t xml:space="preserve"> servidoras y servidores sobre el derecho de las mujeres a una vida libre de violencias.
- Participación en </t>
    </r>
    <r>
      <rPr>
        <b/>
        <sz val="11"/>
        <color theme="1"/>
        <rFont val="Arial"/>
        <family val="2"/>
      </rPr>
      <t xml:space="preserve">(46) </t>
    </r>
    <r>
      <rPr>
        <sz val="11"/>
        <color theme="1"/>
        <rFont val="Arial"/>
        <family val="2"/>
      </rPr>
      <t xml:space="preserve">espacios de articulación y coordinación de acciones estratégicas para la prevención, atención y sanción de las violencias contra las mujeres en el Distrito Capital.
- Realización de </t>
    </r>
    <r>
      <rPr>
        <b/>
        <sz val="11"/>
        <color theme="1"/>
        <rFont val="Arial"/>
        <family val="2"/>
      </rPr>
      <t>(37)</t>
    </r>
    <r>
      <rPr>
        <sz val="11"/>
        <color theme="1"/>
        <rFont val="Arial"/>
        <family val="2"/>
      </rPr>
      <t xml:space="preserve"> espacios de asistencia técnica para el fortalecimiento de los componentes del Sistema SOFIA.</t>
    </r>
  </si>
  <si>
    <r>
      <t xml:space="preserve">Logros: En mayo a través del curso virtual "El derecho de las mujeres a una vida libre de violencias", se capacitaron </t>
    </r>
    <r>
      <rPr>
        <b/>
        <sz val="11"/>
        <color theme="1"/>
        <rFont val="Arial"/>
        <family val="2"/>
      </rPr>
      <t>37</t>
    </r>
    <r>
      <rPr>
        <sz val="11"/>
        <color theme="1"/>
        <rFont val="Arial"/>
        <family val="2"/>
      </rPr>
      <t xml:space="preserve"> servidoras(es) y 17 ciudadanas(os) a través de los 4 módulos y las 9 unidades temáticas dispuestas. 
Así mismo, a partir de </t>
    </r>
    <r>
      <rPr>
        <b/>
        <sz val="11"/>
        <color theme="1"/>
        <rFont val="Arial"/>
        <family val="2"/>
      </rPr>
      <t>89</t>
    </r>
    <r>
      <rPr>
        <sz val="11"/>
        <color theme="1"/>
        <rFont val="Arial"/>
        <family val="2"/>
      </rPr>
      <t xml:space="preserve"> jornadas de sensibilización sobre el derecho de las mujeres a una vida libre de violencia realizadas por los equipos de la Dirección de Eliminación de Violencias, se logró la participación de </t>
    </r>
    <r>
      <rPr>
        <b/>
        <sz val="11"/>
        <color theme="1"/>
        <rFont val="Arial"/>
        <family val="2"/>
      </rPr>
      <t>1756</t>
    </r>
    <r>
      <rPr>
        <sz val="11"/>
        <color theme="1"/>
        <rFont val="Arial"/>
        <family val="2"/>
      </rPr>
      <t xml:space="preserve"> servidoras y servidores públicos, para un total de</t>
    </r>
    <r>
      <rPr>
        <b/>
        <sz val="11"/>
        <color theme="1"/>
        <rFont val="Arial"/>
        <family val="2"/>
      </rPr>
      <t xml:space="preserve"> 1793</t>
    </r>
    <r>
      <rPr>
        <sz val="11"/>
        <color theme="1"/>
        <rFont val="Arial"/>
        <family val="2"/>
      </rPr>
      <t xml:space="preserve"> servidores(as) formados(as) en el mes de mayo.
Con corte al mes de mayo se fortalecieron las capacidades de </t>
    </r>
    <r>
      <rPr>
        <b/>
        <sz val="11"/>
        <color theme="1"/>
        <rFont val="Arial"/>
        <family val="2"/>
      </rPr>
      <t>5085</t>
    </r>
    <r>
      <rPr>
        <sz val="11"/>
        <color theme="1"/>
        <rFont val="Arial"/>
        <family val="2"/>
      </rPr>
      <t xml:space="preserve"> servidores(as) a partir </t>
    </r>
    <r>
      <rPr>
        <b/>
        <sz val="11"/>
        <color theme="1"/>
        <rFont val="Arial"/>
        <family val="2"/>
      </rPr>
      <t>269</t>
    </r>
    <r>
      <rPr>
        <sz val="11"/>
        <color theme="1"/>
        <rFont val="Arial"/>
        <family val="2"/>
      </rPr>
      <t xml:space="preserve"> de jornadas.
Beneficios: Se brindaron herramientas a servidoras y servidores públicos para el reconocimiento del derecho de las mujeres a una vida libre de violencias y los elementos y procedimientos para su garantía.
No se presentaron retrasos.
       </t>
    </r>
  </si>
  <si>
    <r>
      <t xml:space="preserve">En mayo,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 xml:space="preserve">(2) </t>
    </r>
    <r>
      <rPr>
        <sz val="11"/>
        <color theme="1"/>
        <rFont val="Arial"/>
        <family val="2"/>
      </rPr>
      <t xml:space="preserve">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(27)</t>
    </r>
    <r>
      <rPr>
        <sz val="11"/>
        <color theme="1"/>
        <rFont val="Arial"/>
        <family val="2"/>
      </rPr>
      <t xml:space="preserve"> jornadas de formación y sensibilización, se logro la participación de </t>
    </r>
    <r>
      <rPr>
        <b/>
        <sz val="11"/>
        <color theme="1"/>
        <rFont val="Arial"/>
        <family val="2"/>
      </rPr>
      <t>(854)</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(2)</t>
    </r>
    <r>
      <rPr>
        <sz val="11"/>
        <color theme="1"/>
        <rFont val="Arial"/>
        <family val="2"/>
      </rPr>
      <t xml:space="preserve"> Megatoma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un </t>
    </r>
    <r>
      <rPr>
        <b/>
        <sz val="11"/>
        <color theme="1"/>
        <rFont val="Arial"/>
        <family val="2"/>
      </rPr>
      <t xml:space="preserve">(1) </t>
    </r>
    <r>
      <rPr>
        <sz val="11"/>
        <color theme="1"/>
        <rFont val="Arial"/>
        <family val="2"/>
      </rPr>
      <t xml:space="preserve">punto seguro para las mujeres en el Festival Baum, contando con el alcance de </t>
    </r>
    <r>
      <rPr>
        <b/>
        <sz val="11"/>
        <color theme="1"/>
        <rFont val="Arial"/>
        <family val="2"/>
      </rPr>
      <t>(600)</t>
    </r>
    <r>
      <rPr>
        <sz val="11"/>
        <color theme="1"/>
        <rFont val="Arial"/>
        <family val="2"/>
      </rPr>
      <t xml:space="preserve"> 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(251)</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</si>
  <si>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r>
      <t xml:space="preserve">Entre los meses de enero y mayo,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(16)</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(82)</t>
    </r>
    <r>
      <rPr>
        <sz val="11"/>
        <color theme="1"/>
        <rFont val="Arial"/>
        <family val="2"/>
      </rPr>
      <t xml:space="preserve"> jornadas de formación y sensibilización, se logro la participación de </t>
    </r>
    <r>
      <rPr>
        <b/>
        <sz val="11"/>
        <color theme="1"/>
        <rFont val="Arial"/>
        <family val="2"/>
      </rPr>
      <t>(2050)</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(7)</t>
    </r>
    <r>
      <rPr>
        <sz val="11"/>
        <color theme="1"/>
        <rFont val="Arial"/>
        <family val="2"/>
      </rPr>
      <t xml:space="preserve">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dos </t>
    </r>
    <r>
      <rPr>
        <b/>
        <sz val="11"/>
        <color theme="1"/>
        <rFont val="Arial"/>
        <family val="2"/>
      </rPr>
      <t>(2)</t>
    </r>
    <r>
      <rPr>
        <sz val="11"/>
        <color theme="1"/>
        <rFont val="Arial"/>
        <family val="2"/>
      </rPr>
      <t xml:space="preserve"> puntos seguros para las mujeres en el Festivales Estéreo Picnic y Baum, contando con el alcance de </t>
    </r>
    <r>
      <rPr>
        <b/>
        <sz val="11"/>
        <color theme="1"/>
        <rFont val="Arial"/>
        <family val="2"/>
      </rPr>
      <t xml:space="preserve">(2160) </t>
    </r>
    <r>
      <rPr>
        <sz val="11"/>
        <color theme="1"/>
        <rFont val="Arial"/>
        <family val="2"/>
      </rPr>
      <t xml:space="preserve">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(698)</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t>
    </r>
  </si>
  <si>
    <t>https://secretariadistritald-my.sharepoint.com/:f:/g/personal/devaj_sdmujer_gov_co/Es85irZZnhNIjNprSolciYUB3Mg2N9zjWKocuzCPMf6YWg?e=aINW9A</t>
  </si>
  <si>
    <r>
      <t xml:space="preserve">Logros: En el mes de mayo se brindaron </t>
    </r>
    <r>
      <rPr>
        <b/>
        <sz val="11"/>
        <rFont val="Arial"/>
        <family val="2"/>
      </rPr>
      <t>251</t>
    </r>
    <r>
      <rPr>
        <sz val="11"/>
        <rFont val="Arial"/>
        <family val="2"/>
      </rPr>
      <t xml:space="preserve"> atenciones psico-jurídicas en dupla a mujeres víctimas de violencias en el espacio y el transporte público, de las cuales </t>
    </r>
    <r>
      <rPr>
        <b/>
        <sz val="11"/>
        <rFont val="Arial"/>
        <family val="2"/>
      </rPr>
      <t>46</t>
    </r>
    <r>
      <rPr>
        <sz val="11"/>
        <rFont val="Arial"/>
        <family val="2"/>
      </rPr>
      <t xml:space="preserve"> fueron nuevas atenciones y </t>
    </r>
    <r>
      <rPr>
        <b/>
        <sz val="11"/>
        <rFont val="Arial"/>
        <family val="2"/>
      </rPr>
      <t>205</t>
    </r>
    <r>
      <rPr>
        <sz val="11"/>
        <rFont val="Arial"/>
        <family val="2"/>
      </rPr>
      <t xml:space="preserve"> seguimientos efectivos. Dichas atenciones incluyeron primeros acercamientos, orientaciones y seguimientos a los casos de mujeres que requirieron acompañamiento integral.
Con corte al mes de mayo las Duplas Psico-Jurídicas han realizado un total de </t>
    </r>
    <r>
      <rPr>
        <b/>
        <sz val="11"/>
        <rFont val="Arial"/>
        <family val="2"/>
      </rPr>
      <t>698</t>
    </r>
    <r>
      <rPr>
        <sz val="11"/>
        <rFont val="Arial"/>
        <family val="2"/>
      </rPr>
      <t xml:space="preserve"> atenciones psico-jurídicas en dupla a mujeres víctimas de violencias en el espacio y el transporte público, de las cuales </t>
    </r>
    <r>
      <rPr>
        <b/>
        <sz val="11"/>
        <rFont val="Arial"/>
        <family val="2"/>
      </rPr>
      <t>174</t>
    </r>
    <r>
      <rPr>
        <sz val="11"/>
        <rFont val="Arial"/>
        <family val="2"/>
      </rPr>
      <t xml:space="preserve"> fueron primeras atenciones y </t>
    </r>
    <r>
      <rPr>
        <b/>
        <sz val="11"/>
        <rFont val="Arial"/>
        <family val="2"/>
      </rPr>
      <t>524</t>
    </r>
    <r>
      <rPr>
        <sz val="11"/>
        <rFont val="Arial"/>
        <family val="2"/>
      </rPr>
      <t xml:space="preserve"> seguimientos efectivos.
Reporte diferenciado:
Nuevas atenciones en Transporte Público: 18
Seguimiento efectivos en Transporte Público: 43
Nuevas atenciones en Espacio Público: 28
Seguimiento efectivos en Espacio Público: 162
Con corte al mes de mayo se han realizado en reporte diferenciado:
Nuevas atenciones en Transporte Público: 54
Seguimiento efectivos en Transporte Público: 111
Nuevas atenciones en Espacio Público: 113
Seguimiento efectivos en Espacio Público: 400
Beneficios: A través de las atenciones brindadas, se facilitaron espacios de orientación y atención psicojurídica a mujeres víctimas de violencia en el espacio y transporte público, garantizando su derecho a una vida libre de violencias y acceso a la justicia.
No se presentaron retrasos</t>
    </r>
  </si>
  <si>
    <r>
      <t xml:space="preserve">Logros: En mayo, en el marco de la asistencia técnica para el fortalecimiento de las capacidades del sector transporte, se llevaron a cabo </t>
    </r>
    <r>
      <rPr>
        <b/>
        <sz val="11"/>
        <rFont val="Arial"/>
        <family val="2"/>
      </rPr>
      <t>(2)</t>
    </r>
    <r>
      <rPr>
        <sz val="1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
(1) 140525 Megatoma de Mujer y Género Estación Zonal Ricaurte: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(2) 220525 Megatoma de Mujer y Género Estación Zonal Meissen: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Con corte al mes de mayo se realizaron </t>
    </r>
    <r>
      <rPr>
        <b/>
        <sz val="11"/>
        <rFont val="Arial"/>
        <family val="2"/>
      </rPr>
      <t>(21)</t>
    </r>
    <r>
      <rPr>
        <sz val="11"/>
        <rFont val="Arial"/>
        <family val="2"/>
      </rPr>
      <t xml:space="preserve"> asistencias técnicas para el fortalecimiento de las capacidades del sector transporte, de acuerdo con el protocolo de prevención, atención y sanción de las violencias contra las mujeres en el espacio y transporte público.
Beneficios: La dinamización de la articulación interinstitucional busca fortalecer las acciones del prevención y atención de violencias contra las mujeres en el espacio y transporte público.
No se presentaron retrasos</t>
    </r>
  </si>
  <si>
    <t>https://secretariadistritald-my.sharepoint.com/:f:/g/personal/devaj_sdmujer_gov_co/El_rPGLce71Nv_-vMSGDjzIBZCV9VX30-Kx8S2gzHS50UA?e=se0Fm2</t>
  </si>
  <si>
    <t>https://secretariadistritald-my.sharepoint.com/:f:/g/personal/devaj_sdmujer_gov_co/Es86S2SYQBlFuVKx4XZA9V0BPj36LLlfm5b7PbztNbUJVQ?e=w6ktLj</t>
  </si>
  <si>
    <r>
      <t xml:space="preserve">En el mes de mayo para la prevención y atención de violencias contra las mujeres en el espacio y transporte público:
- Se brindaron </t>
    </r>
    <r>
      <rPr>
        <b/>
        <sz val="11"/>
        <color theme="1"/>
        <rFont val="Arial"/>
        <family val="2"/>
      </rPr>
      <t xml:space="preserve">251 </t>
    </r>
    <r>
      <rPr>
        <sz val="11"/>
        <color theme="1"/>
        <rFont val="Arial"/>
        <family val="2"/>
      </rPr>
      <t xml:space="preserve">atenciones psico-jurídicas en dupla a mujeres víctimas de violencias en el espacio y el transporte público, de las cuales </t>
    </r>
    <r>
      <rPr>
        <b/>
        <sz val="11"/>
        <color theme="1"/>
        <rFont val="Arial"/>
        <family val="2"/>
      </rPr>
      <t>46</t>
    </r>
    <r>
      <rPr>
        <sz val="11"/>
        <color theme="1"/>
        <rFont val="Arial"/>
        <family val="2"/>
      </rPr>
      <t xml:space="preserve"> fueron nuevas atenciones y </t>
    </r>
    <r>
      <rPr>
        <b/>
        <sz val="11"/>
        <color theme="1"/>
        <rFont val="Arial"/>
        <family val="2"/>
      </rPr>
      <t>205</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t>
    </r>
    <r>
      <rPr>
        <b/>
        <sz val="11"/>
        <color theme="1"/>
        <rFont val="Arial"/>
        <family val="2"/>
      </rPr>
      <t xml:space="preserve"> (2)</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</si>
  <si>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Con corte al mes de mayo para la prevención y atención de violencias contra las mujeres en el espacio y transporte público:
- Se brindaron </t>
    </r>
    <r>
      <rPr>
        <b/>
        <sz val="11"/>
        <color theme="1"/>
        <rFont val="Arial"/>
        <family val="2"/>
      </rPr>
      <t xml:space="preserve">698 </t>
    </r>
    <r>
      <rPr>
        <sz val="11"/>
        <color theme="1"/>
        <rFont val="Arial"/>
        <family val="2"/>
      </rPr>
      <t xml:space="preserve">atenciones psico-jurídicas en dupla a mujeres víctimas de violencias en el espacio y el transporte público, de las cuales </t>
    </r>
    <r>
      <rPr>
        <b/>
        <sz val="11"/>
        <color theme="1"/>
        <rFont val="Arial"/>
        <family val="2"/>
      </rPr>
      <t>174</t>
    </r>
    <r>
      <rPr>
        <sz val="11"/>
        <color theme="1"/>
        <rFont val="Arial"/>
        <family val="2"/>
      </rPr>
      <t xml:space="preserve"> fueron nuevas atenciones y </t>
    </r>
    <r>
      <rPr>
        <b/>
        <sz val="11"/>
        <color theme="1"/>
        <rFont val="Arial"/>
        <family val="2"/>
      </rPr>
      <t>524</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 </t>
    </r>
    <r>
      <rPr>
        <b/>
        <sz val="11"/>
        <color theme="1"/>
        <rFont val="Arial"/>
        <family val="2"/>
      </rPr>
      <t>(21)</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</si>
  <si>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t>De acuerdo con los registros del Simisional 2.0. Durante el mes de mayo de 2025, las Duplas de Atención Psicosocial realizaron un total de 409 atenciones, de las cuales 106 corresponden a primeras atenciones y 303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</si>
  <si>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Del 1 de enero al 31 de mayo de 2025, las Duplas de Atención Psicosocial realizaron un total de 1015 atenciones, de las cuales 304 corresponden a primeras atenciones y 711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</si>
  <si>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Logros: Durante el mes de mayo de 2025, las Duplas de Atención Psicosocial realizaron un total de 303 seguimientos efectivos. Esto posibilitó la construcción de escenarios de confianza institucional con las ciudadanas para afrontar las situaciones de violencias sufridas y permanecer en los procesos de activación de ruta, solicitud de medidas de protección, consolidación y fortalecimiento de redes de apoyo.  
Con corte al mes de mayo se han realizado 711 seguimientos efectivos por parte de las duplas psicosociales.
Beneficios: A través de los seguimientos fue posible ampliar la comprensión de las violencias y riesgo asoaciados a estas, vividas por las mujeres y con base en ello se determinó el plan de acción y las acciones prioritarias necesarias en cada caso.
Retrasos: Durante el mes de mayo no se reportaron retrasos en los procesos de seguimiento a la ciudadanas víctimas de violencias atendidas por las Duplas de Atención Psicosocial. </t>
  </si>
  <si>
    <t>Logros: De acuerdo con los registros del Simisional 2.0. Durante el mes de abril de 2025, las Duplas de Atención Psicosocial realizaron un total de 283 atenciones, de las cuales 96 corresponden a primeras atenciones y 187 a seguimientos efectivos. 
Con corte al mes de abril se han realizado 606 atenciones por parte de las duplas psicosociales.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oportuna, lo que permitió para ellas sentirse escuchadas y orientadas durante las situaciones críticas o aquellas en las que manifiestan impactos psicosociales generados por las violencias.
Retrasos y alternativas de solución: Durante el mes de abril no se reportaron retrasos en los procesos de atención psicosocial.</t>
  </si>
  <si>
    <t>Logros: De acuerdo con los registros del Simisional 2.0. Durante el mes de mayo de 2025, las Duplas de Atención Psicosocial realizaron un total de 409 atenciones, de las cuales 106 corresponden a primeras atenciones y 303 a seguimientos efectivos.
Con corte al mes de mayo se han realizado 1.015 atenciones por parte de las duplas psicosociales.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oportuna, lo que permitió para ellas sentirse escuchadas y orientadas durante las situaciones críticas o aquellas en las que manifiestan impactos psicosociales generados por las violencias.
Retrasos y alternativas de solución: Durante el mes de mayo no se reportaron retrasos en los procesos de atención psicosocial.</t>
  </si>
  <si>
    <t>https://secretariadistritald-my.sharepoint.com/:f:/g/personal/devaj_sdmujer_gov_co/EozX9CUwT-JBmDFLdyg6pn0BozbH8Cd0kKFr-8P40j7MFw?e=swU2U2</t>
  </si>
  <si>
    <t>https://secretariadistritald-my.sharepoint.com/:f:/g/personal/devaj_sdmujer_gov_co/El134R5klqBLsRKy346IYcgBxinpUN1BE85D0rbN2kwsdA?e=ToDT9m</t>
  </si>
  <si>
    <t>Durante el mes de mayo de 2025, las Duplas de Atención Psicosocial realizaron un total de 409 atenciones, de las cuales 106 corresponden a primeras atenciones y 303 a seguimientos efectivos. El proceso de orientación, atención y acompañamiento psicosocial facilitado por las profesionales aportó al reconocimiento de las violencias y a la garantía del derecho de las mujeres a una vida libre de las mismas. 
Con corte al mes de mayo se han realizado 1015 atenciones por parte de las Duplas Psicosociales</t>
  </si>
  <si>
    <t>Durante el mes de mayo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</si>
  <si>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mayo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</si>
  <si>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mayo se llevaron a cabo 89 reuniones de apoyo a la supervisión administrativa, financiera y contable con los operadores de las 6 Casas Refugio que operaron durante el mes, sobre temas como: revisión de insumos, inventario y gastos.
En el periodo de enero a mayo de 2025 se llevaron a cabo 324  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</si>
  <si>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mayo se realizaron 3 reuniones de supervisión técnica para brindar lineamientos técnicos para la implementación del enfoque diferencial.
En el periodo de enero a mayo de 2025 se desarrollaron 4 reuniones relacionadas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No se presentaron retrasos.</t>
  </si>
  <si>
    <t>https://secretariadistritald-my.sharepoint.com/:f:/g/personal/devaj_sdmujer_gov_co/Evm7Lt7uIBtGm-uTP9k0wTsBUbQL00_KRBHuBOT9cM6o_A?e=4Rpgmc</t>
  </si>
  <si>
    <t>https://secretariadistritald-my.sharepoint.com/:f:/g/personal/devaj_sdmujer_gov_co/ElfYVjLgdWNOoo5AGSOyZgcB_8WDxhW2WMP16f_VKRpO0g?e=SZIXxE</t>
  </si>
  <si>
    <t>https://secretariadistritald-my.sharepoint.com/:f:/g/personal/devaj_sdmujer_gov_co/Ejn-f9FQTARIqRBXQhBdbP4BIlTFM2WdPLupEwSxJeFuyA?e=SdxCOE</t>
  </si>
  <si>
    <t xml:space="preserve">Durante el mes de mayo se recibieron 62 solicitudes de cupo (mujeres víctimas de violencia con personas a cargo) en el correo institucional de Casas Refugio, de las cuales se aceptaron y se realizaron los trámites de ingreso para 38 solicitudes al evidenciar que cumplían con los criterios, 13 resultaron en desistimiento de cupo y 11 en el no cumplimiento de criterios para el ingreso a Casa Refugio. 
Las 38 solicitudes de cupo que cumplieron con los criterios de ingreso, conllevaron la acogida de 90 personas nuevas, entre las cuales se encontraban 39 mujeres adultas y adultas mayores víctimas de violencia y 51 niños, niñas y adolescentes. Durante el mes de mayo estuvieron acogidas un total de 227 personas (mujeres víctimas de violencia y personas a cargo) en las Casas Refugio.  </t>
  </si>
  <si>
    <t xml:space="preserve">En el periodo de enero a mayo de 2025 se recibieron 265 solicitudes de cupo (mujeres víctimas de violencia y personas a cargo) en el correo institucional de Casas Refugio, de las cuales se aceptaron y se realizaron los trámites de ingreso para 199  solicitudes al evidenciar que cumplían con los criterios, 42 resultaron en desistimiento de cupo y 24 no cumplieron con los criterios para el ingreso a Casa Refugio. 
Las 199 solicitudes de cupo que cumplieron con los criterios de ingreso, conllevaron la acogida de 426  personas nuevas, entre las cuales se encontraban 200 mujeres adultas víctimas de violencia y 226 niños, niñas, adolescentes y personas de sus grupos familiares. </t>
  </si>
  <si>
    <t>Logros: En el mes de mayo se recibieron 62 solicitudes de cupo (mujeres víctimas de violencia y personas a cargo) en el correo institucional de Casas Refugio, de las cuales se aceptaron y se realizaron los trámites de ingreso para 38 solicitudes al evidenciar que cumplían con los criterios, 13 resultaron en desistimiento de cupo y 11 en el no cumplimiento de criterios para el ingreso a Casa Refugio.
En el periodo de enero a mayo de 2025 se recibieron 265 solicitudes de cupo (mujeres víctimas de violencia y personas a cargo) en el correo institucional de Casas Refugio, de las cuales se aceptaron y se realizaron los trámites de ingreso para 199 solicitudes al evidenciar que cumplían con los criterios, a través de 6 Casas Refugio; 42 resultaron en desistimiento de cupo para el ingreso a Casa Refugio y 24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</si>
  <si>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mayo se brindó acogida a 90  personas nuevas (mujeres víctimas de violencia y personas a cargo) que cumplieron los criterios de ingreso a las Casas Refugio, de las cuales 39 fueron mujeres adultas y adultas mayores, 7 adolescente, 34 niñas y niños y 10 bebés. Bajo ese marco, en abril estuvieron acogidas un total de 227  personas en la Estrategia de Casas Refugio en sus tres Modelos: Tradicional, Intermedio y Rural.
En el periodo de enero a mayo de 2025 se brindó acogida a 426 personas nuevas (mujeres víctimas de violencia y personas a cargo) que cumplieron los criterios de ingreso a las Casas Refugio, de las cuales 200 son mujeres adultas y adultas mayores, 32 adolescentes, 144 niñas y niños y 50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</si>
  <si>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https://secretariadistritald-my.sharepoint.com/:f:/g/personal/devaj_sdmujer_gov_co/EgR35VaHoQ5NvHCK3ZvmevcBA2vKHEF7c9mUoCjp5CzB4w?e=N1Uk1Y</t>
  </si>
  <si>
    <t>https://secretariadistritald-my.sharepoint.com/:f:/g/personal/devaj_sdmujer_gov_co/ErYoPzVeLRZKnJ1qs3RVWI4BNFbgUs0fIV_HHGZPL7Vwkg?e=rqOFAq</t>
  </si>
  <si>
    <t>Con corte al mes de mayo se dio cumplimiento a la operación de la Estrategia Casas Refugio a través del funcionamiento de 6 casas, 4 en el Modelo de Atención Tradicional, 1 del Modelo Intermedio y 1 de la Modelo Rural.</t>
  </si>
  <si>
    <t xml:space="preserve">En el periodo entre enero a mayo de 2025 ingresaron un total de 426 personas nuevas en las Casas Refugio, de las cuales 200 fueron mujeres adultas víctimas de violencia y 226 niños, niñas, adolescentes de sus sistemas familiares dependientes. </t>
  </si>
  <si>
    <t>https://secretariadistritald-my.sharepoint.com/:f:/g/personal/devaj_sdmujer_gov_co/ElltwNC45QxLuV5kpzOiKpEByQM-jOSJAy5thGFDTGuMPQ?e=WR5jpo</t>
  </si>
  <si>
    <t>Durante el mes de mayo ingresaron un total de 90 personas nuevas en las Casas Refugio, de las cuales 39 fueron mujeres adultas y adulta mayor víctimas de violencia y 51 niños, niñas, adolescentes de sus sistemas familiares dependientes.
En el periodo entre enero a mayo de 2025 ingresaron un total de 426  personas nuevas en las Casas Refugio, de las cuales 200 fueron mujeres adultas y adulta mayor víctimas de violencia y 226 niños, niñas, adolescentes de sus sistemas familiares dependientes.
No se presentaron retrasos.</t>
  </si>
  <si>
    <t>En mayo se llevaron a cabo 15 espacios técnicos con las Alcaldías Locales donde se avanzó en la definición de fechas y agendas para las segundas sesiones del año de los Consejos Locales de Seguridad para las Mujeres, así se realizaron 3 sesiones de los Consejos en las localidades de: Bosa, Antonio Nariño y Rafael Uribe. Se realizaron 17 encuentros con las entidades locales para la concertación y formulación de las estrategias de prevención de violencias contra las mujeres de los Planes Locales de Seguridad para las Mujeres 2025. Se realizaron 52  acciones de prevención de violencias contra las mujeres en el espacio público y 15 mesas de trabajo para la prevención del delito de feminicidio.</t>
  </si>
  <si>
    <t>Entre enero y mayo se llevaron a cabo 52 espacios técnicos con las Alcaldías Locales donde se avanzó en la definición de fechas y agendas para las primeras sesiones del año de los Consejos Locales de Seguridad para las Mujeres, así se realizaron las 20 sesiones de los CLSM, dando por culminada la primera ronda el año y dando inicio a la segunda.  Se realizaron 58 encuentros con las entidades locales para la concertación y formulación de las estrategias de prevención de violencias contra las mujeres de los Planes Locales de Seguridad para las Mujeres 2025. Se realizaron 135 acciones de prevención de violencias contra las mujeres en el espacio público y 48 mesas de trabajo para la prevención del delito de feminicidio.</t>
  </si>
  <si>
    <t>Logros: En mayose realizaron 15 espacios técnicos con las Alcaldías Locales de: Usaquén, Chapinero, Santa Fe, San Cristóbal, Usme, Tunjuelito, Bosa, Kennedy, Suba, Barrios Unidos, Teusaquillo, Los Mártires, Puente Aranda, La Candelaria y Ciudad Bolívar, donde se definieron las fechas y agendas de las segundas sesiones del año de los Consejos Locales de Seguridad para las Mujeres, las cuales se programaron para mayo y junio con base en la agenda propuesta por parte de la SDMujer.
Con corte al mes de mayo se realizaron 52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</si>
  <si>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mayo se realizaron 17 encuentros con las entidades locales para la concertación y formulación de los compromisos y estrategias de prevención de violencias contra las mujeres de los Planes Locales de Seguridad para las Mujeres de: Usaquén, Santa Fe, San Cristóbal, Usme, Tunjuelito, Bosa, Kennedy, Fontibón, Engativá, Suba, Barrios Unidos, Teusaquillo, Los Mártires, Puente Aranda, La Candelaria, Rafael Uribe U., y Ciudad Bolívar.
Con corte al mes de mayo se realizaron 58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No se presentaron retrasos.</t>
  </si>
  <si>
    <t>Logros: En mayo se avanzó en el desarrollo de 52 acciones de prevención de violencias contra las mujeres en el espacio y transporte público en las localidades de: Usaquén, Chapinero, Santa Fe, San Cristóbal, Usme, Tunjuelito, Bosa, Fontibón, Engativá, Barrios Unidos, Teusaquillo, Antonio Nariño, Puente Aranda, La Candelaria, Rafael Uribe U., y Ciudad Bolívar.
Con corte al mes de mayo se realizaron 135 actividades de prevención de violencias contra las mujeres en el espacio y transporte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</si>
  <si>
    <t>Logros: En mayo se avanzó en el desarrollo de 15 Mesas de Trabajo para la  prevención del delito de feminicidio en las localidades de: Usaquén, San Cristóbal, Usme, Tunjuelito, Bosa, Kennedy, Fontibón, Engativá, Barrios Unidos, Teusaquillo, Los Mártires, Puente Aranda, La Candelaria, Rafael Uribe U., y Ciudad Bolívar. 
Con corte al mes de mayo se desarrollaron 48 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</si>
  <si>
    <t>https://secretariadistritald-my.sharepoint.com/:f:/g/personal/devaj_sdmujer_gov_co/EhMs-ZmEp0ROvACzv7szQGMBUolVcjD64OMNtyDU55YBvA?e=fQjSMC</t>
  </si>
  <si>
    <t>https://secretariadistritald-my.sharepoint.com/:f:/g/personal/devaj_sdmujer_gov_co/Ek3qkM4xHB5BtRDX0MJTTRQBAMg2JWwIimmmdBAa6SaLoQ?e=ynx5PS</t>
  </si>
  <si>
    <t>https://secretariadistritald-my.sharepoint.com/:f:/g/personal/devaj_sdmujer_gov_co/EuNLWrePFCxLrdsMcXQme_EBc5RZ_fvw04NdWdznmAY0sQ?e=fYoIyk</t>
  </si>
  <si>
    <t>Durante este periodo se adelantaron las siguientes acciones de prevención en el marco de la implementación del Sistema Sofia en las localidades:
Jornadas Territoriales de Prevención de Violencias en UPZ priorizadas por cifras de delitos de alto impacto. 
Acompañamiento a las jornadas Mujer, contigo en tu barrio y Jornadas Territorial de Empoderamiento e Incidencia.
Sensibilización sobre el derecho a una vida libre de violencias y la  Ruta única de atención a mujeres víctimas de violencias y en riesgo de feminicidio con ciudadanas de las localidades. 
Jornadas de conmemoración del 28 de mayo  - Día de la salud plena de las mujeres 
Jornadas para la apropiación del espacio público por parte de las mujeres. (Bicirodadas, Murales)
Jornadas de difusión de la Ruta de atención a mujeres víctimas de violencias y en riesgo de feminicidio 
Mega Tomas Mujer y Género de TM
Jornadas de sensibilización sobre el derecho a una vida libre de violencias en IED.
Mesas de trabajo para la formulación de los PLSM con entidades y ciudadanas. 
Mesas de concertación Presupuestos Participativos
Acompañamiento Encuentros Comunitarios de la MEBOG
Sensibilización sobre el Derecho a una vida libre de violencias  con redes comunitarias y organizaciones de mujeres.
Jornadas de sensibilización sobre el derecho a una vida libre de violencias y difusión de la Ruta única de atención a mujeres víctimas de violencias y en riesgo de feminicidio en el marco de la estrategia Redes Seguras para las Mujeres (Suba).  
Jornadas de prevención de violencias en el marco del Día de la madre en zonas de rumba y centros comerciales. 
Jornadas de conmemoración por el día nacional por la dignidad de las mujeres víctimas de violencia sexual en Colombia</t>
  </si>
  <si>
    <r>
      <rPr>
        <sz val="11"/>
        <color rgb="FF000000"/>
        <rFont val="Arial"/>
        <family val="2"/>
      </rPr>
      <t xml:space="preserve">Logros: De acuerdo con los registros del Simisional 2.0. En el mes de mayo fueron contestados, analizados o gestionados 697 incidentes por la AgenciaMuj de los códigos de tipificación priorizados.
De estos, 182 incidentes fueron no procedentes (incluye el estado No procedente y Sin información), 515 fueron direccionados a equipos de la SDMujer para atención post-evento y en emergencia. Se desarrollaron 2  espacios de construcción y articulación conjunta con el C4, en el cual se adelantó seguimiento a la operación con el fin de fortalecer la respuesta de gestión y atención de los incidentes, También, se enviaron correos electrónicos en los cuales se adelantó seguimiento a la operación. Entre los temas trabajados se retomó: Avances en herramienta de georeferenciación y transferencia de voz.
</t>
    </r>
    <r>
      <rPr>
        <sz val="11"/>
        <rFont val="Arial"/>
        <family val="2"/>
      </rPr>
      <t>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</si>
  <si>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r>
      <rPr>
        <sz val="11"/>
        <color rgb="FF000000"/>
        <rFont val="Arial"/>
        <family val="2"/>
      </rPr>
      <t xml:space="preserve">Logros: De acuerdo con los registros del Simisional 2.0. Durante el mes de mayo se recepcionaron y gestionaron 215 incidentes con código de tipificación 204-Tentativa de Feminicidio priorizado para la atención en urgencia/emergencia a través de la móvil mujer de la AgenciaMuj bajo un esquema de duplas psico jurídicas.
De estos, se realizaron 132 orientaciones psico-jurídicas efectivas  y se gestionaron 83 incidentes como intento fallido de contacto.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r>
  </si>
  <si>
    <t>https://secretariadistritald-my.sharepoint.com/:f:/g/personal/devaj_sdmujer_gov_co/EthGQwR7ZHlMiztTumT9m2sB6_mn2Uhj0Ax-l_m09-Rf0A?e=TksE6v</t>
  </si>
  <si>
    <t>https://secretariadistritald-my.sharepoint.com/:f:/g/personal/devaj_sdmujer_gov_co/EkoH5PuAu-dHrnICJwPTEPcBvs2FBwlTsCQeKj004lw6uQ?e=8b0ELP</t>
  </si>
  <si>
    <t xml:space="preserve">De acuerdo con los registros del Simisional 2.0. Durante el mes de mayo se recepcionaron y gestionaron 215 incidentes con código de tipificación 204-Tentativa de Feminicidio priorizado para la atención en urgencia/emergencia a través de la móvil mujer de la AgenciaMuj bajo un esquema de duplas psico jurídicas. 
De estos, se realizaron 132 orientaciones psico-jurídicas efectivas y se gestionaron 83 incidentes como intento fallido de contacto. </t>
  </si>
  <si>
    <t>Con corte al mes de mayo se recepcionaron y gestionaron 993 incidentes con código de tipificación 204-Tentativa de Feminicidio priorizado para la atención en urgencia/emergencia a través de la móvil mujer de la AgenciaMuj bajo un esquema de duplas psico jurídicas. De estos incidentes 530 incidentes fueron orientaciones psico-jurídicas efectivas y 463 fueron casos gestionados con Contacto Inicial fallido.</t>
  </si>
  <si>
    <t>En mayo de 2025 el Sistema Articulado de Alertas Tempranas-SAAT hizo seguimiento socio jurídico y psicosocial a 320 casos de mujeres en riesgo de feminicidio, según remisiones externas del Instituto Nacional de Medicina Legal y Ciencias Forenses. Así mismo, impulsó 39 acciones de coordinación interinstitucional para aportar a la garantía de los derechos de las mujeres en riesgo de feminicidio.</t>
  </si>
  <si>
    <t>https://secretariadistritald-my.sharepoint.com/:f:/g/personal/devaj_sdmujer_gov_co/EjD2uczMpkRFt-nlyBiBrkQBg7MLMmimEVTODLdF4ea8Gg?e=bm0MTZ</t>
  </si>
  <si>
    <t xml:space="preserve">
De acuerdo con los datos arrojados por el Simisional 2.0, así como los datos que suministró la Dirección de Gestión de Conocimiento en cuanto a la matriz de efectividad proporcionada, en el mes de mayo  se realizaron 3.656 atenciones efectivas a través de la Línea Púrpura Distrital "Mujeres que escuchan mujeres" </t>
  </si>
  <si>
    <t xml:space="preserve">
De acuerdo con los datos arrojados por el Simisional 2.0, así como los datos que suministró la Dirección de Gestión de Conocimiento en cuanto a la matriz de efectividad proporcionada, con corte al mes de mayo  se realizaron 17.563  atenciones efectivas a través de la Línea Púrpura Distrital "Mujeres que escuchan mujeres" </t>
  </si>
  <si>
    <t>Entre enero y mayo de 2025 el Sistema Articulado de Alertas Tempranas-SAAT hizo seguimiento jurídico y psicosocial a 1140 mujeres en riesgo de feminicidio, valoradas por el Instituto Nacional de Medicina Legal y Ciencias Forenses-INMLCF e identificadas por los equipos de atención de la Secretaría Distrital de la Mujer. Así mismo, impulsó 99 acciones de coordinación interinstitucional para aportar a la garantía de los derechos de las mujeres en riesgo de feminicidio.</t>
  </si>
  <si>
    <t>Logro: en mayo de 2025 el Sistema Articulado de Alertas Tempranas-SAAT hizo seguimiento socio jurídico y psicosocial a 320 casos de mujeres en riesgo de feminicidio, según remisiones externas del Instituto Nacional de Medicina Legal y Ciencias Forenses.
Beneficio: impulsar acciones para prevenir la materialización del delito de feminicidio en contra de las mujeres víctimas de violencias; a través del seguimiento sociojurídico y psicosocial brindado por la entidad.
Retraso: en el periodo no se registraron retrasos.
Alternativa de solución: no aplica.</t>
  </si>
  <si>
    <t>Logro: en mayo de 2025 se hizo seguimiento a 5 casos nuevos de víctimas indirectas de feminicidio; según los reportes enviados por directivas de la entidad y la EJG. 
Beneficio: brindar acompañamiento psicosocial y orientación sociojurídica y/o de representación legal a las víctimas indirectas de feminicidio, aporta a la garantía del acceso a su derecho a la justicia, y a la elaboración de su proceso de duelo y sanación. 
Retraso: en el periodo no se registraron retrasos.
Alternativa de solución: no aplica.</t>
  </si>
  <si>
    <t>Logro: en mayo de 2025 se realizaron 39 acciones reforzadas de articulación interinstitucional de 20 casos de mujeres en riesgo de feminicidio atendidas por el equipo SAAT. Las entidades a las que se enviaron casos fueron: FGN (19 solicitudes); Policía Bogotá (2 solicitudes); Comisarías de Familia (4 solicitudes); entes territoriales (11 solicitudes); Ministerio Público y otras entidades (3 solicitudes).
Beneficio: avanzar en las acciones de articulación institucional a nivel distrital aportan a la prevención del feminicidio y a la superación de barreras que limitan el derecho de las mujeres a una vida libre de violencias. 
Retraso: en el periodo no se registraron retrasos.
Alternativa de solución: no aplica.</t>
  </si>
  <si>
    <t>https://secretariadistritald-my.sharepoint.com/:f:/g/personal/devaj_sdmujer_gov_co/EuIWwF7QPlNKiDdMK4vcIR4Bq0C6gpOMV2-zqHWfiRnr8A?e=BK67Wc</t>
  </si>
  <si>
    <t>https://secretariadistritald-my.sharepoint.com/:f:/g/personal/devaj_sdmujer_gov_co/Ei209tt9ms1IqKuPiFml-m8By_CMEHFJCZQzevkcQYbxMg?e=71gKac</t>
  </si>
  <si>
    <t>https://secretariadistritald-my.sharepoint.com/:f:/g/personal/devaj_sdmujer_gov_co/EqHMUIqGgplBm4tTNiNr7PsBaFpVqXgiTZpeII7Vli8wzQ?e=rdXO9k</t>
  </si>
  <si>
    <t xml:space="preserve">Durante el mes de mayo se garantizó la prestación de servicios socio jurídicos y psicosociales especializados al 100% de las mujeres víctimas de violencia a través de:
- 3.656 atenciones efectivas a través de la Línea Púrpura Distrital "Mujeres que escuchan mujeres".
- 251 orientaciones psico-jurídicas efectivas de los incidentes con código de tipificación 204-Tentativa de Feminicidio priorizado para la atención en urgencia/emergencia a través de la móvil mujer de la AgenciaMuj bajo un esquema de duplas psico jurídicas.
- 409 atenciones a través de las Duplas de Atención Psicosocial.
- 2.655 atenciones brindadas el marco de la estrategia de prevención del feminicidio (desde la Estrategia Intersectorial para la Prevención y Atención de Víctimas de Violencia de Género con Énfasis en Violencia Sexual y Feminicidio - Estrategia en Hospitales)
- 320 seguimientos socio jurídicos y psicosociales a casos de mujeres en riesgo de feminicidio en el marco del SAAT, según remisiones externas del Instituto Nacional de Medicina Legal y Ciencias Forenses. 
Nota: Se da alcance al reporte de meses anterior en el marco de los seguimientos realizados por el equipo del SAAT, siendo estos los siguientes:
*560 seguimientos socio jurídicos y psicosociales a casos de mujeres en riesgo de feminicidio en el marco del SAAT, según remisiones externas del Instituto Nacional de Medicina Legal y Ciencias Forenses. durante el mes de marzo de 2025.
*260 seguimientos socio jurídicos y psicosociales a casos de mujeres en riesgo de feminicidio en el marco del SAAT, según remisiones externas del Instituto Nacional de Medicina Legal y Ciencias Forenses, durante el mes de abril de 2025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</si>
  <si>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 xml:space="preserve">Con corte al mes de mayo se garantizó la prestación de servicios socio jurídicos y psicosociales especializados al 100% de las mujeres víctimas de violencia a través de:
- 17.473 atenciones efectivas a través de la Línea Púrpura Distrital "Mujeres que escuchan mujeres".
- 649 orientaciones psico-jurídicas efectivas de los incidentes con código de tipificación 204-Tentativa de Feminicidio priorizado para la atención en urgencia/emergencia a través de la móvil mujer de la AgenciaMuj bajo un esquema de duplas psico jurídicas.
- 1.015 atenciones a través de las Duplas de Atención Psicosocial.
- 7.399 atenciones brindadas el marco de la estrategia de prevención del feminicidio (desde la Estrategia Intersectorial para la Prevención y Atención de Víctimas de Violencia de Género con Énfasis en Violencia Sexual y Feminicidio - Estrategia en Hospitales)
- 1.140 seguimientos socio jurídicos y psicosociales a casos de mujeres en riesgo de feminicidio en el marco del SAAT, según remisiones externas del Instituto Nacional de Medicina Legal y Ciencias Forenses. 
Nota: Se da alcance al reporte de meses anterior en el marco de los seguimientos realizados por el equipo del SAAT, siendo estos los siguientes:
*560 seguimientos socio jurídicos y psicosociales a casos de mujeres en riesgo de feminicidio en el marco del SAAT, según remisiones externas del Instituto Nacional de Medicina Legal y Ciencias Forenses, entre enero y marzo de 2025.
*820 seguimientos socio jurídicos y psicosociales a casos de mujeres en riesgo de feminicidio en el marco del SAAT, según remisiones externas del Instituto Nacional de Medicina Legal y Ciencias Forenses, entre enero y abril de 2025.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</si>
  <si>
    <t>Logros: Durante el mes de mayo se realizaron 39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de las áreas de atención y lineamientos frente a casos particulares de personas acogidas. 
En el periodo de enero a mayo de 2025 se realizaron 123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lineamientos y revisión de casos particulares de personas acogidas.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</si>
  <si>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 xml:space="preserve">
De acuerdo con los datos arrojados por el Simisional 2.0, así como los datos que suministró la Dirección de Gestión de Conocimiento en cuanto a la matriz de efectividad proporcionada, en el mes de junio  se realizaron 3.403 atenciones efectivas a través de la Línea Púrpura Distrital "Mujeres que escuchan mujeres" </t>
  </si>
  <si>
    <t xml:space="preserve">
De acuerdo con los datos arrojados por el Simisional 2.0, así como los datos que suministró la Dirección de Gestión de Conocimiento en cuanto a la matriz de efectividad proporcionada, con corte al mes de junio  se realizaron 20.966  atenciones efectivas a través de la Línea Púrpura Distrital "Mujeres que escuchan mujeres" </t>
  </si>
  <si>
    <t>De acuerdo con los datos arrojados por el Simisional 2.0, así como los datos que suministró la Dirección de Gestión de Conocimiento en cuanto a la matriz de efectividad proporcionada, durante el mes de junio se realizaron 3.403 atenciones efectivas a través de la Línea Púrpura Distrital "Mujeres que escuchan mujeres".
De acuerdo con los datos arrojados por el Simisional 2.0, así como los datos que suministró la Dirección de Gestión de Conocimiento en cuanto a la matriz de efectividad proporcionada, con corte al mes de junio se realizaron 20.966 atenciones efectivas a través de la Línea Púrpura Distrital "Mujeres que escuchan mujeres"</t>
  </si>
  <si>
    <t>Logros: Durante el mes de mayo  se realizaron un total de 2.718   intervenciones de las cuales 522 fue atención psicosocial, 29 intervención en crisis, 135 orientación e información general, 440 orientaciones en rutas de atención, 17 orientación en salud, 224 orientaciónes jurídicas, 3 primeros auxilios psicológicos y 1.348 otras intervenciones; a mujeres de acuerdo con las necesidades y demandas,  así como los hechos victimizantes. 
Nota: Una atención brindada puede tener más de un tipo de intervención
Con corte al mes de mayo se realizaron un total de 14.559 intervenciones de las cuales 2.754 fue atención psicosocial, 120 intervención en crisis, 896 orientación e información general, 2.363 orientaciones en rutas de atención, 47 orientación en salud, 1.134 orientaciónes jurídicas, 14 primeros auxilios psicológicos y 7.231 otras intervenciones; a mujeres de acuerdo con las necesidades y demandas,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</si>
  <si>
    <t>Logros: Durante el mes de  mayo se realizaron un total de 1.481 seguimientos, de estos 1.173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308 corresponden a seguimientos fallidos. (seguimientos de Bogotá, Alertantes y canal WhatsApp)
Con corte al mes de mayo se realizaron un total de 7.173, de estos 5.404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1.769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</si>
  <si>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Logros: Durante el mes de jun io se realizaron un total de 1.464 seguimientos, de estos 1.136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328 corresponden a seguimientos fallidos. (seguimientos de Bogotá, Alertantes y canal WhatsApp)
Con corte al mes de junio se realizaron un total de 8.637, de estos 6.540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Los restantes, 2.097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
No se presentaron retrasos.</t>
  </si>
  <si>
    <t>De acuerdo con los registros del Simisional 2.0. Durante el mes de junio de 2025, las Duplas de Atención Psicosocial realizaron un total de 401 atenciones, de las cuales 107 corresponden a primeras atenciones y 294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</si>
  <si>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Del 1 de enero al 30 de junio de 2025, las Duplas de Atención Psicosocial realizaron un total de 1416 atenciones, de las cuales 411 corresponden a primeras atenciones y 1005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</si>
  <si>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Logros: De acuerdo con los registros del Simisional 2.0. Durante el mes de junio de 2025, las Duplas de Atención Psicosocial realizaron un total de 401 atenciones, de las cuales 107 corresponden a primeras atenciones y 294 a seguimientos efectivos
Con corte al mes de junio se han realizado 1.416 atenciones por parte de las duplas psicosociales.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oportuna, lo que permitió para ellas sentirse escuchadas y orientadas durante las situaciones críticas o aquellas en las que manifiestan impactos psicosociales generados por las violencias.
Retrasos y alternativas de solución: Durante el mes de junio no se reportaron retrasos en los procesos de atención psicosocial.</t>
  </si>
  <si>
    <t xml:space="preserve">Logros: Durante el mes de junio de 2025, las Duplas de Atención Psicosocial realizaron un total de 294 seguimientos efectivos. Esto posibilitó la construcción de escenarios de confianza institucional con las ciudadanas para afrontar las situaciones de violencias sufridas y permanecer en los procesos de activación de ruta, solicitud de medidas de protección, consolidación y fortalecimiento de redes de apoyo.  
Con corte al mes de junio se han realizado 1005 seguimientos efectivos por parte de las duplas psicosociales.
Beneficios: A través de los seguimientos fue posible ampliar la comprensión de las violencias y riesgo asoaciados a estas, vividas por las mujeres y con base en ello se determinó el plan de acción y las acciones prioritarias necesarias en cada caso.
Retrasos: Durante el mes de junio no se reportaron retrasos en los procesos de seguimiento a la ciudadanas víctimas de violencias atendidas por las Duplas de Atención Psicosocial. </t>
  </si>
  <si>
    <t>Durante el mes de junio de 2025, las Duplas de Atención Psicosocial realizaron un total de 401 atenciones, de las cuales 107 corresponden a primeras atenciones y 294 a seguimientos efectivos. El proceso de orientación, atención y acompañamiento psicosocial facilitado por las profesionales aportó al reconocimiento de las violencias y a la garantía del derecho de las mujeres a una vida libre de las mismas. 
Con corte al mes de junio se han realizado 1416 atenciones por parte de las Duplas Psicosociales</t>
  </si>
  <si>
    <t>Durante el mes de junio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</si>
  <si>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enero a  junio de 2025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</si>
  <si>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 xml:space="preserve">Durante el mes de junio se recibieron 39 solicitudes de cupo (mujeres víctimas de violencia con personas a cargo) en el correo institucional de Casas Refugio, de las cuales se aceptaron y se realizaron los trámites de ingreso para 32 solicitudes al evidenciar que cumplían con los criterios, 2 resultaron en desistimiento de cupo y 5 en el no cumplimiento de criterios para el ingreso a Casa Refugio. 
Las 32 solicitudes de cupo que cumplieron con los criterios de ingreso, conllevaron la acogida de 66  personas nuevas, entre las cuales se encontraban 32  mujeres adultas y adultas mayores víctimas de violencia y 34 niños, niñas y adolescentes. Durante el mes de junio estuvieron acogidas un total de 165 personas (mujeres víctimas de violencia y personas a cargo) en las Casas Refugio.  </t>
  </si>
  <si>
    <t xml:space="preserve">En el periodo de enero a junio de 2025 se recibieron 304 solicitudes de cupo (mujeres víctimas de violencia y personas a cargo) en el correo institucional de Casas Refugio, de las cuales se aceptaron y se realizaron los trámites de ingreso para 231  solicitudes al evidenciar que cumplían con los criterios, 44 resultaron en desistimiento de cupo y 29 no cumplieron con los criterios para el ingreso a Casa Refugio. 
Las 231 solicitudes de cupo que cumplieron con los criterios de ingreso, conllevaron la acogida de 492  personas nuevas, entre las cuales se encontraban 232  mujeres adultas víctimas de violencia y 260 niños, niñas, adolescentes y personas de sus grupos familiares. </t>
  </si>
  <si>
    <t>Logros: En el mes de junio se recibieron 39 solicitudes de cupo (mujeres víctimas de violencia y personas a cargo) en el correo institucional de Casas Refugio, de las cuales se aceptaron y se realizaron los trámites de ingreso para 32 solicitudes al evidenciar que cumplían con los criterios, 2 resultaron en desistimiento de cupo y 5 en el no cumplimiento de criterios para el ingreso a Casa Refugio.
En el periodo de enero a  junio de 2025 se recibieron 304 solicitudes de cupo (mujeres víctimas de violencia y personas a cargo) en el correo institucional de Casas Refugio, de las cuales se aceptaron y se realizaron los trámites de ingreso para 231 solicitudes al evidenciar que cumplían con los criterios, a través de 6 Casas Refugio; 44 resultaron en desistimiento de cupo para el ingreso a Casa Refugio y 29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</si>
  <si>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junio se brindó acogida a 66  personas nuevas (mujeres víctimas de violencia y personas a cargo) que cumplieron los criterios de ingreso a las Casas Refugio, de las cuales 32  fueron mujeres adultas y adultas mayores, 3 adolescente, 25 niñas y niños y 6 bebés. Bajo ese marco, en junio estuvieron acogidas un total de 165  personas en la Estrategia de Casas Refugio en sus tres Modelos: Tradicional, Intermedio y Rural.
En el periodo de enero a junio de 2025 se brindó acogida a 492 personas nuevas (mujeres víctimas de violencia y personas a cargo) que cumplieron los criterios de ingreso a las Casas Refugio, de las cuales 232 son mujeres adultas y adultas mayores, 35 adolescentes, 169 niñas y niños y 56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</si>
  <si>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Con corte al mes de junio se dio cumplimiento a la operación de la Estrategia Casas Refugio a través del funcionamiento de 6 casas, 4 en el Modelo de Atención Tradicional, 1 del Modelo Intermedio y 1 de la Modelo Rural.</t>
  </si>
  <si>
    <t xml:space="preserve">En el periodo entre enero a junio de 2025 ingresaron un total de 492 personas nuevas en las Casas Refugio, de las cuales 232 fueron mujeres adultas víctimas de violencia y 260 niños, niñas, adolescentes de sus sistemas familiares dependientes. </t>
  </si>
  <si>
    <t>Durante el mes de junio ingresaron un total de 66 personas nuevas en las Casas Refugio, de las cuales 32 fueron mujeres adultas y adulta mayor víctimas de violencia y 34 niños, niñas, adolescentes de sus sistemas familiares dependientes.
En el periodo entre enero a junio de 2025 ingresaron un total de 492 personas nuevas en las Casas Refugio, de las cuales 232 fueron mujeres adultas y adulta mayor víctimas de violencia y 260 niños, niñas, adolescentes de sus sistemas familiares dependientes.
No se presentaron retrasos.</t>
  </si>
  <si>
    <t xml:space="preserve">De acuerdo con los registros del Simisional 2.0. Durante el mes de junio se recepcionaron y gestionaron 154 incidentes con código de tipificación 204-Tentativa de Feminicidio priorizado para la atención en urgencia/emergencia a través de la móvil mujer de la AgenciaMuj bajo un esquema de duplas psico jurídicas. 
De estos, se realizaron 83 orientaciones psico-jurídicas efectivas y se gestionaron 71 incidentes como intento fallido de contacto. </t>
  </si>
  <si>
    <t>Con corte al mes de junio se recepcionaron y gestionaron 1147 incidentes con código de tipificación 204-Tentativa de Feminicidio priorizado para la atención en urgencia/emergencia a través de la móvil mujer de la AgenciaMuj bajo un esquema de duplas psico jurídicas. De estos incidentes 613 incidentes fueron orientaciones psico-jurídicas efectivas y 534 fueron casos gestionados con Contacto Inicial fallido.</t>
  </si>
  <si>
    <r>
      <rPr>
        <sz val="11"/>
        <color rgb="FF000000"/>
        <rFont val="Arial"/>
        <family val="2"/>
      </rPr>
      <t xml:space="preserve">Logros: De acuerdo con los registros del Simisional 2.0. En el mes de junio fueron contestados, analizados o gestionados 698 incidentes por la AgenciaMuj de los códigos de tipificación priorizados.
De estos, 186 incidentes fueron no procedentes (incluye el estado No procedente y Sin información), 512 fueron direccionados a equipos de la SDMujer para atención post-evento y en emergencia. Se desarrollaron 2  espacios de articulación conjunta con el C4 con el fin de fortalecer la respuesta de gestión y atención de los incidentes. También, se enviaron correos electrónicos en los cuales se adelantó seguimiento a la operación. Entre los temas trabajados se retomó:  Monitoreo de transferencia de voz, códigos de disposición e identificación de errores en la operación.
</t>
    </r>
    <r>
      <rPr>
        <sz val="11"/>
        <rFont val="Arial"/>
        <family val="2"/>
      </rPr>
      <t>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r>
  </si>
  <si>
    <r>
      <rPr>
        <sz val="11"/>
        <color rgb="FF000000"/>
        <rFont val="Arial"/>
        <family val="2"/>
      </rPr>
      <t xml:space="preserve">Logros: De acuerdo con los registros del Simisional 2.0. Durante el mes de junio se recepcionaron y gestionaron 154 incidentes con código de tipificación 204-Tentativa de Feminicidio priorizado para la atención en urgencia/emergencia a través de la móvil mujer de la AgenciaMuj bajo un esquema de duplas psico jurídicas.
De estos, se realizaron 83 orientaciones psico-jurídicas efectivas  y se gestionaron 71 incidentes como intento fallido de contacto. 
</t>
    </r>
    <r>
      <rPr>
        <sz val="11"/>
        <rFont val="Arial"/>
        <family val="2"/>
      </rPr>
      <t xml:space="preserve">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r>
  </si>
  <si>
    <r>
      <t>Logros: Durante el mes de junio se llevaron a cabo 92</t>
    </r>
    <r>
      <rPr>
        <sz val="11"/>
        <color rgb="FFFF0000"/>
        <rFont val="Arial"/>
        <family val="2"/>
      </rPr>
      <t xml:space="preserve">  </t>
    </r>
    <r>
      <rPr>
        <sz val="11"/>
        <color theme="1"/>
        <rFont val="Arial"/>
        <family val="2"/>
      </rPr>
      <t>reuniones de apoyo a la supervisión administrativa, financiera y contable con los operadores de las 6 Casas Refugio que operaron durante el mes, sobre temas como: revisión de insumos, inventario y gastos.
En el periodo de enero a junio de 2025 se llevaron a cabo 416</t>
    </r>
    <r>
      <rPr>
        <sz val="11"/>
        <color rgb="FFFF0000"/>
        <rFont val="Arial"/>
        <family val="2"/>
      </rPr>
      <t xml:space="preserve">  </t>
    </r>
    <r>
      <rPr>
        <sz val="11"/>
        <color theme="1"/>
        <rFont val="Arial"/>
        <family val="2"/>
      </rPr>
      <t>reuniones de apoyo a la supervisión administrativa, financiera y contable con los operadores de las 6 Casas Refugio que operaron durante el mes, sobre temas como: revisión de insumos, inventario y gastos.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r>
  </si>
  <si>
    <t>https://secretariadistritald-my.sharepoint.com/:f:/g/personal/devaj_sdmujer_gov_co/Er1Pf8t-CdpJrFHIw741V7gBWbEx_GF2n57Y5U_5431jeQ?e=yYhksv</t>
  </si>
  <si>
    <t>https://secretariadistritald-my.sharepoint.com/:f:/g/personal/devaj_sdmujer_gov_co/Ekew0vlTSxBIlp1NB7u4NwwBsFsTuLqiGx4AjRwLqATZzA?e=0bJNPj</t>
  </si>
  <si>
    <t>https://secretariadistritald-my.sharepoint.com/:f:/g/personal/devaj_sdmujer_gov_co/EpX9PS87rsdKhER0Zdt9ihIB0QPcII5Bf3Qha7AdziKplg?e=HPUwOg</t>
  </si>
  <si>
    <t>https://secretariadistritald-my.sharepoint.com/:f:/g/personal/devaj_sdmujer_gov_co/EhKwzbIEfRRMnWG6SXi6U64BrpxOWwgIZJrI0DwmwmF7-w?e=RbhpOn</t>
  </si>
  <si>
    <t>https://secretariadistritald-my.sharepoint.com/:f:/g/personal/devaj_sdmujer_gov_co/EhyDoeZypkNHqXGKjGP88LcBM0TOBKSexvMfo7lyEGJkdg?e=FmhJEo</t>
  </si>
  <si>
    <t>https://secretariadistritald-my.sharepoint.com/:f:/g/personal/devaj_sdmujer_gov_co/EpqLTDEmNe1Cg1x6uVjPCLMBR00v6sSG7RFKVyYe28y4gw?e=6vKbBK</t>
  </si>
  <si>
    <t>https://secretariadistritald-my.sharepoint.com/:f:/g/personal/devaj_sdmujer_gov_co/Eir4jCpH7phPtSzkFJG1_RcBEmZDygHt19GF6anFK0qThg?e=IYR6Ls</t>
  </si>
  <si>
    <t>https://secretariadistritald-my.sharepoint.com/:f:/g/personal/devaj_sdmujer_gov_co/Eo7Ymirrh0dAu26a2Mmgs6MBjwvVvOn5rJ7P20Kyi4rf1g?e=gZFvZS</t>
  </si>
  <si>
    <t>https://secretariadistritald-my.sharepoint.com/:f:/g/personal/devaj_sdmujer_gov_co/Erpd3K3IHzhPk4DHLgUKp7UBCt4JBr70pjghQuNIh-aDRA?e=5ao7WY</t>
  </si>
  <si>
    <t>https://secretariadistritald-my.sharepoint.com/:f:/g/personal/devaj_sdmujer_gov_co/EgVBl8r1zehCtPCnzmITqAIBxjtZiFe0kY7sYss2fsAX9g?e=kI8xIs</t>
  </si>
  <si>
    <r>
      <t xml:space="preserve">En el mes de junio para la prevención y atención de violencias contra las mujeres en el espacio y transporte público:
- Se brindaron </t>
    </r>
    <r>
      <rPr>
        <b/>
        <sz val="11"/>
        <color theme="1"/>
        <rFont val="Arial"/>
        <family val="2"/>
      </rPr>
      <t xml:space="preserve">276 </t>
    </r>
    <r>
      <rPr>
        <sz val="11"/>
        <color theme="1"/>
        <rFont val="Arial"/>
        <family val="2"/>
      </rPr>
      <t xml:space="preserve">atenciones psico-jurídicas en dupla a mujeres víctimas de violencias en el espacio y el transporte público, de las cuales </t>
    </r>
    <r>
      <rPr>
        <b/>
        <sz val="11"/>
        <color theme="1"/>
        <rFont val="Arial"/>
        <family val="2"/>
      </rPr>
      <t>69</t>
    </r>
    <r>
      <rPr>
        <sz val="11"/>
        <color theme="1"/>
        <rFont val="Arial"/>
        <family val="2"/>
      </rPr>
      <t xml:space="preserve"> fueron nuevas atenciones y </t>
    </r>
    <r>
      <rPr>
        <b/>
        <sz val="11"/>
        <color theme="1"/>
        <rFont val="Arial"/>
        <family val="2"/>
      </rPr>
      <t>207</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t>
    </r>
    <r>
      <rPr>
        <b/>
        <sz val="11"/>
        <color theme="1"/>
        <rFont val="Arial"/>
        <family val="2"/>
      </rPr>
      <t xml:space="preserve"> (3)</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</si>
  <si>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Con corte al mes de junio para la prevención y atención de violencias contra las mujeres en el espacio y transporte público:
- Se brindaron </t>
    </r>
    <r>
      <rPr>
        <b/>
        <sz val="11"/>
        <color theme="1"/>
        <rFont val="Arial"/>
        <family val="2"/>
      </rPr>
      <t xml:space="preserve">974 </t>
    </r>
    <r>
      <rPr>
        <sz val="11"/>
        <color theme="1"/>
        <rFont val="Arial"/>
        <family val="2"/>
      </rPr>
      <t xml:space="preserve">atenciones psico-jurídicas en dupla a mujeres víctimas de violencias en el espacio y el transporte público, de las cuales </t>
    </r>
    <r>
      <rPr>
        <b/>
        <sz val="11"/>
        <color theme="1"/>
        <rFont val="Arial"/>
        <family val="2"/>
      </rPr>
      <t>243</t>
    </r>
    <r>
      <rPr>
        <sz val="11"/>
        <color theme="1"/>
        <rFont val="Arial"/>
        <family val="2"/>
      </rPr>
      <t xml:space="preserve"> fueron nuevas atenciones y </t>
    </r>
    <r>
      <rPr>
        <b/>
        <sz val="11"/>
        <color theme="1"/>
        <rFont val="Arial"/>
        <family val="2"/>
      </rPr>
      <t>731</t>
    </r>
    <r>
      <rPr>
        <sz val="11"/>
        <color theme="1"/>
        <rFont val="Arial"/>
        <family val="2"/>
      </rPr>
      <t xml:space="preserve"> seguimientos efectivos. Dichas atenciones incluyeron primeros acercamientos, orientaciones y seguimientos a los casos de mujeres que requirieron acompañamiento integral.
- Así mismo, en el marco de la asistencia técnica para el fortalecimiento de las capacidades del sector transporte, se llevaron a cabo </t>
    </r>
    <r>
      <rPr>
        <b/>
        <sz val="11"/>
        <color theme="1"/>
        <rFont val="Arial"/>
        <family val="2"/>
      </rPr>
      <t>(24)</t>
    </r>
    <r>
      <rPr>
        <sz val="11"/>
        <color theme="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t>
    </r>
  </si>
  <si>
    <r>
      <t xml:space="preserve">Logros: En el mes de junio se brindaron </t>
    </r>
    <r>
      <rPr>
        <b/>
        <sz val="11"/>
        <rFont val="Arial"/>
        <family val="2"/>
      </rPr>
      <t>276</t>
    </r>
    <r>
      <rPr>
        <sz val="11"/>
        <rFont val="Arial"/>
        <family val="2"/>
      </rPr>
      <t xml:space="preserve"> atenciones psico-jurídicas en dupla a mujeres víctimas de violencias en el espacio y el transporte público, de las cuales </t>
    </r>
    <r>
      <rPr>
        <b/>
        <sz val="11"/>
        <rFont val="Arial"/>
        <family val="2"/>
      </rPr>
      <t>69</t>
    </r>
    <r>
      <rPr>
        <sz val="11"/>
        <rFont val="Arial"/>
        <family val="2"/>
      </rPr>
      <t xml:space="preserve"> fueron nuevas atenciones y </t>
    </r>
    <r>
      <rPr>
        <b/>
        <sz val="11"/>
        <rFont val="Arial"/>
        <family val="2"/>
      </rPr>
      <t>207</t>
    </r>
    <r>
      <rPr>
        <sz val="11"/>
        <rFont val="Arial"/>
        <family val="2"/>
      </rPr>
      <t xml:space="preserve"> seguimientos efectivos. Dichas atenciones incluyeron primeros acercamientos, orientaciones y seguimientos a los casos de mujeres que requirieron acompañamiento integral.
Con corte al mes de junio las Duplas Psico-Jurídicas han realizado un total de </t>
    </r>
    <r>
      <rPr>
        <b/>
        <sz val="11"/>
        <rFont val="Arial"/>
        <family val="2"/>
      </rPr>
      <t>974</t>
    </r>
    <r>
      <rPr>
        <sz val="11"/>
        <rFont val="Arial"/>
        <family val="2"/>
      </rPr>
      <t xml:space="preserve"> atenciones psico-jurídicas en dupla a mujeres víctimas de violencias en el espacio y el transporte público, de las cuales </t>
    </r>
    <r>
      <rPr>
        <b/>
        <sz val="11"/>
        <rFont val="Arial"/>
        <family val="2"/>
      </rPr>
      <t>243</t>
    </r>
    <r>
      <rPr>
        <sz val="11"/>
        <rFont val="Arial"/>
        <family val="2"/>
      </rPr>
      <t xml:space="preserve"> fueron primeras atenciones y </t>
    </r>
    <r>
      <rPr>
        <b/>
        <sz val="11"/>
        <rFont val="Arial"/>
        <family val="2"/>
      </rPr>
      <t>731</t>
    </r>
    <r>
      <rPr>
        <sz val="11"/>
        <rFont val="Arial"/>
        <family val="2"/>
      </rPr>
      <t xml:space="preserve"> seguimientos efectivos.
Reporte diferenciado:
Nuevas atenciones en Transporte Público: 11
Seguimiento efectivos en Transporte Público: 34
Nuevas atenciones en Espacio Público: 58
Seguimiento efectivos en Espacio Público: 173
Con corte al mes de junio se han realizado en reporte diferenciado:
Nuevas atenciones en Transporte Público: 65
Seguimiento efectivos en Transporte Público: 145
Nuevas atenciones en Espacio Público: 171
Seguimiento efectivos en Espacio Público: 573
Beneficios: A través de las atenciones brindadas, se facilitaron espacios de orientación y atención psicojurídica a mujeres víctimas de violencia en el espacio y transporte público, garantizando su derecho a una vida libre de violencias y acceso a la justicia.
No se presentaron retrasos</t>
    </r>
  </si>
  <si>
    <r>
      <t>Logros: En junio, en el marco de la asistencia técnica para el fortalecimiento de las capacidades del sector transporte, se llevaron a cabo</t>
    </r>
    <r>
      <rPr>
        <b/>
        <sz val="11"/>
        <rFont val="Arial"/>
        <family val="2"/>
      </rPr>
      <t xml:space="preserve"> (3)</t>
    </r>
    <r>
      <rPr>
        <sz val="11"/>
        <rFont val="Arial"/>
        <family val="2"/>
      </rPr>
      <t xml:space="preserve"> espacios de articulación interinstitucional con entidades con competencia en el espacio y el transporte público, de acuerdo con el protocolo de prevención, atención y sanción de las violencias contra las mujeres en el espacio y transporte público:
(1) 180625 Megatoma de Mujer y Género Estación Troncal Universidades: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(2) 190625 Megatoma de Mujer y Género Portal Tunal y Metrocable: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(3) 240625 Megatoma de Mujer y Género Estación Troncal Marsella: Jornada desarrollada en articulación con Transmilenio S.A., con el fin de promover la prevención de las violencias contra las mujeres en el transporte público y la sensibilización a la ciudadanía sobre el acoso sexual callejero y las violencias contra las mujeres en este ámbito.
Con corte al mes de junio se realizaron </t>
    </r>
    <r>
      <rPr>
        <b/>
        <sz val="11"/>
        <rFont val="Arial"/>
        <family val="2"/>
      </rPr>
      <t xml:space="preserve">(24) </t>
    </r>
    <r>
      <rPr>
        <sz val="11"/>
        <rFont val="Arial"/>
        <family val="2"/>
      </rPr>
      <t xml:space="preserve">asistencias técnicas para el fortalecimiento de las capacidades del sector transporte, de acuerdo con el protocolo de prevención, atención y sanción de las violencias contra las mujeres en el espacio y transporte público.
Beneficios: La dinamización de la articulación interinstitucional busca fortalecer las acciones del prevención y atención de violencias contra las mujeres en el espacio y transporte público.
No se presentaron retrasos
</t>
    </r>
  </si>
  <si>
    <t>https://secretariadistritald-my.sharepoint.com/:f:/g/personal/devaj_sdmujer_gov_co/EsrL3FaxPq9HmcA0tlUQVTIBMfVl7l_HgxMOALQGTd84gw?e=666yNA</t>
  </si>
  <si>
    <t>https://secretariadistritald-my.sharepoint.com/:f:/g/personal/devaj_sdmujer_gov_co/Etzf9dfFqzZLus86jkfNLtsBpXH9D5ryMsaIxyFB4mnecA?e=UAwkXV</t>
  </si>
  <si>
    <r>
      <t xml:space="preserve">Logros: En junio a través del curso virtual "El derecho de las mujeres a una vida libre de violencias", se capacitaron </t>
    </r>
    <r>
      <rPr>
        <b/>
        <sz val="11"/>
        <color theme="1"/>
        <rFont val="Arial"/>
        <family val="2"/>
      </rPr>
      <t>54</t>
    </r>
    <r>
      <rPr>
        <sz val="11"/>
        <color theme="1"/>
        <rFont val="Arial"/>
        <family val="2"/>
      </rPr>
      <t xml:space="preserve"> servidoras(es) y 7 ciudadanas(os) a través de los 4 módulos y las 9 unidades temáticas dispuestas. 
Así mismo, a partir de </t>
    </r>
    <r>
      <rPr>
        <b/>
        <sz val="11"/>
        <color theme="1"/>
        <rFont val="Arial"/>
        <family val="2"/>
      </rPr>
      <t>87</t>
    </r>
    <r>
      <rPr>
        <sz val="11"/>
        <color theme="1"/>
        <rFont val="Arial"/>
        <family val="2"/>
      </rPr>
      <t xml:space="preserve"> jornadas de sensibilización sobre el derecho de las mujeres a una vida libre de violencia realizadas por los equipos de la Dirección de Eliminación de Violencias, se logró la participación de </t>
    </r>
    <r>
      <rPr>
        <b/>
        <sz val="11"/>
        <color theme="1"/>
        <rFont val="Arial"/>
        <family val="2"/>
      </rPr>
      <t xml:space="preserve">1454 </t>
    </r>
    <r>
      <rPr>
        <sz val="11"/>
        <color theme="1"/>
        <rFont val="Arial"/>
        <family val="2"/>
      </rPr>
      <t xml:space="preserve">servidoras y servidores públicos, para un total de </t>
    </r>
    <r>
      <rPr>
        <b/>
        <sz val="11"/>
        <color theme="1"/>
        <rFont val="Arial"/>
        <family val="2"/>
      </rPr>
      <t>1508</t>
    </r>
    <r>
      <rPr>
        <sz val="11"/>
        <color theme="1"/>
        <rFont val="Arial"/>
        <family val="2"/>
      </rPr>
      <t xml:space="preserve"> servidores(as) formados(as) en el mes de junio.
Con corte al mes de junio se fortalecieron las capacidades de </t>
    </r>
    <r>
      <rPr>
        <b/>
        <sz val="11"/>
        <color theme="1"/>
        <rFont val="Arial"/>
        <family val="2"/>
      </rPr>
      <t>6593</t>
    </r>
    <r>
      <rPr>
        <sz val="11"/>
        <color theme="1"/>
        <rFont val="Arial"/>
        <family val="2"/>
      </rPr>
      <t xml:space="preserve"> servidores(as) a partir </t>
    </r>
    <r>
      <rPr>
        <b/>
        <sz val="11"/>
        <color theme="1"/>
        <rFont val="Arial"/>
        <family val="2"/>
      </rPr>
      <t>356</t>
    </r>
    <r>
      <rPr>
        <sz val="11"/>
        <color theme="1"/>
        <rFont val="Arial"/>
        <family val="2"/>
      </rPr>
      <t xml:space="preserve"> de jornadas.
Beneficios: Se brindaron herramientas a servidoras y servidores públicos para el reconocimiento del derecho de las mujeres a una vida libre de violencias y los elementos y procedimientos para su garantía.
No se presentaron retrasos.
</t>
    </r>
  </si>
  <si>
    <r>
      <t xml:space="preserve">Logros: En el mes de junio se participó en </t>
    </r>
    <r>
      <rPr>
        <b/>
        <sz val="11"/>
        <color theme="1"/>
        <rFont val="Arial"/>
        <family val="2"/>
      </rPr>
      <t xml:space="preserve">(12) </t>
    </r>
    <r>
      <rPr>
        <sz val="11"/>
        <color theme="1"/>
        <rFont val="Arial"/>
        <family val="2"/>
      </rPr>
      <t xml:space="preserve">espacios de articulación y coordinación de acciones estratégicas para la prevención, atención y sanción de las violencias contra las mujeres en el Distrito Capital:
(1) 030625 Articulación de acciones interinstitucionales con la empresa Almagrario para el fortalecimiento de la autonomía económica de mujeres víctimas de violencia.
(2) 040625 Articulación de acciones intrainstitucionales con la delegada de la Subsecretaría de Fortalecimiento de Capacidades y Oportunidades para el apoyo técnico a la Mesa de Dialogo con Instituciones de Educación Superior.
(3) 040625 Articulación de acciones interinstitucionales con la empresa BRM y la Dirección de Derechos y Diseño de Políticas para la inclusión de la empresa en el programa Sello en Igualdad.
(4) 060625 Seguimiento a la articulación de acciones interinstitucionales con la empresa OXXO para el fortalecimiento de la prevención de violencias contra las mujeres por medio de una alianza estrategia con la entidad.
(5) 100625 Articulación de acciones interinstitucionales con la Empresa Grupo GELSA para la articulación de acciones de prevención de violencias contra las mujeres en la Estrategia Redes Seguras para las Mujeres.
(6) 160625 Articulación de acciones intrainstitucionales con la Oficina Asesora de Comunicaciones, con el fin de establecer el contenido comunicativo a presentar por parte del Equipo de Prevención SOFIA.
(7) 200625 Articulación de acciones intrainstitucionales con la Dirección de Derechos y Diseño de Políticas para la socialización de una estrategia piloto para la prevención de violencias contra las mujeres en frentes de obra.
(8) 240625 Articulación de acciones interinstitucionales con la empresa Grupo Eulen para el fortalecimiento de la autonomía económica de mujeres víctimas de violencia.
(9) 240625 Articulación de acciones intrainstitucionales con la Dirección de Enfoque Diferencial para revisar el balance de implementación de las Políticas Públicas con grupos étnicos.
(10) 250625 Seguimiento a la articulación de acciones interinstitucionales con la Constructora Amarilo para el fortalecimiento de la prevención de violencias contra las mujeres por medio de una alianza para establecer Redes Seguras para las Mujeres en Propiedad Horizontal.
(11) 250625 Articulación de acciones intrainstitucionales con la Dirección de Territorialización de Derechos para establecer el trabajo en conjunto para el fortalecimiento a las organizaciones de mujeres Palenqueras.
(12) 260625 Articulación de acciones interinstitucionales con la Alcaldía Local de Fontibón y la Patrulla Púrpura de la misma localidad, con el fin de presentar la estrategia Redes Seguras para las Mujeres en Propiedad Horizontal.
Con corte al mes de junio se participó en </t>
    </r>
    <r>
      <rPr>
        <b/>
        <sz val="11"/>
        <color theme="1"/>
        <rFont val="Arial"/>
        <family val="2"/>
      </rPr>
      <t>(58)</t>
    </r>
    <r>
      <rPr>
        <sz val="11"/>
        <color theme="1"/>
        <rFont val="Arial"/>
        <family val="2"/>
      </rPr>
      <t xml:space="preserve"> espacios de articulación y coordinación de acciones estratégicas para la prevención, atención y sanción de las violencias contra las mujeres en el Distrito Capital.
Beneficios: Las mujeres del Distrito Capital se benefician de la articulación de acciones estratégicas con actores del sector público y privado, que promueven la prevención, atención y sanción de las violencias en su contra. 
No se presentaron retrasos.
</t>
    </r>
  </si>
  <si>
    <r>
      <t xml:space="preserve">Logros: En junio, en el marco de la asistencia técnica para el fortalecimiento de los componentes de prevención, atención, protección y sanción del Sistema Distrital SOFIA, se llevaron a cabo </t>
    </r>
    <r>
      <rPr>
        <b/>
        <sz val="11"/>
        <color theme="1"/>
        <rFont val="Arial"/>
        <family val="2"/>
      </rPr>
      <t>(9)</t>
    </r>
    <r>
      <rPr>
        <sz val="11"/>
        <color theme="1"/>
        <rFont val="Arial"/>
        <family val="2"/>
      </rPr>
      <t xml:space="preserve"> espacios de articulación entre entidades distritales:
(1) 050625 Asistencia técnica a la Secretaría de Educación Distrital para la planeación de la segunda sesión de la Mesa de Dialogo para el abordaje de violencias basadas en género con Instituciones de Educación Superior.
(2) 060625 Asistencia técnica al Instituto Distrital de Participación y Acción Comunal y la Alcaldía Local de Suba para la evaluación del segundo recorrido de la estrategia Redes Seguras para las Mujeres en Propiedad Horizontal.
(3) 110625 Asistencia técnica al Instituto Distrital de Participación y Acción Comunal y la Alcaldía Local de Suba para la planeación del tercer recorrido de la estrategia Redes Seguras para las Mujeres en Propiedad Horizontal.
(4) 160625 Asistencia técnica a la Secretaría de Educación Distrital para la planeación de la metodología de la actividad central para la segunda sesión de la Mesa de Dialogo para el abordaje de violencias basadas en género con Instituciones de Educación Superior.
(5) 240625 Asistencia técnica a la Secretaría Distrital de Integración Social para la planeación del cronograma de sensibilización del derecho de las mujeres a una vida libre de violencias y la Ruta Única de Atención a funcionarios/as de las Comisarias de Familia.
(6) 250625 Asistencia técnica a la Secretaría General de la Alcaldía Mayor de Bogotá, para la incorporación de la Línea Púrpura Distrital en el IVR de la Línea 195.
(7) 250625 Asistencia técnica al Instituto Distrital de Participación y Acción Comunal y la Alcaldía Local de Suba para la evaluación del tercer recorrido de la estrategia Redes Seguras para las Mujeres en Propiedad Horizontal.
En especial, para el fortalecimiento de los componentes del Sistema SOFIA relacionados con las violencias contra las mujeres en el espacio público, se llevaron a cabo (2) espacios de articulación entre entidades distritales con competencia en este ámbito:
(1) 100625 Asistencia técnica al Instituto Distrital de las Artes para la implementación de un punto seguro en el Festival Rock al Parque.
(2) 110625 Asistencia técnica a la Fundación Gilberto Álzate Avendaño para la implementación de un punto seguro en el Festival Monumentum.
En total, con corte al mes de junio se realizaron </t>
    </r>
    <r>
      <rPr>
        <b/>
        <sz val="11"/>
        <color theme="1"/>
        <rFont val="Arial"/>
        <family val="2"/>
      </rPr>
      <t xml:space="preserve">(46) </t>
    </r>
    <r>
      <rPr>
        <sz val="11"/>
        <color theme="1"/>
        <rFont val="Arial"/>
        <family val="2"/>
      </rPr>
      <t xml:space="preserve">asistencias técnicas con sectores del distrito, para el desarrollo de acciones de fortalecimiento de los componentes del Sistema SOFIA.
Beneficios: La dinamización de la articulación interinstitucional busca fortalecer los procesos de prevención, atención, protección y sanción de violencias contra las mujeres en el Distrito, en conjunto con los sectores y entidades que tienen garantía en el derecho de las mujeres a una vida libre de violencias.
No se presentaron retrasos
</t>
    </r>
  </si>
  <si>
    <t>https://secretariadistritald-my.sharepoint.com/:f:/g/personal/devaj_sdmujer_gov_co/EqCtXxrhsydNkYSnx-gtOHkB8Txv2zBsjtBH6IcPfVb2ow?e=zYfi2T</t>
  </si>
  <si>
    <t>https://secretariadistritald-my.sharepoint.com/:f:/g/personal/devaj_sdmujer_gov_co/EiUoDa4q1dVBkZEOrZbVyZgBcLD9bivbLbJ43k8mXxU1og?e=4aadIX</t>
  </si>
  <si>
    <t>https://secretariadistritald-my.sharepoint.com/:f:/g/personal/devaj_sdmujer_gov_co/EsG_X870_atLpqv4mBS6X64BD8WuqxBvXKpx28fPVdJmIw?e=JR19AY</t>
  </si>
  <si>
    <r>
      <t xml:space="preserve">En junio,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(2)</t>
    </r>
    <r>
      <rPr>
        <sz val="11"/>
        <color theme="1"/>
        <rFont val="Arial"/>
        <family val="2"/>
      </rPr>
      <t xml:space="preserve"> espacios de articulación interinstitucional y de fortalecimiento técnico con entidades con competencia en la garantía del derecho de las mujeres a una vida libre de violencias en estos ámbitos.
2. Jornadas de formación y sensibilización a servidores(as) públicos(as): A partir de </t>
    </r>
    <r>
      <rPr>
        <b/>
        <sz val="11"/>
        <color theme="1"/>
        <rFont val="Arial"/>
        <family val="2"/>
      </rPr>
      <t>(31)</t>
    </r>
    <r>
      <rPr>
        <sz val="11"/>
        <color theme="1"/>
        <rFont val="Arial"/>
        <family val="2"/>
      </rPr>
      <t xml:space="preserve"> jornadas de formación y sensibilización, se logró la participación de</t>
    </r>
    <r>
      <rPr>
        <b/>
        <sz val="11"/>
        <color theme="1"/>
        <rFont val="Arial"/>
        <family val="2"/>
      </rPr>
      <t xml:space="preserve"> (677)</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t>
    </r>
    <r>
      <rPr>
        <b/>
        <sz val="11"/>
        <color theme="1"/>
        <rFont val="Arial"/>
        <family val="2"/>
      </rPr>
      <t xml:space="preserve"> (3)</t>
    </r>
    <r>
      <rPr>
        <sz val="11"/>
        <color theme="1"/>
        <rFont val="Arial"/>
        <family val="2"/>
      </rPr>
      <t xml:space="preserve"> Megatoma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un </t>
    </r>
    <r>
      <rPr>
        <b/>
        <sz val="11"/>
        <color theme="1"/>
        <rFont val="Arial"/>
        <family val="2"/>
      </rPr>
      <t>(1)</t>
    </r>
    <r>
      <rPr>
        <sz val="11"/>
        <color theme="1"/>
        <rFont val="Arial"/>
        <family val="2"/>
      </rPr>
      <t xml:space="preserve"> punto seguro para las mujeres en el Festival Rock al Parque, contando con el alcance de </t>
    </r>
    <r>
      <rPr>
        <b/>
        <sz val="11"/>
        <color theme="1"/>
        <rFont val="Arial"/>
        <family val="2"/>
      </rPr>
      <t>(1890)</t>
    </r>
    <r>
      <rPr>
        <sz val="11"/>
        <color theme="1"/>
        <rFont val="Arial"/>
        <family val="2"/>
      </rPr>
      <t xml:space="preserve"> 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 </t>
    </r>
    <r>
      <rPr>
        <b/>
        <sz val="11"/>
        <color theme="1"/>
        <rFont val="Arial"/>
        <family val="2"/>
      </rPr>
      <t>(276)</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
</t>
    </r>
  </si>
  <si>
    <r>
      <t xml:space="preserve">Entre los meses de enero y junio,  en el desarrollo de las estrategias de prevención y atención para la implementación del "Modelo Integral de Atención y Prevención de las violencias contra las mujeres en el transporte público y el espacio público peatonal", se presentan los siguientes avances:
1. Asistencias técnicas: En el marco de la asistencia técnica para el fortalecimiento de los componentes del "Modelo Integral de Atención y Prevención de las violencias contra las mujeres en el transporte público y el espacio público peatonal", se llevaron a cabo </t>
    </r>
    <r>
      <rPr>
        <b/>
        <sz val="11"/>
        <color theme="1"/>
        <rFont val="Arial"/>
        <family val="2"/>
      </rPr>
      <t xml:space="preserve">(18) </t>
    </r>
    <r>
      <rPr>
        <sz val="11"/>
        <color theme="1"/>
        <rFont val="Arial"/>
        <family val="2"/>
      </rPr>
      <t>espacios de articulación interinstitucional y de fortalecimiento técnico con entidades con competencia en la garantía del derecho de las mujeres a una vida libre de violencias en estos ámbitos.
2. Jornadas de formación y sensibilización a servidores(as) públicos(as): A partir de</t>
    </r>
    <r>
      <rPr>
        <b/>
        <sz val="11"/>
        <color theme="1"/>
        <rFont val="Arial"/>
        <family val="2"/>
      </rPr>
      <t xml:space="preserve"> (113)</t>
    </r>
    <r>
      <rPr>
        <sz val="11"/>
        <color theme="1"/>
        <rFont val="Arial"/>
        <family val="2"/>
      </rPr>
      <t xml:space="preserve"> jornadas de formación y sensibilización, se logro la participación de </t>
    </r>
    <r>
      <rPr>
        <b/>
        <sz val="11"/>
        <color theme="1"/>
        <rFont val="Arial"/>
        <family val="2"/>
      </rPr>
      <t>(2727)</t>
    </r>
    <r>
      <rPr>
        <sz val="11"/>
        <color theme="1"/>
        <rFont val="Arial"/>
        <family val="2"/>
      </rPr>
      <t xml:space="preserve"> servidoras y servidores públicos de entidades con competencia en la garantía del derecho de las mujeres a una vida libre de violencias en el transporte y el espacio público peatonal,  brindando herramientas para el reconocimiento del derecho y los elementos y procedimientos para su garantía.
3. Megatomas de Mujer y Género: En articulación con Transmilenio S.A. y entidades competentes, se participó en </t>
    </r>
    <r>
      <rPr>
        <b/>
        <sz val="11"/>
        <color theme="1"/>
        <rFont val="Arial"/>
        <family val="2"/>
      </rPr>
      <t>(10)</t>
    </r>
    <r>
      <rPr>
        <sz val="11"/>
        <color theme="1"/>
        <rFont val="Arial"/>
        <family val="2"/>
      </rPr>
      <t xml:space="preserve"> Megatomas de Mujer y Género, con el fin de promover la prevención de las violencias contra las mujeres en el transporte público, la sensibilización a la ciudadanía sobre el acoso sexual callejero y las violencias contra las mujeres en este ámbito y la difusión de la Ruta Única de Atención a Mujeres víctimas de violencias del Distrito.
4. Puntos seguros para las mujeres: Implementación de dos</t>
    </r>
    <r>
      <rPr>
        <b/>
        <sz val="11"/>
        <color theme="1"/>
        <rFont val="Arial"/>
        <family val="2"/>
      </rPr>
      <t xml:space="preserve"> (3)</t>
    </r>
    <r>
      <rPr>
        <sz val="11"/>
        <color theme="1"/>
        <rFont val="Arial"/>
        <family val="2"/>
      </rPr>
      <t xml:space="preserve"> puntos seguros para las mujeres en el Festivales Estéreo Picnic y Baum, contando con el alcance de (4050) mujeres, que fueron informadas sobre la Ruta Única de Atención a Mujeres víctimas de violencia y en riesgo de feminicidio y la oferta distrital para la garantía del derecho de las mujeres a una vida libre de violencias.
5. Activación del servicio de Duplas de Atención Psico-Jurídica: Se brindaron</t>
    </r>
    <r>
      <rPr>
        <b/>
        <sz val="11"/>
        <color theme="1"/>
        <rFont val="Arial"/>
        <family val="2"/>
      </rPr>
      <t xml:space="preserve"> (974)</t>
    </r>
    <r>
      <rPr>
        <sz val="11"/>
        <color theme="1"/>
        <rFont val="Arial"/>
        <family val="2"/>
      </rPr>
      <t xml:space="preserve"> atenciones psico-jurídicas en dupla a mujeres víctimas de violencias en el espacio y el transporte público. A través de las atenciones brindadas, se facilitaron espacios de orientación y atención psicojurídica a mujeres víctimas de violencia en el espacio y transporte público, garantizando su derecho a una vida libre de violencias y al acceso a la justicia.
</t>
    </r>
  </si>
  <si>
    <t>https://secretariadistritald-my.sharepoint.com/:f:/g/personal/devaj_sdmujer_gov_co/Em5GqwqSBKRAg58x_FITQgcB9IoaXzrs9dMGlFNCPPUtvg?e=treveE</t>
  </si>
  <si>
    <r>
      <t xml:space="preserve">En el mes de febrero para el fortalecimiento de los componentes de prevención, atención, protección y sanción del Sistema Distrital SOFIA, se desarrollaron las siguientes acciones: 
- El fortalecimiento de las capacidades de </t>
    </r>
    <r>
      <rPr>
        <b/>
        <sz val="11"/>
        <color theme="1"/>
        <rFont val="Arial"/>
        <family val="2"/>
      </rPr>
      <t>269</t>
    </r>
    <r>
      <rPr>
        <sz val="11"/>
        <color theme="1"/>
        <rFont val="Arial"/>
        <family val="2"/>
      </rPr>
      <t xml:space="preserve"> servidoras y servidores sobre el derecho de las mujeres a una vida libre de violencias.
- Participación en </t>
    </r>
    <r>
      <rPr>
        <b/>
        <sz val="11"/>
        <color theme="1"/>
        <rFont val="Arial"/>
        <family val="2"/>
      </rPr>
      <t>13</t>
    </r>
    <r>
      <rPr>
        <sz val="11"/>
        <color theme="1"/>
        <rFont val="Arial"/>
        <family val="2"/>
      </rPr>
      <t xml:space="preserve"> espacios de articulación y coordinación de acciones estratégicas para la prevención, atención y sanción de las violencias contra las mujeres en el Distrito Capital.
- Realización de</t>
    </r>
    <r>
      <rPr>
        <b/>
        <sz val="11"/>
        <color theme="1"/>
        <rFont val="Arial"/>
        <family val="2"/>
      </rPr>
      <t xml:space="preserve"> 5</t>
    </r>
    <r>
      <rPr>
        <sz val="11"/>
        <color theme="1"/>
        <rFont val="Arial"/>
        <family val="2"/>
      </rPr>
      <t xml:space="preserve"> espacios de asistencia técnica para el fortalecimiento de los componentes del Sistema SOFIA.</t>
    </r>
  </si>
  <si>
    <r>
      <t xml:space="preserve">En el mes de enero para el fortalecimiento de los componentes de prevención, atención, protección y sanción del Sistema Distrital SOFIA, se desarrollaron las siguientes acciones: 
- El fortalecimiento de las capacidades de </t>
    </r>
    <r>
      <rPr>
        <b/>
        <sz val="11"/>
        <color theme="1"/>
        <rFont val="Arial"/>
        <family val="2"/>
      </rPr>
      <t>22</t>
    </r>
    <r>
      <rPr>
        <sz val="11"/>
        <color theme="1"/>
        <rFont val="Arial"/>
        <family val="2"/>
      </rPr>
      <t xml:space="preserve"> servidoras y servidores sobre el derecho de las mujeres a una vida libre de violencias.
- Realización de 1 espacios de asistencia técnica para el fortalecimiento de los componentes del Sistema SOFIA.</t>
    </r>
  </si>
  <si>
    <r>
      <t>Logros: En febrero a través del curso virtual "El derecho de las mujeres a una vida libre de violencias", se capacitaron</t>
    </r>
    <r>
      <rPr>
        <b/>
        <sz val="11"/>
        <color theme="1"/>
        <rFont val="Arial"/>
        <family val="2"/>
      </rPr>
      <t xml:space="preserve"> 4 </t>
    </r>
    <r>
      <rPr>
        <sz val="11"/>
        <color theme="1"/>
        <rFont val="Arial"/>
        <family val="2"/>
      </rPr>
      <t>servidoras(es) y 1 ciudadanas(os) a través de los 4 módulos y las 9 unidades temáticas dispuestas. 
Así mismo, a partir de 17 jornadas de sensibilización sobre el derecho de las mujeres a una vida libre de violencia realizadas por los equipos de la Dirección de Eliminación de Violencias, se logró la participación de</t>
    </r>
    <r>
      <rPr>
        <b/>
        <sz val="11"/>
        <color theme="1"/>
        <rFont val="Arial"/>
        <family val="2"/>
      </rPr>
      <t xml:space="preserve"> 265</t>
    </r>
    <r>
      <rPr>
        <sz val="11"/>
        <color theme="1"/>
        <rFont val="Arial"/>
        <family val="2"/>
      </rPr>
      <t xml:space="preserve"> servidoras y servidores públicos, para un total de 269 servidores(as) formados(as) en el mes de febrero.
Con corte al mes de febrero se fortalecieron las capacidades de 291 servidores(as) a partir 17 de jornadas.
Beneficios: Se brindaron herramientas a servidoras y servidores públicos para el reconocimiento del derecho de las mujeres a una vida libre de violencias y los elementos y procedimientos para su garantía.
No se presentaron retrasos
       </t>
    </r>
  </si>
  <si>
    <r>
      <t xml:space="preserve">En el mes de junio para el fortalecimiento de los componentes de prevención, atención, protección y sanción del Sistema Distrital SOFIA, se desarrollaron las siguientes acciones: 
- El fortalecimiento de las capacidades de </t>
    </r>
    <r>
      <rPr>
        <b/>
        <sz val="11"/>
        <color theme="1"/>
        <rFont val="Arial"/>
        <family val="2"/>
      </rPr>
      <t>(1508)</t>
    </r>
    <r>
      <rPr>
        <sz val="11"/>
        <color theme="1"/>
        <rFont val="Arial"/>
        <family val="2"/>
      </rPr>
      <t xml:space="preserve"> servidoras y servidores sobre el derecho de las mujeres a una vida libre de violencias.
- Participación en </t>
    </r>
    <r>
      <rPr>
        <b/>
        <sz val="11"/>
        <color theme="1"/>
        <rFont val="Arial"/>
        <family val="2"/>
      </rPr>
      <t>(12)</t>
    </r>
    <r>
      <rPr>
        <sz val="11"/>
        <color theme="1"/>
        <rFont val="Arial"/>
        <family val="2"/>
      </rPr>
      <t xml:space="preserve"> espacios de articulación y coordinación de acciones estratégicas para la prevención, atención y sanción de las violencias contra las mujeres en el Distrito Capital.
- Realización de </t>
    </r>
    <r>
      <rPr>
        <b/>
        <sz val="11"/>
        <color theme="1"/>
        <rFont val="Arial"/>
        <family val="2"/>
      </rPr>
      <t>(9)</t>
    </r>
    <r>
      <rPr>
        <sz val="11"/>
        <color theme="1"/>
        <rFont val="Arial"/>
        <family val="2"/>
      </rPr>
      <t xml:space="preserve"> espacios de asistencia técnica para el fortalecimiento de los componentes del Sistema SOFIA.</t>
    </r>
  </si>
  <si>
    <r>
      <t xml:space="preserve">Entre los meses de enero y junio para el fortalecimiento de los componentes de prevención, atención, protección y sanción del Sistema Distrital SOFIA, se desarrollaron las siguientes acciones: 
- El fortalecimiento de las capacidades de </t>
    </r>
    <r>
      <rPr>
        <b/>
        <sz val="11"/>
        <color theme="1"/>
        <rFont val="Arial"/>
        <family val="2"/>
      </rPr>
      <t>(6593)</t>
    </r>
    <r>
      <rPr>
        <sz val="11"/>
        <color theme="1"/>
        <rFont val="Arial"/>
        <family val="2"/>
      </rPr>
      <t xml:space="preserve"> servidoras y servidores sobre el derecho de las mujeres a una vida libre de violencias.
- Participación en </t>
    </r>
    <r>
      <rPr>
        <b/>
        <sz val="11"/>
        <color theme="1"/>
        <rFont val="Arial"/>
        <family val="2"/>
      </rPr>
      <t xml:space="preserve">(58) </t>
    </r>
    <r>
      <rPr>
        <sz val="11"/>
        <color theme="1"/>
        <rFont val="Arial"/>
        <family val="2"/>
      </rPr>
      <t xml:space="preserve">espacios de articulación y coordinación de acciones estratégicas para la prevención, atención y sanción de las violencias contra las mujeres en el Distrito Capital.
- Realización de </t>
    </r>
    <r>
      <rPr>
        <b/>
        <sz val="11"/>
        <color theme="1"/>
        <rFont val="Arial"/>
        <family val="2"/>
      </rPr>
      <t>(46)</t>
    </r>
    <r>
      <rPr>
        <sz val="11"/>
        <color theme="1"/>
        <rFont val="Arial"/>
        <family val="2"/>
      </rPr>
      <t xml:space="preserve"> espacios de asistencia técnica para el fortalecimiento de los componentes del Sistema SOFIA.</t>
    </r>
  </si>
  <si>
    <r>
      <t xml:space="preserve">Entre los meses de enero y febrero para el fortalecimiento de los componentes de prevención, atención, protección y sanción del Sistema Distrital SOFIA, se desarrollaron las siguientes acciones: 
- El fortalecimiento de las capacidades de </t>
    </r>
    <r>
      <rPr>
        <b/>
        <sz val="11"/>
        <color theme="1"/>
        <rFont val="Arial"/>
        <family val="2"/>
      </rPr>
      <t xml:space="preserve">291 </t>
    </r>
    <r>
      <rPr>
        <sz val="11"/>
        <color theme="1"/>
        <rFont val="Arial"/>
        <family val="2"/>
      </rPr>
      <t xml:space="preserve">servidoras y servidores sobre el derecho de las mujeres a una vida libre de violencias.
- Participación en </t>
    </r>
    <r>
      <rPr>
        <b/>
        <sz val="11"/>
        <color theme="1"/>
        <rFont val="Arial"/>
        <family val="2"/>
      </rPr>
      <t xml:space="preserve">13 </t>
    </r>
    <r>
      <rPr>
        <sz val="11"/>
        <color theme="1"/>
        <rFont val="Arial"/>
        <family val="2"/>
      </rPr>
      <t xml:space="preserve">espacios de articulación y coordinación de acciones estratégicas para la prevención, atención y sanción de las violencias contra las mujeres en el Distrito Capital.
- Realización de </t>
    </r>
    <r>
      <rPr>
        <b/>
        <sz val="11"/>
        <color theme="1"/>
        <rFont val="Arial"/>
        <family val="2"/>
      </rPr>
      <t>6</t>
    </r>
    <r>
      <rPr>
        <sz val="11"/>
        <color theme="1"/>
        <rFont val="Arial"/>
        <family val="2"/>
      </rPr>
      <t xml:space="preserve"> espacios de asistencia técnica para el fortalecimiento de los componentes del Sistema SOFIA.</t>
    </r>
  </si>
  <si>
    <r>
      <t xml:space="preserve">En el mes de enero para el fortalecimiento de los componentes de prevención, atención, protección y sanción del Sistema Distrital SOFIA, se desarrollaron las siguientes acciones: 
- El fortalecimiento de las capacidades de </t>
    </r>
    <r>
      <rPr>
        <b/>
        <sz val="11"/>
        <color theme="1"/>
        <rFont val="Arial"/>
        <family val="2"/>
      </rPr>
      <t xml:space="preserve">22 </t>
    </r>
    <r>
      <rPr>
        <sz val="11"/>
        <color theme="1"/>
        <rFont val="Arial"/>
        <family val="2"/>
      </rPr>
      <t>servidoras y servidores sobre el derecho de las mujeres a una vida libre de violencias.
- Realización de</t>
    </r>
    <r>
      <rPr>
        <b/>
        <sz val="11"/>
        <color theme="1"/>
        <rFont val="Arial"/>
        <family val="2"/>
      </rPr>
      <t xml:space="preserve"> 1</t>
    </r>
    <r>
      <rPr>
        <sz val="11"/>
        <color theme="1"/>
        <rFont val="Arial"/>
        <family val="2"/>
      </rPr>
      <t xml:space="preserve"> espacio de asistencia técnica para el fortalecimiento de los componentes del Sistema SOFIA.</t>
    </r>
  </si>
  <si>
    <t xml:space="preserve">Durante este periodo se adelantaron las siguientes acciones de prevención en el marco de la implementación del Sistema Sofia en las localidades:
Jornadas Territoriales de Prevención de Violencias en UPZ priorizadas por cifras de delitos de alto impacto. 
Acompañamiento a las jornadas Mujer, contigo en tu barrio y Jornadas Territorial de Empoderamiento e Incidencia.
Sensibilización sobre el derecho a una vida libre de violencias y la  Ruta única de atención a mujeres víctimas de violencias y en riesgo de feminicidio con ciudadanas de las localidades. 
Jornadas para la apropiación del espacio público por parte de las mujeres. (Recorridos, Bicirodadas, Murales)
Jornadas de difusión de la Ruta de atención a mujeres víctimas de violencias y en riesgo de feminicidio 
Mega Tomas Mujer y Género de TM
Jornadas de sensibilización sobre el derecho a una vida libre de violencias en IED y la comunidad educativa.
Mesas de trabajo para el seguimiento de la implementación de los PLSM con entidades y ciudadanas. 
Acompañamiento Encuentros Comunitarios de la MEBOG y Juntas Zonales de Seguridad
Sensibilización sobre el derecho a una vida libre de violencias  con redes comunitarias y organizaciones de mujeres.
Jornadas de sensibilización sobre el derecho a una vida libre de violencias y difusión de la Ruta única de atención a mujeres víctimas de violencias y en riesgo de feminicidio en el marco de la estrategia Redes Seguras para las Mujeres.  
</t>
  </si>
  <si>
    <t>En mayo se llevaron a cabo 12 espacios técnicos con las Alcaldías Locales donde se avanzó en la definición de fechas y agendas para las segundas sesiones del año de los Consejos Locales de Seguridad para las Mujeres, así se realizaron 9 sesiones de los Consejos en las localidades de: Chapinero, Santa Fe, Fontibón, Engativá, Barrios Unidos., Los Mártires, Puente Aranda., La Candelaria y Sumapaz. Se realizaron 17 encuentros con las entidades locales para la concertación y formulación de las estrategias de prevención de violencias contra las mujeres de los Planes Locales de Seguridad para las Mujeres 2025. Se realizaron 49  acciones de prevención de violencias contra las mujeres en el espacio público y 14 mesas de trabajo para la prevención del delito de feminicidio.</t>
  </si>
  <si>
    <t>Entre enero y juniose llevaron a cabo 64 espacios técnicos con las Alcaldías Locales donde se avanzó en la definición de fechas y agendas para las primeras y y segundas sesiones del año de los Consejos Locales de Seguridad para las Mujeres, así se realizaron las 20 sesiones de los CLSM, dando por culminada la primera ronda el año y dando inicio a la segunda ronda con el desarrollo de 12 sesiones de esta instancia.  Se realizaron 75 encuentros con las entidades locales para la concertación y formulación de las estrategias de prevención de violencias contra las mujeres de los Planes Locales de Seguridad para las Mujeres 2025. Se realizaron 184 acciones de prevención de violencias contra las mujeres en el espacio público y  62 mesas de trabajo para la prevención del delito de feminicidio.</t>
  </si>
  <si>
    <t>Logros: En junio se realizaron 12 espacios técnicos con las Alcaldías Locales de: Usaquén, Chapinero, Santa Fe, Usme, Tunjuelito, Bosa, Kennedy, Barrios Unidos, Teusaquillo, Antonio Nariño, La Candelaria y Ciudad Bolívar, donde se definieron las fechas y agendas de las segundas sesiones del año de los Consejos Locales de Seguridad para las Mujeres, las cuales se programaron para mayo, junio y julio con base en la agenda propuesta por parte de la SDMujer.
Con corte al mes de junio se realizaron 64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</si>
  <si>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juniose realizaron 17 encuentros con las entidades locales para la concertación y formulación de los compromisos y estrategias de prevención de violencias contra las mujeres de los Planes Locales de Seguridad para las Mujeres de: Usaquén, Chapinero, Santa Fe, Usme, Tunjuelito, Bosa, Kennedy, Fontibón, Engativá, Barrios Unidos, Teusaquillo, Los Mártires, Antonio Nariño., Puente Aranda., Rafael Uribe, Ciudad Bolívar y Sumapaz.
Con corte al mes de junio se realizaron 75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No se presentaron retrasos.</t>
  </si>
  <si>
    <t>Logros: En junio se avanzó en el desarrollo de 49 acciones de prevención de violencias contra las mujeres en el espacio y transporte público en las localidades de: Usaquén, Chapinero, Santa Fe, Usme, Tunjuelito, Bosa, Fontibón, Engativá, Barrios Unidos, Teusaquillo, Los Mártires, Antonio Nariño, Puente Aranda, La Candelaria, Rafael Uribe y Ciudad Bolívar. 
Con corte al mes de junio se realizaron 184 actividades de prevención de violencias contra las mujeres en el espacio y transporte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</si>
  <si>
    <t>Logros: En junio se avanzó en el desarrollo de 14 Mesas de Trabajo para la  prevención del delito de feminicidio en las localidades de: Usaquén, Usme, Tunjuelito, Bosa, Kennedy, Fontibón, Engativá, Barrios Unidos, Teusaquillo, Los Mártires, Antonio Nariño, Puente Aranda, Ciudad Bolívar y Sumapaz.
Con corte al mes de junio se desarrollaron 64 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</si>
  <si>
    <t>De acuerdo con las matrices internas de información. Durante el mes de junio,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548 atenciones y 2001 seguimientos, para un total de 2549. Así mismo, se llevaron a cabo 35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</si>
  <si>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De acuerdo con las matrices internas de información el acumulado al mes de junio de 2025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2498 atenciones  y 7450 seguimientos, para un total de 9948 atenciones socio jurídicas a mujeres víctimas de violencia. 
Se llevaron a cabo 170 jornadas de capacitaciones y sensibilizaciones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t>
  </si>
  <si>
    <t>https://secretariadistritald-my.sharepoint.com/:f:/g/personal/devaj_sdmujer_gov_co/EmVRUIdfGwZMoRrX-Drcme0BWwDpeNBqVbNJ_4WFfMm9hA?e=SVFGPe</t>
  </si>
  <si>
    <t>https://secretariadistritald-my.sharepoint.com/:f:/g/personal/devaj_sdmujer_gov_co/Eiy02_C_OixOs1XHPHmNYVoBKgNBlNSrAPC7Z7qywZD95g?e=dwClGE</t>
  </si>
  <si>
    <t>Logros: De acuerdo con las matrices internas de información. 
 Durante el mes de junio,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548 atenciones y 2001 seguimientos, para un total de 2549.
Con corte al mes de junio se operó en 8 IPS en el marco de las 4 subredes públicas y 1 IPS Privada, a través de las cuales se realizaron 2498 atenciones  y 7450 seguimientos, para un total de 9948 atenciones socio jurídicas a mujeres víctimas de violencia. 
Beneficios: 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</si>
  <si>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Logros: En el mes de junio se llevaron a cabo 35 jornadas de capacitaciones y sensibilizaciones en temas como:  Socialización de la Estrategia Intersectorial, Denuncia ante Fiscalía, Cadena de custodia, protocolo de Atención a Mujeres Víctimas de violencia Sexual, activación de actos urgentes.
Con corte al mes de junio, en el marco de la estrategia de prevención del feminicidio (desde la Estrategia Intersectorial para la Prevención y Atención de Víctimas de Violencia de Género con Énfasis en Violencia Sexual y Feminicidio (Estrategia en hospitales), se llevaron a cabo 170 sesiones o espacios con el sector salud,  en temas como: Socialización de la Estrategia Intersectorial, Tipos de violencia y su marco legal Denuncia ante Fiscalía, Cadena de custodia, protocolo de Atención a Mujeres Víctimas de violencia Sexual, activación de actos urgentes, programa de Casas Refugio, IVE,  Medidas de Protección ante Comisaría de Familia, Acoso sexual en el contexto laboral.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t>
  </si>
  <si>
    <t>https://secretariadistritald-my.sharepoint.com/:f:/g/personal/devaj_sdmujer_gov_co/EvmRTzKuQbtFnKxQPpQG400BcDUgFefWRQkQ38NSMsIfzQ?e=ooZk3T</t>
  </si>
  <si>
    <t>https://secretariadistritald-my.sharepoint.com/:f:/g/personal/devaj_sdmujer_gov_co/ElH4gDZQ_spCi8Zs63JY5RUBRDEqZgMPgJsRDKGqEo2x8Q?e=CQGYjR</t>
  </si>
  <si>
    <t>https://secretariadistritald-my.sharepoint.com/:f:/g/personal/devaj_sdmujer_gov_co/EoLF4TDeCXtOt-etB-XtedsBrFUxF6g409YWHVFVKTsifQ?e=NB5HHa</t>
  </si>
  <si>
    <t>https://secretariadistritald-my.sharepoint.com/:f:/g/personal/devaj_sdmujer_gov_co/EvOPGIhkDPRFrVjio2xZ_1cBnXFQtOWSGJmKTnix4ZI-rw?e=fgCvrw</t>
  </si>
  <si>
    <t>Logro: en junio de 2025 el Sistema Articulado de Alertas Tempranas-SAAT hizo seguimiento socio jurídico y psicosocial a 478 casos de mujeres en riesgo de feminicidio, según remisiones externas del Instituto Nacional de Medicina Legal y Ciencias Forenses, y remisiones internas de los equipos de la Secretaría Distrital de la Mujer.
Beneficio: impulsar acciones para prevenir la materialización del delito de feminicidio en contra de las mujeres víctimas de violencias; a través del seguimiento sociojurídico y psicosocial brindado por la entidad.
Retraso: en el periodo no se registraron retrasos.
Alternativa de solución: no aplica.</t>
  </si>
  <si>
    <t>Logro: en junio de 2025 se hizo seguimiento a 4 casos nuevos de víctimas indirectas de feminicidio; según los reportes enviados por directivas de la entidad y la EJG. 
Beneficio: brindar acompañamiento psicosocial y orientación sociojurídica y/o de representación legal a las víctimas indirectas de feminicidio, aporta a la garantía del acceso a su derecho a la justicia, y a la elaboración de su proceso de duelo y sanación. 
Retraso: en el periodo no se registraron retrasos.
Alternativa de solución: no aplica.</t>
  </si>
  <si>
    <t>Logro: en junio de 2025 se realizaron 86 acciones reforzadas de articulación interinstitucional de 49 casos de mujeres en riesgo de feminicidio atendidas por el equipo SAAT. Las entidades a las que se enviaron casos fueron: FGN (44 solicitudes); Policía Bogotá (26 solicitudes); Comisarías de Familia (8 solicitudes); entes territoriales (7 solicitudes); y otras entidades (1 solicitud).
Beneficio: avanzar en las acciones de articulación institucional a nivel distrital aportan a la prevención del feminicidio y a la superación de barreras que limitan el derecho de las mujeres a una vida libre de violencias. 
Retraso: en el periodo no se registraron retrasos.
Alternativa de solución: no aplica.</t>
  </si>
  <si>
    <t>https://secretariadistritald-my.sharepoint.com/:f:/g/personal/devaj_sdmujer_gov_co/EoH1kEyNbghMrQ_FWzZo_CMBJuX8L5sGEFe2LI9mwGmxDg?e=5slRBg</t>
  </si>
  <si>
    <t>https://secretariadistritald-my.sharepoint.com/:f:/g/personal/devaj_sdmujer_gov_co/EhbTJwOMBF1DghvVQuA_e-8B27wYYqgLdsTydUwX4-P5Qg?e=AN9t08</t>
  </si>
  <si>
    <t>https://secretariadistritald-my.sharepoint.com/:f:/g/personal/devaj_sdmujer_gov_co/Epa81iyimUJCqNU7xTnreMEBgMljjX5D5VWYQNNF_uEhug?e=37bFCV</t>
  </si>
  <si>
    <t>En junio de 2025 el Sistema Articulado de Alertas Tempranas-SAAT hizo seguimiento socio jurídico y psicosocial a 478 casos de mujeres en riesgo de feminicidio,según remisiones externas del Instituto Nacional de Medicina Legal y Ciencias Forenses y remisiones internas de los equipos de la Secretaría Distrital de la Mujer. Así mismo, impulsó 86 acciones de coordinación interinstitucional para aportar a la garantía de los derechos de las mujeres en riesgo de feminicidio.</t>
  </si>
  <si>
    <t>Entre enero y junio de 2025 el Sistema Articulado de Alertas Tempranas-SAAT hizo seguimiento jurídico y psicosocial a 1618 mujeres en riesgo de feminicidio, valoradas por el Instituto Nacional de Medicina Legal y Ciencias Forenses-INMLCF e identificadas por los equipos de atención de la Secretaría Distrital de la Mujer. Así mismo, impulsó 185 acciones de coordinación interinstitucional para aportar a la garantía de los derechos de las mujeres en riesgo de feminicidio.</t>
  </si>
  <si>
    <t>En junio de 2025 el Sistema Articulado de Alertas Tempranas-SAAT hizo seguimiento socio jurídico y psicosocial a 478 casos de mujeres en riesgo de feminicidio, según remisiones externas del Instituto Nacional de Medicina Legal y Ciencias Forenses, y remisiones internas de los equipos de la Secretaría Distrital de la Mujer. Así mismo, impulsó 86 acciones de coordinación interinstitucional para aportar a la garantía de los derechos de las mujeres en riesgo de feminicidio.</t>
  </si>
  <si>
    <t>Logros: Durante el mes de junio se realizaron un total de 2.718 intervenciones de las cuales 522 fue atención psicosocial, 29 intervención en crisis, 135 orientación e información general, 440 orientaciones en rutas de atención, 17 orientación en salud, 224 orientaciónes jurídicas, 3 primeros auxilios psicológicos y 1.348 otras intervenciones; a mujeres de acuerdo con las necesidades y demandas,  así como los hechos victimizantes. 
Nota: Una atención brindada puede tener más de un tipo de intervención
Con corte al mes de mayo se realizaron un total de 17.277 intervenciones de las cuales 3.276 fue atención psicosocial, 149 intervención en crisis, 1.031 orientación e información general, 2.803 orientaciones en rutas de atención, 64 orientación en salud, 1.358 orientaciónes jurídicas, 17 primeros auxilios psicológicos y 8.579 otras intervenciones; a mujeres de acuerdo con las necesidades y demandas,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
No se presentaron retrasos.</t>
  </si>
  <si>
    <t>https://secretariadistritald-my.sharepoint.com/:f:/g/personal/devaj_sdmujer_gov_co/EleIX8XlJtlGhSivzU-jT8oBmMXl-behFGYVcyeZxoq_jQ?e=WTu1J3</t>
  </si>
  <si>
    <t>https://secretariadistritald-my.sharepoint.com/:f:/g/personal/devaj_sdmujer_gov_co/EkyGRE9zJAlCpPys-B998O8B8YFTkWvTIeeDCIIBTQfdJg?e=cuTie2</t>
  </si>
  <si>
    <r>
      <t>Con corte al mes de junio se garantizó la prestación de servicios socio jurídicos y psicosociales especializados al 100% de las mujeres víctimas de violencia a través de:</t>
    </r>
    <r>
      <rPr>
        <sz val="11"/>
        <rFont val="Arial"/>
        <family val="2"/>
      </rPr>
      <t xml:space="preserve">
- 20.966 a</t>
    </r>
    <r>
      <rPr>
        <sz val="11"/>
        <color theme="1"/>
        <rFont val="Arial"/>
        <family val="2"/>
      </rPr>
      <t>tenciones efectivas a través de la Línea Púrpura Distrital "Mujeres que escuchan mujeres".
- 895 orientaciones psico-jurídicas efectivas de los incidentes con código de tipificación 204-Tentativa de Feminicidio priorizado para la atención en urgencia/emergencia a través de la móvil mujer de la AgenciaMuj bajo un esquema de duplas psico jurídicas.
- 1.416 atenciones a través de las Duplas de Atención Psicosocial.
- 9.9</t>
    </r>
    <r>
      <rPr>
        <sz val="11"/>
        <rFont val="Arial"/>
        <family val="2"/>
      </rPr>
      <t xml:space="preserve">48 atenciones brindadas el marco de la estrategia de prevención del feminicidio (desde la Estrategia Intersectorial para la Prevención y Atención de Víctimas de Violencia de Género con Énfasis en Violencia Sexual y Feminicidio - Estrategia en Hospitales)
- 1.618 </t>
    </r>
    <r>
      <rPr>
        <sz val="11"/>
        <color theme="1"/>
        <rFont val="Arial"/>
        <family val="2"/>
      </rPr>
      <t xml:space="preserve">seguimientos socio jurídicos y psicosociales a casos de mujeres en riesgo de feminicidio en el marco del SAAT, según remisiones externas del Instituto Nacional de Medicina Legal y Ciencias Forenses.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r>
  </si>
  <si>
    <t>https://secretariadistritald-my.sharepoint.com/:f:/g/personal/devaj_sdmujer_gov_co/EnnQ2OKKPhFLnO8wIS7JxzkBU9aJeRw0w5kOxHZHjBjeQg?e=akhqI5</t>
  </si>
  <si>
    <t>https://secretariadistritald-my.sharepoint.com/:f:/g/personal/devaj_sdmujer_gov_co/Euw6uVawncRNhFO5Iao5dRQBqJbB1i0xtrHcoPW2YZv2yg?e=c38W9t</t>
  </si>
  <si>
    <t xml:space="preserve">De acuerdo con las matrices internas de información. Durante el mes de junio,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548 atenciones socio jurídicas a mujeres víctimas de violencia. </t>
  </si>
  <si>
    <r>
      <t>Durante el mes de ju</t>
    </r>
    <r>
      <rPr>
        <sz val="11"/>
        <rFont val="Arial"/>
        <family val="2"/>
      </rPr>
      <t>nio se garantizó la prestación de servicios socio jurídicos y psicosociales especializados al 100% de las mujeres víctimas de violencia a través de:
- 3.403 atenciones efectivas a través de la Línea Púrpura Distrital "Mujeres que escuchan mujeres".</t>
    </r>
    <r>
      <rPr>
        <sz val="11"/>
        <color theme="1"/>
        <rFont val="Arial"/>
        <family val="2"/>
      </rPr>
      <t xml:space="preserve">
- 246 orientaciones psico-jurídicas efectivas de los incidentes con código de tipificación 204-Tentativa de Feminicidio priorizado para la atención en urgencia/emergencia a través de la móvil mujer de la AgenciaMuj bajo un esquema de duplas psico jurídicas.
- 2.549 atenciones brindadas el marco de la estrategia de preven</t>
    </r>
    <r>
      <rPr>
        <sz val="11"/>
        <rFont val="Arial"/>
        <family val="2"/>
      </rPr>
      <t>ción del feminicidio (desde la Estrategia Intersectorial para la Prevención y Atención de Víctimas de Violencia de Género con Énfasis en Violencia Sexual y Feminicidio - Estrategia en Hospitales)
- 401 atenciones a través de las Duplas de Atención Psicosocial.
- 478</t>
    </r>
    <r>
      <rPr>
        <sz val="11"/>
        <color theme="1"/>
        <rFont val="Arial"/>
        <family val="2"/>
      </rPr>
      <t xml:space="preserve"> seguimientos socio jurídicos y psicosociales a casos de mujeres en riesgo de feminicidio en el marco del SAAT, según remisiones externas del Instituto Nacional de Medicina Legal y Ciencias Forenses. 
De esta manera, la Secretaría Distrital de la Mujer ha garantizado la prestación de servicios socio jurídicos y psicosociales especializados al 100% de las mujeres víctimas de violencia. Lo anterior, teniendo en cuenta que del total de llamadas que atiende la Línea Purpura Distrital, el 100% son efectivas; ya que se cuenta con un IVR (sistema de voz interactivo) que permite gestionar el total de llamadas que ingresan de acuerdo con las necesidades y condiciones de la ciudadanía, garantizando un equipo idóneo para recibir las atenciones que son direccionadas a través del sistema, logrando así, brindar una atención oportuna de acuerdo con la misionalidad de la Línea; y que éste servicio es 100% gratuito y de acceso directo a la ciudadanía a través de sus canales de atención.
Así mismo, y en el marco de las competencias previstas en el Acuerdo Distrital No. 490 de 2012 y el Decreto Distrital No. 428 de 2013, se comunica que dentro de los servicios de acompañamiento psicosocial, orientación y asesoría jurídica a las mujeres mayores de edad víctimas de violencias en el Distrito Capital, esta Secretaría Distrital ha garantizado la prestación de los servicios socio jurídicos y psicosociales especializados al 100% de las mujeres víctimas de violencia remitidas a través de los diferentes equipos y/o estrategia de atención, subrayando la voluntariedad y corresponsabilidad de las mujeres como eje en todos los procesos y procedimientos que se brinda desde esta Secretaría Distrital. </t>
    </r>
  </si>
  <si>
    <t>Logros: Durante el mes de junio se realizaron 2 reuniones de supervisión técnica para brindar lineamientos técnicos para la implementación del enfoque diferencial.
En el periodo de enero a junio de 2025 se desarrollaron 6 reunión relacionada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No se presentaron retrasos.</t>
  </si>
  <si>
    <r>
      <t>Logros: Durante el mes de junio se realizaro</t>
    </r>
    <r>
      <rPr>
        <sz val="11"/>
        <rFont val="Arial"/>
        <family val="2"/>
      </rPr>
      <t>n 31</t>
    </r>
    <r>
      <rPr>
        <sz val="11"/>
        <color theme="1"/>
        <rFont val="Arial"/>
        <family val="2"/>
      </rPr>
      <t xml:space="preserve">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de las áreas de atención y lineamientos frente a casos particulares de personas acogidas. 
En el periodo de enero a junio de 2025 se realizaron 157 reuniones de supervisión técnica en las 6 Casas Refugio que operaron durante el mes, las cuales estuvieron relacionadas con la supervisión del proceso de atención integral desarrollado con las mujeres vícitmas de violencias acogidas y a sus sistemas familiares y fortalecimientos técnicos, lineamientos y revisión de casos particulares de personas acogidas.
Nota: se da alcance al reporte del mes anteior, falto incluir 3 reuniones, quedando para el mes de mayo  42 reuniones de supervisión técnica en las 6 Casas Refugio que operaron durante el mes.
Beneficios: La orientación técnica a los operadores de las Casas Refugio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</si>
</sst>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4" formatCode="_-&quot;$&quot;\ * #,##0.00_-;\-&quot;$&quot;\ * #,##0.00_-;_-&quot;$&quot;\ * &quot;-&quot;??_-;_-@_-"/>
    <numFmt numFmtId="43" formatCode="_-* #,##0.00_-;\-* #,##0.00_-;_-* &quot;-&quot;??_-;_-@_-"/>
    <numFmt numFmtId="164" formatCode="_-* #,##0\ &quot;€&quot;_-;\-* #,##0\ &quot;€&quot;_-;_-* &quot;-&quot;\ &quot;€&quot;_-;_-@_-"/>
    <numFmt numFmtId="165" formatCode="_-* #,##0.00\ &quot;€&quot;_-;\-* #,##0.00\ &quot;€&quot;_-;_-* &quot;-&quot;??\ &quot;€&quot;_-;_-@_-"/>
    <numFmt numFmtId="166" formatCode="_(* #,##0_);_(* \(#,##0\);_(* &quot;-&quot;??_);_(@_)"/>
    <numFmt numFmtId="167" formatCode="_-* #,##0.00_-;\-* #,##0.00_-;_-* &quot;-&quot;??_-;_-@"/>
    <numFmt numFmtId="168" formatCode="_(* #,##0.00_);_(* \(#,##0.00\);_(* &quot;-&quot;??_);_(@_)"/>
    <numFmt numFmtId="169" formatCode="_-* #,##0.00\ _€_-;\-* #,##0.00\ _€_-;_-* &quot;-&quot;??\ _€_-;_-@_-"/>
    <numFmt numFmtId="170" formatCode="_-* #,##0\ _€_-;\-* #,##0\ _€_-;_-* &quot;-&quot;??\ _€_-;_-@_-"/>
    <numFmt numFmtId="171" formatCode="_-* #,##0\ _€_-;\-* #,##0\ _€_-;_-* &quot;-&quot;\ _€_-;_-@_-"/>
    <numFmt numFmtId="172" formatCode="0.0%"/>
    <numFmt numFmtId="173" formatCode="###,000"/>
    <numFmt numFmtId="174" formatCode="_-&quot;$&quot;\ * #,##0_-;\-&quot;$&quot;\ * #,##0_-;_-&quot;$&quot;\ * &quot;-&quot;??_-;_-@_-"/>
    <numFmt numFmtId="175" formatCode="_-* #,##0_-;\-* #,##0_-;_-* &quot;-&quot;??_-;_-@_-"/>
    <numFmt numFmtId="176" formatCode="_-* #,##0.0000_-;\-* #,##0.0000_-;_-* &quot;-&quot;??_-;_-@_-"/>
  </numFmts>
  <fonts count="7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8"/>
      <name val="Calibri"/>
      <family val="2"/>
      <scheme val="minor"/>
    </font>
    <font>
      <b/>
      <sz val="12"/>
      <name val="Arial"/>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0"/>
      <color rgb="FF000000"/>
      <name val="Arial Narrow"/>
      <family val="2"/>
    </font>
    <font>
      <sz val="10"/>
      <color rgb="FF000000"/>
      <name val="Times New Roman"/>
      <family val="1"/>
    </font>
    <font>
      <sz val="11"/>
      <color theme="1"/>
      <name val="Calibri"/>
      <family val="2"/>
      <scheme val="minor"/>
    </font>
    <font>
      <b/>
      <sz val="13"/>
      <color rgb="FF000000"/>
      <name val="Arial"/>
      <family val="2"/>
    </font>
    <font>
      <sz val="12"/>
      <color theme="1"/>
      <name val="Calibri"/>
      <family val="2"/>
      <scheme val="minor"/>
    </font>
    <font>
      <sz val="11"/>
      <color theme="1"/>
      <name val="Arial"/>
      <family val="2"/>
    </font>
    <font>
      <u/>
      <sz val="11"/>
      <color theme="10"/>
      <name val="Calibri"/>
      <family val="2"/>
      <scheme val="minor"/>
    </font>
    <font>
      <sz val="11"/>
      <color rgb="FF000000"/>
      <name val="Arial"/>
      <family val="2"/>
    </font>
    <font>
      <sz val="11"/>
      <color rgb="FF000000"/>
      <name val="Arial"/>
      <family val="2"/>
    </font>
    <font>
      <sz val="9"/>
      <color theme="1"/>
      <name val="Arial"/>
      <family val="2"/>
    </font>
    <font>
      <sz val="9"/>
      <color theme="1"/>
      <name val="Calibri"/>
      <family val="2"/>
      <scheme val="minor"/>
    </font>
    <font>
      <sz val="9"/>
      <color theme="1"/>
      <name val="Calibri"/>
      <family val="2"/>
      <scheme val="minor"/>
    </font>
    <font>
      <sz val="11"/>
      <color rgb="FF002060"/>
      <name val="Arial"/>
      <family val="2"/>
    </font>
    <font>
      <sz val="10"/>
      <color theme="1"/>
      <name val="Calibri"/>
      <family val="2"/>
      <scheme val="minor"/>
    </font>
    <font>
      <sz val="11"/>
      <color rgb="FF000000"/>
      <name val="Calibri"/>
      <family val="2"/>
      <scheme val="minor"/>
    </font>
    <font>
      <sz val="11"/>
      <name val="Calibri"/>
      <family val="2"/>
      <scheme val="minor"/>
    </font>
    <font>
      <sz val="10"/>
      <name val="Calibri"/>
      <family val="2"/>
      <scheme val="minor"/>
    </font>
    <font>
      <sz val="9"/>
      <color indexed="81"/>
      <name val="Tahoma"/>
      <family val="2"/>
    </font>
    <font>
      <b/>
      <sz val="9"/>
      <color indexed="81"/>
      <name val="Tahoma"/>
      <family val="2"/>
    </font>
    <font>
      <sz val="11"/>
      <color rgb="FFFF0000"/>
      <name val="Arial"/>
      <family val="2"/>
    </font>
  </fonts>
  <fills count="31">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FF"/>
        <bgColor rgb="FF000000"/>
      </patternFill>
    </fill>
  </fills>
  <borders count="1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right/>
      <top style="thin">
        <color indexed="64"/>
      </top>
      <bottom style="thin">
        <color indexed="64"/>
      </bottom>
      <diagonal/>
    </border>
    <border>
      <left style="thin">
        <color rgb="FF000000"/>
      </left>
      <right style="thin">
        <color rgb="FF000000"/>
      </right>
      <top style="thin">
        <color indexed="64"/>
      </top>
      <bottom style="medium">
        <color indexed="64"/>
      </bottom>
      <diagonal/>
    </border>
    <border>
      <left/>
      <right style="thin">
        <color rgb="FF000000"/>
      </right>
      <top style="thin">
        <color indexed="64"/>
      </top>
      <bottom style="thin">
        <color indexed="64"/>
      </bottom>
      <diagonal/>
    </border>
    <border>
      <left style="thin">
        <color indexed="64"/>
      </left>
      <right style="thin">
        <color indexed="64"/>
      </right>
      <top style="medium">
        <color indexed="64"/>
      </top>
      <bottom style="thin">
        <color rgb="FF000000"/>
      </bottom>
      <diagonal/>
    </border>
    <border>
      <left style="thin">
        <color indexed="64"/>
      </left>
      <right/>
      <top style="thin">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5">
    <xf numFmtId="0" fontId="0" fillId="0" borderId="0"/>
    <xf numFmtId="9" fontId="21" fillId="0" borderId="0" applyFont="0" applyFill="0" applyBorder="0" applyAlignment="0" applyProtection="0"/>
    <xf numFmtId="0" fontId="26" fillId="0" borderId="11"/>
    <xf numFmtId="0" fontId="4" fillId="0" borderId="11"/>
    <xf numFmtId="165" fontId="4" fillId="0" borderId="11" applyFont="0" applyFill="0" applyBorder="0" applyAlignment="0" applyProtection="0"/>
    <xf numFmtId="169" fontId="4" fillId="0" borderId="11" applyFont="0" applyFill="0" applyBorder="0" applyAlignment="0" applyProtection="0"/>
    <xf numFmtId="9" fontId="4" fillId="0" borderId="11" applyFont="0" applyFill="0" applyBorder="0" applyAlignment="0" applyProtection="0"/>
    <xf numFmtId="171" fontId="4" fillId="0" borderId="11" applyFont="0" applyFill="0" applyBorder="0" applyAlignment="0" applyProtection="0"/>
    <xf numFmtId="164" fontId="4" fillId="0" borderId="11" applyFont="0" applyFill="0" applyBorder="0" applyAlignment="0" applyProtection="0"/>
    <xf numFmtId="9" fontId="26" fillId="0" borderId="11" applyFont="0" applyFill="0" applyBorder="0" applyAlignment="0" applyProtection="0"/>
    <xf numFmtId="9" fontId="33" fillId="0" borderId="11" applyFont="0" applyFill="0" applyBorder="0" applyAlignment="0" applyProtection="0"/>
    <xf numFmtId="173" fontId="38" fillId="0" borderId="55" applyNumberFormat="0" applyAlignment="0" applyProtection="0">
      <alignment horizontal="right" vertical="center"/>
    </xf>
    <xf numFmtId="173" fontId="38" fillId="0" borderId="56" applyNumberFormat="0" applyAlignment="0" applyProtection="0">
      <alignment horizontal="left" vertical="center" indent="1"/>
    </xf>
    <xf numFmtId="0" fontId="39" fillId="0" borderId="56" applyAlignment="0" applyProtection="0">
      <alignment horizontal="left" vertical="center" indent="1"/>
    </xf>
    <xf numFmtId="0" fontId="40" fillId="23" borderId="11" applyNumberFormat="0" applyAlignment="0" applyProtection="0">
      <alignment horizontal="left" vertical="center" indent="1"/>
    </xf>
    <xf numFmtId="173" fontId="42" fillId="0" borderId="55" applyNumberFormat="0" applyFill="0" applyBorder="0" applyAlignment="0" applyProtection="0">
      <alignment horizontal="right" vertical="center"/>
    </xf>
    <xf numFmtId="0" fontId="34" fillId="0" borderId="11" applyNumberFormat="0" applyFill="0" applyBorder="0" applyAlignment="0" applyProtection="0"/>
    <xf numFmtId="0" fontId="3" fillId="0" borderId="11"/>
    <xf numFmtId="43" fontId="50" fillId="0" borderId="0" applyFont="0" applyFill="0" applyBorder="0" applyAlignment="0" applyProtection="0"/>
    <xf numFmtId="0" fontId="2" fillId="0" borderId="11"/>
    <xf numFmtId="0" fontId="57" fillId="0" borderId="11"/>
    <xf numFmtId="44" fontId="58" fillId="0" borderId="0" applyFont="0" applyFill="0" applyBorder="0" applyAlignment="0" applyProtection="0"/>
    <xf numFmtId="0" fontId="1" fillId="0" borderId="11"/>
    <xf numFmtId="9" fontId="1" fillId="0" borderId="11" applyFont="0" applyFill="0" applyBorder="0" applyAlignment="0" applyProtection="0"/>
    <xf numFmtId="0" fontId="1" fillId="0" borderId="11"/>
    <xf numFmtId="165" fontId="1" fillId="0" borderId="11" applyFont="0" applyFill="0" applyBorder="0" applyAlignment="0" applyProtection="0"/>
    <xf numFmtId="169" fontId="1" fillId="0" borderId="11" applyFont="0" applyFill="0" applyBorder="0" applyAlignment="0" applyProtection="0"/>
    <xf numFmtId="9" fontId="1" fillId="0" borderId="11" applyFont="0" applyFill="0" applyBorder="0" applyAlignment="0" applyProtection="0"/>
    <xf numFmtId="171" fontId="1" fillId="0" borderId="11" applyFont="0" applyFill="0" applyBorder="0" applyAlignment="0" applyProtection="0"/>
    <xf numFmtId="164" fontId="1" fillId="0" borderId="11" applyFont="0" applyFill="0" applyBorder="0" applyAlignment="0" applyProtection="0"/>
    <xf numFmtId="0" fontId="1" fillId="0" borderId="11"/>
    <xf numFmtId="43" fontId="1" fillId="0" borderId="11" applyFont="0" applyFill="0" applyBorder="0" applyAlignment="0" applyProtection="0"/>
    <xf numFmtId="0" fontId="1" fillId="0" borderId="11"/>
    <xf numFmtId="44" fontId="1" fillId="0" borderId="11" applyFont="0" applyFill="0" applyBorder="0" applyAlignment="0" applyProtection="0"/>
    <xf numFmtId="0" fontId="62" fillId="0" borderId="0" applyNumberFormat="0" applyFill="0" applyBorder="0" applyAlignment="0" applyProtection="0"/>
  </cellStyleXfs>
  <cellXfs count="971">
    <xf numFmtId="0" fontId="0" fillId="0" borderId="0" xfId="0"/>
    <xf numFmtId="0" fontId="5" fillId="0" borderId="0" xfId="0" applyFont="1"/>
    <xf numFmtId="0" fontId="6" fillId="0" borderId="0" xfId="0" applyFont="1" applyAlignment="1">
      <alignment horizontal="center"/>
    </xf>
    <xf numFmtId="0" fontId="7" fillId="0" borderId="1" xfId="0" applyFont="1" applyBorder="1" applyAlignment="1">
      <alignment horizontal="center"/>
    </xf>
    <xf numFmtId="166" fontId="9" fillId="0" borderId="1" xfId="0" applyNumberFormat="1" applyFont="1" applyBorder="1" applyAlignment="1">
      <alignment vertical="center"/>
    </xf>
    <xf numFmtId="0" fontId="9" fillId="0" borderId="0" xfId="0" applyFont="1"/>
    <xf numFmtId="0" fontId="7" fillId="0" borderId="0" xfId="0" applyFont="1" applyAlignment="1">
      <alignment horizontal="left"/>
    </xf>
    <xf numFmtId="0" fontId="11" fillId="3" borderId="1" xfId="0" applyFont="1" applyFill="1" applyBorder="1" applyAlignment="1">
      <alignment horizont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1" xfId="0" applyFont="1" applyBorder="1" applyAlignment="1">
      <alignment horizontal="center" vertical="center" wrapText="1"/>
    </xf>
    <xf numFmtId="166" fontId="9" fillId="0" borderId="1" xfId="0" applyNumberFormat="1" applyFont="1" applyBorder="1" applyAlignment="1">
      <alignment horizontal="center" vertical="center"/>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166" fontId="5" fillId="0" borderId="0" xfId="0" applyNumberFormat="1" applyFont="1"/>
    <xf numFmtId="166" fontId="12" fillId="0" borderId="1" xfId="0" applyNumberFormat="1" applyFont="1" applyBorder="1" applyAlignment="1">
      <alignment horizontal="center" vertical="center"/>
    </xf>
    <xf numFmtId="6" fontId="9" fillId="0" borderId="1" xfId="0" applyNumberFormat="1" applyFont="1" applyBorder="1"/>
    <xf numFmtId="0" fontId="9" fillId="0" borderId="0" xfId="0" applyFont="1" applyAlignment="1">
      <alignment vertical="center" textRotation="90" wrapText="1"/>
    </xf>
    <xf numFmtId="0" fontId="9" fillId="0" borderId="0" xfId="0" applyFont="1" applyAlignment="1">
      <alignment horizontal="left" vertical="center" wrapText="1"/>
    </xf>
    <xf numFmtId="9" fontId="9" fillId="7" borderId="1" xfId="0" applyNumberFormat="1" applyFont="1" applyFill="1" applyBorder="1" applyAlignment="1">
      <alignment horizontal="center" vertical="center"/>
    </xf>
    <xf numFmtId="0" fontId="12" fillId="7" borderId="1" xfId="0" applyFont="1" applyFill="1" applyBorder="1" applyAlignment="1">
      <alignment horizontal="center" vertical="center"/>
    </xf>
    <xf numFmtId="168" fontId="9" fillId="0" borderId="1" xfId="0" applyNumberFormat="1" applyFont="1" applyBorder="1" applyAlignment="1">
      <alignment horizontal="center" vertical="center"/>
    </xf>
    <xf numFmtId="168" fontId="12" fillId="0" borderId="1" xfId="0" applyNumberFormat="1" applyFont="1" applyBorder="1" applyAlignment="1">
      <alignment horizontal="center" vertical="center"/>
    </xf>
    <xf numFmtId="166" fontId="12" fillId="0" borderId="1" xfId="0" applyNumberFormat="1" applyFont="1" applyBorder="1" applyAlignment="1">
      <alignment vertical="center"/>
    </xf>
    <xf numFmtId="9" fontId="9" fillId="0" borderId="1" xfId="0" applyNumberFormat="1" applyFont="1" applyBorder="1" applyAlignment="1">
      <alignment horizontal="center" vertical="center"/>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5" xfId="0" applyFont="1" applyFill="1" applyBorder="1" applyAlignment="1">
      <alignment vertical="center"/>
    </xf>
    <xf numFmtId="0" fontId="13" fillId="8" borderId="7" xfId="0" applyFont="1" applyFill="1" applyBorder="1" applyAlignment="1">
      <alignment horizontal="center" vertical="center"/>
    </xf>
    <xf numFmtId="0" fontId="13" fillId="8" borderId="7" xfId="0" applyFont="1" applyFill="1" applyBorder="1" applyAlignment="1">
      <alignment vertical="center"/>
    </xf>
    <xf numFmtId="0" fontId="13" fillId="8" borderId="8" xfId="0" applyFont="1" applyFill="1" applyBorder="1" applyAlignment="1">
      <alignment vertical="center"/>
    </xf>
    <xf numFmtId="0" fontId="13" fillId="8" borderId="6" xfId="0" applyFont="1" applyFill="1" applyBorder="1" applyAlignment="1">
      <alignment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6" fillId="8" borderId="9" xfId="0" applyFont="1" applyFill="1" applyBorder="1" applyAlignment="1">
      <alignment horizontal="center" vertical="center"/>
    </xf>
    <xf numFmtId="0" fontId="13" fillId="8" borderId="10" xfId="0" applyFont="1" applyFill="1" applyBorder="1" applyAlignment="1">
      <alignment vertical="center"/>
    </xf>
    <xf numFmtId="0" fontId="16" fillId="2" borderId="17" xfId="0" applyFont="1" applyFill="1" applyBorder="1" applyAlignment="1">
      <alignment vertical="center"/>
    </xf>
    <xf numFmtId="0" fontId="13" fillId="8" borderId="1" xfId="0" applyFont="1" applyFill="1" applyBorder="1" applyAlignment="1">
      <alignment vertical="center"/>
    </xf>
    <xf numFmtId="0" fontId="13" fillId="8" borderId="21" xfId="0" applyFont="1" applyFill="1" applyBorder="1" applyAlignment="1">
      <alignment horizontal="center" vertical="center"/>
    </xf>
    <xf numFmtId="0" fontId="16" fillId="8" borderId="6" xfId="0" applyFont="1" applyFill="1" applyBorder="1" applyAlignment="1">
      <alignment vertical="center" wrapText="1"/>
    </xf>
    <xf numFmtId="0" fontId="16" fillId="0" borderId="0" xfId="0" applyFont="1" applyAlignment="1">
      <alignment vertical="center" wrapText="1"/>
    </xf>
    <xf numFmtId="0" fontId="13" fillId="8" borderId="6" xfId="0" applyFont="1" applyFill="1" applyBorder="1" applyAlignment="1">
      <alignment vertical="center" wrapText="1"/>
    </xf>
    <xf numFmtId="0" fontId="16" fillId="8" borderId="1" xfId="0" applyFont="1" applyFill="1" applyBorder="1" applyAlignment="1">
      <alignment vertical="center" wrapText="1"/>
    </xf>
    <xf numFmtId="0" fontId="16" fillId="8" borderId="1" xfId="0" applyFont="1" applyFill="1" applyBorder="1" applyAlignment="1">
      <alignment horizontal="center" vertical="center" wrapText="1"/>
    </xf>
    <xf numFmtId="0" fontId="13" fillId="8" borderId="1" xfId="0" applyFont="1" applyFill="1" applyBorder="1" applyAlignment="1">
      <alignment vertical="center" wrapText="1"/>
    </xf>
    <xf numFmtId="14" fontId="13" fillId="8" borderId="1" xfId="0" applyNumberFormat="1" applyFont="1" applyFill="1" applyBorder="1" applyAlignment="1">
      <alignment vertical="center" wrapText="1"/>
    </xf>
    <xf numFmtId="0" fontId="13" fillId="8"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8" borderId="22" xfId="0" applyFont="1" applyFill="1" applyBorder="1" applyAlignment="1">
      <alignment vertical="center"/>
    </xf>
    <xf numFmtId="0" fontId="16" fillId="8" borderId="23" xfId="0" applyFont="1" applyFill="1" applyBorder="1" applyAlignment="1">
      <alignment horizontal="center" vertical="center" wrapText="1"/>
    </xf>
    <xf numFmtId="0" fontId="16" fillId="8" borderId="7" xfId="0" applyFont="1" applyFill="1" applyBorder="1" applyAlignment="1">
      <alignment horizontal="right" vertical="center"/>
    </xf>
    <xf numFmtId="0" fontId="13" fillId="8" borderId="8" xfId="0" applyFont="1" applyFill="1" applyBorder="1" applyAlignment="1">
      <alignment horizontal="center" vertical="center"/>
    </xf>
    <xf numFmtId="0" fontId="16" fillId="2" borderId="1" xfId="0" applyFont="1" applyFill="1" applyBorder="1" applyAlignment="1">
      <alignment horizontal="center" vertical="center"/>
    </xf>
    <xf numFmtId="0" fontId="22" fillId="0" borderId="0" xfId="0" applyFont="1"/>
    <xf numFmtId="0" fontId="8" fillId="0" borderId="23" xfId="0" applyFont="1" applyBorder="1"/>
    <xf numFmtId="0" fontId="12" fillId="14" borderId="1" xfId="0" applyFont="1" applyFill="1" applyBorder="1" applyAlignment="1">
      <alignment horizontal="center" wrapText="1"/>
    </xf>
    <xf numFmtId="0" fontId="12" fillId="14" borderId="1" xfId="0" applyFont="1" applyFill="1" applyBorder="1" applyAlignment="1">
      <alignment horizontal="center" vertical="center" wrapText="1"/>
    </xf>
    <xf numFmtId="0" fontId="12" fillId="14" borderId="1" xfId="0" applyFont="1" applyFill="1" applyBorder="1" applyAlignment="1">
      <alignment horizontal="center" vertical="center"/>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wrapText="1"/>
    </xf>
    <xf numFmtId="0" fontId="12" fillId="16" borderId="1" xfId="0" applyFont="1" applyFill="1" applyBorder="1" applyAlignment="1">
      <alignment horizontal="center" vertical="center" wrapText="1"/>
    </xf>
    <xf numFmtId="0" fontId="12" fillId="16" borderId="1" xfId="0" applyFont="1" applyFill="1" applyBorder="1" applyAlignment="1">
      <alignment horizontal="center" vertical="center"/>
    </xf>
    <xf numFmtId="0" fontId="12" fillId="17" borderId="1" xfId="0" applyFont="1" applyFill="1" applyBorder="1" applyAlignment="1">
      <alignment horizontal="center" wrapText="1"/>
    </xf>
    <xf numFmtId="0" fontId="12" fillId="17" borderId="1" xfId="0" applyFont="1" applyFill="1" applyBorder="1" applyAlignment="1">
      <alignment horizontal="center" vertical="center" wrapText="1"/>
    </xf>
    <xf numFmtId="0" fontId="12" fillId="17" borderId="1" xfId="0" applyFont="1" applyFill="1" applyBorder="1" applyAlignment="1">
      <alignment horizontal="center" vertical="center"/>
    </xf>
    <xf numFmtId="0" fontId="12" fillId="18" borderId="1" xfId="0" applyFont="1" applyFill="1" applyBorder="1" applyAlignment="1">
      <alignment horizontal="center" wrapText="1"/>
    </xf>
    <xf numFmtId="0" fontId="12" fillId="18" borderId="1" xfId="0" applyFont="1" applyFill="1" applyBorder="1" applyAlignment="1">
      <alignment horizontal="center" vertical="center" wrapText="1"/>
    </xf>
    <xf numFmtId="0" fontId="12" fillId="18" borderId="1" xfId="0" applyFont="1" applyFill="1" applyBorder="1" applyAlignment="1">
      <alignment horizontal="center" vertical="center"/>
    </xf>
    <xf numFmtId="0" fontId="29" fillId="0" borderId="11" xfId="3" applyFont="1" applyAlignment="1">
      <alignment vertical="center"/>
    </xf>
    <xf numFmtId="0" fontId="28" fillId="19" borderId="11" xfId="2" applyFont="1" applyFill="1" applyAlignment="1">
      <alignment vertical="center" wrapText="1"/>
    </xf>
    <xf numFmtId="0" fontId="30" fillId="19" borderId="11" xfId="2" applyFont="1" applyFill="1" applyAlignment="1">
      <alignment vertical="center" wrapText="1"/>
    </xf>
    <xf numFmtId="0" fontId="27" fillId="19" borderId="11" xfId="2" applyFont="1" applyFill="1" applyAlignment="1">
      <alignment vertical="center" wrapText="1"/>
    </xf>
    <xf numFmtId="0" fontId="28" fillId="19" borderId="33" xfId="2" applyFont="1" applyFill="1" applyBorder="1" applyAlignment="1">
      <alignment vertical="center" wrapText="1"/>
    </xf>
    <xf numFmtId="0" fontId="28" fillId="0" borderId="33" xfId="2" applyFont="1" applyBorder="1" applyAlignment="1">
      <alignment vertical="center" wrapText="1"/>
    </xf>
    <xf numFmtId="0" fontId="28" fillId="0" borderId="11" xfId="2" applyFont="1" applyAlignment="1">
      <alignment vertical="center" wrapText="1"/>
    </xf>
    <xf numFmtId="0" fontId="28" fillId="0" borderId="11" xfId="2" applyFont="1" applyAlignment="1">
      <alignment horizontal="center" vertical="center" wrapText="1"/>
    </xf>
    <xf numFmtId="0" fontId="31" fillId="0" borderId="11" xfId="3" applyFont="1" applyAlignment="1">
      <alignment horizontal="center" vertical="center"/>
    </xf>
    <xf numFmtId="0" fontId="29" fillId="0" borderId="11" xfId="3" applyFont="1" applyAlignment="1">
      <alignment horizontal="center" vertical="center"/>
    </xf>
    <xf numFmtId="0" fontId="30" fillId="0" borderId="11" xfId="2" applyFont="1" applyAlignment="1">
      <alignment vertical="center" wrapText="1"/>
    </xf>
    <xf numFmtId="0" fontId="27" fillId="0" borderId="11" xfId="2" applyFont="1" applyAlignment="1">
      <alignment vertical="center" wrapText="1"/>
    </xf>
    <xf numFmtId="0" fontId="27" fillId="0" borderId="41" xfId="2" applyFont="1" applyBorder="1" applyAlignment="1">
      <alignment vertical="center" wrapText="1"/>
    </xf>
    <xf numFmtId="0" fontId="28" fillId="19" borderId="33" xfId="2" applyFont="1" applyFill="1" applyBorder="1" applyAlignment="1">
      <alignment horizontal="center" vertical="center" wrapText="1"/>
    </xf>
    <xf numFmtId="0" fontId="32" fillId="19" borderId="11" xfId="2" applyFont="1" applyFill="1" applyAlignment="1">
      <alignment horizontal="center" vertical="center" wrapText="1"/>
    </xf>
    <xf numFmtId="0" fontId="28" fillId="19" borderId="11" xfId="2" applyFont="1" applyFill="1" applyAlignment="1">
      <alignment horizontal="center" vertical="center" wrapText="1"/>
    </xf>
    <xf numFmtId="0" fontId="32" fillId="0" borderId="11" xfId="2" applyFont="1" applyAlignment="1">
      <alignment horizontal="center" vertical="center" wrapText="1"/>
    </xf>
    <xf numFmtId="0" fontId="28" fillId="21" borderId="11" xfId="2" applyFont="1" applyFill="1" applyAlignment="1">
      <alignment vertical="center" wrapText="1"/>
    </xf>
    <xf numFmtId="0" fontId="28" fillId="20" borderId="28" xfId="2" applyFont="1" applyFill="1" applyBorder="1" applyAlignment="1">
      <alignment horizontal="center" vertical="center" wrapText="1"/>
    </xf>
    <xf numFmtId="0" fontId="28" fillId="20" borderId="29" xfId="2" applyFont="1" applyFill="1" applyBorder="1" applyAlignment="1">
      <alignment horizontal="center" vertical="center" wrapText="1"/>
    </xf>
    <xf numFmtId="170" fontId="29" fillId="0" borderId="34" xfId="5" applyNumberFormat="1" applyFont="1" applyBorder="1" applyAlignment="1">
      <alignment vertical="center"/>
    </xf>
    <xf numFmtId="170" fontId="29" fillId="0" borderId="35" xfId="5" applyNumberFormat="1" applyFont="1" applyBorder="1" applyAlignment="1">
      <alignment vertical="center"/>
    </xf>
    <xf numFmtId="0" fontId="28" fillId="20" borderId="46" xfId="2" applyFont="1" applyFill="1" applyBorder="1" applyAlignment="1">
      <alignment vertical="center" wrapText="1"/>
    </xf>
    <xf numFmtId="170" fontId="29" fillId="0" borderId="47" xfId="5" applyNumberFormat="1" applyFont="1" applyBorder="1" applyAlignment="1">
      <alignment vertical="center"/>
    </xf>
    <xf numFmtId="170" fontId="29" fillId="0" borderId="49" xfId="5" applyNumberFormat="1" applyFont="1" applyBorder="1" applyAlignment="1">
      <alignment vertical="center"/>
    </xf>
    <xf numFmtId="0" fontId="28" fillId="20" borderId="37" xfId="2" applyFont="1" applyFill="1" applyBorder="1" applyAlignment="1">
      <alignment vertical="center" wrapText="1"/>
    </xf>
    <xf numFmtId="170" fontId="29" fillId="0" borderId="38" xfId="5" applyNumberFormat="1" applyFont="1" applyBorder="1" applyAlignment="1">
      <alignment vertical="center"/>
    </xf>
    <xf numFmtId="0" fontId="29" fillId="0" borderId="11" xfId="3" applyFont="1"/>
    <xf numFmtId="0" fontId="28" fillId="22" borderId="27" xfId="2" applyFont="1" applyFill="1" applyBorder="1" applyAlignment="1">
      <alignment vertical="center" wrapText="1"/>
    </xf>
    <xf numFmtId="170" fontId="29" fillId="0" borderId="39" xfId="5" applyNumberFormat="1" applyFont="1" applyBorder="1" applyAlignment="1">
      <alignment vertical="center"/>
    </xf>
    <xf numFmtId="0" fontId="19" fillId="0" borderId="11" xfId="3" applyFont="1" applyAlignment="1">
      <alignment vertical="center"/>
    </xf>
    <xf numFmtId="0" fontId="29" fillId="0" borderId="11" xfId="3" applyFont="1" applyAlignment="1">
      <alignment horizontal="center" vertical="center" wrapText="1"/>
    </xf>
    <xf numFmtId="0" fontId="37" fillId="0" borderId="11" xfId="3" applyFont="1" applyAlignment="1">
      <alignment vertical="center"/>
    </xf>
    <xf numFmtId="0" fontId="35" fillId="0" borderId="51" xfId="3" applyFont="1" applyBorder="1" applyAlignment="1">
      <alignment horizontal="center" vertical="center"/>
    </xf>
    <xf numFmtId="0" fontId="35" fillId="0" borderId="32" xfId="3" applyFont="1" applyBorder="1" applyAlignment="1">
      <alignment horizontal="center" vertical="center"/>
    </xf>
    <xf numFmtId="0" fontId="35" fillId="0" borderId="33" xfId="3" applyFont="1" applyBorder="1" applyAlignment="1">
      <alignment horizontal="center" vertical="center"/>
    </xf>
    <xf numFmtId="0" fontId="35" fillId="0" borderId="52" xfId="3" applyFont="1" applyBorder="1" applyAlignment="1">
      <alignment horizontal="center" vertical="center"/>
    </xf>
    <xf numFmtId="0" fontId="35" fillId="0" borderId="36" xfId="3" applyFont="1" applyBorder="1" applyAlignment="1">
      <alignment horizontal="center" vertical="center"/>
    </xf>
    <xf numFmtId="0" fontId="35" fillId="0" borderId="53" xfId="3" applyFont="1" applyBorder="1" applyAlignment="1">
      <alignment horizontal="center" vertical="center"/>
    </xf>
    <xf numFmtId="0" fontId="46" fillId="20" borderId="53" xfId="3" applyFont="1" applyFill="1" applyBorder="1" applyAlignment="1">
      <alignment horizontal="center" vertical="center" wrapText="1"/>
    </xf>
    <xf numFmtId="0" fontId="46" fillId="20" borderId="36" xfId="3" applyFont="1" applyFill="1" applyBorder="1" applyAlignment="1">
      <alignment horizontal="center" vertical="center" wrapText="1"/>
    </xf>
    <xf numFmtId="0" fontId="46" fillId="20" borderId="51" xfId="3" applyFont="1" applyFill="1" applyBorder="1" applyAlignment="1">
      <alignment horizontal="center" vertical="center" wrapText="1"/>
    </xf>
    <xf numFmtId="0" fontId="46" fillId="20" borderId="30" xfId="3" applyFont="1" applyFill="1" applyBorder="1" applyAlignment="1">
      <alignment horizontal="center" vertical="center" wrapText="1"/>
    </xf>
    <xf numFmtId="0" fontId="46" fillId="20" borderId="32" xfId="3" applyFont="1" applyFill="1" applyBorder="1" applyAlignment="1">
      <alignment horizontal="center" vertical="center" wrapText="1"/>
    </xf>
    <xf numFmtId="0" fontId="46" fillId="20" borderId="47" xfId="2" applyFont="1" applyFill="1" applyBorder="1" applyAlignment="1">
      <alignment horizontal="center" vertical="center" wrapText="1"/>
    </xf>
    <xf numFmtId="0" fontId="46" fillId="20" borderId="47" xfId="0" applyFont="1" applyFill="1" applyBorder="1" applyAlignment="1">
      <alignment horizontal="center" vertical="center"/>
    </xf>
    <xf numFmtId="10" fontId="46" fillId="20" borderId="47" xfId="3" applyNumberFormat="1" applyFont="1" applyFill="1" applyBorder="1" applyAlignment="1">
      <alignment horizontal="center" vertical="center"/>
    </xf>
    <xf numFmtId="9" fontId="46" fillId="20" borderId="47" xfId="3" applyNumberFormat="1" applyFont="1" applyFill="1" applyBorder="1" applyAlignment="1">
      <alignment horizontal="center" vertical="center"/>
    </xf>
    <xf numFmtId="9" fontId="46" fillId="24" borderId="47" xfId="0" applyNumberFormat="1" applyFont="1" applyFill="1" applyBorder="1" applyAlignment="1">
      <alignment horizontal="center" vertical="center"/>
    </xf>
    <xf numFmtId="9" fontId="46" fillId="20" borderId="47" xfId="0" applyNumberFormat="1" applyFont="1" applyFill="1" applyBorder="1" applyAlignment="1">
      <alignment horizontal="center"/>
    </xf>
    <xf numFmtId="9" fontId="36" fillId="19" borderId="47" xfId="0" applyNumberFormat="1" applyFont="1" applyFill="1" applyBorder="1" applyAlignment="1">
      <alignment horizontal="center"/>
    </xf>
    <xf numFmtId="10" fontId="46" fillId="20" borderId="47" xfId="0" applyNumberFormat="1" applyFont="1" applyFill="1" applyBorder="1" applyAlignment="1">
      <alignment horizontal="center" vertical="center"/>
    </xf>
    <xf numFmtId="9" fontId="29" fillId="0" borderId="49" xfId="1" applyFont="1" applyBorder="1" applyAlignment="1">
      <alignment vertical="center"/>
    </xf>
    <xf numFmtId="0" fontId="28" fillId="20" borderId="51" xfId="2" applyFont="1" applyFill="1" applyBorder="1" applyAlignment="1">
      <alignment vertical="center" wrapText="1"/>
    </xf>
    <xf numFmtId="0" fontId="28" fillId="0" borderId="51" xfId="2" applyFont="1" applyBorder="1" applyAlignment="1">
      <alignment vertical="center" wrapText="1"/>
    </xf>
    <xf numFmtId="0" fontId="28" fillId="20" borderId="37" xfId="2" applyFont="1" applyFill="1" applyBorder="1" applyAlignment="1">
      <alignment horizontal="center" vertical="center" wrapText="1"/>
    </xf>
    <xf numFmtId="0" fontId="28" fillId="20" borderId="38" xfId="2" applyFont="1" applyFill="1" applyBorder="1" applyAlignment="1">
      <alignment horizontal="center" vertical="center" wrapText="1"/>
    </xf>
    <xf numFmtId="15" fontId="29" fillId="0" borderId="64" xfId="0" applyNumberFormat="1" applyFont="1" applyBorder="1" applyAlignment="1">
      <alignment horizontal="center" vertical="center" wrapText="1"/>
    </xf>
    <xf numFmtId="0" fontId="29" fillId="0" borderId="48" xfId="0" applyFont="1" applyBorder="1" applyAlignment="1">
      <alignment horizontal="justify" vertical="center" wrapText="1"/>
    </xf>
    <xf numFmtId="15" fontId="29" fillId="0" borderId="46" xfId="0" applyNumberFormat="1" applyFont="1" applyBorder="1" applyAlignment="1">
      <alignment horizontal="center" vertical="center" wrapText="1"/>
    </xf>
    <xf numFmtId="0" fontId="29" fillId="0" borderId="47" xfId="0" applyFont="1" applyBorder="1" applyAlignment="1">
      <alignment horizontal="center" vertical="center" wrapText="1"/>
    </xf>
    <xf numFmtId="14" fontId="29" fillId="0" borderId="46" xfId="0" applyNumberFormat="1" applyFont="1" applyBorder="1" applyAlignment="1">
      <alignment horizontal="center" vertical="center" wrapText="1"/>
    </xf>
    <xf numFmtId="0" fontId="29" fillId="0" borderId="46" xfId="0" applyFont="1" applyBorder="1" applyAlignment="1">
      <alignment horizontal="center" vertical="center" wrapText="1"/>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6" xfId="0" applyFont="1" applyBorder="1" applyAlignment="1">
      <alignment horizontal="center"/>
    </xf>
    <xf numFmtId="0" fontId="29" fillId="0" borderId="47" xfId="0" applyFont="1" applyBorder="1" applyAlignment="1">
      <alignment horizontal="center"/>
    </xf>
    <xf numFmtId="0" fontId="29" fillId="0" borderId="46" xfId="0" applyFont="1" applyBorder="1"/>
    <xf numFmtId="0" fontId="29" fillId="0" borderId="47" xfId="0" applyFont="1" applyBorder="1"/>
    <xf numFmtId="0" fontId="29" fillId="0" borderId="37" xfId="0" applyFont="1" applyBorder="1"/>
    <xf numFmtId="0" fontId="29" fillId="0" borderId="38" xfId="0" applyFont="1" applyBorder="1"/>
    <xf numFmtId="0" fontId="29" fillId="0" borderId="34" xfId="0" applyFont="1" applyBorder="1" applyAlignment="1">
      <alignment vertical="center" wrapText="1"/>
    </xf>
    <xf numFmtId="0" fontId="29" fillId="0" borderId="47" xfId="0" applyFont="1" applyBorder="1" applyAlignment="1">
      <alignment vertical="center" wrapText="1"/>
    </xf>
    <xf numFmtId="0" fontId="29" fillId="0" borderId="47" xfId="0" applyFont="1" applyBorder="1" applyAlignment="1">
      <alignment vertical="top" wrapText="1"/>
    </xf>
    <xf numFmtId="0" fontId="29" fillId="0" borderId="47" xfId="0" applyFont="1" applyBorder="1" applyAlignment="1">
      <alignment vertical="center"/>
    </xf>
    <xf numFmtId="0" fontId="46" fillId="0" borderId="64" xfId="3" applyFont="1" applyBorder="1" applyAlignment="1">
      <alignment horizontal="center" vertical="center" wrapText="1"/>
    </xf>
    <xf numFmtId="0" fontId="29" fillId="19" borderId="33" xfId="3" applyFont="1" applyFill="1" applyBorder="1" applyAlignment="1">
      <alignment vertical="center"/>
    </xf>
    <xf numFmtId="0" fontId="29" fillId="19" borderId="11" xfId="3" applyFont="1" applyFill="1" applyAlignment="1">
      <alignment vertical="center"/>
    </xf>
    <xf numFmtId="0" fontId="28" fillId="19" borderId="40" xfId="2" applyFont="1" applyFill="1" applyBorder="1" applyAlignment="1">
      <alignment horizontal="center" vertical="center" wrapText="1"/>
    </xf>
    <xf numFmtId="0" fontId="27" fillId="0" borderId="0" xfId="0" applyFont="1" applyAlignment="1">
      <alignment vertical="center"/>
    </xf>
    <xf numFmtId="0" fontId="27" fillId="0" borderId="33" xfId="2" applyFont="1" applyBorder="1" applyAlignment="1">
      <alignment horizontal="center" vertical="center" wrapText="1"/>
    </xf>
    <xf numFmtId="0" fontId="28" fillId="0" borderId="11" xfId="2" applyFont="1" applyAlignment="1">
      <alignment horizontal="center" vertical="center"/>
    </xf>
    <xf numFmtId="0" fontId="49" fillId="0" borderId="11" xfId="0" applyFont="1" applyBorder="1" applyAlignment="1">
      <alignment horizontal="left" vertical="center" wrapText="1"/>
    </xf>
    <xf numFmtId="0" fontId="28" fillId="0" borderId="51" xfId="0" applyFont="1" applyBorder="1" applyAlignment="1">
      <alignment horizontal="left" vertical="center" wrapText="1"/>
    </xf>
    <xf numFmtId="0" fontId="28" fillId="0" borderId="11" xfId="2" applyFont="1" applyAlignment="1">
      <alignment vertical="center"/>
    </xf>
    <xf numFmtId="0" fontId="36" fillId="0" borderId="51" xfId="3" applyFont="1" applyBorder="1" applyAlignment="1">
      <alignment horizontal="center" vertical="center"/>
    </xf>
    <xf numFmtId="9" fontId="35" fillId="0" borderId="51" xfId="3" applyNumberFormat="1" applyFont="1" applyBorder="1" applyAlignment="1">
      <alignment horizontal="center" vertical="center"/>
    </xf>
    <xf numFmtId="0" fontId="28" fillId="0" borderId="51" xfId="2" applyFont="1" applyBorder="1" applyAlignment="1">
      <alignment horizontal="center" vertical="center" wrapText="1"/>
    </xf>
    <xf numFmtId="0" fontId="29" fillId="0" borderId="51" xfId="3" applyFont="1" applyBorder="1" applyAlignment="1">
      <alignment horizontal="center" vertical="center"/>
    </xf>
    <xf numFmtId="0" fontId="29" fillId="0" borderId="52" xfId="3" applyFont="1" applyBorder="1" applyAlignment="1">
      <alignment horizontal="center" vertical="center"/>
    </xf>
    <xf numFmtId="0" fontId="29" fillId="0" borderId="53" xfId="3" applyFont="1" applyBorder="1" applyAlignment="1">
      <alignment horizontal="center" vertical="center"/>
    </xf>
    <xf numFmtId="0" fontId="2" fillId="0" borderId="0" xfId="0" applyFont="1"/>
    <xf numFmtId="0" fontId="46" fillId="16" borderId="47" xfId="3" applyFont="1" applyFill="1" applyBorder="1" applyAlignment="1">
      <alignment horizontal="center"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9" fillId="25" borderId="11" xfId="3" applyFont="1" applyFill="1" applyAlignment="1">
      <alignment vertical="center"/>
    </xf>
    <xf numFmtId="0" fontId="28" fillId="25" borderId="11" xfId="2" applyFont="1" applyFill="1" applyAlignment="1">
      <alignment vertical="center" wrapText="1"/>
    </xf>
    <xf numFmtId="0" fontId="29" fillId="25" borderId="11" xfId="3" applyFont="1" applyFill="1"/>
    <xf numFmtId="0" fontId="27" fillId="25" borderId="0" xfId="0" applyFont="1" applyFill="1" applyAlignment="1">
      <alignment vertical="center"/>
    </xf>
    <xf numFmtId="0" fontId="28" fillId="25" borderId="11" xfId="0" applyFont="1" applyFill="1" applyBorder="1" applyAlignment="1">
      <alignment horizontal="left" vertical="center" wrapText="1"/>
    </xf>
    <xf numFmtId="0" fontId="28" fillId="25" borderId="11" xfId="0" applyFont="1" applyFill="1" applyBorder="1" applyAlignment="1">
      <alignment horizontal="center" vertical="center" wrapText="1"/>
    </xf>
    <xf numFmtId="0" fontId="28" fillId="25" borderId="11" xfId="2" applyFont="1" applyFill="1" applyAlignment="1">
      <alignment horizontal="center" vertical="center"/>
    </xf>
    <xf numFmtId="0" fontId="2" fillId="0" borderId="11" xfId="19"/>
    <xf numFmtId="0" fontId="2" fillId="0" borderId="11" xfId="19" applyAlignment="1">
      <alignment horizontal="center"/>
    </xf>
    <xf numFmtId="0" fontId="38" fillId="0" borderId="47" xfId="12" quotePrefix="1" applyNumberFormat="1" applyBorder="1" applyAlignment="1">
      <alignment horizontal="center" vertical="center" wrapText="1"/>
    </xf>
    <xf numFmtId="0" fontId="38" fillId="0" borderId="47" xfId="12" quotePrefix="1" applyNumberFormat="1" applyBorder="1" applyAlignment="1">
      <alignment horizontal="left" vertical="center" wrapText="1"/>
    </xf>
    <xf numFmtId="37" fontId="38" fillId="0" borderId="47" xfId="11" applyNumberFormat="1" applyBorder="1" applyAlignment="1">
      <alignment horizontal="center" vertical="center"/>
    </xf>
    <xf numFmtId="0" fontId="38" fillId="0" borderId="46" xfId="12" quotePrefix="1" applyNumberFormat="1" applyBorder="1" applyAlignment="1">
      <alignment horizontal="center" vertical="center" wrapText="1"/>
    </xf>
    <xf numFmtId="37" fontId="38" fillId="0" borderId="74" xfId="11" applyNumberFormat="1" applyBorder="1" applyAlignment="1">
      <alignment horizontal="right" vertical="center"/>
    </xf>
    <xf numFmtId="0" fontId="2" fillId="0" borderId="49" xfId="19" applyBorder="1" applyAlignment="1">
      <alignment horizontal="right" wrapText="1"/>
    </xf>
    <xf numFmtId="0" fontId="2" fillId="25" borderId="11" xfId="19" applyFill="1" applyAlignment="1">
      <alignment horizontal="center"/>
    </xf>
    <xf numFmtId="0" fontId="2" fillId="25" borderId="11" xfId="19" applyFill="1"/>
    <xf numFmtId="0" fontId="27" fillId="25" borderId="33" xfId="2" applyFont="1" applyFill="1" applyBorder="1" applyAlignment="1">
      <alignment horizontal="center" vertical="center" wrapText="1"/>
    </xf>
    <xf numFmtId="0" fontId="49" fillId="25" borderId="11" xfId="0" applyFont="1" applyFill="1" applyBorder="1" applyAlignment="1">
      <alignment horizontal="left" vertical="center" wrapText="1"/>
    </xf>
    <xf numFmtId="0" fontId="29" fillId="0" borderId="37" xfId="3" applyFont="1" applyBorder="1" applyAlignment="1">
      <alignment vertical="center"/>
    </xf>
    <xf numFmtId="0" fontId="29" fillId="0" borderId="38" xfId="3" applyFont="1" applyBorder="1" applyAlignment="1">
      <alignment vertical="center"/>
    </xf>
    <xf numFmtId="0" fontId="29" fillId="0" borderId="69" xfId="3" applyFont="1" applyBorder="1" applyAlignment="1">
      <alignment vertical="center" wrapText="1"/>
    </xf>
    <xf numFmtId="170" fontId="29" fillId="0" borderId="69" xfId="5" applyNumberFormat="1" applyFont="1" applyBorder="1" applyAlignment="1">
      <alignment vertical="center"/>
    </xf>
    <xf numFmtId="170" fontId="29" fillId="0" borderId="70" xfId="5" applyNumberFormat="1" applyFont="1" applyBorder="1" applyAlignment="1">
      <alignment vertical="center"/>
    </xf>
    <xf numFmtId="43" fontId="54" fillId="20" borderId="80" xfId="18" applyFont="1" applyFill="1" applyBorder="1" applyAlignment="1">
      <alignment horizontal="center" vertical="center" wrapText="1"/>
    </xf>
    <xf numFmtId="43" fontId="54" fillId="20" borderId="82" xfId="18" applyFont="1" applyFill="1" applyBorder="1" applyAlignment="1">
      <alignment horizontal="center" vertical="center" wrapText="1"/>
    </xf>
    <xf numFmtId="43" fontId="54" fillId="20" borderId="83" xfId="18" applyFont="1" applyFill="1" applyBorder="1" applyAlignment="1">
      <alignment horizontal="center" vertical="center" wrapText="1"/>
    </xf>
    <xf numFmtId="170" fontId="29" fillId="0" borderId="64" xfId="5" applyNumberFormat="1" applyFont="1" applyBorder="1" applyAlignment="1">
      <alignment vertical="center"/>
    </xf>
    <xf numFmtId="170" fontId="29" fillId="0" borderId="46" xfId="5" applyNumberFormat="1" applyFont="1" applyBorder="1" applyAlignment="1">
      <alignment vertical="center"/>
    </xf>
    <xf numFmtId="0" fontId="29" fillId="19" borderId="11" xfId="3" applyFont="1" applyFill="1"/>
    <xf numFmtId="0" fontId="27" fillId="19" borderId="0" xfId="0" applyFont="1" applyFill="1" applyAlignment="1">
      <alignment vertical="center"/>
    </xf>
    <xf numFmtId="0" fontId="29" fillId="19" borderId="11" xfId="3" applyFont="1" applyFill="1" applyAlignment="1">
      <alignment horizontal="center" vertical="center" wrapText="1"/>
    </xf>
    <xf numFmtId="0" fontId="28" fillId="20" borderId="30" xfId="3" applyFont="1" applyFill="1" applyBorder="1" applyAlignment="1">
      <alignment horizontal="center" vertical="center" wrapText="1"/>
    </xf>
    <xf numFmtId="0" fontId="28" fillId="20" borderId="32" xfId="3" applyFont="1" applyFill="1" applyBorder="1" applyAlignment="1">
      <alignment horizontal="center" vertical="center" wrapText="1"/>
    </xf>
    <xf numFmtId="0" fontId="28" fillId="20" borderId="36" xfId="3" applyFont="1" applyFill="1" applyBorder="1" applyAlignment="1">
      <alignment horizontal="center" vertical="center" wrapText="1"/>
    </xf>
    <xf numFmtId="0" fontId="28" fillId="20" borderId="51" xfId="3" applyFont="1" applyFill="1" applyBorder="1" applyAlignment="1">
      <alignment horizontal="center" vertical="center" wrapText="1"/>
    </xf>
    <xf numFmtId="0" fontId="28" fillId="16" borderId="51" xfId="3" applyFont="1" applyFill="1" applyBorder="1" applyAlignment="1">
      <alignment horizontal="center" vertical="center" wrapText="1"/>
    </xf>
    <xf numFmtId="0" fontId="27" fillId="19" borderId="45" xfId="2" applyFont="1" applyFill="1" applyBorder="1" applyAlignment="1">
      <alignment vertical="center" wrapText="1"/>
    </xf>
    <xf numFmtId="0" fontId="52" fillId="0" borderId="11" xfId="2" applyFont="1" applyAlignment="1">
      <alignment vertical="center" wrapText="1"/>
    </xf>
    <xf numFmtId="0" fontId="52" fillId="0" borderId="51" xfId="0" applyFont="1" applyBorder="1" applyAlignment="1">
      <alignment horizontal="center" vertical="center"/>
    </xf>
    <xf numFmtId="0" fontId="52" fillId="0" borderId="51" xfId="0" applyFont="1" applyBorder="1" applyAlignment="1">
      <alignment vertical="center"/>
    </xf>
    <xf numFmtId="0" fontId="52" fillId="0" borderId="51" xfId="2" applyFont="1" applyBorder="1" applyAlignment="1">
      <alignment horizontal="center" wrapText="1"/>
    </xf>
    <xf numFmtId="0" fontId="52" fillId="0" borderId="51" xfId="2" applyFont="1" applyBorder="1" applyAlignment="1">
      <alignment horizontal="center" vertical="center" wrapText="1"/>
    </xf>
    <xf numFmtId="0" fontId="52" fillId="0" borderId="51" xfId="2" applyFont="1" applyBorder="1" applyAlignment="1">
      <alignment vertical="center" wrapText="1"/>
    </xf>
    <xf numFmtId="0" fontId="28" fillId="0" borderId="51" xfId="0" applyFont="1" applyBorder="1" applyAlignment="1">
      <alignment vertical="center" wrapText="1"/>
    </xf>
    <xf numFmtId="0" fontId="46" fillId="0" borderId="37" xfId="3" applyFont="1" applyBorder="1" applyAlignment="1">
      <alignment horizontal="center" vertical="center" wrapText="1"/>
    </xf>
    <xf numFmtId="0" fontId="46" fillId="0" borderId="77" xfId="3" applyFont="1" applyBorder="1" applyAlignment="1">
      <alignment horizontal="center" vertical="center" wrapText="1"/>
    </xf>
    <xf numFmtId="0" fontId="46" fillId="0" borderId="78" xfId="3" applyFont="1" applyBorder="1" applyAlignment="1">
      <alignment horizontal="center" vertical="center" wrapText="1"/>
    </xf>
    <xf numFmtId="0" fontId="46" fillId="0" borderId="75" xfId="3" applyFont="1" applyBorder="1" applyAlignment="1">
      <alignment horizontal="center" vertical="center" wrapText="1"/>
    </xf>
    <xf numFmtId="0" fontId="46" fillId="0" borderId="66" xfId="3" applyFont="1" applyBorder="1" applyAlignment="1">
      <alignment horizontal="center" vertical="center" wrapText="1"/>
    </xf>
    <xf numFmtId="0" fontId="46" fillId="0" borderId="68" xfId="3" applyFont="1" applyBorder="1" applyAlignment="1">
      <alignment horizontal="center" vertical="center" wrapText="1"/>
    </xf>
    <xf numFmtId="0" fontId="28" fillId="20" borderId="84" xfId="3" applyFont="1" applyFill="1" applyBorder="1" applyAlignment="1">
      <alignment horizontal="center" vertical="center" wrapText="1"/>
    </xf>
    <xf numFmtId="0" fontId="27" fillId="25" borderId="11" xfId="0" applyFont="1" applyFill="1" applyBorder="1" applyAlignment="1">
      <alignment vertical="center"/>
    </xf>
    <xf numFmtId="0" fontId="27" fillId="0" borderId="51" xfId="0" applyFont="1" applyBorder="1" applyAlignment="1">
      <alignment vertical="center"/>
    </xf>
    <xf numFmtId="0" fontId="55" fillId="20" borderId="38" xfId="19" applyFont="1" applyFill="1" applyBorder="1" applyAlignment="1">
      <alignment horizontal="center" vertical="center" wrapText="1"/>
    </xf>
    <xf numFmtId="0" fontId="2" fillId="0" borderId="69" xfId="19" applyBorder="1" applyAlignment="1">
      <alignment horizontal="right" vertical="center"/>
    </xf>
    <xf numFmtId="0" fontId="0" fillId="0" borderId="47" xfId="0" applyBorder="1" applyAlignment="1">
      <alignment vertical="center"/>
    </xf>
    <xf numFmtId="0" fontId="2" fillId="0" borderId="47" xfId="19" applyBorder="1" applyAlignment="1">
      <alignment vertical="center"/>
    </xf>
    <xf numFmtId="0" fontId="27" fillId="20" borderId="51" xfId="2" applyFont="1" applyFill="1" applyBorder="1" applyAlignment="1">
      <alignment vertical="center" wrapText="1"/>
    </xf>
    <xf numFmtId="0" fontId="27" fillId="0" borderId="51" xfId="2" applyFont="1" applyBorder="1" applyAlignment="1">
      <alignment horizontal="center" wrapText="1"/>
    </xf>
    <xf numFmtId="0" fontId="27" fillId="20" borderId="51" xfId="0" applyFont="1" applyFill="1" applyBorder="1" applyAlignment="1">
      <alignment vertical="center"/>
    </xf>
    <xf numFmtId="0" fontId="27" fillId="0" borderId="51" xfId="2" applyFont="1" applyBorder="1" applyAlignment="1">
      <alignment vertical="center" wrapText="1"/>
    </xf>
    <xf numFmtId="0" fontId="27" fillId="0" borderId="41" xfId="0" applyFont="1" applyBorder="1" applyAlignment="1">
      <alignment vertical="center"/>
    </xf>
    <xf numFmtId="0" fontId="55" fillId="16" borderId="37" xfId="19" applyFont="1" applyFill="1" applyBorder="1" applyAlignment="1">
      <alignment horizontal="center" vertical="center" wrapText="1"/>
    </xf>
    <xf numFmtId="0" fontId="28" fillId="20" borderId="53" xfId="3" applyFont="1" applyFill="1" applyBorder="1" applyAlignment="1">
      <alignment horizontal="center" vertical="center" wrapText="1"/>
    </xf>
    <xf numFmtId="0" fontId="19" fillId="20" borderId="53" xfId="3" applyFont="1" applyFill="1" applyBorder="1" applyAlignment="1">
      <alignment vertical="center" wrapText="1"/>
    </xf>
    <xf numFmtId="0" fontId="29" fillId="0" borderId="32" xfId="3" applyFont="1" applyBorder="1" applyAlignment="1">
      <alignment vertical="center" wrapText="1"/>
    </xf>
    <xf numFmtId="0" fontId="19" fillId="0" borderId="58" xfId="3" applyFont="1" applyBorder="1" applyAlignment="1">
      <alignment horizontal="center" vertical="center" wrapText="1"/>
    </xf>
    <xf numFmtId="0" fontId="19" fillId="0" borderId="59" xfId="3" applyFont="1" applyBorder="1" applyAlignment="1">
      <alignment horizontal="center" vertical="center" wrapText="1"/>
    </xf>
    <xf numFmtId="0" fontId="19" fillId="0" borderId="60" xfId="3" applyFont="1" applyBorder="1" applyAlignment="1">
      <alignment horizontal="center" vertical="center" wrapText="1"/>
    </xf>
    <xf numFmtId="0" fontId="19" fillId="20" borderId="53" xfId="3" applyFont="1" applyFill="1" applyBorder="1" applyAlignment="1">
      <alignment horizontal="center" vertical="center" wrapText="1"/>
    </xf>
    <xf numFmtId="0" fontId="29" fillId="0" borderId="54" xfId="3" applyFont="1" applyBorder="1" applyAlignment="1">
      <alignment horizontal="center" vertical="center" wrapText="1"/>
    </xf>
    <xf numFmtId="0" fontId="29" fillId="0" borderId="44" xfId="3" applyFont="1" applyBorder="1" applyAlignment="1">
      <alignment horizontal="center" vertical="center" wrapText="1"/>
    </xf>
    <xf numFmtId="0" fontId="29" fillId="0" borderId="32" xfId="3" applyFont="1" applyBorder="1" applyAlignment="1">
      <alignment horizontal="center" vertical="center"/>
    </xf>
    <xf numFmtId="0" fontId="29" fillId="0" borderId="31" xfId="3" applyFont="1" applyBorder="1" applyAlignment="1">
      <alignment horizontal="center" vertical="center"/>
    </xf>
    <xf numFmtId="0" fontId="27" fillId="0" borderId="51" xfId="0" applyFont="1" applyBorder="1" applyAlignment="1">
      <alignment horizontal="left" vertical="center" wrapText="1"/>
    </xf>
    <xf numFmtId="0" fontId="53" fillId="20" borderId="51" xfId="2" applyFont="1" applyFill="1" applyBorder="1" applyAlignment="1">
      <alignment vertical="center" wrapText="1"/>
    </xf>
    <xf numFmtId="0" fontId="53" fillId="20" borderId="51" xfId="0" applyFont="1" applyFill="1" applyBorder="1" applyAlignment="1">
      <alignment vertical="center"/>
    </xf>
    <xf numFmtId="0" fontId="28" fillId="0" borderId="51" xfId="0" applyFont="1" applyBorder="1" applyAlignment="1">
      <alignment horizontal="center" vertical="center"/>
    </xf>
    <xf numFmtId="0" fontId="28" fillId="0" borderId="51" xfId="2" applyFont="1" applyBorder="1" applyAlignment="1">
      <alignment horizontal="center" wrapText="1"/>
    </xf>
    <xf numFmtId="0" fontId="19" fillId="0" borderId="51" xfId="3" applyFont="1" applyBorder="1" applyAlignment="1">
      <alignment vertical="center"/>
    </xf>
    <xf numFmtId="0" fontId="27" fillId="20" borderId="51" xfId="2" applyFont="1" applyFill="1" applyBorder="1" applyAlignment="1">
      <alignment horizontal="center" vertical="center" wrapText="1"/>
    </xf>
    <xf numFmtId="0" fontId="27" fillId="0" borderId="33" xfId="0" applyFont="1" applyBorder="1" applyAlignment="1">
      <alignment horizontal="center" vertical="center"/>
    </xf>
    <xf numFmtId="0" fontId="27" fillId="0" borderId="11" xfId="0" applyFont="1" applyBorder="1" applyAlignment="1">
      <alignment horizontal="center" vertical="center"/>
    </xf>
    <xf numFmtId="0" fontId="27" fillId="25" borderId="0" xfId="0" applyFont="1" applyFill="1" applyAlignment="1">
      <alignment horizontal="center" vertical="center"/>
    </xf>
    <xf numFmtId="37" fontId="38" fillId="0" borderId="49" xfId="11" applyNumberFormat="1" applyBorder="1" applyAlignment="1">
      <alignment horizontal="center" vertical="center"/>
    </xf>
    <xf numFmtId="0" fontId="56" fillId="0" borderId="11" xfId="20" applyFont="1" applyAlignment="1">
      <alignment horizontal="left" vertical="top"/>
    </xf>
    <xf numFmtId="0" fontId="56" fillId="27" borderId="11" xfId="20" applyFont="1" applyFill="1" applyAlignment="1">
      <alignment horizontal="left" vertical="top" wrapText="1"/>
    </xf>
    <xf numFmtId="0" fontId="56" fillId="27" borderId="11" xfId="20" applyFont="1" applyFill="1" applyAlignment="1">
      <alignment horizontal="left" vertical="top"/>
    </xf>
    <xf numFmtId="0" fontId="56" fillId="0" borderId="11" xfId="20" applyFont="1" applyAlignment="1">
      <alignment horizontal="left" vertical="top" wrapText="1"/>
    </xf>
    <xf numFmtId="0" fontId="28" fillId="0" borderId="11" xfId="0" applyFont="1" applyBorder="1" applyAlignment="1">
      <alignment vertical="center" wrapText="1"/>
    </xf>
    <xf numFmtId="0" fontId="46" fillId="0" borderId="65" xfId="3" applyFont="1" applyBorder="1" applyAlignment="1">
      <alignment horizontal="center" vertical="center" wrapText="1"/>
    </xf>
    <xf numFmtId="0" fontId="46" fillId="0" borderId="86" xfId="3" applyFont="1" applyBorder="1" applyAlignment="1">
      <alignment horizontal="center" vertical="center" wrapText="1"/>
    </xf>
    <xf numFmtId="43" fontId="46" fillId="20" borderId="47" xfId="18" applyFont="1" applyFill="1" applyBorder="1" applyAlignment="1">
      <alignment horizontal="center"/>
    </xf>
    <xf numFmtId="43" fontId="46" fillId="24" borderId="47" xfId="18" applyFont="1" applyFill="1" applyBorder="1" applyAlignment="1">
      <alignment horizontal="center" vertical="center"/>
    </xf>
    <xf numFmtId="0" fontId="46" fillId="0" borderId="72" xfId="3" applyFont="1" applyBorder="1" applyAlignment="1">
      <alignment horizontal="center" vertical="center" wrapText="1"/>
    </xf>
    <xf numFmtId="0" fontId="46" fillId="0" borderId="88" xfId="3" applyFont="1" applyBorder="1" applyAlignment="1">
      <alignment horizontal="center" vertical="center" wrapText="1"/>
    </xf>
    <xf numFmtId="0" fontId="46" fillId="0" borderId="89" xfId="3" applyFont="1" applyBorder="1" applyAlignment="1">
      <alignment horizontal="center" vertical="center" wrapText="1"/>
    </xf>
    <xf numFmtId="0" fontId="29" fillId="0" borderId="39" xfId="3" applyFont="1" applyBorder="1" applyAlignment="1">
      <alignment vertical="center"/>
    </xf>
    <xf numFmtId="0" fontId="29" fillId="25" borderId="37" xfId="3" applyFont="1" applyFill="1" applyBorder="1" applyAlignment="1">
      <alignment vertical="center"/>
    </xf>
    <xf numFmtId="0" fontId="46" fillId="19" borderId="11" xfId="3" applyFont="1" applyFill="1" applyAlignment="1">
      <alignment horizontal="center" vertical="center" wrapText="1"/>
    </xf>
    <xf numFmtId="0" fontId="46" fillId="0" borderId="38" xfId="3" applyFont="1" applyBorder="1" applyAlignment="1">
      <alignment horizontal="center" vertical="center" wrapText="1"/>
    </xf>
    <xf numFmtId="0" fontId="46" fillId="0" borderId="39" xfId="3" applyFont="1" applyBorder="1" applyAlignment="1">
      <alignment horizontal="center" vertical="center" wrapText="1"/>
    </xf>
    <xf numFmtId="0" fontId="41" fillId="0" borderId="47" xfId="3" applyFont="1" applyBorder="1" applyAlignment="1">
      <alignment horizontal="left" vertical="center" wrapText="1"/>
    </xf>
    <xf numFmtId="0" fontId="28" fillId="28" borderId="47" xfId="3" applyFont="1" applyFill="1" applyBorder="1" applyAlignment="1">
      <alignment horizontal="center" vertical="center" wrapText="1"/>
    </xf>
    <xf numFmtId="0" fontId="35" fillId="0" borderId="31" xfId="3" applyFont="1" applyBorder="1" applyAlignment="1">
      <alignment horizontal="center" vertical="center"/>
    </xf>
    <xf numFmtId="2" fontId="35" fillId="0" borderId="51" xfId="3" applyNumberFormat="1" applyFont="1" applyBorder="1" applyAlignment="1">
      <alignment horizontal="center" vertical="center"/>
    </xf>
    <xf numFmtId="1" fontId="35" fillId="0" borderId="51" xfId="3" applyNumberFormat="1" applyFont="1" applyBorder="1" applyAlignment="1">
      <alignment horizontal="center" vertical="center"/>
    </xf>
    <xf numFmtId="2" fontId="36" fillId="0" borderId="51" xfId="3" applyNumberFormat="1" applyFont="1" applyBorder="1" applyAlignment="1">
      <alignment horizontal="center" vertical="center"/>
    </xf>
    <xf numFmtId="2" fontId="29" fillId="0" borderId="72" xfId="3" applyNumberFormat="1" applyFont="1" applyBorder="1" applyAlignment="1">
      <alignment horizontal="center" vertical="center" wrapText="1"/>
    </xf>
    <xf numFmtId="2" fontId="29" fillId="0" borderId="71" xfId="3" applyNumberFormat="1" applyFont="1" applyBorder="1" applyAlignment="1">
      <alignment horizontal="center" vertical="center" wrapText="1"/>
    </xf>
    <xf numFmtId="2" fontId="19" fillId="0" borderId="73" xfId="3" applyNumberFormat="1" applyFont="1" applyBorder="1" applyAlignment="1">
      <alignment horizontal="center" vertical="center" wrapText="1"/>
    </xf>
    <xf numFmtId="9" fontId="29" fillId="0" borderId="72" xfId="1" applyFont="1" applyBorder="1" applyAlignment="1">
      <alignment horizontal="center" vertical="center" wrapText="1"/>
    </xf>
    <xf numFmtId="9" fontId="29" fillId="0" borderId="71" xfId="1" applyFont="1" applyBorder="1" applyAlignment="1">
      <alignment horizontal="center" vertical="center" wrapText="1"/>
    </xf>
    <xf numFmtId="9" fontId="19" fillId="0" borderId="73" xfId="1" applyFont="1" applyBorder="1" applyAlignment="1">
      <alignment horizontal="center" vertical="center" wrapText="1"/>
    </xf>
    <xf numFmtId="9" fontId="29" fillId="0" borderId="54" xfId="1" applyFont="1" applyBorder="1" applyAlignment="1">
      <alignment horizontal="center" vertical="center" wrapText="1"/>
    </xf>
    <xf numFmtId="9" fontId="29" fillId="0" borderId="51" xfId="3" applyNumberFormat="1" applyFont="1" applyBorder="1" applyAlignment="1">
      <alignment horizontal="center" vertical="center"/>
    </xf>
    <xf numFmtId="0" fontId="29" fillId="0" borderId="47" xfId="3" applyFont="1" applyBorder="1" applyAlignment="1">
      <alignment vertical="center" wrapText="1"/>
    </xf>
    <xf numFmtId="0" fontId="29" fillId="0" borderId="38" xfId="3" applyFont="1" applyBorder="1" applyAlignment="1">
      <alignment vertical="center" wrapText="1"/>
    </xf>
    <xf numFmtId="1" fontId="36" fillId="0" borderId="51" xfId="3" applyNumberFormat="1" applyFont="1" applyBorder="1" applyAlignment="1">
      <alignment horizontal="center" vertical="center"/>
    </xf>
    <xf numFmtId="10" fontId="36" fillId="19" borderId="47" xfId="0" applyNumberFormat="1" applyFont="1" applyFill="1" applyBorder="1" applyAlignment="1">
      <alignment horizontal="center"/>
    </xf>
    <xf numFmtId="1" fontId="35" fillId="19" borderId="51" xfId="3" applyNumberFormat="1" applyFont="1" applyFill="1" applyBorder="1" applyAlignment="1">
      <alignment horizontal="center" vertical="center"/>
    </xf>
    <xf numFmtId="1" fontId="36" fillId="19" borderId="51" xfId="3" applyNumberFormat="1" applyFont="1" applyFill="1" applyBorder="1" applyAlignment="1">
      <alignment horizontal="center" vertical="center"/>
    </xf>
    <xf numFmtId="0" fontId="9" fillId="2" borderId="11" xfId="0" applyFont="1" applyFill="1" applyBorder="1"/>
    <xf numFmtId="0" fontId="10" fillId="2" borderId="11" xfId="0" applyFont="1" applyFill="1" applyBorder="1" applyAlignment="1">
      <alignment horizontal="left"/>
    </xf>
    <xf numFmtId="167" fontId="5" fillId="2" borderId="11" xfId="0" applyNumberFormat="1" applyFont="1" applyFill="1" applyBorder="1"/>
    <xf numFmtId="0" fontId="12" fillId="2" borderId="11" xfId="0" applyFont="1" applyFill="1" applyBorder="1" applyAlignment="1">
      <alignment horizontal="center" vertical="center"/>
    </xf>
    <xf numFmtId="0" fontId="5" fillId="2" borderId="11" xfId="0" applyFont="1" applyFill="1" applyBorder="1"/>
    <xf numFmtId="0" fontId="10" fillId="2" borderId="11" xfId="0" applyFont="1" applyFill="1" applyBorder="1" applyAlignment="1">
      <alignment horizontal="left" vertical="top"/>
    </xf>
    <xf numFmtId="166" fontId="9" fillId="2" borderId="11" xfId="0" applyNumberFormat="1" applyFont="1" applyFill="1" applyBorder="1"/>
    <xf numFmtId="0" fontId="13" fillId="8" borderId="11" xfId="0" applyFont="1" applyFill="1" applyBorder="1" applyAlignment="1">
      <alignment vertical="center"/>
    </xf>
    <xf numFmtId="0" fontId="13" fillId="8" borderId="26"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11" xfId="0" applyFont="1" applyFill="1" applyBorder="1" applyAlignment="1">
      <alignment horizontal="center" vertical="center"/>
    </xf>
    <xf numFmtId="0" fontId="16" fillId="8" borderId="11" xfId="0" applyFont="1" applyFill="1" applyBorder="1" applyAlignment="1">
      <alignment horizontal="left" vertical="center"/>
    </xf>
    <xf numFmtId="0" fontId="16" fillId="8" borderId="13" xfId="0" applyFont="1" applyFill="1" applyBorder="1" applyAlignment="1">
      <alignment horizontal="left" vertical="center"/>
    </xf>
    <xf numFmtId="0" fontId="16" fillId="2" borderId="11" xfId="0" applyFont="1" applyFill="1" applyBorder="1" applyAlignment="1">
      <alignment horizontal="center" vertical="center"/>
    </xf>
    <xf numFmtId="0" fontId="13" fillId="8" borderId="19" xfId="0" applyFont="1" applyFill="1" applyBorder="1" applyAlignment="1">
      <alignment vertical="center"/>
    </xf>
    <xf numFmtId="0" fontId="13" fillId="8" borderId="13" xfId="0" applyFont="1" applyFill="1" applyBorder="1" applyAlignment="1">
      <alignment vertical="center"/>
    </xf>
    <xf numFmtId="0" fontId="13" fillId="2" borderId="13" xfId="0" applyFont="1" applyFill="1" applyBorder="1" applyAlignment="1">
      <alignment vertical="center"/>
    </xf>
    <xf numFmtId="0" fontId="13" fillId="8" borderId="11" xfId="0" applyFont="1" applyFill="1" applyBorder="1" applyAlignment="1">
      <alignment horizontal="center" vertical="center"/>
    </xf>
    <xf numFmtId="0" fontId="16" fillId="2" borderId="11" xfId="0" applyFont="1" applyFill="1" applyBorder="1" applyAlignment="1">
      <alignment horizontal="left" vertical="center"/>
    </xf>
    <xf numFmtId="0" fontId="16" fillId="8" borderId="13" xfId="0" applyFont="1" applyFill="1" applyBorder="1" applyAlignment="1">
      <alignment vertical="center"/>
    </xf>
    <xf numFmtId="0" fontId="16" fillId="8" borderId="11" xfId="0" applyFont="1" applyFill="1" applyBorder="1" applyAlignment="1">
      <alignment vertical="center"/>
    </xf>
    <xf numFmtId="0" fontId="16" fillId="2" borderId="11" xfId="0" applyFont="1" applyFill="1" applyBorder="1" applyAlignment="1">
      <alignment vertical="center"/>
    </xf>
    <xf numFmtId="0" fontId="13" fillId="8" borderId="11" xfId="0" applyFont="1" applyFill="1" applyBorder="1" applyAlignment="1">
      <alignment horizontal="left" vertical="center"/>
    </xf>
    <xf numFmtId="0" fontId="13" fillId="8" borderId="13" xfId="0" applyFont="1" applyFill="1" applyBorder="1" applyAlignment="1">
      <alignment horizontal="center" vertical="center"/>
    </xf>
    <xf numFmtId="0" fontId="16" fillId="8" borderId="24" xfId="0" applyFont="1" applyFill="1" applyBorder="1" applyAlignment="1">
      <alignment vertical="center"/>
    </xf>
    <xf numFmtId="0" fontId="16" fillId="8" borderId="24" xfId="0" applyFont="1" applyFill="1" applyBorder="1" applyAlignment="1">
      <alignment horizontal="left" vertical="center"/>
    </xf>
    <xf numFmtId="0" fontId="13" fillId="8" borderId="24" xfId="0" applyFont="1" applyFill="1" applyBorder="1" applyAlignment="1">
      <alignment vertical="center"/>
    </xf>
    <xf numFmtId="0" fontId="16" fillId="8" borderId="11" xfId="0" applyFont="1" applyFill="1" applyBorder="1" applyAlignment="1">
      <alignment horizontal="right" vertical="center"/>
    </xf>
    <xf numFmtId="0" fontId="15" fillId="8" borderId="11" xfId="0" applyFont="1" applyFill="1" applyBorder="1" applyAlignment="1">
      <alignment vertical="center"/>
    </xf>
    <xf numFmtId="0" fontId="16" fillId="2" borderId="13" xfId="0" applyFont="1" applyFill="1" applyBorder="1" applyAlignment="1">
      <alignment vertical="center"/>
    </xf>
    <xf numFmtId="0" fontId="16" fillId="2" borderId="11" xfId="0" applyFont="1" applyFill="1" applyBorder="1" applyAlignment="1">
      <alignment vertical="center" wrapText="1"/>
    </xf>
    <xf numFmtId="0" fontId="16" fillId="2" borderId="13" xfId="0" applyFont="1" applyFill="1" applyBorder="1" applyAlignment="1">
      <alignment vertical="center" wrapText="1"/>
    </xf>
    <xf numFmtId="0" fontId="13" fillId="2" borderId="11" xfId="0" applyFont="1" applyFill="1" applyBorder="1" applyAlignment="1">
      <alignment vertical="center"/>
    </xf>
    <xf numFmtId="0" fontId="13" fillId="2" borderId="24" xfId="0" applyFont="1" applyFill="1" applyBorder="1" applyAlignment="1">
      <alignment vertical="center"/>
    </xf>
    <xf numFmtId="0" fontId="13" fillId="8" borderId="11" xfId="0" applyFont="1" applyFill="1" applyBorder="1" applyAlignment="1">
      <alignment vertical="center" wrapText="1"/>
    </xf>
    <xf numFmtId="0" fontId="13" fillId="8" borderId="26" xfId="0" applyFont="1" applyFill="1" applyBorder="1" applyAlignment="1">
      <alignment vertical="center"/>
    </xf>
    <xf numFmtId="0" fontId="13" fillId="8" borderId="25" xfId="0" applyFont="1" applyFill="1" applyBorder="1" applyAlignment="1">
      <alignment vertical="center"/>
    </xf>
    <xf numFmtId="0" fontId="16" fillId="8" borderId="11" xfId="0" applyFont="1" applyFill="1" applyBorder="1" applyAlignment="1">
      <alignment horizontal="center" vertical="center" wrapText="1"/>
    </xf>
    <xf numFmtId="0" fontId="16" fillId="8" borderId="11" xfId="0" applyFont="1" applyFill="1" applyBorder="1" applyAlignment="1">
      <alignment horizontal="left" vertical="center" wrapText="1"/>
    </xf>
    <xf numFmtId="0" fontId="16" fillId="8" borderId="11" xfId="0" applyFont="1" applyFill="1" applyBorder="1" applyAlignment="1">
      <alignment horizontal="right" vertical="center" wrapText="1"/>
    </xf>
    <xf numFmtId="0" fontId="18" fillId="8" borderId="11" xfId="0" applyFont="1" applyFill="1" applyBorder="1" applyAlignment="1">
      <alignment vertical="center"/>
    </xf>
    <xf numFmtId="0" fontId="19" fillId="0" borderId="11" xfId="3" applyFont="1" applyAlignment="1">
      <alignment horizontal="center" vertical="center" wrapText="1"/>
    </xf>
    <xf numFmtId="0" fontId="13" fillId="6" borderId="11" xfId="0" applyFont="1" applyFill="1" applyBorder="1" applyAlignment="1">
      <alignment vertical="center"/>
    </xf>
    <xf numFmtId="0" fontId="20" fillId="8" borderId="11" xfId="0" applyFont="1" applyFill="1" applyBorder="1" applyAlignment="1">
      <alignment vertical="center"/>
    </xf>
    <xf numFmtId="0" fontId="28" fillId="20" borderId="90" xfId="2" applyFont="1" applyFill="1" applyBorder="1" applyAlignment="1">
      <alignment horizontal="center" vertical="center" wrapText="1"/>
    </xf>
    <xf numFmtId="0" fontId="28" fillId="20" borderId="91" xfId="2" applyFont="1" applyFill="1" applyBorder="1" applyAlignment="1">
      <alignment horizontal="center" vertical="center" wrapText="1"/>
    </xf>
    <xf numFmtId="0" fontId="28" fillId="20" borderId="30" xfId="2" applyFont="1" applyFill="1" applyBorder="1" applyAlignment="1">
      <alignment vertical="center" wrapText="1"/>
    </xf>
    <xf numFmtId="0" fontId="28" fillId="20" borderId="32" xfId="2" applyFont="1" applyFill="1" applyBorder="1" applyAlignment="1">
      <alignment vertical="center" wrapText="1"/>
    </xf>
    <xf numFmtId="170" fontId="29" fillId="0" borderId="1" xfId="5" applyNumberFormat="1" applyFont="1" applyBorder="1" applyAlignment="1">
      <alignment vertical="center"/>
    </xf>
    <xf numFmtId="170" fontId="29" fillId="0" borderId="48" xfId="5" applyNumberFormat="1" applyFont="1" applyBorder="1" applyAlignment="1">
      <alignment vertical="center"/>
    </xf>
    <xf numFmtId="170" fontId="29" fillId="0" borderId="92" xfId="5" applyNumberFormat="1" applyFont="1" applyBorder="1" applyAlignment="1">
      <alignment vertical="center"/>
    </xf>
    <xf numFmtId="0" fontId="19" fillId="0" borderId="51" xfId="3" applyFont="1" applyBorder="1" applyAlignment="1">
      <alignment vertical="center" wrapText="1"/>
    </xf>
    <xf numFmtId="0" fontId="28" fillId="0" borderId="51" xfId="0" applyFont="1" applyBorder="1" applyAlignment="1">
      <alignment horizontal="center" vertical="center" wrapText="1"/>
    </xf>
    <xf numFmtId="0" fontId="28" fillId="20" borderId="54" xfId="3" applyFont="1" applyFill="1" applyBorder="1" applyAlignment="1">
      <alignment horizontal="center" vertical="center" wrapText="1"/>
    </xf>
    <xf numFmtId="43" fontId="60" fillId="20" borderId="83" xfId="18" applyFont="1" applyFill="1" applyBorder="1" applyAlignment="1">
      <alignment horizontal="center" vertical="center" wrapText="1"/>
    </xf>
    <xf numFmtId="43" fontId="60" fillId="20" borderId="80" xfId="18" applyFont="1" applyFill="1" applyBorder="1" applyAlignment="1">
      <alignment horizontal="center" vertical="center" wrapText="1"/>
    </xf>
    <xf numFmtId="43" fontId="60" fillId="20" borderId="82" xfId="18" applyFont="1" applyFill="1" applyBorder="1" applyAlignment="1">
      <alignment horizontal="center" vertical="center" wrapText="1"/>
    </xf>
    <xf numFmtId="0" fontId="41" fillId="0" borderId="75" xfId="3" applyFont="1" applyBorder="1" applyAlignment="1">
      <alignment horizontal="center" vertical="center" wrapText="1"/>
    </xf>
    <xf numFmtId="0" fontId="41" fillId="0" borderId="77" xfId="3" applyFont="1" applyBorder="1" applyAlignment="1">
      <alignment horizontal="center" vertical="center" wrapText="1"/>
    </xf>
    <xf numFmtId="0" fontId="41" fillId="0" borderId="64" xfId="3" applyFont="1" applyBorder="1" applyAlignment="1">
      <alignment horizontal="center" vertical="center" wrapText="1"/>
    </xf>
    <xf numFmtId="0" fontId="41" fillId="0" borderId="1" xfId="3" applyFont="1" applyBorder="1" applyAlignment="1">
      <alignment horizontal="center" vertical="center" wrapText="1"/>
    </xf>
    <xf numFmtId="0" fontId="41" fillId="0" borderId="87" xfId="3" applyFont="1" applyBorder="1" applyAlignment="1">
      <alignment horizontal="center" vertical="center" wrapText="1"/>
    </xf>
    <xf numFmtId="0" fontId="46" fillId="0" borderId="96" xfId="3" applyFont="1" applyBorder="1" applyAlignment="1">
      <alignment horizontal="center" vertical="center" wrapText="1"/>
    </xf>
    <xf numFmtId="0" fontId="46" fillId="0" borderId="97" xfId="3" applyFont="1" applyBorder="1" applyAlignment="1">
      <alignment horizontal="center" vertical="center" wrapText="1"/>
    </xf>
    <xf numFmtId="0" fontId="41" fillId="0" borderId="2" xfId="3" applyFont="1" applyBorder="1" applyAlignment="1">
      <alignment horizontal="center" vertical="center" wrapText="1"/>
    </xf>
    <xf numFmtId="0" fontId="41" fillId="0" borderId="98" xfId="3" applyFont="1" applyBorder="1" applyAlignment="1">
      <alignment horizontal="left" vertical="center" wrapText="1"/>
    </xf>
    <xf numFmtId="0" fontId="41" fillId="0" borderId="99" xfId="3" applyFont="1" applyBorder="1" applyAlignment="1">
      <alignment horizontal="left" vertical="center" wrapText="1"/>
    </xf>
    <xf numFmtId="0" fontId="41" fillId="0" borderId="100" xfId="3" applyFont="1" applyBorder="1" applyAlignment="1">
      <alignment horizontal="left" vertical="center" wrapText="1"/>
    </xf>
    <xf numFmtId="0" fontId="46" fillId="0" borderId="101" xfId="3" applyFont="1" applyBorder="1" applyAlignment="1">
      <alignment horizontal="center" vertical="center" wrapText="1"/>
    </xf>
    <xf numFmtId="0" fontId="41" fillId="0" borderId="102" xfId="3" applyFont="1" applyBorder="1" applyAlignment="1">
      <alignment horizontal="center" vertical="center" wrapText="1"/>
    </xf>
    <xf numFmtId="0" fontId="41" fillId="0" borderId="23" xfId="3" applyFont="1" applyBorder="1" applyAlignment="1">
      <alignment horizontal="center" vertical="center" wrapText="1"/>
    </xf>
    <xf numFmtId="0" fontId="41" fillId="0" borderId="8" xfId="3" applyFont="1" applyBorder="1" applyAlignment="1">
      <alignment horizontal="center" vertical="center" wrapText="1"/>
    </xf>
    <xf numFmtId="0" fontId="41" fillId="0" borderId="76" xfId="3" applyFont="1" applyBorder="1" applyAlignment="1">
      <alignment horizontal="center" vertical="center" wrapText="1"/>
    </xf>
    <xf numFmtId="0" fontId="41" fillId="0" borderId="22" xfId="3" applyFont="1" applyBorder="1" applyAlignment="1">
      <alignment horizontal="center" vertical="center" wrapText="1"/>
    </xf>
    <xf numFmtId="0" fontId="41" fillId="0" borderId="27" xfId="3" applyFont="1" applyBorder="1" applyAlignment="1">
      <alignment horizontal="center" vertical="center" wrapText="1"/>
    </xf>
    <xf numFmtId="0" fontId="41" fillId="0" borderId="5" xfId="3" applyFont="1" applyBorder="1" applyAlignment="1">
      <alignment horizontal="center" vertical="center" wrapText="1"/>
    </xf>
    <xf numFmtId="0" fontId="46" fillId="0" borderId="106" xfId="3" applyFont="1" applyBorder="1" applyAlignment="1">
      <alignment horizontal="center" vertical="center" wrapText="1"/>
    </xf>
    <xf numFmtId="174" fontId="41" fillId="0" borderId="103" xfId="21" applyNumberFormat="1" applyFont="1" applyBorder="1" applyAlignment="1">
      <alignment horizontal="center" vertical="center" wrapText="1"/>
    </xf>
    <xf numFmtId="174" fontId="41" fillId="0" borderId="104" xfId="21" applyNumberFormat="1" applyFont="1" applyBorder="1" applyAlignment="1">
      <alignment horizontal="center" vertical="center" wrapText="1"/>
    </xf>
    <xf numFmtId="174" fontId="41" fillId="0" borderId="105" xfId="21" applyNumberFormat="1" applyFont="1" applyBorder="1" applyAlignment="1">
      <alignment horizontal="center" vertical="center" wrapText="1"/>
    </xf>
    <xf numFmtId="174" fontId="46" fillId="0" borderId="101" xfId="21" applyNumberFormat="1" applyFont="1" applyBorder="1" applyAlignment="1">
      <alignment horizontal="center" vertical="center" wrapText="1"/>
    </xf>
    <xf numFmtId="0" fontId="41" fillId="0" borderId="43" xfId="3" applyFont="1" applyBorder="1" applyAlignment="1">
      <alignment horizontal="center" vertical="center" wrapText="1"/>
    </xf>
    <xf numFmtId="0" fontId="41" fillId="0" borderId="12" xfId="3" applyFont="1" applyBorder="1" applyAlignment="1">
      <alignment horizontal="center" vertical="center" wrapText="1"/>
    </xf>
    <xf numFmtId="0" fontId="41" fillId="0" borderId="7" xfId="3" applyFont="1" applyBorder="1" applyAlignment="1">
      <alignment horizontal="center" vertical="center" wrapText="1"/>
    </xf>
    <xf numFmtId="0" fontId="46" fillId="0" borderId="107" xfId="3" applyFont="1" applyBorder="1" applyAlignment="1">
      <alignment horizontal="center" vertical="center" wrapText="1"/>
    </xf>
    <xf numFmtId="0" fontId="35" fillId="19" borderId="11" xfId="3" applyFont="1" applyFill="1" applyAlignment="1">
      <alignment vertical="center"/>
    </xf>
    <xf numFmtId="0" fontId="35" fillId="0" borderId="11" xfId="3" applyFont="1" applyAlignment="1">
      <alignment vertical="center"/>
    </xf>
    <xf numFmtId="0" fontId="41" fillId="0" borderId="47" xfId="3" applyFont="1" applyBorder="1" applyAlignment="1">
      <alignment vertical="center" wrapText="1"/>
    </xf>
    <xf numFmtId="0" fontId="46" fillId="0" borderId="47" xfId="3" applyFont="1" applyBorder="1" applyAlignment="1">
      <alignment vertical="center" wrapText="1"/>
    </xf>
    <xf numFmtId="0" fontId="36" fillId="0" borderId="47" xfId="3" applyFont="1" applyBorder="1" applyAlignment="1">
      <alignment vertical="center"/>
    </xf>
    <xf numFmtId="175" fontId="35" fillId="0" borderId="51" xfId="18" applyNumberFormat="1" applyFont="1" applyBorder="1" applyAlignment="1">
      <alignment horizontal="center" vertical="center"/>
    </xf>
    <xf numFmtId="175" fontId="36" fillId="0" borderId="51" xfId="18" applyNumberFormat="1" applyFont="1" applyBorder="1" applyAlignment="1">
      <alignment horizontal="center" vertical="center"/>
    </xf>
    <xf numFmtId="0" fontId="41" fillId="0" borderId="47" xfId="24" applyFont="1" applyBorder="1" applyAlignment="1">
      <alignment vertical="center" wrapText="1"/>
    </xf>
    <xf numFmtId="0" fontId="36" fillId="0" borderId="47" xfId="24" applyFont="1" applyBorder="1" applyAlignment="1">
      <alignment vertical="center"/>
    </xf>
    <xf numFmtId="0" fontId="36" fillId="25" borderId="47" xfId="24" applyFont="1" applyFill="1" applyBorder="1" applyAlignment="1">
      <alignment vertical="center"/>
    </xf>
    <xf numFmtId="170" fontId="61" fillId="0" borderId="47" xfId="5" applyNumberFormat="1" applyFont="1" applyBorder="1" applyAlignment="1">
      <alignment vertical="center"/>
    </xf>
    <xf numFmtId="170" fontId="61" fillId="0" borderId="69" xfId="5" applyNumberFormat="1" applyFont="1" applyBorder="1" applyAlignment="1">
      <alignment vertical="center"/>
    </xf>
    <xf numFmtId="170" fontId="61" fillId="0" borderId="34" xfId="5" applyNumberFormat="1" applyFont="1" applyBorder="1" applyAlignment="1">
      <alignment vertical="center"/>
    </xf>
    <xf numFmtId="170" fontId="61" fillId="0" borderId="35" xfId="5" applyNumberFormat="1" applyFont="1" applyBorder="1" applyAlignment="1">
      <alignment vertical="center"/>
    </xf>
    <xf numFmtId="9" fontId="61" fillId="0" borderId="49" xfId="1" applyFont="1" applyBorder="1" applyAlignment="1">
      <alignment vertical="center"/>
    </xf>
    <xf numFmtId="170" fontId="61" fillId="0" borderId="71" xfId="5" applyNumberFormat="1" applyFont="1" applyBorder="1" applyAlignment="1">
      <alignment vertical="center"/>
    </xf>
    <xf numFmtId="170" fontId="61" fillId="0" borderId="48" xfId="5" applyNumberFormat="1" applyFont="1" applyBorder="1" applyAlignment="1">
      <alignment vertical="center"/>
    </xf>
    <xf numFmtId="170" fontId="61" fillId="0" borderId="92" xfId="5" applyNumberFormat="1" applyFont="1" applyBorder="1" applyAlignment="1">
      <alignment vertical="center"/>
    </xf>
    <xf numFmtId="0" fontId="61" fillId="0" borderId="47" xfId="3" applyFont="1" applyBorder="1" applyAlignment="1">
      <alignment vertical="center"/>
    </xf>
    <xf numFmtId="170" fontId="61" fillId="0" borderId="50" xfId="5" applyNumberFormat="1" applyFont="1" applyBorder="1" applyAlignment="1">
      <alignment vertical="center"/>
    </xf>
    <xf numFmtId="170" fontId="61" fillId="0" borderId="38" xfId="5" applyNumberFormat="1" applyFont="1" applyBorder="1" applyAlignment="1">
      <alignment vertical="center"/>
    </xf>
    <xf numFmtId="9" fontId="61" fillId="0" borderId="39" xfId="1" applyFont="1" applyBorder="1" applyAlignment="1">
      <alignment vertical="center"/>
    </xf>
    <xf numFmtId="0" fontId="29" fillId="19" borderId="44" xfId="3" applyFont="1" applyFill="1" applyBorder="1" applyAlignment="1">
      <alignment horizontal="left" vertical="center" wrapText="1"/>
    </xf>
    <xf numFmtId="0" fontId="29" fillId="19" borderId="52" xfId="3" applyFont="1" applyFill="1" applyBorder="1" applyAlignment="1">
      <alignment horizontal="center" vertical="center"/>
    </xf>
    <xf numFmtId="170" fontId="29" fillId="0" borderId="109" xfId="5" applyNumberFormat="1" applyFont="1" applyBorder="1" applyAlignment="1">
      <alignment vertical="center"/>
    </xf>
    <xf numFmtId="9" fontId="29" fillId="0" borderId="39" xfId="1" applyFont="1" applyBorder="1" applyAlignment="1">
      <alignment vertical="center"/>
    </xf>
    <xf numFmtId="0" fontId="29" fillId="19" borderId="51" xfId="3" applyFont="1" applyFill="1" applyBorder="1" applyAlignment="1">
      <alignment horizontal="left" vertical="center"/>
    </xf>
    <xf numFmtId="0" fontId="29" fillId="19" borderId="51" xfId="3" applyFont="1" applyFill="1" applyBorder="1" applyAlignment="1">
      <alignment horizontal="left" vertical="center" wrapText="1"/>
    </xf>
    <xf numFmtId="170" fontId="29" fillId="0" borderId="111" xfId="5" applyNumberFormat="1" applyFont="1" applyBorder="1" applyAlignment="1">
      <alignment vertical="center"/>
    </xf>
    <xf numFmtId="0" fontId="29" fillId="0" borderId="52" xfId="3" applyFont="1" applyBorder="1" applyAlignment="1">
      <alignment horizontal="center" vertical="center" wrapText="1"/>
    </xf>
    <xf numFmtId="0" fontId="29" fillId="0" borderId="51" xfId="3" applyFont="1" applyBorder="1" applyAlignment="1">
      <alignment horizontal="left" vertical="center" wrapText="1"/>
    </xf>
    <xf numFmtId="0" fontId="29" fillId="0" borderId="44" xfId="3" applyFont="1" applyBorder="1" applyAlignment="1">
      <alignment horizontal="left" vertical="center" wrapText="1"/>
    </xf>
    <xf numFmtId="0" fontId="35" fillId="19" borderId="33" xfId="3" applyFont="1" applyFill="1" applyBorder="1" applyAlignment="1">
      <alignment horizontal="center" vertical="center"/>
    </xf>
    <xf numFmtId="3" fontId="29" fillId="0" borderId="47" xfId="5" applyNumberFormat="1" applyFont="1" applyBorder="1" applyAlignment="1">
      <alignment vertical="center"/>
    </xf>
    <xf numFmtId="0" fontId="29" fillId="0" borderId="51" xfId="3" applyFont="1" applyBorder="1" applyAlignment="1">
      <alignment vertical="center"/>
    </xf>
    <xf numFmtId="0" fontId="29" fillId="0" borderId="44" xfId="3" applyFont="1" applyBorder="1" applyAlignment="1">
      <alignment vertical="center" wrapText="1"/>
    </xf>
    <xf numFmtId="0" fontId="29" fillId="0" borderId="51" xfId="3" applyFont="1" applyBorder="1" applyAlignment="1">
      <alignment vertical="center" wrapText="1"/>
    </xf>
    <xf numFmtId="0" fontId="62" fillId="0" borderId="11" xfId="34" applyBorder="1" applyAlignment="1">
      <alignment horizontal="center" vertical="center"/>
    </xf>
    <xf numFmtId="0" fontId="29" fillId="0" borderId="33" xfId="3" applyFont="1" applyBorder="1" applyAlignment="1">
      <alignment horizontal="center" vertical="center"/>
    </xf>
    <xf numFmtId="0" fontId="62" fillId="19" borderId="44" xfId="34" applyFill="1" applyBorder="1" applyAlignment="1">
      <alignment horizontal="left" vertical="center" wrapText="1"/>
    </xf>
    <xf numFmtId="0" fontId="34" fillId="19" borderId="44" xfId="34" applyFont="1" applyFill="1" applyBorder="1" applyAlignment="1">
      <alignment horizontal="center" vertical="center" wrapText="1"/>
    </xf>
    <xf numFmtId="0" fontId="62" fillId="0" borderId="44" xfId="34" applyBorder="1" applyAlignment="1">
      <alignment horizontal="center" vertical="center" wrapText="1"/>
    </xf>
    <xf numFmtId="0" fontId="34" fillId="0" borderId="51" xfId="34" applyFont="1" applyBorder="1" applyAlignment="1">
      <alignment horizontal="center" vertical="center" wrapText="1"/>
    </xf>
    <xf numFmtId="175" fontId="41" fillId="0" borderId="77" xfId="3" applyNumberFormat="1" applyFont="1" applyBorder="1" applyAlignment="1">
      <alignment horizontal="center" vertical="center" wrapText="1"/>
    </xf>
    <xf numFmtId="176" fontId="41" fillId="0" borderId="77" xfId="3" applyNumberFormat="1" applyFont="1" applyBorder="1" applyAlignment="1">
      <alignment horizontal="center" vertical="center" wrapText="1"/>
    </xf>
    <xf numFmtId="175" fontId="46" fillId="0" borderId="96" xfId="3" applyNumberFormat="1" applyFont="1" applyBorder="1" applyAlignment="1">
      <alignment horizontal="center" vertical="center" wrapText="1"/>
    </xf>
    <xf numFmtId="176" fontId="46" fillId="0" borderId="96" xfId="3" applyNumberFormat="1" applyFont="1" applyBorder="1" applyAlignment="1">
      <alignment horizontal="center" vertical="center" wrapText="1"/>
    </xf>
    <xf numFmtId="0" fontId="65" fillId="0" borderId="46" xfId="0" applyFont="1" applyBorder="1" applyAlignment="1">
      <alignment horizontal="center" vertical="center"/>
    </xf>
    <xf numFmtId="0" fontId="17" fillId="0" borderId="50" xfId="19" applyFont="1" applyBorder="1" applyAlignment="1">
      <alignment vertical="center"/>
    </xf>
    <xf numFmtId="0" fontId="17" fillId="0" borderId="50" xfId="19" applyFont="1" applyBorder="1" applyAlignment="1">
      <alignment vertical="center" wrapText="1"/>
    </xf>
    <xf numFmtId="0" fontId="17" fillId="0" borderId="47" xfId="0" applyFont="1" applyBorder="1" applyAlignment="1">
      <alignment vertical="center"/>
    </xf>
    <xf numFmtId="0" fontId="17" fillId="0" borderId="47" xfId="19" applyFont="1" applyBorder="1" applyAlignment="1">
      <alignment vertical="center"/>
    </xf>
    <xf numFmtId="0" fontId="17" fillId="0" borderId="47" xfId="19" applyFont="1" applyBorder="1" applyAlignment="1">
      <alignment vertical="center" wrapText="1"/>
    </xf>
    <xf numFmtId="0" fontId="66" fillId="0" borderId="47" xfId="0" applyFont="1" applyBorder="1" applyAlignment="1">
      <alignment vertical="center"/>
    </xf>
    <xf numFmtId="0" fontId="67" fillId="0" borderId="47" xfId="19" applyFont="1" applyBorder="1" applyAlignment="1">
      <alignment vertical="center"/>
    </xf>
    <xf numFmtId="0" fontId="65" fillId="0" borderId="50" xfId="19" applyFont="1" applyBorder="1" applyAlignment="1">
      <alignment vertical="center"/>
    </xf>
    <xf numFmtId="0" fontId="65" fillId="0" borderId="47" xfId="0" applyFont="1" applyBorder="1" applyAlignment="1">
      <alignment vertical="center"/>
    </xf>
    <xf numFmtId="0" fontId="65" fillId="0" borderId="47" xfId="19" applyFont="1" applyBorder="1" applyAlignment="1">
      <alignment vertical="center"/>
    </xf>
    <xf numFmtId="0" fontId="65" fillId="19" borderId="47" xfId="0" applyFont="1" applyFill="1" applyBorder="1" applyAlignment="1">
      <alignment vertical="center"/>
    </xf>
    <xf numFmtId="1" fontId="65" fillId="19" borderId="47" xfId="19" applyNumberFormat="1" applyFont="1" applyFill="1" applyBorder="1" applyAlignment="1">
      <alignment vertical="center" wrapText="1"/>
    </xf>
    <xf numFmtId="1" fontId="65" fillId="0" borderId="46" xfId="0" applyNumberFormat="1" applyFont="1" applyBorder="1" applyAlignment="1">
      <alignment horizontal="center" vertical="center"/>
    </xf>
    <xf numFmtId="1" fontId="65" fillId="19" borderId="50" xfId="19" applyNumberFormat="1" applyFont="1" applyFill="1" applyBorder="1" applyAlignment="1">
      <alignment vertical="center"/>
    </xf>
    <xf numFmtId="1" fontId="65" fillId="19" borderId="50" xfId="19" applyNumberFormat="1" applyFont="1" applyFill="1" applyBorder="1" applyAlignment="1">
      <alignment vertical="center" wrapText="1"/>
    </xf>
    <xf numFmtId="1" fontId="65" fillId="19" borderId="47" xfId="0" applyNumberFormat="1" applyFont="1" applyFill="1" applyBorder="1" applyAlignment="1">
      <alignment vertical="center" wrapText="1"/>
    </xf>
    <xf numFmtId="0" fontId="65" fillId="19" borderId="50" xfId="19" applyFont="1" applyFill="1" applyBorder="1" applyAlignment="1">
      <alignment vertical="center"/>
    </xf>
    <xf numFmtId="0" fontId="65" fillId="19" borderId="50" xfId="19" applyFont="1" applyFill="1" applyBorder="1" applyAlignment="1">
      <alignment vertical="center" wrapText="1"/>
    </xf>
    <xf numFmtId="0" fontId="65" fillId="19" borderId="47" xfId="0" applyFont="1" applyFill="1" applyBorder="1" applyAlignment="1">
      <alignment vertical="center" wrapText="1"/>
    </xf>
    <xf numFmtId="0" fontId="65" fillId="19" borderId="47" xfId="19" applyFont="1" applyFill="1" applyBorder="1" applyAlignment="1">
      <alignment vertical="center" wrapText="1"/>
    </xf>
    <xf numFmtId="0" fontId="17" fillId="19" borderId="50" xfId="19" applyFont="1" applyFill="1" applyBorder="1" applyAlignment="1">
      <alignment vertical="center" wrapText="1"/>
    </xf>
    <xf numFmtId="0" fontId="27" fillId="0" borderId="51" xfId="0" applyFont="1" applyBorder="1" applyAlignment="1">
      <alignment horizontal="center" vertical="center"/>
    </xf>
    <xf numFmtId="0" fontId="17" fillId="19" borderId="47" xfId="19" applyFont="1" applyFill="1" applyBorder="1" applyAlignment="1">
      <alignment vertical="center" wrapText="1"/>
    </xf>
    <xf numFmtId="0" fontId="66" fillId="0" borderId="47" xfId="19" applyFont="1" applyBorder="1" applyAlignment="1">
      <alignment vertical="center"/>
    </xf>
    <xf numFmtId="1" fontId="17" fillId="19" borderId="47" xfId="19" applyNumberFormat="1" applyFont="1" applyFill="1" applyBorder="1" applyAlignment="1">
      <alignment vertical="center" wrapText="1"/>
    </xf>
    <xf numFmtId="0" fontId="62" fillId="0" borderId="51" xfId="34" applyBorder="1" applyAlignment="1">
      <alignment horizontal="center" vertical="center" wrapText="1"/>
    </xf>
    <xf numFmtId="0" fontId="62" fillId="19" borderId="44" xfId="34" applyFill="1" applyBorder="1" applyAlignment="1">
      <alignment horizontal="center" vertical="center" wrapText="1"/>
    </xf>
    <xf numFmtId="9" fontId="29" fillId="0" borderId="52" xfId="3" applyNumberFormat="1" applyFont="1" applyBorder="1" applyAlignment="1">
      <alignment horizontal="center" vertical="center"/>
    </xf>
    <xf numFmtId="3" fontId="41" fillId="0" borderId="77" xfId="3" applyNumberFormat="1" applyFont="1" applyBorder="1" applyAlignment="1">
      <alignment horizontal="right" vertical="center" wrapText="1"/>
    </xf>
    <xf numFmtId="170" fontId="29" fillId="19" borderId="47" xfId="5" applyNumberFormat="1" applyFont="1" applyFill="1" applyBorder="1" applyAlignment="1">
      <alignment vertical="center"/>
    </xf>
    <xf numFmtId="175" fontId="46" fillId="19" borderId="96" xfId="3" applyNumberFormat="1" applyFont="1" applyFill="1" applyBorder="1" applyAlignment="1">
      <alignment horizontal="center" vertical="center" wrapText="1"/>
    </xf>
    <xf numFmtId="0" fontId="46" fillId="19" borderId="37" xfId="3" applyFont="1" applyFill="1" applyBorder="1" applyAlignment="1">
      <alignment horizontal="center" vertical="center" wrapText="1"/>
    </xf>
    <xf numFmtId="0" fontId="46" fillId="19" borderId="78" xfId="3" applyFont="1" applyFill="1" applyBorder="1" applyAlignment="1">
      <alignment horizontal="center" vertical="center" wrapText="1"/>
    </xf>
    <xf numFmtId="3" fontId="46" fillId="19" borderId="78" xfId="3" applyNumberFormat="1" applyFont="1" applyFill="1" applyBorder="1" applyAlignment="1">
      <alignment horizontal="right" vertical="center" wrapText="1"/>
    </xf>
    <xf numFmtId="0" fontId="29" fillId="29" borderId="11" xfId="3" applyFont="1" applyFill="1" applyAlignment="1">
      <alignment vertical="center"/>
    </xf>
    <xf numFmtId="0" fontId="27" fillId="0" borderId="11" xfId="2" applyFont="1" applyAlignment="1">
      <alignment horizontal="center" vertical="center" wrapText="1"/>
    </xf>
    <xf numFmtId="0" fontId="52" fillId="19" borderId="11" xfId="2" applyFont="1" applyFill="1" applyAlignment="1">
      <alignment vertical="center" wrapText="1"/>
    </xf>
    <xf numFmtId="0" fontId="27" fillId="19" borderId="11" xfId="0" applyFont="1" applyFill="1" applyBorder="1" applyAlignment="1">
      <alignment vertical="center"/>
    </xf>
    <xf numFmtId="0" fontId="52" fillId="20" borderId="51" xfId="2" applyFont="1" applyFill="1" applyBorder="1" applyAlignment="1">
      <alignment horizontal="center" vertical="center" wrapText="1"/>
    </xf>
    <xf numFmtId="0" fontId="41" fillId="0" borderId="52" xfId="3" applyFont="1" applyBorder="1" applyAlignment="1">
      <alignment horizontal="center" vertical="center"/>
    </xf>
    <xf numFmtId="0" fontId="69" fillId="0" borderId="47" xfId="19" applyFont="1" applyBorder="1" applyAlignment="1">
      <alignment vertical="center" wrapText="1"/>
    </xf>
    <xf numFmtId="0" fontId="66" fillId="0" borderId="47" xfId="32" applyFont="1" applyBorder="1" applyAlignment="1">
      <alignment vertical="center"/>
    </xf>
    <xf numFmtId="0" fontId="17" fillId="0" borderId="47" xfId="32" applyFont="1" applyBorder="1" applyAlignment="1">
      <alignment vertical="center" wrapText="1"/>
    </xf>
    <xf numFmtId="0" fontId="66" fillId="0" borderId="47" xfId="19" applyFont="1" applyBorder="1" applyAlignment="1">
      <alignment vertical="center" wrapText="1"/>
    </xf>
    <xf numFmtId="1" fontId="2" fillId="19" borderId="47" xfId="19" applyNumberFormat="1" applyFill="1" applyBorder="1" applyAlignment="1">
      <alignment vertical="center"/>
    </xf>
    <xf numFmtId="9" fontId="35" fillId="19" borderId="51" xfId="3" applyNumberFormat="1" applyFont="1" applyFill="1" applyBorder="1" applyAlignment="1">
      <alignment horizontal="center" vertical="center"/>
    </xf>
    <xf numFmtId="3" fontId="29" fillId="0" borderId="47" xfId="18" applyNumberFormat="1" applyFont="1" applyFill="1" applyBorder="1" applyAlignment="1">
      <alignment horizontal="right" vertical="center"/>
    </xf>
    <xf numFmtId="3" fontId="29" fillId="19" borderId="47" xfId="18" applyNumberFormat="1" applyFont="1" applyFill="1" applyBorder="1" applyAlignment="1">
      <alignment horizontal="right" vertical="center"/>
    </xf>
    <xf numFmtId="3" fontId="29" fillId="0" borderId="38" xfId="18" applyNumberFormat="1" applyFont="1" applyFill="1" applyBorder="1" applyAlignment="1">
      <alignment horizontal="right" vertical="center"/>
    </xf>
    <xf numFmtId="0" fontId="29" fillId="19" borderId="51" xfId="3" applyFont="1" applyFill="1" applyBorder="1" applyAlignment="1">
      <alignment horizontal="center" vertical="center"/>
    </xf>
    <xf numFmtId="0" fontId="29" fillId="19" borderId="44" xfId="3" applyFont="1" applyFill="1" applyBorder="1" applyAlignment="1">
      <alignment horizontal="center" vertical="center" wrapText="1"/>
    </xf>
    <xf numFmtId="3" fontId="46" fillId="0" borderId="78" xfId="3" applyNumberFormat="1" applyFont="1" applyBorder="1" applyAlignment="1">
      <alignment horizontal="center" vertical="center" wrapText="1"/>
    </xf>
    <xf numFmtId="3" fontId="41" fillId="0" borderId="77" xfId="3" applyNumberFormat="1" applyFont="1" applyBorder="1" applyAlignment="1">
      <alignment horizontal="center" vertical="center" wrapText="1"/>
    </xf>
    <xf numFmtId="0" fontId="70" fillId="0" borderId="47" xfId="0" applyFont="1" applyBorder="1"/>
    <xf numFmtId="0" fontId="70" fillId="30" borderId="47" xfId="0" applyFont="1" applyFill="1" applyBorder="1"/>
    <xf numFmtId="0" fontId="29" fillId="0" borderId="34" xfId="3" applyFont="1" applyBorder="1" applyAlignment="1">
      <alignment vertical="center" wrapText="1"/>
    </xf>
    <xf numFmtId="170" fontId="29" fillId="0" borderId="75" xfId="5" applyNumberFormat="1" applyFont="1" applyBorder="1" applyAlignment="1">
      <alignment vertical="center"/>
    </xf>
    <xf numFmtId="3" fontId="29" fillId="0" borderId="34" xfId="18" applyNumberFormat="1" applyFont="1" applyFill="1" applyBorder="1" applyAlignment="1">
      <alignment horizontal="right" vertical="center"/>
    </xf>
    <xf numFmtId="170" fontId="29" fillId="0" borderId="83" xfId="5" applyNumberFormat="1" applyFont="1" applyBorder="1" applyAlignment="1">
      <alignment vertical="center"/>
    </xf>
    <xf numFmtId="0" fontId="29" fillId="0" borderId="80" xfId="3" applyFont="1" applyBorder="1" applyAlignment="1">
      <alignment vertical="center" wrapText="1"/>
    </xf>
    <xf numFmtId="0" fontId="27" fillId="0" borderId="51" xfId="2" applyFont="1" applyBorder="1" applyAlignment="1">
      <alignment horizontal="center" vertical="center" wrapText="1"/>
    </xf>
    <xf numFmtId="0" fontId="71" fillId="0" borderId="47" xfId="19" applyFont="1" applyBorder="1" applyAlignment="1">
      <alignment vertical="center"/>
    </xf>
    <xf numFmtId="0" fontId="72" fillId="0" borderId="47" xfId="19" applyFont="1" applyBorder="1" applyAlignment="1">
      <alignment vertical="center" wrapText="1"/>
    </xf>
    <xf numFmtId="0" fontId="27" fillId="19" borderId="51" xfId="3" applyFont="1" applyFill="1" applyBorder="1" applyAlignment="1">
      <alignment horizontal="left" vertical="center"/>
    </xf>
    <xf numFmtId="0" fontId="27" fillId="19" borderId="44" xfId="3" applyFont="1" applyFill="1" applyBorder="1" applyAlignment="1">
      <alignment horizontal="left" vertical="center" wrapText="1"/>
    </xf>
    <xf numFmtId="170" fontId="29" fillId="0" borderId="11" xfId="5" applyNumberFormat="1" applyFont="1" applyBorder="1" applyAlignment="1">
      <alignment vertical="center"/>
    </xf>
    <xf numFmtId="170" fontId="29" fillId="0" borderId="37" xfId="5" applyNumberFormat="1" applyFont="1" applyBorder="1" applyAlignment="1">
      <alignment vertical="center"/>
    </xf>
    <xf numFmtId="0" fontId="29" fillId="0" borderId="32" xfId="3" applyFont="1" applyBorder="1" applyAlignment="1">
      <alignment horizontal="center" vertical="center" wrapText="1"/>
    </xf>
    <xf numFmtId="170" fontId="61" fillId="19" borderId="47" xfId="5" applyNumberFormat="1" applyFont="1" applyFill="1" applyBorder="1" applyAlignment="1">
      <alignment vertical="center"/>
    </xf>
    <xf numFmtId="170" fontId="61" fillId="19" borderId="49" xfId="5" applyNumberFormat="1" applyFont="1" applyFill="1" applyBorder="1" applyAlignment="1">
      <alignment vertical="center"/>
    </xf>
    <xf numFmtId="0" fontId="29" fillId="0" borderId="53" xfId="3" applyFont="1" applyBorder="1" applyAlignment="1">
      <alignment horizontal="center" vertical="center"/>
    </xf>
    <xf numFmtId="0" fontId="29" fillId="0" borderId="32" xfId="3" applyFont="1" applyBorder="1" applyAlignment="1">
      <alignment horizontal="left" vertical="center" wrapText="1"/>
    </xf>
    <xf numFmtId="0" fontId="29" fillId="0" borderId="51" xfId="3" applyFont="1" applyBorder="1" applyAlignment="1">
      <alignment horizontal="center" vertical="center"/>
    </xf>
    <xf numFmtId="0" fontId="29" fillId="0" borderId="53" xfId="3" applyFont="1" applyBorder="1" applyAlignment="1">
      <alignment horizontal="center" vertical="center"/>
    </xf>
    <xf numFmtId="0" fontId="41" fillId="0" borderId="53" xfId="3" applyFont="1" applyBorder="1" applyAlignment="1">
      <alignment horizontal="center" vertical="center"/>
    </xf>
    <xf numFmtId="0" fontId="29" fillId="0" borderId="51" xfId="3" applyFont="1" applyBorder="1" applyAlignment="1">
      <alignment horizontal="left" vertical="center"/>
    </xf>
    <xf numFmtId="0" fontId="35" fillId="19" borderId="51" xfId="3" applyFont="1" applyFill="1" applyBorder="1" applyAlignment="1">
      <alignment horizontal="center" vertical="center"/>
    </xf>
    <xf numFmtId="0" fontId="62" fillId="0" borderId="32" xfId="34" applyBorder="1" applyAlignment="1">
      <alignment horizontal="center" vertical="center" wrapText="1"/>
    </xf>
    <xf numFmtId="0" fontId="27" fillId="0" borderId="51" xfId="3" applyFont="1" applyBorder="1" applyAlignment="1">
      <alignment horizontal="center" vertical="center"/>
    </xf>
    <xf numFmtId="0" fontId="27" fillId="0" borderId="44" xfId="3" applyFont="1" applyBorder="1" applyAlignment="1">
      <alignment horizontal="center" vertical="center" wrapText="1"/>
    </xf>
    <xf numFmtId="0" fontId="2" fillId="19" borderId="47" xfId="19" applyFill="1" applyBorder="1" applyAlignment="1">
      <alignment vertical="center"/>
    </xf>
    <xf numFmtId="0" fontId="17" fillId="19" borderId="47" xfId="32" applyFont="1" applyFill="1" applyBorder="1" applyAlignment="1">
      <alignment vertical="center" wrapText="1"/>
    </xf>
    <xf numFmtId="0" fontId="7" fillId="0" borderId="0" xfId="0" applyFont="1" applyAlignment="1">
      <alignment horizontal="left" vertical="top"/>
    </xf>
    <xf numFmtId="0" fontId="0" fillId="0" borderId="0" xfId="0"/>
    <xf numFmtId="0" fontId="9" fillId="0" borderId="2" xfId="0" applyFont="1" applyBorder="1" applyAlignment="1">
      <alignment horizontal="center" vertical="center"/>
    </xf>
    <xf numFmtId="0" fontId="8" fillId="0" borderId="4" xfId="0" applyFont="1" applyBorder="1"/>
    <xf numFmtId="0" fontId="7" fillId="0" borderId="0" xfId="0" applyFont="1" applyAlignment="1">
      <alignment horizontal="left"/>
    </xf>
    <xf numFmtId="0" fontId="9" fillId="0" borderId="0" xfId="0" applyFont="1" applyAlignment="1">
      <alignment horizontal="center" vertical="center" textRotation="90" wrapText="1"/>
    </xf>
    <xf numFmtId="0" fontId="9" fillId="3" borderId="2" xfId="0" applyFont="1" applyFill="1" applyBorder="1" applyAlignment="1">
      <alignment horizontal="center" vertical="center" wrapText="1"/>
    </xf>
    <xf numFmtId="0" fontId="8" fillId="0" borderId="3" xfId="0" applyFont="1" applyBorder="1"/>
    <xf numFmtId="0" fontId="9" fillId="0" borderId="13" xfId="0" applyFont="1" applyBorder="1" applyAlignment="1">
      <alignment horizontal="center" vertical="center" textRotation="90"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6"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right" vertical="center"/>
    </xf>
    <xf numFmtId="0" fontId="7" fillId="0" borderId="22" xfId="0" applyFont="1" applyBorder="1" applyAlignment="1">
      <alignment horizontal="center"/>
    </xf>
    <xf numFmtId="0" fontId="8" fillId="0" borderId="23" xfId="0" applyFont="1" applyBorder="1"/>
    <xf numFmtId="166" fontId="9" fillId="0" borderId="22" xfId="0" applyNumberFormat="1" applyFont="1" applyBorder="1" applyAlignment="1">
      <alignment vertical="center"/>
    </xf>
    <xf numFmtId="0" fontId="9" fillId="17" borderId="2" xfId="0" applyFont="1" applyFill="1" applyBorder="1" applyAlignment="1">
      <alignment horizontal="center" vertical="center" wrapText="1"/>
    </xf>
    <xf numFmtId="0" fontId="8" fillId="17" borderId="3" xfId="0" applyFont="1" applyFill="1" applyBorder="1"/>
    <xf numFmtId="0" fontId="8" fillId="17" borderId="4" xfId="0" applyFont="1" applyFill="1" applyBorder="1"/>
    <xf numFmtId="0" fontId="9" fillId="5" borderId="2" xfId="0" applyFont="1" applyFill="1" applyBorder="1" applyAlignment="1">
      <alignment horizontal="center" vertical="center" wrapText="1"/>
    </xf>
    <xf numFmtId="0" fontId="7" fillId="0" borderId="11" xfId="0" applyFont="1" applyBorder="1" applyAlignment="1">
      <alignment horizontal="left" vertical="top"/>
    </xf>
    <xf numFmtId="0" fontId="13" fillId="8" borderId="11" xfId="0" applyFont="1" applyFill="1" applyBorder="1" applyAlignment="1">
      <alignment horizontal="center" vertical="center"/>
    </xf>
    <xf numFmtId="0" fontId="8" fillId="0" borderId="11" xfId="0" applyFont="1" applyBorder="1"/>
    <xf numFmtId="0" fontId="16" fillId="2" borderId="11" xfId="0" applyFont="1" applyFill="1" applyBorder="1" applyAlignment="1">
      <alignment horizontal="center" vertical="center"/>
    </xf>
    <xf numFmtId="0" fontId="16" fillId="2" borderId="22" xfId="0" applyFont="1" applyFill="1" applyBorder="1" applyAlignment="1">
      <alignment horizontal="center" vertical="center"/>
    </xf>
    <xf numFmtId="0" fontId="13" fillId="8" borderId="22" xfId="0" applyFont="1" applyFill="1" applyBorder="1" applyAlignment="1">
      <alignment horizontal="center" vertical="center"/>
    </xf>
    <xf numFmtId="0" fontId="8" fillId="0" borderId="12" xfId="0" applyFont="1" applyBorder="1"/>
    <xf numFmtId="0" fontId="13" fillId="8" borderId="18" xfId="0" applyFont="1" applyFill="1" applyBorder="1" applyAlignment="1">
      <alignment horizontal="center" vertical="center"/>
    </xf>
    <xf numFmtId="0" fontId="8" fillId="0" borderId="19" xfId="0" applyFont="1" applyBorder="1"/>
    <xf numFmtId="0" fontId="8" fillId="0" borderId="20" xfId="0" applyFont="1" applyBorder="1"/>
    <xf numFmtId="0" fontId="16" fillId="8" borderId="11" xfId="0" applyFont="1" applyFill="1" applyBorder="1" applyAlignment="1">
      <alignment horizontal="right" vertical="center"/>
    </xf>
    <xf numFmtId="0" fontId="13" fillId="2" borderId="22" xfId="0" applyFont="1" applyFill="1" applyBorder="1" applyAlignment="1">
      <alignment horizontal="left" vertical="center" wrapText="1"/>
    </xf>
    <xf numFmtId="0" fontId="13" fillId="2" borderId="22" xfId="0" applyFont="1" applyFill="1" applyBorder="1" applyAlignment="1">
      <alignment horizontal="center" vertical="center"/>
    </xf>
    <xf numFmtId="0" fontId="16" fillId="7" borderId="22" xfId="0" applyFont="1" applyFill="1" applyBorder="1" applyAlignment="1">
      <alignment horizontal="center" vertical="center"/>
    </xf>
    <xf numFmtId="0" fontId="8" fillId="0" borderId="13" xfId="0" applyFont="1" applyBorder="1"/>
    <xf numFmtId="0" fontId="16" fillId="2" borderId="15" xfId="0" applyFont="1" applyFill="1" applyBorder="1" applyAlignment="1">
      <alignment horizontal="center" vertical="center"/>
    </xf>
    <xf numFmtId="0" fontId="8" fillId="0" borderId="16" xfId="0" applyFont="1" applyBorder="1"/>
    <xf numFmtId="0" fontId="15" fillId="2" borderId="11" xfId="0" applyFont="1" applyFill="1" applyBorder="1" applyAlignment="1">
      <alignment horizontal="center" vertical="center"/>
    </xf>
    <xf numFmtId="0" fontId="8" fillId="0" borderId="14" xfId="0" applyFont="1" applyBorder="1"/>
    <xf numFmtId="0" fontId="13" fillId="2" borderId="5" xfId="0" applyFont="1" applyFill="1" applyBorder="1" applyAlignment="1">
      <alignment horizontal="center" vertical="center"/>
    </xf>
    <xf numFmtId="0" fontId="8" fillId="0" borderId="7" xfId="0" applyFont="1" applyBorder="1"/>
    <xf numFmtId="0" fontId="8" fillId="0" borderId="8" xfId="0" applyFont="1" applyBorder="1"/>
    <xf numFmtId="0" fontId="8" fillId="0" borderId="6" xfId="0" applyFont="1" applyBorder="1"/>
    <xf numFmtId="0" fontId="8" fillId="0" borderId="26" xfId="0" applyFont="1" applyBorder="1"/>
    <xf numFmtId="0" fontId="8" fillId="0" borderId="24" xfId="0" applyFont="1" applyBorder="1"/>
    <xf numFmtId="0" fontId="8" fillId="0" borderId="25" xfId="0" applyFont="1" applyBorder="1"/>
    <xf numFmtId="0" fontId="14" fillId="8" borderId="7" xfId="0" applyFont="1" applyFill="1" applyBorder="1" applyAlignment="1">
      <alignment horizontal="center" vertical="center" wrapText="1"/>
    </xf>
    <xf numFmtId="0" fontId="13" fillId="8" borderId="7" xfId="0" applyFont="1" applyFill="1" applyBorder="1" applyAlignment="1">
      <alignment horizontal="center" vertical="center"/>
    </xf>
    <xf numFmtId="0" fontId="17" fillId="8" borderId="22" xfId="0" applyFont="1" applyFill="1" applyBorder="1" applyAlignment="1">
      <alignment horizontal="left" vertical="center" wrapText="1"/>
    </xf>
    <xf numFmtId="0" fontId="13" fillId="8" borderId="22" xfId="0" applyFont="1" applyFill="1" applyBorder="1" applyAlignment="1">
      <alignment horizontal="left" vertical="center"/>
    </xf>
    <xf numFmtId="0" fontId="16" fillId="12" borderId="22" xfId="0" applyFont="1" applyFill="1" applyBorder="1" applyAlignment="1">
      <alignment horizontal="center" vertical="center" wrapText="1"/>
    </xf>
    <xf numFmtId="14" fontId="13" fillId="8" borderId="22" xfId="0" applyNumberFormat="1" applyFont="1" applyFill="1" applyBorder="1" applyAlignment="1">
      <alignment horizontal="center" vertical="center" wrapText="1"/>
    </xf>
    <xf numFmtId="0" fontId="16" fillId="8" borderId="22"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10" borderId="22" xfId="0" applyFont="1" applyFill="1" applyBorder="1" applyAlignment="1">
      <alignment horizontal="center" vertical="center"/>
    </xf>
    <xf numFmtId="0" fontId="16" fillId="11" borderId="22" xfId="0" applyFont="1" applyFill="1" applyBorder="1" applyAlignment="1">
      <alignment horizontal="center" vertical="center"/>
    </xf>
    <xf numFmtId="0" fontId="16" fillId="10" borderId="22"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9" borderId="22" xfId="0" applyFont="1" applyFill="1" applyBorder="1" applyAlignment="1">
      <alignment horizontal="center" vertical="center"/>
    </xf>
    <xf numFmtId="0" fontId="16" fillId="9" borderId="22" xfId="0" applyFont="1" applyFill="1" applyBorder="1" applyAlignment="1">
      <alignment horizontal="center" vertical="center" wrapText="1"/>
    </xf>
    <xf numFmtId="9" fontId="29" fillId="0" borderId="48" xfId="1" applyFont="1" applyBorder="1" applyAlignment="1">
      <alignment horizontal="center" vertical="center"/>
    </xf>
    <xf numFmtId="9" fontId="29" fillId="0" borderId="50" xfId="1" applyFont="1" applyBorder="1" applyAlignment="1">
      <alignment horizontal="center" vertical="center"/>
    </xf>
    <xf numFmtId="0" fontId="43" fillId="16" borderId="71" xfId="2" applyFont="1" applyFill="1" applyBorder="1" applyAlignment="1">
      <alignment horizontal="center" vertical="center" wrapText="1"/>
    </xf>
    <xf numFmtId="0" fontId="43" fillId="16" borderId="69" xfId="2" applyFont="1" applyFill="1" applyBorder="1" applyAlignment="1">
      <alignment horizontal="center" vertical="center" wrapText="1"/>
    </xf>
    <xf numFmtId="0" fontId="35" fillId="0" borderId="30" xfId="3" applyFont="1" applyBorder="1" applyAlignment="1">
      <alignment horizontal="center" vertical="center"/>
    </xf>
    <xf numFmtId="0" fontId="35" fillId="0" borderId="32" xfId="3" applyFont="1" applyBorder="1" applyAlignment="1">
      <alignment horizontal="center" vertical="center"/>
    </xf>
    <xf numFmtId="0" fontId="62" fillId="19" borderId="48" xfId="34" applyFill="1" applyBorder="1" applyAlignment="1">
      <alignment horizontal="center" vertical="center" wrapText="1"/>
    </xf>
    <xf numFmtId="0" fontId="35" fillId="19" borderId="50" xfId="3" applyFont="1" applyFill="1" applyBorder="1" applyAlignment="1">
      <alignment horizontal="center" vertical="center" wrapText="1"/>
    </xf>
    <xf numFmtId="0" fontId="35" fillId="0" borderId="48" xfId="3" applyFont="1" applyBorder="1" applyAlignment="1">
      <alignment horizontal="center" vertical="center"/>
    </xf>
    <xf numFmtId="0" fontId="35" fillId="0" borderId="50" xfId="3" applyFont="1" applyBorder="1" applyAlignment="1">
      <alignment horizontal="center" vertical="center"/>
    </xf>
    <xf numFmtId="0" fontId="29" fillId="19" borderId="48" xfId="3" applyFont="1" applyFill="1" applyBorder="1" applyAlignment="1">
      <alignment horizontal="left" vertical="center" wrapText="1"/>
    </xf>
    <xf numFmtId="0" fontId="29" fillId="19" borderId="50" xfId="3" applyFont="1" applyFill="1" applyBorder="1" applyAlignment="1">
      <alignment horizontal="left" vertical="center" wrapText="1"/>
    </xf>
    <xf numFmtId="0" fontId="35" fillId="0" borderId="47" xfId="0" applyFont="1" applyBorder="1" applyAlignment="1">
      <alignment horizontal="center"/>
    </xf>
    <xf numFmtId="0" fontId="47" fillId="0" borderId="48" xfId="3" applyFont="1" applyBorder="1" applyAlignment="1">
      <alignment horizontal="center" vertical="center" wrapText="1"/>
    </xf>
    <xf numFmtId="0" fontId="47" fillId="0" borderId="50" xfId="3" applyFont="1" applyBorder="1" applyAlignment="1">
      <alignment horizontal="center" vertical="center" wrapText="1"/>
    </xf>
    <xf numFmtId="0" fontId="28" fillId="0" borderId="51" xfId="0" applyFont="1" applyBorder="1" applyAlignment="1">
      <alignment horizontal="center" vertical="center" wrapText="1"/>
    </xf>
    <xf numFmtId="0" fontId="28" fillId="20" borderId="30" xfId="2" applyFont="1" applyFill="1" applyBorder="1" applyAlignment="1">
      <alignment horizontal="center" vertical="center" wrapText="1"/>
    </xf>
    <xf numFmtId="0" fontId="28" fillId="20" borderId="31" xfId="2" applyFont="1" applyFill="1" applyBorder="1" applyAlignment="1">
      <alignment horizontal="center" vertical="center" wrapText="1"/>
    </xf>
    <xf numFmtId="0" fontId="28" fillId="20" borderId="43" xfId="2" applyFont="1" applyFill="1" applyBorder="1" applyAlignment="1">
      <alignment horizontal="center" vertical="center" wrapText="1"/>
    </xf>
    <xf numFmtId="0" fontId="28" fillId="20" borderId="32" xfId="2" applyFont="1" applyFill="1" applyBorder="1" applyAlignment="1">
      <alignment horizontal="center" vertical="center" wrapText="1"/>
    </xf>
    <xf numFmtId="0" fontId="46" fillId="20" borderId="47" xfId="2" applyFont="1" applyFill="1" applyBorder="1" applyAlignment="1">
      <alignment horizontal="center" vertical="center" wrapText="1"/>
    </xf>
    <xf numFmtId="172" fontId="46" fillId="20" borderId="48" xfId="3" applyNumberFormat="1" applyFont="1" applyFill="1" applyBorder="1" applyAlignment="1">
      <alignment horizontal="center" vertical="center" wrapText="1"/>
    </xf>
    <xf numFmtId="172" fontId="46" fillId="20" borderId="50" xfId="3" applyNumberFormat="1" applyFont="1" applyFill="1" applyBorder="1" applyAlignment="1">
      <alignment horizontal="center" vertical="center" wrapText="1"/>
    </xf>
    <xf numFmtId="0" fontId="47" fillId="0" borderId="48" xfId="3" applyFont="1" applyBorder="1" applyAlignment="1">
      <alignment horizontal="left" vertical="center" wrapText="1"/>
    </xf>
    <xf numFmtId="0" fontId="47" fillId="0" borderId="50" xfId="3" applyFont="1" applyBorder="1" applyAlignment="1">
      <alignment horizontal="left" vertical="center" wrapText="1"/>
    </xf>
    <xf numFmtId="0" fontId="49" fillId="0" borderId="30" xfId="0" applyFont="1" applyBorder="1" applyAlignment="1">
      <alignment horizontal="left" vertical="center" wrapText="1"/>
    </xf>
    <xf numFmtId="0" fontId="49" fillId="0" borderId="31" xfId="0" applyFont="1" applyBorder="1" applyAlignment="1">
      <alignment horizontal="left" vertical="center" wrapText="1"/>
    </xf>
    <xf numFmtId="0" fontId="49" fillId="0" borderId="32" xfId="0" applyFont="1" applyBorder="1" applyAlignment="1">
      <alignment horizontal="left" vertical="center" wrapText="1"/>
    </xf>
    <xf numFmtId="0" fontId="28" fillId="0" borderId="27" xfId="2" applyFont="1" applyBorder="1" applyAlignment="1">
      <alignment horizontal="center" vertical="center"/>
    </xf>
    <xf numFmtId="0" fontId="28" fillId="0" borderId="43" xfId="2" applyFont="1" applyBorder="1" applyAlignment="1">
      <alignment horizontal="center" vertical="center"/>
    </xf>
    <xf numFmtId="0" fontId="28" fillId="0" borderId="42" xfId="2" applyFont="1" applyBorder="1" applyAlignment="1">
      <alignment horizontal="center" vertical="center"/>
    </xf>
    <xf numFmtId="0" fontId="28" fillId="0" borderId="33" xfId="2" applyFont="1" applyBorder="1" applyAlignment="1">
      <alignment horizontal="center" vertical="center"/>
    </xf>
    <xf numFmtId="0" fontId="28" fillId="0" borderId="11" xfId="2" applyFont="1" applyAlignment="1">
      <alignment horizontal="center" vertical="center"/>
    </xf>
    <xf numFmtId="0" fontId="28" fillId="0" borderId="41" xfId="2" applyFont="1" applyBorder="1" applyAlignment="1">
      <alignment horizontal="center" vertical="center"/>
    </xf>
    <xf numFmtId="0" fontId="28" fillId="0" borderId="36" xfId="2" applyFont="1" applyBorder="1" applyAlignment="1">
      <alignment horizontal="center" vertical="center"/>
    </xf>
    <xf numFmtId="0" fontId="28" fillId="0" borderId="45" xfId="2" applyFont="1" applyBorder="1" applyAlignment="1">
      <alignment horizontal="center" vertical="center"/>
    </xf>
    <xf numFmtId="0" fontId="28" fillId="0" borderId="44" xfId="2" applyFont="1" applyBorder="1" applyAlignment="1">
      <alignment horizontal="center" vertical="center"/>
    </xf>
    <xf numFmtId="0" fontId="28" fillId="0" borderId="51" xfId="2" applyFont="1" applyBorder="1" applyAlignment="1">
      <alignment horizontal="center" vertical="center" wrapText="1"/>
    </xf>
    <xf numFmtId="0" fontId="28" fillId="0" borderId="51" xfId="2" applyFont="1" applyBorder="1" applyAlignment="1">
      <alignment horizontal="left" vertical="center" wrapText="1"/>
    </xf>
    <xf numFmtId="0" fontId="27" fillId="0" borderId="27" xfId="2" applyFont="1" applyBorder="1" applyAlignment="1">
      <alignment horizontal="center" vertical="center" wrapText="1"/>
    </xf>
    <xf numFmtId="0" fontId="27" fillId="0" borderId="33" xfId="2" applyFont="1" applyBorder="1" applyAlignment="1">
      <alignment horizontal="center" vertical="center" wrapText="1"/>
    </xf>
    <xf numFmtId="0" fontId="27" fillId="0" borderId="36" xfId="2" applyFont="1" applyBorder="1" applyAlignment="1">
      <alignment horizontal="center" vertical="center" wrapText="1"/>
    </xf>
    <xf numFmtId="0" fontId="28" fillId="20" borderId="51" xfId="2" applyFont="1" applyFill="1" applyBorder="1" applyAlignment="1">
      <alignment horizontal="center" vertical="center" wrapText="1"/>
    </xf>
    <xf numFmtId="0" fontId="28" fillId="20" borderId="51" xfId="2" applyFont="1" applyFill="1" applyBorder="1" applyAlignment="1">
      <alignment horizontal="left" vertical="center" wrapText="1"/>
    </xf>
    <xf numFmtId="0" fontId="19" fillId="0" borderId="51" xfId="3" applyFont="1" applyBorder="1" applyAlignment="1">
      <alignment horizontal="center" vertical="center"/>
    </xf>
    <xf numFmtId="0" fontId="28" fillId="0" borderId="93" xfId="2" applyFont="1" applyBorder="1" applyAlignment="1">
      <alignment horizontal="center" vertical="center" wrapText="1"/>
    </xf>
    <xf numFmtId="0" fontId="28" fillId="0" borderId="94" xfId="2" applyFont="1" applyBorder="1" applyAlignment="1">
      <alignment horizontal="center" vertical="center" wrapText="1"/>
    </xf>
    <xf numFmtId="0" fontId="28" fillId="0" borderId="95" xfId="2" applyFont="1" applyBorder="1" applyAlignment="1">
      <alignment horizontal="center" vertical="center" wrapText="1"/>
    </xf>
    <xf numFmtId="0" fontId="28" fillId="19" borderId="11" xfId="2" applyFont="1" applyFill="1" applyAlignment="1">
      <alignment horizontal="left" vertical="center" wrapText="1"/>
    </xf>
    <xf numFmtId="0" fontId="28" fillId="20" borderId="54" xfId="2" applyFont="1" applyFill="1" applyBorder="1" applyAlignment="1">
      <alignment horizontal="center" vertical="center" wrapText="1"/>
    </xf>
    <xf numFmtId="0" fontId="28" fillId="20" borderId="52" xfId="2" applyFont="1" applyFill="1" applyBorder="1" applyAlignment="1">
      <alignment horizontal="center" vertical="center" wrapText="1"/>
    </xf>
    <xf numFmtId="0" fontId="28" fillId="20" borderId="53" xfId="2" applyFont="1" applyFill="1" applyBorder="1" applyAlignment="1">
      <alignment horizontal="center" vertical="center" wrapText="1"/>
    </xf>
    <xf numFmtId="0" fontId="52" fillId="20" borderId="54" xfId="2" applyFont="1" applyFill="1" applyBorder="1" applyAlignment="1">
      <alignment horizontal="center" vertical="center" wrapText="1"/>
    </xf>
    <xf numFmtId="0" fontId="52" fillId="20" borderId="52" xfId="2" applyFont="1" applyFill="1" applyBorder="1" applyAlignment="1">
      <alignment horizontal="center" vertical="center" wrapText="1"/>
    </xf>
    <xf numFmtId="0" fontId="52" fillId="20" borderId="53" xfId="2" applyFont="1" applyFill="1" applyBorder="1" applyAlignment="1">
      <alignment horizontal="center" vertical="center" wrapText="1"/>
    </xf>
    <xf numFmtId="0" fontId="28" fillId="19" borderId="27" xfId="2" applyFont="1" applyFill="1" applyBorder="1" applyAlignment="1">
      <alignment horizontal="left" vertical="center" wrapText="1"/>
    </xf>
    <xf numFmtId="0" fontId="28" fillId="19" borderId="43" xfId="2" applyFont="1" applyFill="1" applyBorder="1" applyAlignment="1">
      <alignment horizontal="left" vertical="center" wrapText="1"/>
    </xf>
    <xf numFmtId="0" fontId="28" fillId="19" borderId="42" xfId="2" applyFont="1" applyFill="1" applyBorder="1" applyAlignment="1">
      <alignment horizontal="left" vertical="center" wrapText="1"/>
    </xf>
    <xf numFmtId="0" fontId="28" fillId="19" borderId="33" xfId="2" applyFont="1" applyFill="1" applyBorder="1" applyAlignment="1">
      <alignment horizontal="left" vertical="center" wrapText="1"/>
    </xf>
    <xf numFmtId="0" fontId="28" fillId="19" borderId="41" xfId="2" applyFont="1" applyFill="1" applyBorder="1" applyAlignment="1">
      <alignment horizontal="left" vertical="center" wrapText="1"/>
    </xf>
    <xf numFmtId="0" fontId="28" fillId="19" borderId="36" xfId="2" applyFont="1" applyFill="1" applyBorder="1" applyAlignment="1">
      <alignment horizontal="left" vertical="center" wrapText="1"/>
    </xf>
    <xf numFmtId="0" fontId="28" fillId="19" borderId="45" xfId="2" applyFont="1" applyFill="1" applyBorder="1" applyAlignment="1">
      <alignment horizontal="left" vertical="center" wrapText="1"/>
    </xf>
    <xf numFmtId="0" fontId="28" fillId="19" borderId="44" xfId="2" applyFont="1" applyFill="1" applyBorder="1" applyAlignment="1">
      <alignment horizontal="left" vertical="center" wrapText="1"/>
    </xf>
    <xf numFmtId="1" fontId="14" fillId="19" borderId="27" xfId="3" applyNumberFormat="1" applyFont="1" applyFill="1" applyBorder="1" applyAlignment="1">
      <alignment horizontal="center" vertical="center"/>
    </xf>
    <xf numFmtId="1" fontId="14" fillId="19" borderId="43" xfId="3" applyNumberFormat="1" applyFont="1" applyFill="1" applyBorder="1" applyAlignment="1">
      <alignment horizontal="center" vertical="center"/>
    </xf>
    <xf numFmtId="1" fontId="14" fillId="19" borderId="42" xfId="3" applyNumberFormat="1" applyFont="1" applyFill="1" applyBorder="1" applyAlignment="1">
      <alignment horizontal="center" vertical="center"/>
    </xf>
    <xf numFmtId="1" fontId="14" fillId="19" borderId="33" xfId="3" applyNumberFormat="1" applyFont="1" applyFill="1" applyBorder="1" applyAlignment="1">
      <alignment horizontal="center" vertical="center"/>
    </xf>
    <xf numFmtId="1" fontId="14" fillId="19" borderId="11" xfId="3" applyNumberFormat="1" applyFont="1" applyFill="1" applyAlignment="1">
      <alignment horizontal="center" vertical="center"/>
    </xf>
    <xf numFmtId="1" fontId="14" fillId="19" borderId="41" xfId="3" applyNumberFormat="1" applyFont="1" applyFill="1" applyBorder="1" applyAlignment="1">
      <alignment horizontal="center" vertical="center"/>
    </xf>
    <xf numFmtId="1" fontId="14" fillId="19" borderId="36" xfId="3" applyNumberFormat="1" applyFont="1" applyFill="1" applyBorder="1" applyAlignment="1">
      <alignment horizontal="center" vertical="center"/>
    </xf>
    <xf numFmtId="1" fontId="14" fillId="19" borderId="45" xfId="3" applyNumberFormat="1" applyFont="1" applyFill="1" applyBorder="1" applyAlignment="1">
      <alignment horizontal="center" vertical="center"/>
    </xf>
    <xf numFmtId="1" fontId="14" fillId="19" borderId="44" xfId="3" applyNumberFormat="1" applyFont="1" applyFill="1" applyBorder="1" applyAlignment="1">
      <alignment horizontal="center" vertical="center"/>
    </xf>
    <xf numFmtId="0" fontId="46" fillId="20" borderId="30" xfId="3" applyFont="1" applyFill="1" applyBorder="1" applyAlignment="1">
      <alignment horizontal="center" vertical="center" wrapText="1"/>
    </xf>
    <xf numFmtId="0" fontId="46" fillId="20" borderId="32" xfId="3" applyFont="1" applyFill="1" applyBorder="1" applyAlignment="1">
      <alignment horizontal="center" vertical="center" wrapText="1"/>
    </xf>
    <xf numFmtId="0" fontId="36" fillId="20" borderId="30" xfId="3" applyFont="1" applyFill="1" applyBorder="1" applyAlignment="1">
      <alignment horizontal="center" vertical="center"/>
    </xf>
    <xf numFmtId="0" fontId="36" fillId="20" borderId="31" xfId="3" applyFont="1" applyFill="1" applyBorder="1" applyAlignment="1">
      <alignment horizontal="center" vertical="center"/>
    </xf>
    <xf numFmtId="0" fontId="36" fillId="20" borderId="32" xfId="3" applyFont="1" applyFill="1" applyBorder="1" applyAlignment="1">
      <alignment horizontal="center" vertical="center"/>
    </xf>
    <xf numFmtId="0" fontId="36" fillId="0" borderId="30" xfId="3" applyFont="1" applyBorder="1" applyAlignment="1">
      <alignment horizontal="center" vertical="center" wrapText="1"/>
    </xf>
    <xf numFmtId="0" fontId="36" fillId="0" borderId="31" xfId="3" applyFont="1" applyBorder="1" applyAlignment="1">
      <alignment horizontal="center" vertical="center" wrapText="1"/>
    </xf>
    <xf numFmtId="0" fontId="36" fillId="0" borderId="32" xfId="3" applyFont="1" applyBorder="1" applyAlignment="1">
      <alignment horizontal="center" vertical="center" wrapText="1"/>
    </xf>
    <xf numFmtId="9" fontId="36" fillId="0" borderId="36" xfId="3" applyNumberFormat="1" applyFont="1" applyBorder="1" applyAlignment="1">
      <alignment horizontal="center" vertical="center"/>
    </xf>
    <xf numFmtId="9" fontId="36" fillId="0" borderId="44" xfId="3" applyNumberFormat="1" applyFont="1" applyBorder="1" applyAlignment="1">
      <alignment horizontal="center" vertical="center"/>
    </xf>
    <xf numFmtId="0" fontId="29" fillId="19" borderId="30" xfId="3" applyFont="1" applyFill="1" applyBorder="1" applyAlignment="1">
      <alignment horizontal="left" vertical="center" wrapText="1"/>
    </xf>
    <xf numFmtId="0" fontId="29" fillId="19" borderId="32" xfId="3" applyFont="1" applyFill="1" applyBorder="1" applyAlignment="1">
      <alignment horizontal="left" vertical="center" wrapText="1"/>
    </xf>
    <xf numFmtId="0" fontId="36" fillId="0" borderId="30" xfId="3" applyFont="1" applyBorder="1" applyAlignment="1">
      <alignment horizontal="left" vertical="center"/>
    </xf>
    <xf numFmtId="0" fontId="36" fillId="0" borderId="31" xfId="3" applyFont="1" applyBorder="1" applyAlignment="1">
      <alignment horizontal="left" vertical="center"/>
    </xf>
    <xf numFmtId="0" fontId="36" fillId="0" borderId="32" xfId="3" applyFont="1" applyBorder="1" applyAlignment="1">
      <alignment horizontal="left" vertical="center"/>
    </xf>
    <xf numFmtId="0" fontId="46" fillId="20" borderId="54" xfId="3" applyFont="1" applyFill="1" applyBorder="1" applyAlignment="1">
      <alignment horizontal="center" vertical="center" wrapText="1"/>
    </xf>
    <xf numFmtId="0" fontId="46" fillId="20" borderId="53" xfId="3" applyFont="1" applyFill="1" applyBorder="1" applyAlignment="1">
      <alignment horizontal="center" vertical="center" wrapText="1"/>
    </xf>
    <xf numFmtId="0" fontId="36" fillId="0" borderId="51" xfId="3" applyFont="1" applyBorder="1" applyAlignment="1">
      <alignment horizontal="center" vertical="center"/>
    </xf>
    <xf numFmtId="0" fontId="35" fillId="0" borderId="31" xfId="3" applyFont="1" applyBorder="1" applyAlignment="1">
      <alignment horizontal="center" vertical="center"/>
    </xf>
    <xf numFmtId="0" fontId="29" fillId="19" borderId="50" xfId="3" applyFont="1" applyFill="1" applyBorder="1" applyAlignment="1">
      <alignment horizontal="center" vertical="center" wrapText="1"/>
    </xf>
    <xf numFmtId="0" fontId="35" fillId="19" borderId="48" xfId="3" applyFont="1" applyFill="1" applyBorder="1" applyAlignment="1">
      <alignment horizontal="center" vertical="center" wrapText="1"/>
    </xf>
    <xf numFmtId="0" fontId="29" fillId="19" borderId="48" xfId="3" applyFont="1" applyFill="1" applyBorder="1" applyAlignment="1">
      <alignment horizontal="center" vertical="center" wrapText="1"/>
    </xf>
    <xf numFmtId="0" fontId="47" fillId="8" borderId="48" xfId="0" applyFont="1" applyFill="1" applyBorder="1" applyAlignment="1">
      <alignment horizontal="center" vertical="center" wrapText="1"/>
    </xf>
    <xf numFmtId="0" fontId="47" fillId="8" borderId="50" xfId="0" applyFont="1" applyFill="1" applyBorder="1" applyAlignment="1">
      <alignment horizontal="center" vertical="center" wrapText="1"/>
    </xf>
    <xf numFmtId="0" fontId="35" fillId="0" borderId="47" xfId="3" applyFont="1" applyBorder="1" applyAlignment="1">
      <alignment horizontal="center" vertical="center"/>
    </xf>
    <xf numFmtId="43" fontId="35" fillId="0" borderId="47" xfId="18" applyFont="1" applyBorder="1" applyAlignment="1">
      <alignment horizontal="center"/>
    </xf>
    <xf numFmtId="0" fontId="27" fillId="19" borderId="48" xfId="3" applyFont="1" applyFill="1" applyBorder="1" applyAlignment="1">
      <alignment horizontal="left" vertical="center" wrapText="1"/>
    </xf>
    <xf numFmtId="0" fontId="27" fillId="19" borderId="50" xfId="3" applyFont="1" applyFill="1" applyBorder="1" applyAlignment="1">
      <alignment horizontal="left" vertical="center" wrapText="1"/>
    </xf>
    <xf numFmtId="0" fontId="27" fillId="19" borderId="50" xfId="3" applyFont="1" applyFill="1" applyBorder="1" applyAlignment="1">
      <alignment horizontal="center" vertical="center" wrapText="1"/>
    </xf>
    <xf numFmtId="0" fontId="62" fillId="19" borderId="48" xfId="34" applyFill="1" applyBorder="1" applyAlignment="1">
      <alignment horizontal="left" vertical="center" wrapText="1"/>
    </xf>
    <xf numFmtId="0" fontId="45" fillId="0" borderId="50" xfId="3" applyFont="1" applyBorder="1" applyAlignment="1">
      <alignment horizontal="left" vertical="center" wrapText="1"/>
    </xf>
    <xf numFmtId="0" fontId="41" fillId="19" borderId="50" xfId="3" applyFont="1" applyFill="1" applyBorder="1" applyAlignment="1">
      <alignment horizontal="center" vertical="center" wrapText="1"/>
    </xf>
    <xf numFmtId="0" fontId="47" fillId="19" borderId="48" xfId="3" applyFont="1" applyFill="1" applyBorder="1" applyAlignment="1">
      <alignment horizontal="left" vertical="center" wrapText="1"/>
    </xf>
    <xf numFmtId="0" fontId="45" fillId="19" borderId="50" xfId="3" applyFont="1" applyFill="1" applyBorder="1" applyAlignment="1">
      <alignment horizontal="left" vertical="center" wrapText="1"/>
    </xf>
    <xf numFmtId="0" fontId="47" fillId="19" borderId="48" xfId="3" applyFont="1" applyFill="1" applyBorder="1" applyAlignment="1">
      <alignment horizontal="center" vertical="center" wrapText="1"/>
    </xf>
    <xf numFmtId="0" fontId="47" fillId="19" borderId="50" xfId="3" applyFont="1" applyFill="1" applyBorder="1" applyAlignment="1">
      <alignment horizontal="center" vertical="center" wrapText="1"/>
    </xf>
    <xf numFmtId="0" fontId="62" fillId="19" borderId="50" xfId="34" applyFill="1" applyBorder="1" applyAlignment="1">
      <alignment horizontal="center" vertical="center" wrapText="1"/>
    </xf>
    <xf numFmtId="172" fontId="46" fillId="20" borderId="48" xfId="3" applyNumberFormat="1" applyFont="1" applyFill="1" applyBorder="1" applyAlignment="1">
      <alignment horizontal="center" vertical="center"/>
    </xf>
    <xf numFmtId="172" fontId="46" fillId="20" borderId="50" xfId="3" applyNumberFormat="1" applyFont="1" applyFill="1" applyBorder="1" applyAlignment="1">
      <alignment horizontal="center" vertical="center"/>
    </xf>
    <xf numFmtId="0" fontId="29" fillId="0" borderId="48" xfId="3" applyFont="1" applyBorder="1" applyAlignment="1">
      <alignment horizontal="center" vertical="center"/>
    </xf>
    <xf numFmtId="0" fontId="29" fillId="0" borderId="50" xfId="3" applyFont="1" applyBorder="1" applyAlignment="1">
      <alignment horizontal="center" vertical="center"/>
    </xf>
    <xf numFmtId="0" fontId="26" fillId="0" borderId="47" xfId="0" applyFont="1" applyBorder="1" applyAlignment="1">
      <alignment horizontal="center" wrapText="1"/>
    </xf>
    <xf numFmtId="0" fontId="26" fillId="0" borderId="47" xfId="0" applyFont="1" applyBorder="1" applyAlignment="1">
      <alignment horizontal="center"/>
    </xf>
    <xf numFmtId="0" fontId="26" fillId="19" borderId="48" xfId="3" applyFont="1" applyFill="1" applyBorder="1" applyAlignment="1">
      <alignment horizontal="left" vertical="center" wrapText="1"/>
    </xf>
    <xf numFmtId="0" fontId="26" fillId="19" borderId="50" xfId="3" applyFont="1" applyFill="1" applyBorder="1" applyAlignment="1">
      <alignment horizontal="left" vertical="center" wrapText="1"/>
    </xf>
    <xf numFmtId="0" fontId="62" fillId="0" borderId="48" xfId="34" applyBorder="1" applyAlignment="1">
      <alignment horizontal="center" vertical="center" wrapText="1"/>
    </xf>
    <xf numFmtId="0" fontId="35" fillId="0" borderId="50" xfId="3" applyFont="1" applyBorder="1" applyAlignment="1">
      <alignment horizontal="center" vertical="center" wrapText="1"/>
    </xf>
    <xf numFmtId="0" fontId="35" fillId="0" borderId="48" xfId="3" applyFont="1" applyBorder="1" applyAlignment="1">
      <alignment horizontal="center" vertical="center" wrapText="1"/>
    </xf>
    <xf numFmtId="0" fontId="44" fillId="0" borderId="50" xfId="3" applyFont="1" applyBorder="1" applyAlignment="1">
      <alignment horizontal="center" vertical="center" wrapText="1"/>
    </xf>
    <xf numFmtId="0" fontId="61" fillId="19" borderId="48" xfId="3" applyFont="1" applyFill="1" applyBorder="1" applyAlignment="1">
      <alignment horizontal="left" vertical="center" wrapText="1"/>
    </xf>
    <xf numFmtId="0" fontId="62" fillId="0" borderId="50" xfId="34" applyBorder="1" applyAlignment="1">
      <alignment horizontal="center" vertical="center" wrapText="1"/>
    </xf>
    <xf numFmtId="9" fontId="29" fillId="0" borderId="48" xfId="1" applyFont="1" applyBorder="1" applyAlignment="1">
      <alignment horizontal="center" vertical="center" wrapText="1"/>
    </xf>
    <xf numFmtId="9" fontId="29" fillId="0" borderId="50" xfId="1" applyFont="1" applyBorder="1" applyAlignment="1">
      <alignment horizontal="center" vertical="center" wrapText="1"/>
    </xf>
    <xf numFmtId="0" fontId="27" fillId="0" borderId="30" xfId="3" applyFont="1" applyBorder="1" applyAlignment="1">
      <alignment horizontal="center" vertical="center" wrapText="1"/>
    </xf>
    <xf numFmtId="0" fontId="27" fillId="0" borderId="32" xfId="3" applyFont="1" applyBorder="1" applyAlignment="1">
      <alignment horizontal="center" vertical="center"/>
    </xf>
    <xf numFmtId="0" fontId="27" fillId="19" borderId="30" xfId="3" applyFont="1" applyFill="1" applyBorder="1" applyAlignment="1">
      <alignment horizontal="left" vertical="center" wrapText="1"/>
    </xf>
    <xf numFmtId="0" fontId="27" fillId="19" borderId="32" xfId="3" applyFont="1" applyFill="1" applyBorder="1" applyAlignment="1">
      <alignment horizontal="left" vertical="center" wrapText="1"/>
    </xf>
    <xf numFmtId="0" fontId="28" fillId="19" borderId="27" xfId="2" applyFont="1" applyFill="1" applyBorder="1" applyAlignment="1">
      <alignment horizontal="center" vertical="center" wrapText="1"/>
    </xf>
    <xf numFmtId="0" fontId="28" fillId="19" borderId="43" xfId="2" applyFont="1" applyFill="1" applyBorder="1" applyAlignment="1">
      <alignment horizontal="center" vertical="center" wrapText="1"/>
    </xf>
    <xf numFmtId="0" fontId="28" fillId="19" borderId="42" xfId="2" applyFont="1" applyFill="1" applyBorder="1" applyAlignment="1">
      <alignment horizontal="center" vertical="center" wrapText="1"/>
    </xf>
    <xf numFmtId="0" fontId="28" fillId="19" borderId="33" xfId="2" applyFont="1" applyFill="1" applyBorder="1" applyAlignment="1">
      <alignment horizontal="center" vertical="center" wrapText="1"/>
    </xf>
    <xf numFmtId="0" fontId="28" fillId="19" borderId="11" xfId="2" applyFont="1" applyFill="1" applyAlignment="1">
      <alignment horizontal="center" vertical="center" wrapText="1"/>
    </xf>
    <xf numFmtId="0" fontId="28" fillId="19" borderId="41" xfId="2" applyFont="1" applyFill="1" applyBorder="1" applyAlignment="1">
      <alignment horizontal="center" vertical="center" wrapText="1"/>
    </xf>
    <xf numFmtId="0" fontId="28" fillId="19" borderId="36" xfId="2" applyFont="1" applyFill="1" applyBorder="1" applyAlignment="1">
      <alignment horizontal="center" vertical="center" wrapText="1"/>
    </xf>
    <xf numFmtId="0" fontId="28" fillId="19" borderId="45" xfId="2" applyFont="1" applyFill="1" applyBorder="1" applyAlignment="1">
      <alignment horizontal="center" vertical="center" wrapText="1"/>
    </xf>
    <xf numFmtId="0" fontId="28" fillId="19" borderId="44" xfId="2" applyFont="1" applyFill="1" applyBorder="1" applyAlignment="1">
      <alignment horizontal="center" vertical="center" wrapText="1"/>
    </xf>
    <xf numFmtId="0" fontId="34" fillId="0" borderId="48" xfId="34" applyFont="1" applyFill="1" applyBorder="1" applyAlignment="1">
      <alignment vertical="center" wrapText="1"/>
    </xf>
    <xf numFmtId="0" fontId="34" fillId="0" borderId="110" xfId="34" applyFont="1" applyFill="1" applyBorder="1" applyAlignment="1">
      <alignment vertical="center" wrapText="1"/>
    </xf>
    <xf numFmtId="0" fontId="34" fillId="0" borderId="108" xfId="34" applyFont="1" applyFill="1" applyBorder="1" applyAlignment="1">
      <alignment vertical="center" wrapText="1"/>
    </xf>
    <xf numFmtId="0" fontId="34" fillId="19" borderId="48" xfId="34" applyFont="1" applyFill="1" applyBorder="1" applyAlignment="1">
      <alignment horizontal="center" vertical="center" wrapText="1"/>
    </xf>
    <xf numFmtId="0" fontId="29" fillId="0" borderId="30" xfId="3" applyFont="1" applyBorder="1" applyAlignment="1">
      <alignment horizontal="left" vertical="center" wrapText="1"/>
    </xf>
    <xf numFmtId="0" fontId="29" fillId="0" borderId="32" xfId="3" applyFont="1" applyBorder="1" applyAlignment="1">
      <alignment horizontal="left" vertical="center" wrapText="1"/>
    </xf>
    <xf numFmtId="0" fontId="29" fillId="0" borderId="48" xfId="3" applyFont="1" applyBorder="1" applyAlignment="1">
      <alignment horizontal="left" vertical="center" wrapText="1"/>
    </xf>
    <xf numFmtId="0" fontId="29" fillId="0" borderId="50" xfId="3" applyFont="1" applyBorder="1" applyAlignment="1">
      <alignment horizontal="left" vertical="center" wrapText="1"/>
    </xf>
    <xf numFmtId="0" fontId="29" fillId="0" borderId="48" xfId="3" applyFont="1" applyBorder="1" applyAlignment="1">
      <alignment horizontal="center" vertical="center" wrapText="1"/>
    </xf>
    <xf numFmtId="0" fontId="29" fillId="0" borderId="50" xfId="3" applyFont="1" applyBorder="1" applyAlignment="1">
      <alignment horizontal="center" vertical="center" wrapText="1"/>
    </xf>
    <xf numFmtId="0" fontId="34" fillId="0" borderId="48" xfId="34" applyFont="1" applyBorder="1" applyAlignment="1">
      <alignment horizontal="center" vertical="center" wrapText="1"/>
    </xf>
    <xf numFmtId="0" fontId="29" fillId="0" borderId="30" xfId="3" applyFont="1" applyBorder="1" applyAlignment="1">
      <alignment horizontal="center" vertical="center" wrapText="1"/>
    </xf>
    <xf numFmtId="0" fontId="29" fillId="0" borderId="32" xfId="3" applyFont="1" applyBorder="1" applyAlignment="1">
      <alignment horizontal="center" vertical="center" wrapText="1"/>
    </xf>
    <xf numFmtId="0" fontId="27" fillId="0" borderId="48" xfId="3" applyFont="1" applyBorder="1" applyAlignment="1">
      <alignment horizontal="left" vertical="center" wrapText="1"/>
    </xf>
    <xf numFmtId="0" fontId="27" fillId="0" borderId="50" xfId="3" applyFont="1" applyBorder="1" applyAlignment="1">
      <alignment horizontal="left" vertical="center" wrapText="1"/>
    </xf>
    <xf numFmtId="0" fontId="63" fillId="0" borderId="48" xfId="3" applyFont="1" applyBorder="1" applyAlignment="1">
      <alignment horizontal="left" vertical="center" wrapText="1"/>
    </xf>
    <xf numFmtId="0" fontId="41" fillId="0" borderId="48" xfId="3" applyFont="1" applyBorder="1" applyAlignment="1">
      <alignment horizontal="left" vertical="center" wrapText="1"/>
    </xf>
    <xf numFmtId="0" fontId="41" fillId="0" borderId="50" xfId="3" applyFont="1" applyBorder="1" applyAlignment="1">
      <alignment horizontal="left" vertical="center" wrapText="1"/>
    </xf>
    <xf numFmtId="172" fontId="59" fillId="20" borderId="48" xfId="3" applyNumberFormat="1" applyFont="1" applyFill="1" applyBorder="1" applyAlignment="1">
      <alignment horizontal="center" vertical="center" wrapText="1"/>
    </xf>
    <xf numFmtId="172" fontId="59" fillId="20" borderId="50" xfId="3" applyNumberFormat="1" applyFont="1" applyFill="1" applyBorder="1" applyAlignment="1">
      <alignment horizontal="center" vertical="center" wrapText="1"/>
    </xf>
    <xf numFmtId="172" fontId="36" fillId="20" borderId="48" xfId="3" applyNumberFormat="1" applyFont="1" applyFill="1" applyBorder="1" applyAlignment="1">
      <alignment horizontal="center" vertical="center" wrapText="1"/>
    </xf>
    <xf numFmtId="172" fontId="36" fillId="20" borderId="50" xfId="3" applyNumberFormat="1" applyFont="1" applyFill="1" applyBorder="1" applyAlignment="1">
      <alignment horizontal="center" vertical="center" wrapText="1"/>
    </xf>
    <xf numFmtId="0" fontId="29" fillId="0" borderId="32" xfId="3" applyFont="1" applyBorder="1" applyAlignment="1">
      <alignment horizontal="left" vertical="center"/>
    </xf>
    <xf numFmtId="0" fontId="62" fillId="0" borderId="48" xfId="34" applyBorder="1" applyAlignment="1">
      <alignment horizontal="center" vertical="center"/>
    </xf>
    <xf numFmtId="0" fontId="27" fillId="19" borderId="48" xfId="3" applyFont="1" applyFill="1" applyBorder="1" applyAlignment="1">
      <alignment horizontal="center" vertical="center" wrapText="1"/>
    </xf>
    <xf numFmtId="0" fontId="46" fillId="20" borderId="74" xfId="2" applyFont="1" applyFill="1" applyBorder="1" applyAlignment="1">
      <alignment horizontal="center" vertical="center" wrapText="1"/>
    </xf>
    <xf numFmtId="0" fontId="46" fillId="20" borderId="65" xfId="2" applyFont="1" applyFill="1" applyBorder="1" applyAlignment="1">
      <alignment horizontal="center" vertical="center" wrapText="1"/>
    </xf>
    <xf numFmtId="0" fontId="35" fillId="0" borderId="48" xfId="3" applyFont="1" applyBorder="1" applyAlignment="1">
      <alignment horizontal="left" vertical="center" wrapText="1"/>
    </xf>
    <xf numFmtId="0" fontId="35" fillId="0" borderId="50" xfId="3" applyFont="1" applyBorder="1" applyAlignment="1">
      <alignment horizontal="left" vertical="center" wrapText="1"/>
    </xf>
    <xf numFmtId="0" fontId="44" fillId="0" borderId="48" xfId="3" applyFont="1" applyBorder="1" applyAlignment="1">
      <alignment horizontal="left" vertical="center" wrapText="1"/>
    </xf>
    <xf numFmtId="0" fontId="44" fillId="0" borderId="50" xfId="3" applyFont="1" applyBorder="1" applyAlignment="1">
      <alignment horizontal="left" vertical="center" wrapText="1"/>
    </xf>
    <xf numFmtId="0" fontId="44" fillId="0" borderId="48" xfId="3"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3" applyFont="1" applyBorder="1" applyAlignment="1">
      <alignment horizontal="center" vertical="center" wrapText="1"/>
    </xf>
    <xf numFmtId="0" fontId="29" fillId="0" borderId="47" xfId="3" applyFont="1" applyBorder="1" applyAlignment="1">
      <alignment horizontal="center" vertical="center"/>
    </xf>
    <xf numFmtId="0" fontId="68" fillId="0" borderId="48" xfId="3" applyFont="1" applyBorder="1" applyAlignment="1">
      <alignment horizontal="left" vertical="center" wrapText="1"/>
    </xf>
    <xf numFmtId="0" fontId="68" fillId="0" borderId="50" xfId="3" applyFont="1" applyBorder="1" applyAlignment="1">
      <alignment horizontal="left" vertical="center" wrapText="1"/>
    </xf>
    <xf numFmtId="9" fontId="29" fillId="0" borderId="48" xfId="3" applyNumberFormat="1" applyFont="1" applyBorder="1" applyAlignment="1">
      <alignment horizontal="center" vertical="center"/>
    </xf>
    <xf numFmtId="0" fontId="29" fillId="0" borderId="32" xfId="3" applyFont="1" applyBorder="1" applyAlignment="1">
      <alignment horizontal="center" vertical="center"/>
    </xf>
    <xf numFmtId="0" fontId="27" fillId="0" borderId="32" xfId="3" applyFont="1" applyBorder="1" applyAlignment="1">
      <alignment horizontal="center" vertical="center" wrapText="1"/>
    </xf>
    <xf numFmtId="2" fontId="29" fillId="0" borderId="30" xfId="3" applyNumberFormat="1" applyFont="1" applyBorder="1" applyAlignment="1">
      <alignment horizontal="center" vertical="center" wrapText="1"/>
    </xf>
    <xf numFmtId="0" fontId="29" fillId="0" borderId="112" xfId="3" applyFont="1" applyBorder="1" applyAlignment="1">
      <alignment horizontal="left" vertical="center" wrapText="1"/>
    </xf>
    <xf numFmtId="0" fontId="29" fillId="0" borderId="88" xfId="3" applyFont="1" applyBorder="1" applyAlignment="1">
      <alignment horizontal="left" vertical="center" wrapText="1"/>
    </xf>
    <xf numFmtId="0" fontId="29" fillId="0" borderId="48" xfId="3" applyFont="1" applyBorder="1" applyAlignment="1">
      <alignment vertical="center" wrapText="1"/>
    </xf>
    <xf numFmtId="0" fontId="29" fillId="0" borderId="50" xfId="3" applyFont="1" applyBorder="1" applyAlignment="1">
      <alignment vertical="center" wrapText="1"/>
    </xf>
    <xf numFmtId="0" fontId="29" fillId="0" borderId="30" xfId="3" applyFont="1" applyBorder="1" applyAlignment="1">
      <alignment vertical="center" wrapText="1"/>
    </xf>
    <xf numFmtId="0" fontId="29" fillId="0" borderId="32" xfId="3" applyFont="1" applyBorder="1" applyAlignment="1">
      <alignment vertical="center" wrapText="1"/>
    </xf>
    <xf numFmtId="43" fontId="35" fillId="0" borderId="48" xfId="18" applyFont="1" applyBorder="1" applyAlignment="1">
      <alignment horizontal="center"/>
    </xf>
    <xf numFmtId="43" fontId="35" fillId="0" borderId="50" xfId="18" applyFont="1" applyBorder="1" applyAlignment="1">
      <alignment horizontal="center"/>
    </xf>
    <xf numFmtId="0" fontId="19" fillId="0" borderId="51" xfId="3" applyFont="1" applyBorder="1" applyAlignment="1">
      <alignment horizontal="left" vertical="center" wrapText="1"/>
    </xf>
    <xf numFmtId="0" fontId="19" fillId="0" borderId="51" xfId="3" applyFont="1" applyBorder="1" applyAlignment="1">
      <alignment horizontal="left" vertical="center"/>
    </xf>
    <xf numFmtId="0" fontId="29" fillId="0" borderId="51" xfId="3" applyFont="1" applyBorder="1" applyAlignment="1">
      <alignment horizontal="center" vertical="center"/>
    </xf>
    <xf numFmtId="0" fontId="28" fillId="20" borderId="54" xfId="3" applyFont="1" applyFill="1" applyBorder="1" applyAlignment="1">
      <alignment horizontal="center" vertical="center" wrapText="1"/>
    </xf>
    <xf numFmtId="0" fontId="28" fillId="20" borderId="53" xfId="3" applyFont="1" applyFill="1" applyBorder="1" applyAlignment="1">
      <alignment horizontal="center" vertical="center" wrapText="1"/>
    </xf>
    <xf numFmtId="0" fontId="19" fillId="20" borderId="30" xfId="3" applyFont="1" applyFill="1" applyBorder="1" applyAlignment="1">
      <alignment horizontal="center" vertical="center" wrapText="1"/>
    </xf>
    <xf numFmtId="0" fontId="19" fillId="20" borderId="31" xfId="3" applyFont="1" applyFill="1" applyBorder="1" applyAlignment="1">
      <alignment horizontal="center" vertical="center" wrapText="1"/>
    </xf>
    <xf numFmtId="0" fontId="19" fillId="20" borderId="32" xfId="3" applyFont="1" applyFill="1" applyBorder="1" applyAlignment="1">
      <alignment horizontal="center" vertical="center" wrapText="1"/>
    </xf>
    <xf numFmtId="0" fontId="29" fillId="0" borderId="31" xfId="3" applyFont="1" applyBorder="1" applyAlignment="1">
      <alignment horizontal="center" vertical="center" wrapText="1"/>
    </xf>
    <xf numFmtId="0" fontId="19" fillId="0" borderId="30" xfId="3" applyFont="1" applyBorder="1" applyAlignment="1">
      <alignment horizontal="center" vertical="center"/>
    </xf>
    <xf numFmtId="0" fontId="19" fillId="0" borderId="31" xfId="3" applyFont="1" applyBorder="1" applyAlignment="1">
      <alignment horizontal="center" vertical="center"/>
    </xf>
    <xf numFmtId="0" fontId="19" fillId="0" borderId="32" xfId="3" applyFont="1" applyBorder="1" applyAlignment="1">
      <alignment horizontal="center" vertical="center"/>
    </xf>
    <xf numFmtId="0" fontId="28" fillId="20" borderId="30" xfId="3" applyFont="1" applyFill="1" applyBorder="1" applyAlignment="1">
      <alignment horizontal="center" vertical="center" wrapText="1"/>
    </xf>
    <xf numFmtId="0" fontId="28" fillId="20" borderId="32" xfId="3" applyFont="1" applyFill="1" applyBorder="1" applyAlignment="1">
      <alignment horizontal="center" vertical="center" wrapText="1"/>
    </xf>
    <xf numFmtId="0" fontId="29" fillId="0" borderId="54" xfId="3" applyFont="1" applyBorder="1" applyAlignment="1">
      <alignment horizontal="center" vertical="center"/>
    </xf>
    <xf numFmtId="0" fontId="29" fillId="0" borderId="52" xfId="3" applyFont="1" applyBorder="1" applyAlignment="1">
      <alignment horizontal="center" vertical="center"/>
    </xf>
    <xf numFmtId="0" fontId="29" fillId="0" borderId="53" xfId="3" applyFont="1" applyBorder="1" applyAlignment="1">
      <alignment horizontal="center" vertical="center"/>
    </xf>
    <xf numFmtId="0" fontId="28" fillId="20" borderId="27" xfId="2" applyFont="1" applyFill="1" applyBorder="1" applyAlignment="1">
      <alignment horizontal="center" vertical="center" wrapText="1"/>
    </xf>
    <xf numFmtId="0" fontId="28" fillId="20" borderId="33" xfId="2" applyFont="1" applyFill="1" applyBorder="1" applyAlignment="1">
      <alignment horizontal="center" vertical="center" wrapText="1"/>
    </xf>
    <xf numFmtId="0" fontId="28" fillId="20" borderId="36" xfId="2" applyFont="1" applyFill="1" applyBorder="1" applyAlignment="1">
      <alignment horizontal="center" vertical="center" wrapText="1"/>
    </xf>
    <xf numFmtId="0" fontId="19" fillId="20" borderId="51" xfId="3" applyFont="1" applyFill="1" applyBorder="1" applyAlignment="1">
      <alignment horizontal="center" vertical="center"/>
    </xf>
    <xf numFmtId="0" fontId="28" fillId="0" borderId="27" xfId="2" applyFont="1" applyBorder="1" applyAlignment="1">
      <alignment horizontal="center" vertical="center" wrapText="1"/>
    </xf>
    <xf numFmtId="0" fontId="28" fillId="0" borderId="43" xfId="2" applyFont="1" applyBorder="1" applyAlignment="1">
      <alignment horizontal="center" vertical="center" wrapText="1"/>
    </xf>
    <xf numFmtId="0" fontId="28" fillId="0" borderId="42" xfId="2" applyFont="1" applyBorder="1" applyAlignment="1">
      <alignment horizontal="center" vertical="center" wrapText="1"/>
    </xf>
    <xf numFmtId="0" fontId="28" fillId="0" borderId="33" xfId="2" applyFont="1" applyBorder="1" applyAlignment="1">
      <alignment horizontal="center" vertical="center" wrapText="1"/>
    </xf>
    <xf numFmtId="0" fontId="28" fillId="0" borderId="11" xfId="2" applyFont="1" applyAlignment="1">
      <alignment horizontal="center" vertical="center" wrapText="1"/>
    </xf>
    <xf numFmtId="0" fontId="28" fillId="0" borderId="41"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45" xfId="2" applyFont="1" applyBorder="1" applyAlignment="1">
      <alignment horizontal="center" vertical="center" wrapText="1"/>
    </xf>
    <xf numFmtId="0" fontId="28" fillId="0" borderId="44" xfId="2" applyFont="1" applyBorder="1" applyAlignment="1">
      <alignment horizontal="center" vertical="center" wrapText="1"/>
    </xf>
    <xf numFmtId="0" fontId="29" fillId="19" borderId="30" xfId="3" applyFont="1" applyFill="1" applyBorder="1" applyAlignment="1">
      <alignment horizontal="center" vertical="center" wrapText="1"/>
    </xf>
    <xf numFmtId="0" fontId="29" fillId="19" borderId="32" xfId="3" applyFont="1" applyFill="1" applyBorder="1" applyAlignment="1">
      <alignment horizontal="center" vertical="center" wrapText="1"/>
    </xf>
    <xf numFmtId="0" fontId="29" fillId="0" borderId="30" xfId="3" applyFont="1" applyBorder="1" applyAlignment="1">
      <alignment horizontal="center" vertical="center"/>
    </xf>
    <xf numFmtId="0" fontId="29" fillId="0" borderId="31" xfId="3" applyFont="1" applyBorder="1" applyAlignment="1">
      <alignment horizontal="center" vertical="center"/>
    </xf>
    <xf numFmtId="1" fontId="28" fillId="0" borderId="54" xfId="2" applyNumberFormat="1" applyFont="1" applyBorder="1" applyAlignment="1">
      <alignment horizontal="center" vertical="center" wrapText="1"/>
    </xf>
    <xf numFmtId="1" fontId="28" fillId="0" borderId="52" xfId="2" applyNumberFormat="1" applyFont="1" applyBorder="1" applyAlignment="1">
      <alignment horizontal="center" vertical="center" wrapText="1"/>
    </xf>
    <xf numFmtId="1" fontId="28" fillId="0" borderId="53" xfId="2" applyNumberFormat="1" applyFont="1" applyBorder="1" applyAlignment="1">
      <alignment horizontal="center" vertical="center" wrapText="1"/>
    </xf>
    <xf numFmtId="0" fontId="64" fillId="0" borderId="30" xfId="3" applyFont="1" applyBorder="1" applyAlignment="1">
      <alignment horizontal="left" vertical="center" wrapText="1"/>
    </xf>
    <xf numFmtId="0" fontId="27" fillId="0" borderId="72" xfId="2" applyFont="1" applyBorder="1" applyAlignment="1">
      <alignment horizontal="center" vertical="center" wrapText="1"/>
    </xf>
    <xf numFmtId="0" fontId="27" fillId="0" borderId="58" xfId="2" applyFont="1" applyBorder="1" applyAlignment="1">
      <alignment horizontal="center" vertical="center" wrapText="1"/>
    </xf>
    <xf numFmtId="0" fontId="27" fillId="0" borderId="64" xfId="2" applyFont="1" applyBorder="1" applyAlignment="1">
      <alignment horizontal="center" vertical="center" wrapText="1"/>
    </xf>
    <xf numFmtId="0" fontId="27" fillId="0" borderId="73" xfId="2" applyFont="1" applyBorder="1" applyAlignment="1">
      <alignment horizontal="center" vertical="center" wrapText="1"/>
    </xf>
    <xf numFmtId="0" fontId="27" fillId="0" borderId="60" xfId="2" applyFont="1" applyBorder="1" applyAlignment="1">
      <alignment horizontal="center" vertical="center" wrapText="1"/>
    </xf>
    <xf numFmtId="0" fontId="27" fillId="0" borderId="70" xfId="2" applyFont="1" applyBorder="1" applyAlignment="1">
      <alignment horizontal="center" vertical="center" wrapText="1"/>
    </xf>
    <xf numFmtId="0" fontId="29" fillId="0" borderId="72" xfId="3" applyFont="1" applyBorder="1" applyAlignment="1">
      <alignment horizontal="center" vertical="center" wrapText="1"/>
    </xf>
    <xf numFmtId="0" fontId="29" fillId="0" borderId="83" xfId="3" applyFont="1" applyBorder="1" applyAlignment="1">
      <alignment horizontal="center" vertical="center" wrapText="1"/>
    </xf>
    <xf numFmtId="0" fontId="27" fillId="0" borderId="82" xfId="2" applyFont="1" applyBorder="1" applyAlignment="1">
      <alignment horizontal="center" vertical="center" wrapText="1"/>
    </xf>
    <xf numFmtId="0" fontId="27" fillId="0" borderId="87" xfId="2" applyFont="1" applyBorder="1" applyAlignment="1">
      <alignment horizontal="center" vertical="center" wrapText="1"/>
    </xf>
    <xf numFmtId="0" fontId="27" fillId="0" borderId="81" xfId="2" applyFont="1" applyBorder="1" applyAlignment="1">
      <alignment horizontal="center" vertical="center" wrapText="1"/>
    </xf>
    <xf numFmtId="0" fontId="28" fillId="20" borderId="75" xfId="2" applyFont="1" applyFill="1" applyBorder="1" applyAlignment="1">
      <alignment horizontal="center" vertical="center" wrapText="1"/>
    </xf>
    <xf numFmtId="0" fontId="28" fillId="20" borderId="37" xfId="2" applyFont="1" applyFill="1" applyBorder="1" applyAlignment="1">
      <alignment horizontal="center" vertical="center" wrapText="1"/>
    </xf>
    <xf numFmtId="0" fontId="28" fillId="20" borderId="34" xfId="2" applyFont="1" applyFill="1" applyBorder="1" applyAlignment="1">
      <alignment horizontal="center" vertical="center" wrapText="1"/>
    </xf>
    <xf numFmtId="0" fontId="28" fillId="20" borderId="38" xfId="2" applyFont="1" applyFill="1" applyBorder="1" applyAlignment="1">
      <alignment horizontal="center" vertical="center" wrapText="1"/>
    </xf>
    <xf numFmtId="0" fontId="28" fillId="16" borderId="30" xfId="2" applyFont="1" applyFill="1" applyBorder="1" applyAlignment="1">
      <alignment horizontal="center" vertical="center"/>
    </xf>
    <xf numFmtId="0" fontId="28" fillId="16" borderId="31" xfId="2" applyFont="1" applyFill="1" applyBorder="1" applyAlignment="1">
      <alignment horizontal="center" vertical="center"/>
    </xf>
    <xf numFmtId="0" fontId="28" fillId="16" borderId="32" xfId="2" applyFont="1" applyFill="1" applyBorder="1" applyAlignment="1">
      <alignment horizontal="center" vertical="center"/>
    </xf>
    <xf numFmtId="0" fontId="28" fillId="20" borderId="81" xfId="2" applyFont="1" applyFill="1" applyBorder="1" applyAlignment="1">
      <alignment horizontal="center" vertical="center" wrapText="1"/>
    </xf>
    <xf numFmtId="0" fontId="28" fillId="20" borderId="82" xfId="2" applyFont="1" applyFill="1" applyBorder="1" applyAlignment="1">
      <alignment horizontal="center" vertical="center" wrapText="1"/>
    </xf>
    <xf numFmtId="0" fontId="28" fillId="20" borderId="61" xfId="2" applyFont="1" applyFill="1" applyBorder="1" applyAlignment="1">
      <alignment horizontal="center" vertical="center" wrapText="1"/>
    </xf>
    <xf numFmtId="0" fontId="28" fillId="20" borderId="62" xfId="2" applyFont="1" applyFill="1" applyBorder="1" applyAlignment="1">
      <alignment horizontal="center" vertical="center" wrapText="1"/>
    </xf>
    <xf numFmtId="0" fontId="28" fillId="20" borderId="63" xfId="2" applyFont="1" applyFill="1" applyBorder="1" applyAlignment="1">
      <alignment horizontal="center" vertical="center" wrapText="1"/>
    </xf>
    <xf numFmtId="0" fontId="27" fillId="0" borderId="83" xfId="2" applyFont="1" applyBorder="1" applyAlignment="1">
      <alignment horizontal="center" vertical="center" wrapText="1"/>
    </xf>
    <xf numFmtId="0" fontId="29" fillId="0" borderId="87" xfId="3" applyFont="1" applyBorder="1" applyAlignment="1">
      <alignment horizontal="center" vertical="center" wrapText="1"/>
    </xf>
    <xf numFmtId="0" fontId="27" fillId="20" borderId="75" xfId="2" applyFont="1" applyFill="1" applyBorder="1" applyAlignment="1">
      <alignment horizontal="center" vertical="center" wrapText="1"/>
    </xf>
    <xf numFmtId="0" fontId="27" fillId="20" borderId="37" xfId="2" applyFont="1" applyFill="1" applyBorder="1" applyAlignment="1">
      <alignment horizontal="center" vertical="center" wrapText="1"/>
    </xf>
    <xf numFmtId="0" fontId="27" fillId="16" borderId="30" xfId="2" applyFont="1" applyFill="1" applyBorder="1" applyAlignment="1">
      <alignment horizontal="center" vertical="center"/>
    </xf>
    <xf numFmtId="0" fontId="27" fillId="16" borderId="31" xfId="2" applyFont="1" applyFill="1" applyBorder="1" applyAlignment="1">
      <alignment horizontal="center" vertical="center"/>
    </xf>
    <xf numFmtId="0" fontId="27" fillId="16" borderId="32" xfId="2" applyFont="1" applyFill="1" applyBorder="1" applyAlignment="1">
      <alignment horizontal="center" vertical="center"/>
    </xf>
    <xf numFmtId="0" fontId="27" fillId="20" borderId="61" xfId="2" applyFont="1" applyFill="1" applyBorder="1" applyAlignment="1">
      <alignment horizontal="center" vertical="center" wrapText="1"/>
    </xf>
    <xf numFmtId="0" fontId="27" fillId="20" borderId="62" xfId="2" applyFont="1" applyFill="1" applyBorder="1" applyAlignment="1">
      <alignment horizontal="center" vertical="center" wrapText="1"/>
    </xf>
    <xf numFmtId="0" fontId="27" fillId="20" borderId="63" xfId="2" applyFont="1" applyFill="1" applyBorder="1" applyAlignment="1">
      <alignment horizontal="center" vertical="center" wrapText="1"/>
    </xf>
    <xf numFmtId="0" fontId="27" fillId="16" borderId="30" xfId="2" applyFont="1" applyFill="1" applyBorder="1" applyAlignment="1">
      <alignment horizontal="center" vertical="center" wrapText="1"/>
    </xf>
    <xf numFmtId="0" fontId="27" fillId="16" borderId="31" xfId="2" applyFont="1" applyFill="1" applyBorder="1" applyAlignment="1">
      <alignment horizontal="center" vertical="center" wrapText="1"/>
    </xf>
    <xf numFmtId="0" fontId="27" fillId="16" borderId="32" xfId="2" applyFont="1" applyFill="1" applyBorder="1" applyAlignment="1">
      <alignment horizontal="center" vertical="center" wrapText="1"/>
    </xf>
    <xf numFmtId="0" fontId="27" fillId="20" borderId="34" xfId="2" applyFont="1" applyFill="1" applyBorder="1" applyAlignment="1">
      <alignment horizontal="center" vertical="center" wrapText="1"/>
    </xf>
    <xf numFmtId="0" fontId="27" fillId="20" borderId="38" xfId="2" applyFont="1" applyFill="1" applyBorder="1" applyAlignment="1">
      <alignment horizontal="center" vertical="center" wrapText="1"/>
    </xf>
    <xf numFmtId="0" fontId="27" fillId="20" borderId="81" xfId="2" applyFont="1" applyFill="1" applyBorder="1" applyAlignment="1">
      <alignment horizontal="center" vertical="center" wrapText="1"/>
    </xf>
    <xf numFmtId="0" fontId="27" fillId="20" borderId="82" xfId="2" applyFont="1" applyFill="1" applyBorder="1" applyAlignment="1">
      <alignment horizontal="center" vertical="center" wrapText="1"/>
    </xf>
    <xf numFmtId="170" fontId="29" fillId="0" borderId="73" xfId="5" applyNumberFormat="1" applyFont="1" applyBorder="1" applyAlignment="1">
      <alignment horizontal="center" vertical="center"/>
    </xf>
    <xf numFmtId="170" fontId="29" fillId="0" borderId="60" xfId="5" applyNumberFormat="1" applyFont="1" applyBorder="1" applyAlignment="1">
      <alignment horizontal="center" vertical="center"/>
    </xf>
    <xf numFmtId="170" fontId="29" fillId="0" borderId="70" xfId="5" applyNumberFormat="1" applyFont="1" applyBorder="1" applyAlignment="1">
      <alignment horizontal="center" vertical="center"/>
    </xf>
    <xf numFmtId="170" fontId="29" fillId="0" borderId="82" xfId="5" applyNumberFormat="1" applyFont="1" applyBorder="1" applyAlignment="1">
      <alignment horizontal="center" vertical="center"/>
    </xf>
    <xf numFmtId="0" fontId="28" fillId="16" borderId="51" xfId="2" applyFont="1" applyFill="1" applyBorder="1" applyAlignment="1">
      <alignment horizontal="left" vertical="center" wrapText="1"/>
    </xf>
    <xf numFmtId="0" fontId="28" fillId="16" borderId="30" xfId="2" applyFont="1" applyFill="1" applyBorder="1" applyAlignment="1">
      <alignment horizontal="center" vertical="center" wrapText="1"/>
    </xf>
    <xf numFmtId="0" fontId="28" fillId="16" borderId="31" xfId="2" applyFont="1" applyFill="1" applyBorder="1" applyAlignment="1">
      <alignment horizontal="center" vertical="center" wrapText="1"/>
    </xf>
    <xf numFmtId="0" fontId="28" fillId="16" borderId="32" xfId="2" applyFont="1" applyFill="1" applyBorder="1" applyAlignment="1">
      <alignment horizontal="center" vertical="center" wrapText="1"/>
    </xf>
    <xf numFmtId="0" fontId="28" fillId="0" borderId="11" xfId="0" applyFont="1" applyBorder="1" applyAlignment="1">
      <alignment horizontal="center" vertical="center" wrapText="1"/>
    </xf>
    <xf numFmtId="170" fontId="29" fillId="0" borderId="81" xfId="5" applyNumberFormat="1" applyFont="1" applyBorder="1" applyAlignment="1">
      <alignment horizontal="center" vertical="center"/>
    </xf>
    <xf numFmtId="0" fontId="28" fillId="0" borderId="30" xfId="2" applyFont="1" applyBorder="1" applyAlignment="1">
      <alignment horizontal="center" vertical="center" wrapText="1"/>
    </xf>
    <xf numFmtId="0" fontId="28" fillId="0" borderId="31" xfId="2" applyFont="1" applyBorder="1" applyAlignment="1">
      <alignment horizontal="center" vertical="center" wrapText="1"/>
    </xf>
    <xf numFmtId="0" fontId="28" fillId="0" borderId="32" xfId="2" applyFont="1" applyBorder="1" applyAlignment="1">
      <alignment horizontal="center" vertical="center" wrapText="1"/>
    </xf>
    <xf numFmtId="1" fontId="14" fillId="0" borderId="30" xfId="3" applyNumberFormat="1" applyFont="1" applyBorder="1" applyAlignment="1">
      <alignment horizontal="center" vertical="center"/>
    </xf>
    <xf numFmtId="1" fontId="14" fillId="0" borderId="32" xfId="3" applyNumberFormat="1" applyFont="1" applyBorder="1" applyAlignment="1">
      <alignment horizontal="center" vertical="center"/>
    </xf>
    <xf numFmtId="0" fontId="28" fillId="16" borderId="51" xfId="2" applyFont="1" applyFill="1" applyBorder="1" applyAlignment="1">
      <alignment horizontal="center" vertical="center" wrapText="1"/>
    </xf>
    <xf numFmtId="0" fontId="28" fillId="28" borderId="79" xfId="3" applyFont="1" applyFill="1" applyBorder="1" applyAlignment="1">
      <alignment horizontal="center" vertical="center" wrapText="1"/>
    </xf>
    <xf numFmtId="0" fontId="28" fillId="28" borderId="76" xfId="3" applyFont="1" applyFill="1" applyBorder="1" applyAlignment="1">
      <alignment horizontal="center" vertical="center" wrapText="1"/>
    </xf>
    <xf numFmtId="0" fontId="36" fillId="28" borderId="30" xfId="3" applyFont="1" applyFill="1" applyBorder="1" applyAlignment="1">
      <alignment horizontal="center" vertical="center" wrapText="1"/>
    </xf>
    <xf numFmtId="0" fontId="36" fillId="28" borderId="31" xfId="3" applyFont="1" applyFill="1" applyBorder="1" applyAlignment="1">
      <alignment horizontal="center" vertical="center" wrapText="1"/>
    </xf>
    <xf numFmtId="0" fontId="36" fillId="28" borderId="32" xfId="3" applyFont="1" applyFill="1" applyBorder="1" applyAlignment="1">
      <alignment horizontal="center" vertical="center" wrapText="1"/>
    </xf>
    <xf numFmtId="0" fontId="46" fillId="20" borderId="52" xfId="3" applyFont="1" applyFill="1" applyBorder="1" applyAlignment="1">
      <alignment horizontal="center" vertical="center" wrapText="1"/>
    </xf>
    <xf numFmtId="0" fontId="46" fillId="20" borderId="42" xfId="3" applyFont="1" applyFill="1" applyBorder="1" applyAlignment="1">
      <alignment horizontal="center" vertical="center" wrapText="1"/>
    </xf>
    <xf numFmtId="0" fontId="46" fillId="20" borderId="11" xfId="3" applyFont="1" applyFill="1" applyAlignment="1">
      <alignment horizontal="center" vertical="center" wrapText="1"/>
    </xf>
    <xf numFmtId="0" fontId="46" fillId="20" borderId="45" xfId="3" applyFont="1" applyFill="1" applyBorder="1" applyAlignment="1">
      <alignment horizontal="center" vertical="center" wrapText="1"/>
    </xf>
    <xf numFmtId="0" fontId="46" fillId="20" borderId="36" xfId="3" applyFont="1" applyFill="1" applyBorder="1" applyAlignment="1">
      <alignment horizontal="center" vertical="center" wrapText="1"/>
    </xf>
    <xf numFmtId="0" fontId="46" fillId="28" borderId="57" xfId="3" applyFont="1" applyFill="1" applyBorder="1" applyAlignment="1">
      <alignment horizontal="center" vertical="center" wrapText="1"/>
    </xf>
    <xf numFmtId="0" fontId="46" fillId="28" borderId="69" xfId="3" applyFont="1" applyFill="1" applyBorder="1" applyAlignment="1">
      <alignment horizontal="center" vertical="center" wrapText="1"/>
    </xf>
    <xf numFmtId="0" fontId="46" fillId="28" borderId="59" xfId="3" applyFont="1" applyFill="1" applyBorder="1" applyAlignment="1">
      <alignment horizontal="center" vertical="center" wrapText="1"/>
    </xf>
    <xf numFmtId="0" fontId="28" fillId="28" borderId="47" xfId="3" applyFont="1" applyFill="1" applyBorder="1" applyAlignment="1">
      <alignment horizontal="center" vertical="center" wrapText="1"/>
    </xf>
    <xf numFmtId="0" fontId="46" fillId="28" borderId="30" xfId="3" applyFont="1" applyFill="1" applyBorder="1" applyAlignment="1">
      <alignment horizontal="center" vertical="center" wrapText="1"/>
    </xf>
    <xf numFmtId="0" fontId="46" fillId="28" borderId="32" xfId="3" applyFont="1" applyFill="1" applyBorder="1" applyAlignment="1">
      <alignment horizontal="center" vertical="center" wrapText="1"/>
    </xf>
    <xf numFmtId="0" fontId="28" fillId="20" borderId="31" xfId="3" applyFont="1" applyFill="1" applyBorder="1" applyAlignment="1">
      <alignment horizontal="center" vertical="center" wrapText="1"/>
    </xf>
    <xf numFmtId="0" fontId="35" fillId="20" borderId="31" xfId="3" applyFont="1" applyFill="1" applyBorder="1" applyAlignment="1">
      <alignment horizontal="center" vertical="center" wrapText="1"/>
    </xf>
    <xf numFmtId="0" fontId="35" fillId="20" borderId="32" xfId="3" applyFont="1" applyFill="1" applyBorder="1" applyAlignment="1">
      <alignment horizontal="center" vertical="center" wrapText="1"/>
    </xf>
    <xf numFmtId="0" fontId="28" fillId="16" borderId="30" xfId="3" applyFont="1" applyFill="1" applyBorder="1" applyAlignment="1">
      <alignment horizontal="center" vertical="center" wrapText="1"/>
    </xf>
    <xf numFmtId="0" fontId="28" fillId="16" borderId="31" xfId="3" applyFont="1" applyFill="1" applyBorder="1" applyAlignment="1">
      <alignment horizontal="center" vertical="center" wrapText="1"/>
    </xf>
    <xf numFmtId="0" fontId="28" fillId="16" borderId="32" xfId="3" applyFont="1" applyFill="1" applyBorder="1" applyAlignment="1">
      <alignment horizontal="center" vertical="center" wrapText="1"/>
    </xf>
    <xf numFmtId="0" fontId="46" fillId="20" borderId="51" xfId="3" applyFont="1" applyFill="1" applyBorder="1" applyAlignment="1">
      <alignment horizontal="center" vertical="center" wrapText="1"/>
    </xf>
    <xf numFmtId="0" fontId="28" fillId="20" borderId="36" xfId="3" applyFont="1" applyFill="1" applyBorder="1" applyAlignment="1">
      <alignment horizontal="center" vertical="center" wrapText="1"/>
    </xf>
    <xf numFmtId="0" fontId="28" fillId="20" borderId="44" xfId="3" applyFont="1" applyFill="1" applyBorder="1" applyAlignment="1">
      <alignment horizontal="center" vertical="center" wrapText="1"/>
    </xf>
    <xf numFmtId="0" fontId="28" fillId="16" borderId="36" xfId="3" applyFont="1" applyFill="1" applyBorder="1" applyAlignment="1">
      <alignment horizontal="center" vertical="center" wrapText="1"/>
    </xf>
    <xf numFmtId="0" fontId="28" fillId="16" borderId="45" xfId="3" applyFont="1" applyFill="1" applyBorder="1" applyAlignment="1">
      <alignment horizontal="center" vertical="center" wrapText="1"/>
    </xf>
    <xf numFmtId="0" fontId="28" fillId="16" borderId="44" xfId="3" applyFont="1" applyFill="1" applyBorder="1" applyAlignment="1">
      <alignment horizontal="center" vertical="center" wrapText="1"/>
    </xf>
    <xf numFmtId="0" fontId="49" fillId="25" borderId="27" xfId="2" applyFont="1" applyFill="1" applyBorder="1" applyAlignment="1">
      <alignment horizontal="center" vertical="center" wrapText="1"/>
    </xf>
    <xf numFmtId="0" fontId="49" fillId="25" borderId="43" xfId="2" applyFont="1" applyFill="1" applyBorder="1" applyAlignment="1">
      <alignment horizontal="center" vertical="center" wrapText="1"/>
    </xf>
    <xf numFmtId="0" fontId="49" fillId="25" borderId="42" xfId="2" applyFont="1" applyFill="1" applyBorder="1" applyAlignment="1">
      <alignment horizontal="center" vertical="center" wrapText="1"/>
    </xf>
    <xf numFmtId="0" fontId="49" fillId="25" borderId="33" xfId="2" applyFont="1" applyFill="1" applyBorder="1" applyAlignment="1">
      <alignment horizontal="center" vertical="center" wrapText="1"/>
    </xf>
    <xf numFmtId="0" fontId="49" fillId="25" borderId="11" xfId="2" applyFont="1" applyFill="1" applyAlignment="1">
      <alignment horizontal="center" vertical="center" wrapText="1"/>
    </xf>
    <xf numFmtId="0" fontId="49" fillId="25" borderId="41" xfId="2" applyFont="1" applyFill="1" applyBorder="1" applyAlignment="1">
      <alignment horizontal="center" vertical="center" wrapText="1"/>
    </xf>
    <xf numFmtId="0" fontId="49" fillId="25" borderId="36" xfId="2" applyFont="1" applyFill="1" applyBorder="1" applyAlignment="1">
      <alignment horizontal="center" vertical="center" wrapText="1"/>
    </xf>
    <xf numFmtId="0" fontId="49" fillId="25" borderId="45" xfId="2" applyFont="1" applyFill="1" applyBorder="1" applyAlignment="1">
      <alignment horizontal="center" vertical="center" wrapText="1"/>
    </xf>
    <xf numFmtId="0" fontId="49" fillId="25" borderId="44" xfId="2" applyFont="1" applyFill="1" applyBorder="1" applyAlignment="1">
      <alignment horizontal="center" vertical="center" wrapText="1"/>
    </xf>
    <xf numFmtId="0" fontId="28" fillId="20" borderId="30" xfId="2" applyFont="1" applyFill="1" applyBorder="1" applyAlignment="1">
      <alignment horizontal="left" vertical="center" wrapText="1"/>
    </xf>
    <xf numFmtId="0" fontId="28" fillId="20" borderId="32" xfId="2" applyFont="1" applyFill="1" applyBorder="1" applyAlignment="1">
      <alignment horizontal="left" vertical="center" wrapText="1"/>
    </xf>
    <xf numFmtId="0" fontId="46" fillId="20" borderId="33" xfId="3" applyFont="1" applyFill="1" applyBorder="1" applyAlignment="1">
      <alignment horizontal="center" vertical="center" wrapText="1"/>
    </xf>
    <xf numFmtId="0" fontId="52" fillId="19" borderId="11" xfId="2" applyFont="1" applyFill="1" applyAlignment="1">
      <alignment horizontal="center" vertical="center" wrapText="1"/>
    </xf>
    <xf numFmtId="0" fontId="49" fillId="19" borderId="11" xfId="0" applyFont="1" applyFill="1" applyBorder="1" applyAlignment="1">
      <alignment horizontal="left" vertical="center" wrapText="1"/>
    </xf>
    <xf numFmtId="0" fontId="52" fillId="0" borderId="27" xfId="2" applyFont="1" applyBorder="1" applyAlignment="1">
      <alignment horizontal="center" vertical="center" wrapText="1"/>
    </xf>
    <xf numFmtId="0" fontId="52" fillId="0" borderId="43" xfId="2" applyFont="1" applyBorder="1" applyAlignment="1">
      <alignment horizontal="center" vertical="center" wrapText="1"/>
    </xf>
    <xf numFmtId="0" fontId="52" fillId="0" borderId="42" xfId="2" applyFont="1" applyBorder="1" applyAlignment="1">
      <alignment horizontal="center" vertical="center" wrapText="1"/>
    </xf>
    <xf numFmtId="0" fontId="52" fillId="0" borderId="33" xfId="2" applyFont="1" applyBorder="1" applyAlignment="1">
      <alignment horizontal="center" vertical="center" wrapText="1"/>
    </xf>
    <xf numFmtId="0" fontId="52" fillId="0" borderId="11" xfId="2" applyFont="1" applyAlignment="1">
      <alignment horizontal="center" vertical="center" wrapText="1"/>
    </xf>
    <xf numFmtId="0" fontId="52" fillId="0" borderId="41" xfId="2" applyFont="1" applyBorder="1" applyAlignment="1">
      <alignment horizontal="center" vertical="center" wrapText="1"/>
    </xf>
    <xf numFmtId="0" fontId="52" fillId="0" borderId="36" xfId="2" applyFont="1" applyBorder="1" applyAlignment="1">
      <alignment horizontal="center" vertical="center" wrapText="1"/>
    </xf>
    <xf numFmtId="0" fontId="52" fillId="0" borderId="45" xfId="2" applyFont="1" applyBorder="1" applyAlignment="1">
      <alignment horizontal="center" vertical="center" wrapText="1"/>
    </xf>
    <xf numFmtId="0" fontId="52" fillId="0" borderId="44" xfId="2" applyFont="1" applyBorder="1" applyAlignment="1">
      <alignment horizontal="center" vertical="center" wrapText="1"/>
    </xf>
    <xf numFmtId="1" fontId="52" fillId="0" borderId="54" xfId="2" applyNumberFormat="1" applyFont="1" applyBorder="1" applyAlignment="1">
      <alignment horizontal="center" vertical="center" wrapText="1"/>
    </xf>
    <xf numFmtId="1" fontId="52" fillId="0" borderId="52" xfId="2" applyNumberFormat="1" applyFont="1" applyBorder="1" applyAlignment="1">
      <alignment horizontal="center" vertical="center" wrapText="1"/>
    </xf>
    <xf numFmtId="1" fontId="52" fillId="0" borderId="53" xfId="2" applyNumberFormat="1" applyFont="1" applyBorder="1" applyAlignment="1">
      <alignment horizontal="center" vertical="center" wrapText="1"/>
    </xf>
    <xf numFmtId="0" fontId="49" fillId="0" borderId="30" xfId="0" applyFont="1" applyBorder="1" applyAlignment="1">
      <alignment horizontal="center" vertical="center" wrapText="1"/>
    </xf>
    <xf numFmtId="0" fontId="49" fillId="0" borderId="32" xfId="0" applyFont="1" applyBorder="1" applyAlignment="1">
      <alignment horizontal="center" vertical="center" wrapText="1"/>
    </xf>
    <xf numFmtId="0" fontId="49" fillId="19" borderId="11" xfId="0" applyFont="1" applyFill="1" applyBorder="1" applyAlignment="1">
      <alignment horizontal="center" vertical="center" wrapText="1"/>
    </xf>
    <xf numFmtId="0" fontId="27" fillId="0" borderId="51" xfId="0" applyFont="1" applyBorder="1" applyAlignment="1">
      <alignment horizontal="left" vertical="center" wrapText="1"/>
    </xf>
    <xf numFmtId="0" fontId="55" fillId="20" borderId="34" xfId="19" applyFont="1" applyFill="1" applyBorder="1" applyAlignment="1">
      <alignment horizontal="center" vertical="center" wrapText="1"/>
    </xf>
    <xf numFmtId="0" fontId="55" fillId="20" borderId="38" xfId="19" applyFont="1" applyFill="1" applyBorder="1" applyAlignment="1">
      <alignment horizontal="center" vertical="center" wrapText="1"/>
    </xf>
    <xf numFmtId="0" fontId="55" fillId="20" borderId="35" xfId="19" applyFont="1" applyFill="1" applyBorder="1" applyAlignment="1">
      <alignment horizontal="center" vertical="center" wrapText="1"/>
    </xf>
    <xf numFmtId="0" fontId="55" fillId="20" borderId="39" xfId="19" applyFont="1" applyFill="1" applyBorder="1" applyAlignment="1">
      <alignment horizontal="center" vertical="center" wrapText="1"/>
    </xf>
    <xf numFmtId="0" fontId="2" fillId="25" borderId="11" xfId="19" applyFill="1" applyAlignment="1">
      <alignment horizontal="center"/>
    </xf>
    <xf numFmtId="0" fontId="55" fillId="20" borderId="79" xfId="19" applyFont="1" applyFill="1" applyBorder="1" applyAlignment="1">
      <alignment horizontal="center" vertical="center"/>
    </xf>
    <xf numFmtId="0" fontId="55" fillId="20" borderId="62" xfId="19" applyFont="1" applyFill="1" applyBorder="1" applyAlignment="1">
      <alignment horizontal="center" vertical="center"/>
    </xf>
    <xf numFmtId="0" fontId="55" fillId="20" borderId="76" xfId="19" applyFont="1" applyFill="1" applyBorder="1" applyAlignment="1">
      <alignment horizontal="center" vertical="center"/>
    </xf>
    <xf numFmtId="0" fontId="40" fillId="26" borderId="75" xfId="14" quotePrefix="1" applyNumberFormat="1" applyFill="1" applyBorder="1" applyAlignment="1">
      <alignment horizontal="center" vertical="center" wrapText="1"/>
    </xf>
    <xf numFmtId="0" fontId="40" fillId="26" borderId="37" xfId="14" quotePrefix="1" applyNumberFormat="1" applyFill="1" applyBorder="1" applyAlignment="1">
      <alignment horizontal="center" vertical="center" wrapText="1"/>
    </xf>
    <xf numFmtId="0" fontId="40" fillId="26" borderId="34" xfId="14" quotePrefix="1" applyNumberFormat="1" applyFill="1" applyBorder="1" applyAlignment="1">
      <alignment horizontal="center" vertical="center" wrapText="1"/>
    </xf>
    <xf numFmtId="0" fontId="40" fillId="26" borderId="38" xfId="14" quotePrefix="1" applyNumberFormat="1" applyFill="1" applyBorder="1" applyAlignment="1">
      <alignment horizontal="center" vertical="center" wrapText="1"/>
    </xf>
    <xf numFmtId="0" fontId="40" fillId="26" borderId="34" xfId="14" applyNumberFormat="1" applyFill="1" applyBorder="1" applyAlignment="1">
      <alignment horizontal="center" vertical="center" wrapText="1"/>
    </xf>
    <xf numFmtId="0" fontId="40" fillId="26" borderId="38" xfId="14" applyNumberFormat="1" applyFill="1" applyBorder="1" applyAlignment="1">
      <alignment horizontal="center" vertical="center" wrapText="1"/>
    </xf>
    <xf numFmtId="0" fontId="40" fillId="16" borderId="34" xfId="12" quotePrefix="1" applyNumberFormat="1" applyFont="1" applyFill="1" applyBorder="1" applyAlignment="1">
      <alignment horizontal="center" vertical="center" wrapText="1"/>
    </xf>
    <xf numFmtId="0" fontId="40" fillId="16" borderId="38" xfId="12" quotePrefix="1" applyNumberFormat="1" applyFont="1" applyFill="1" applyBorder="1" applyAlignment="1">
      <alignment horizontal="center" vertical="center" wrapText="1"/>
    </xf>
    <xf numFmtId="0" fontId="55" fillId="20" borderId="57" xfId="19" applyFont="1" applyFill="1" applyBorder="1" applyAlignment="1">
      <alignment horizontal="center" vertical="center" wrapText="1"/>
    </xf>
    <xf numFmtId="0" fontId="55" fillId="20" borderId="80" xfId="19" applyFont="1" applyFill="1" applyBorder="1" applyAlignment="1">
      <alignment horizontal="center" vertical="center" wrapText="1"/>
    </xf>
    <xf numFmtId="0" fontId="55" fillId="20" borderId="61" xfId="19" applyFont="1" applyFill="1" applyBorder="1" applyAlignment="1">
      <alignment horizontal="center" vertical="center"/>
    </xf>
    <xf numFmtId="0" fontId="51" fillId="16" borderId="35" xfId="19" applyFont="1" applyFill="1" applyBorder="1" applyAlignment="1">
      <alignment horizontal="center" vertical="center" wrapText="1"/>
    </xf>
    <xf numFmtId="0" fontId="51" fillId="16" borderId="39" xfId="19" applyFont="1" applyFill="1" applyBorder="1" applyAlignment="1">
      <alignment horizontal="center" vertical="center" wrapText="1"/>
    </xf>
    <xf numFmtId="0" fontId="28" fillId="25" borderId="54" xfId="2" applyFont="1" applyFill="1" applyBorder="1" applyAlignment="1">
      <alignment horizontal="center" vertical="center"/>
    </xf>
    <xf numFmtId="0" fontId="28" fillId="25" borderId="52" xfId="2" applyFont="1" applyFill="1" applyBorder="1" applyAlignment="1">
      <alignment horizontal="center" vertical="center"/>
    </xf>
    <xf numFmtId="1" fontId="14" fillId="0" borderId="31" xfId="3" applyNumberFormat="1" applyFont="1" applyBorder="1" applyAlignment="1">
      <alignment horizontal="center" vertical="center"/>
    </xf>
    <xf numFmtId="0" fontId="27" fillId="0" borderId="11" xfId="2" applyFont="1" applyAlignment="1">
      <alignment horizontal="center" vertical="center" wrapText="1"/>
    </xf>
    <xf numFmtId="0" fontId="27" fillId="0" borderId="45" xfId="2" applyFont="1" applyBorder="1" applyAlignment="1">
      <alignment horizontal="center" vertical="center" wrapText="1"/>
    </xf>
    <xf numFmtId="0" fontId="28" fillId="25" borderId="36" xfId="2" applyFont="1" applyFill="1" applyBorder="1" applyAlignment="1">
      <alignment horizontal="center" vertical="center"/>
    </xf>
    <xf numFmtId="0" fontId="28" fillId="25" borderId="45" xfId="2" applyFont="1" applyFill="1" applyBorder="1" applyAlignment="1">
      <alignment horizontal="center" vertical="center"/>
    </xf>
    <xf numFmtId="0" fontId="28" fillId="25" borderId="44" xfId="2" applyFont="1" applyFill="1" applyBorder="1" applyAlignment="1">
      <alignment horizontal="center" vertical="center"/>
    </xf>
    <xf numFmtId="0" fontId="27" fillId="0" borderId="30" xfId="0" applyFont="1" applyBorder="1" applyAlignment="1">
      <alignment horizontal="center" vertical="center"/>
    </xf>
    <xf numFmtId="0" fontId="27" fillId="0" borderId="32" xfId="0" applyFont="1" applyBorder="1" applyAlignment="1">
      <alignment horizontal="center" vertical="center"/>
    </xf>
    <xf numFmtId="0" fontId="28" fillId="16" borderId="27" xfId="0" applyFont="1" applyFill="1" applyBorder="1" applyAlignment="1">
      <alignment horizontal="center" vertical="center"/>
    </xf>
    <xf numFmtId="0" fontId="28" fillId="16" borderId="43" xfId="0" applyFont="1" applyFill="1" applyBorder="1" applyAlignment="1">
      <alignment horizontal="center" vertical="center"/>
    </xf>
    <xf numFmtId="0" fontId="28" fillId="16" borderId="42" xfId="0" applyFont="1" applyFill="1" applyBorder="1" applyAlignment="1">
      <alignment horizontal="center" vertical="center"/>
    </xf>
    <xf numFmtId="0" fontId="28" fillId="16" borderId="33" xfId="0" applyFont="1" applyFill="1" applyBorder="1" applyAlignment="1">
      <alignment horizontal="center" vertical="center"/>
    </xf>
    <xf numFmtId="0" fontId="28" fillId="16" borderId="11" xfId="0" applyFont="1" applyFill="1" applyBorder="1" applyAlignment="1">
      <alignment horizontal="center" vertical="center"/>
    </xf>
    <xf numFmtId="0" fontId="28" fillId="16" borderId="41" xfId="0" applyFont="1" applyFill="1" applyBorder="1" applyAlignment="1">
      <alignment horizontal="center" vertical="center"/>
    </xf>
    <xf numFmtId="0" fontId="28" fillId="16" borderId="36" xfId="0" applyFont="1" applyFill="1" applyBorder="1" applyAlignment="1">
      <alignment horizontal="center" vertical="center"/>
    </xf>
    <xf numFmtId="0" fontId="28" fillId="16" borderId="45" xfId="0" applyFont="1" applyFill="1" applyBorder="1" applyAlignment="1">
      <alignment horizontal="center" vertical="center"/>
    </xf>
    <xf numFmtId="0" fontId="28" fillId="16" borderId="44" xfId="0" applyFont="1" applyFill="1" applyBorder="1" applyAlignment="1">
      <alignment horizontal="center" vertical="center"/>
    </xf>
    <xf numFmtId="0" fontId="29" fillId="0" borderId="49"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42" xfId="0" applyFont="1" applyBorder="1" applyAlignment="1">
      <alignment horizontal="center" vertical="center" wrapText="1"/>
    </xf>
    <xf numFmtId="0" fontId="28" fillId="20" borderId="67" xfId="2" applyFont="1" applyFill="1" applyBorder="1" applyAlignment="1">
      <alignment horizontal="center" vertical="center" wrapText="1"/>
    </xf>
    <xf numFmtId="0" fontId="28" fillId="20" borderId="68" xfId="2" applyFont="1" applyFill="1" applyBorder="1" applyAlignment="1">
      <alignment horizontal="center" vertical="center" wrapText="1"/>
    </xf>
    <xf numFmtId="0" fontId="27" fillId="0" borderId="51" xfId="2" applyFont="1" applyBorder="1" applyAlignment="1">
      <alignment horizontal="center" vertical="center" wrapText="1"/>
    </xf>
    <xf numFmtId="0" fontId="28" fillId="0" borderId="54" xfId="2" applyFont="1" applyBorder="1" applyAlignment="1">
      <alignment horizontal="center" vertical="center"/>
    </xf>
    <xf numFmtId="0" fontId="28" fillId="0" borderId="52" xfId="2" applyFont="1" applyBorder="1" applyAlignment="1">
      <alignment horizontal="center" vertical="center"/>
    </xf>
    <xf numFmtId="0" fontId="28" fillId="0" borderId="113" xfId="2" applyFont="1" applyBorder="1" applyAlignment="1">
      <alignment horizontal="center" vertical="center" wrapText="1"/>
    </xf>
    <xf numFmtId="0" fontId="28" fillId="0" borderId="107" xfId="2" applyFont="1" applyBorder="1" applyAlignment="1">
      <alignment horizontal="center" vertical="center" wrapText="1"/>
    </xf>
    <xf numFmtId="0" fontId="28" fillId="0" borderId="114" xfId="2" applyFont="1" applyBorder="1" applyAlignment="1">
      <alignment horizontal="center" vertical="center" wrapText="1"/>
    </xf>
    <xf numFmtId="0" fontId="13" fillId="7" borderId="2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9" fillId="8" borderId="11" xfId="0" applyFont="1" applyFill="1" applyBorder="1" applyAlignment="1">
      <alignment horizontal="center" vertical="center"/>
    </xf>
    <xf numFmtId="0" fontId="13" fillId="2" borderId="5"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0" borderId="22" xfId="0" applyFont="1" applyBorder="1" applyAlignment="1">
      <alignment horizontal="center" vertical="center" wrapText="1"/>
    </xf>
    <xf numFmtId="0" fontId="16" fillId="2" borderId="22" xfId="0" applyFont="1" applyFill="1" applyBorder="1" applyAlignment="1">
      <alignment horizontal="left" vertical="center" wrapText="1"/>
    </xf>
  </cellXfs>
  <cellStyles count="35">
    <cellStyle name="Hipervínculo" xfId="34" builtinId="8"/>
    <cellStyle name="Hyperlink" xfId="16" xr:uid="{FF327CB4-B363-4859-B3D4-FEC05C720CF9}"/>
    <cellStyle name="Millares" xfId="18" builtinId="3"/>
    <cellStyle name="Millares [0] 2" xfId="7" xr:uid="{00000000-0005-0000-0000-000001000000}"/>
    <cellStyle name="Millares [0] 2 2" xfId="28" xr:uid="{1AA15274-D5E8-4159-BA2B-6AC9573BFB2F}"/>
    <cellStyle name="Millares 2" xfId="5" xr:uid="{00000000-0005-0000-0000-000002000000}"/>
    <cellStyle name="Millares 2 2" xfId="26" xr:uid="{91931382-BBB3-4A45-A514-04D2A93C9DFE}"/>
    <cellStyle name="Millares 3" xfId="31" xr:uid="{1DBE94D4-A240-4755-9216-FC42D418A767}"/>
    <cellStyle name="Moneda" xfId="21" builtinId="4"/>
    <cellStyle name="Moneda [0] 2" xfId="8" xr:uid="{00000000-0005-0000-0000-000003000000}"/>
    <cellStyle name="Moneda [0] 2 2" xfId="29" xr:uid="{BFEFE533-150B-459C-AD37-1DA48FA0BEA0}"/>
    <cellStyle name="Moneda 2" xfId="4" xr:uid="{00000000-0005-0000-0000-000004000000}"/>
    <cellStyle name="Moneda 2 2" xfId="25" xr:uid="{8B9AAD33-A4F6-4E49-9421-43B29F3EBC6D}"/>
    <cellStyle name="Moneda 3" xfId="33" xr:uid="{ECDF0195-17B2-444B-BB27-6D84603E0684}"/>
    <cellStyle name="Normal" xfId="0" builtinId="0"/>
    <cellStyle name="Normal 2" xfId="2" xr:uid="{00000000-0005-0000-0000-000006000000}"/>
    <cellStyle name="Normal 3" xfId="3" xr:uid="{00000000-0005-0000-0000-000007000000}"/>
    <cellStyle name="Normal 3 2" xfId="24" xr:uid="{44530C9E-5F60-4CBB-9A6A-8EAECC68083F}"/>
    <cellStyle name="Normal 4" xfId="17" xr:uid="{49FC8E33-C0C3-4E0D-B8A8-D530E73D4CC5}"/>
    <cellStyle name="Normal 4 2" xfId="30" xr:uid="{B382779A-7803-42BB-82DA-0D40E8AFCAA9}"/>
    <cellStyle name="Normal 5" xfId="19" xr:uid="{C52B7D4A-D246-4DB4-9679-A0B39302B7C5}"/>
    <cellStyle name="Normal 5 2" xfId="32" xr:uid="{D8260EC5-B849-44CA-8628-515C92BEBBDE}"/>
    <cellStyle name="Normal 6" xfId="20" xr:uid="{11AB634A-331F-444F-86F9-70FBF7AA1F92}"/>
    <cellStyle name="Normal 7" xfId="22" xr:uid="{81D73300-E5C5-490C-846D-B8C65708F21C}"/>
    <cellStyle name="Porcentaje" xfId="1" builtinId="5"/>
    <cellStyle name="Porcentaje 2" xfId="6" xr:uid="{00000000-0005-0000-0000-000009000000}"/>
    <cellStyle name="Porcentaje 2 2" xfId="10" xr:uid="{00000000-0005-0000-0000-00000A000000}"/>
    <cellStyle name="Porcentaje 2 3" xfId="27" xr:uid="{4EF23079-81F0-4306-9062-A9A9DC59524F}"/>
    <cellStyle name="Porcentaje 3" xfId="23" xr:uid="{06C66B91-8C26-4402-B6FC-B804087D5745}"/>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9AD78F0-4C30-41C3-8800-9A41C0754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E8F3AF8-6D9B-41F8-AF35-D36E78065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73AF15E-7C0B-4978-98F8-8234063BB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DD005DD-03FE-41D4-84DD-71409351A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F7E0375-9BE3-48B1-8850-39F885B82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81E40C1-A3F9-4B82-B16C-F33ACC79A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D7081A1-2621-4278-89E9-D60CF0A03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55029A9-9BE3-4625-83D9-39FB8186E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94CBF62-E249-4917-899D-68D56C699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482BDD39-10CB-45FA-BB61-AFE29F44F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913AFC9E-69D7-43CA-8AB3-582022E35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ufFY3oPDmZNhnZFDqFr98YBzhNP77MzeasHOKc9cYkWIA?e=DQiNUB" TargetMode="External"/><Relationship Id="rId13" Type="http://schemas.openxmlformats.org/officeDocument/2006/relationships/hyperlink" Target="https://secretariadistritald-my.sharepoint.com/:f:/g/personal/devaj_sdmujer_gov_co/Er1Pf8t-CdpJrFHIw741V7gBWbEx_GF2n57Y5U_5431jeQ?e=yYhksv" TargetMode="External"/><Relationship Id="rId18" Type="http://schemas.openxmlformats.org/officeDocument/2006/relationships/vmlDrawing" Target="../drawings/vmlDrawing1.vml"/><Relationship Id="rId3"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nvpwiyBGItIoZc0SUxskJABTk6ac038R3YwSDaNcveQWQ?e=92eVRN" TargetMode="External"/><Relationship Id="rId7" Type="http://schemas.openxmlformats.org/officeDocument/2006/relationships/hyperlink" Target="https://secretariadistritald-my.sharepoint.com/:f:/g/personal/devaj_sdmujer_gov_co/EroVnIoiIABDoY2hL2yWqUUBAj6PKNcPNJPW0sPwUFFHAA?e=63rMe7" TargetMode="External"/><Relationship Id="rId12" Type="http://schemas.openxmlformats.org/officeDocument/2006/relationships/hyperlink" Target="https://secretariadistritald-my.sharepoint.com/:f:/g/personal/devaj_sdmujer_gov_co/Ejn-f9FQTARIqRBXQhBdbP4BIlTFM2WdPLupEwSxJeFuyA?e=SdxCOE" TargetMode="External"/><Relationship Id="rId17" Type="http://schemas.openxmlformats.org/officeDocument/2006/relationships/drawing" Target="../drawings/drawing2.xml"/><Relationship Id="rId2"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jxb62qwupIjWzegsllFq4BLzl8WK_UmM5CeM6ZtCYBpg?e=6Dguiu" TargetMode="External"/><Relationship Id="rId16" Type="http://schemas.openxmlformats.org/officeDocument/2006/relationships/printerSettings" Target="../printerSettings/printerSettings1.bin"/><Relationship Id="rId1"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tPWnanTlgJIlX0cUfOJRrcBrMSRgMN7uK59lEN3dQUfRA?e=euMdPQ" TargetMode="External"/><Relationship Id="rId6" Type="http://schemas.openxmlformats.org/officeDocument/2006/relationships/hyperlink" Target="https://secretariadistritald-my.sharepoint.com/:f:/g/personal/devaj_sdmujer_gov_co/Eq7trnfd0GZMnR5dT1yMCfgBuckuVtiU5ApEzybVdotQ9A?e=sDdsS1" TargetMode="External"/><Relationship Id="rId11" Type="http://schemas.openxmlformats.org/officeDocument/2006/relationships/hyperlink" Target="https://secretariadistritald-my.sharepoint.com/:f:/g/personal/devaj_sdmujer_gov_co/ElfYVjLgdWNOoo5AGSOyZgcB_8WDxhW2WMP16f_VKRpO0g?e=SZIXxE" TargetMode="External"/><Relationship Id="rId5"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v3IHA9wuutEr_1q-Tc2WFUB46fPDAQUFnCkh9uuR0oG-w?e=Oo9ZdF" TargetMode="External"/><Relationship Id="rId15" Type="http://schemas.openxmlformats.org/officeDocument/2006/relationships/hyperlink" Target="https://secretariadistritald-my.sharepoint.com/:f:/g/personal/devaj_sdmujer_gov_co/EpX9PS87rsdKhER0Zdt9ihIB0QPcII5Bf3Qha7AdziKplg?e=HPUwOg" TargetMode="External"/><Relationship Id="rId10" Type="http://schemas.openxmlformats.org/officeDocument/2006/relationships/hyperlink" Target="https://secretariadistritald-my.sharepoint.com/:f:/g/personal/devaj_sdmujer_gov_co/Evm7Lt7uIBtGm-uTP9k0wTsBUbQL00_KRBHuBOT9cM6o_A?e=4Rpgmc" TargetMode="External"/><Relationship Id="rId19" Type="http://schemas.openxmlformats.org/officeDocument/2006/relationships/comments" Target="../comments1.xml"/><Relationship Id="rId4"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v0AEDJa2d5NsF-l0v10NnMBSZjUFuOXshGZR1v_Ggk_Xw?e=LFrQa7" TargetMode="External"/><Relationship Id="rId9" Type="http://schemas.openxmlformats.org/officeDocument/2006/relationships/hyperlink" Target="https://secretariadistritald-my.sharepoint.com/:f:/g/personal/devaj_sdmujer_gov_co/Ev1oTKfPgghArg8ESHaz3VcBKIctB9BFEW3fT2Dkou09Zw?e=boyf1O" TargetMode="External"/><Relationship Id="rId14" Type="http://schemas.openxmlformats.org/officeDocument/2006/relationships/hyperlink" Target="https://secretariadistritald-my.sharepoint.com/:f:/g/personal/devaj_sdmujer_gov_co/Ekew0vlTSxBIlp1NB7u4NwwBsFsTuLqiGx4AjRwLqATZzA?e=0bJNPj"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tty-WmX3rpMqO9oTZX136YBBPDkpm6lZMGjlzjJzTaktw?e=QcXaCJ" TargetMode="External"/><Relationship Id="rId13" Type="http://schemas.openxmlformats.org/officeDocument/2006/relationships/printerSettings" Target="../printerSettings/printerSettings2.bin"/><Relationship Id="rId3"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eV1OQ1AyNHnjr1c2q0kosBjU_0PLxdcaaLKxoibY0EPw?e=Zvj4Nf" TargetMode="External"/><Relationship Id="rId7" Type="http://schemas.openxmlformats.org/officeDocument/2006/relationships/hyperlink" Target="https://secretariadistritald-my.sharepoint.com/:f:/g/personal/devaj_sdmujer_gov_co/Elg69xqRisdIubybmWHhUmQB23_rnitMpN8HV1GdxDh0hA?e=FVIHH5" TargetMode="External"/><Relationship Id="rId12" Type="http://schemas.openxmlformats.org/officeDocument/2006/relationships/hyperlink" Target="https://secretariadistritald-my.sharepoint.com/:f:/g/personal/devaj_sdmujer_gov_co/EhyDoeZypkNHqXGKjGP88LcBM0TOBKSexvMfo7lyEGJkdg?e=FmhJEo" TargetMode="External"/><Relationship Id="rId2"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qgY02zp_2hAuJOSZk2BXZ4BLhDtIg81_qck0zlRZ22zkw?e=RS7yZb" TargetMode="External"/><Relationship Id="rId1"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lxJGC51b4FJoUqBCUuscgMBoY8GBnFwU1vcp9W1eX-K_w?e=IeN4ba" TargetMode="External"/><Relationship Id="rId6" Type="http://schemas.openxmlformats.org/officeDocument/2006/relationships/hyperlink" Target="https://secretariadistritald-my.sharepoint.com/:f:/g/personal/devaj_sdmujer_gov_co/ElVoZN9c8BREmvK9h3JjO-UBor3LNpW_01moO04qLlMkfw?e=yNIRtH" TargetMode="External"/><Relationship Id="rId11" Type="http://schemas.openxmlformats.org/officeDocument/2006/relationships/hyperlink" Target="https://secretariadistritald-my.sharepoint.com/:f:/g/personal/devaj_sdmujer_gov_co/EhKwzbIEfRRMnWG6SXi6U64BrpxOWwgIZJrI0DwmwmF7-w?e=RbhpOn" TargetMode="External"/><Relationship Id="rId5" Type="http://schemas.openxmlformats.org/officeDocument/2006/relationships/hyperlink" Target="https://secretariadistritald-my.sharepoint.com/:f:/g/personal/devaj_sdmujer_gov_co/Et4M2xB5I1FCrufZJogjTgMB-zh_gs49MtkwGYcHFLWc0A?e=15OiT6" TargetMode="External"/><Relationship Id="rId10" Type="http://schemas.openxmlformats.org/officeDocument/2006/relationships/hyperlink" Target="https://secretariadistritald-my.sharepoint.com/:f:/g/personal/devaj_sdmujer_gov_co/ErYoPzVeLRZKnJ1qs3RVWI4BNFbgUs0fIV_HHGZPL7Vwkg?e=rqOFAq" TargetMode="External"/><Relationship Id="rId4"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s2LOTN_MPdOglvW-aOGNlYBSLnQzi67aLrBaGWGQKznFA?e=9L00De" TargetMode="External"/><Relationship Id="rId9" Type="http://schemas.openxmlformats.org/officeDocument/2006/relationships/hyperlink" Target="https://secretariadistritald-my.sharepoint.com/:f:/g/personal/devaj_sdmujer_gov_co/EgR35VaHoQ5NvHCK3ZvmevcBA2vKHEF7c9mUoCjp5CzB4w?e=N1Uk1Y" TargetMode="External"/><Relationship Id="rId1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o0_4AzmEbpJmFOJ27SQyRYB_mly5xH1ywp_av8GWDu4Cg?e=07tgRt" TargetMode="External"/><Relationship Id="rId13" Type="http://schemas.openxmlformats.org/officeDocument/2006/relationships/printerSettings" Target="../printerSettings/printerSettings3.bin"/><Relationship Id="rId3"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tn3y9ncfVDjUimjqNih0MBEOcRMqD4J5drnGxDbVUrBQ?e=QqPMjB" TargetMode="External"/><Relationship Id="rId7" Type="http://schemas.openxmlformats.org/officeDocument/2006/relationships/hyperlink" Target="https://secretariadistritald-my.sharepoint.com/:x:/g/personal/devaj_sdmujer_gov_co/EfH1j6MkTIVHr4oEzuzU7hkBE-eis155QH_CnzhPCi7vcQ?e=e0qBWz" TargetMode="External"/><Relationship Id="rId12" Type="http://schemas.openxmlformats.org/officeDocument/2006/relationships/hyperlink" Target="https://secretariadistritald-my.sharepoint.com/:f:/g/personal/devaj_sdmujer_gov_co/EkyGRE9zJAlCpPys-B998O8B8YFTkWvTIeeDCIIBTQfdJg?e=cuTie2" TargetMode="External"/><Relationship Id="rId2"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qHotYSvJQBPhJFYYx7bYi8B2Y-XYOH6hR1LDbajSO9xHA?e=gSIAn4" TargetMode="External"/><Relationship Id="rId1"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gWa-Pi9ZMVCtVAtmKbN5W0Bx3iBmlcavtl9GA-3X1x89Q?e=NrTUk1" TargetMode="External"/><Relationship Id="rId6" Type="http://schemas.openxmlformats.org/officeDocument/2006/relationships/hyperlink" Target="https://secretariadistritald-my.sharepoint.com/:f:/g/personal/devaj_sdmujer_gov_co/En0-v5FOkPVIpU2oJSy3eFQB00inbY8to5jW2tx7epd3ZA?e=KPjGaW" TargetMode="External"/><Relationship Id="rId11" Type="http://schemas.openxmlformats.org/officeDocument/2006/relationships/hyperlink" Target="https://secretariadistritald-my.sharepoint.com/:f:/g/personal/devaj_sdmujer_gov_co/EleIX8XlJtlGhSivzU-jT8oBmMXl-behFGYVcyeZxoq_jQ?e=WTu1J3" TargetMode="External"/><Relationship Id="rId5" Type="http://schemas.openxmlformats.org/officeDocument/2006/relationships/hyperlink" Target="https://secretariadistritald-my.sharepoint.com/:f:/g/personal/devaj_sdmujer_gov_co/ErJUQV2EnvBBqQSt63XWMfQBJTBwn_-Hn6_kxuYvsiH2Ag?e=UR8iTe" TargetMode="External"/><Relationship Id="rId10" Type="http://schemas.openxmlformats.org/officeDocument/2006/relationships/hyperlink" Target="https://secretariadistritald-my.sharepoint.com/:f:/g/personal/devaj_sdmujer_gov_co/EqnBhD1O3plDtIZKiZdNtqkB6ri_9xvRb_E0D9H-z6KCgQ?e=3601fw" TargetMode="External"/><Relationship Id="rId4"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pRnuUCxlFBm0VDOJNgpe8BqjTtRhRUCeQbFOUFEYX5lQ?e=UMiwyc" TargetMode="External"/><Relationship Id="rId9" Type="http://schemas.openxmlformats.org/officeDocument/2006/relationships/hyperlink" Target="https://secretariadistritald-my.sharepoint.com/:f:/g/personal/devaj_sdmujer_gov_co/EsrSV16NNWpLgx3xHdI_FtEB3Qh-NDM4HFSVCwFYV677mA?e=nzTV30" TargetMode="External"/><Relationship Id="rId1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kwQwTL-CQZGostftfS1wY8B5g9vkwBP6Xh9ayYAuh35JQ?e=mYrqLY" TargetMode="External"/><Relationship Id="rId13" Type="http://schemas.openxmlformats.org/officeDocument/2006/relationships/printerSettings" Target="../printerSettings/printerSettings4.bin"/><Relationship Id="rId3"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UvX1li48lCtfciAY22FOQBdzzVOkY8l-B8cKgoWYjhaA?e=uhUib2" TargetMode="External"/><Relationship Id="rId7" Type="http://schemas.openxmlformats.org/officeDocument/2006/relationships/hyperlink" Target="https://secretariadistritald-my.sharepoint.com/:f:/g/personal/devaj_sdmujer_gov_co/EvvygNJGJ5xAikjQUphxbGgB1M85gnTQx57N0GaqKB5VPQ?e=YMkoxZ" TargetMode="External"/><Relationship Id="rId12" Type="http://schemas.openxmlformats.org/officeDocument/2006/relationships/hyperlink" Target="https://secretariadistritald-my.sharepoint.com/:f:/g/personal/devaj_sdmujer_gov_co/Eir4jCpH7phPtSzkFJG1_RcBEmZDygHt19GF6anFK0qThg?e=IYR6Ls" TargetMode="External"/><Relationship Id="rId2"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pQ21howzR9HgLccmm_MMzsBWf_1Qhlf3r0uamfn6p9Yhg?e=yCti13" TargetMode="External"/><Relationship Id="rId1"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kJB_mVJa3tBuZbLMmB-RBgBAX6Sx5Vep_xDsank4j1MrQ?e=wV1Zu1" TargetMode="External"/><Relationship Id="rId6" Type="http://schemas.openxmlformats.org/officeDocument/2006/relationships/hyperlink" Target="https://secretariadistritald-my.sharepoint.com/:f:/g/personal/devaj_sdmujer_gov_co/EmoVm7FVTBNAsgZIOX8HxQMBixIWC6GzsvJJ3w2SJQTauw?e=qEBbbH" TargetMode="External"/><Relationship Id="rId11" Type="http://schemas.openxmlformats.org/officeDocument/2006/relationships/hyperlink" Target="https://secretariadistritald-my.sharepoint.com/:f:/g/personal/devaj_sdmujer_gov_co/EpqLTDEmNe1Cg1x6uVjPCLMBR00v6sSG7RFKVyYe28y4gw?e=6vKbBK" TargetMode="External"/><Relationship Id="rId5" Type="http://schemas.openxmlformats.org/officeDocument/2006/relationships/hyperlink" Target="https://secretariadistritald-my.sharepoint.com/:f:/g/personal/devaj_sdmujer_gov_co/EqX3F6E8rmdEuBWLd7U5EowB212HGGQDWnCyiEWuCpInLw?e=CuFXtw" TargetMode="External"/><Relationship Id="rId10" Type="http://schemas.openxmlformats.org/officeDocument/2006/relationships/hyperlink" Target="https://secretariadistritald-my.sharepoint.com/:f:/g/personal/devaj_sdmujer_gov_co/EkoH5PuAu-dHrnICJwPTEPcBvs2FBwlTsCQeKj004lw6uQ?e=8b0ELP" TargetMode="External"/><Relationship Id="rId4"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WiJbmivV1JlwVpBrAxvEkBHfBpg9nntVurOl8FmxhjMQ?e=UJd7HH" TargetMode="External"/><Relationship Id="rId9" Type="http://schemas.openxmlformats.org/officeDocument/2006/relationships/hyperlink" Target="https://secretariadistritald-my.sharepoint.com/:f:/g/personal/devaj_sdmujer_gov_co/EthGQwR7ZHlMiztTumT9m2sB6_mn2Uhj0Ax-l_m09-Rf0A?e=TksE6v" TargetMode="External"/><Relationship Id="rId1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uIWwF7QPlNKiDdMK4vcIR4Bq0C6gpOMV2-zqHWfiRnr8A?e=BK67Wc" TargetMode="External"/><Relationship Id="rId13" Type="http://schemas.openxmlformats.org/officeDocument/2006/relationships/hyperlink" Target="https://secretariadistritald-my.sharepoint.com/:f:/g/personal/devaj_sdmujer_gov_co/Epa81iyimUJCqNU7xTnreMEBgMljjX5D5VWYQNNF_uEhug?e=37bFCV" TargetMode="External"/><Relationship Id="rId3" Type="http://schemas.openxmlformats.org/officeDocument/2006/relationships/hyperlink" Target="https://secretariadistritald-my.sharepoint.com/:f:/g/personal/devaj_sdmujer_gov_co/EszxOzoMTmFHpHAh6Ozi_TYBv7sMYYc36ArdgHwIz1skYw?e=eHy3pp" TargetMode="External"/><Relationship Id="rId7" Type="http://schemas.openxmlformats.org/officeDocument/2006/relationships/hyperlink" Target="https://secretariadistritald-my.sharepoint.com/:f:/g/personal/devaj_sdmujer_gov_co/EhHRo-bte9JFiF8mSYC1Jt8BxccLMoIw5B94hQXTrUb8aw?e=DlO8Zk" TargetMode="External"/><Relationship Id="rId12" Type="http://schemas.openxmlformats.org/officeDocument/2006/relationships/hyperlink" Target="https://secretariadistritald-my.sharepoint.com/:f:/g/personal/devaj_sdmujer_gov_co/EhbTJwOMBF1DghvVQuA_e-8B27wYYqgLdsTydUwX4-P5Qg?e=AN9t08" TargetMode="External"/><Relationship Id="rId2" Type="http://schemas.openxmlformats.org/officeDocument/2006/relationships/hyperlink" Target="https://secretariadistritald-my.sharepoint.com/:f:/g/personal/devaj_sdmujer_gov_co/EmfDNrrSUapArVxnxoHP9ogB6Vup31OQVovJKoV3xfxG-Q?e=Yzx5IO" TargetMode="External"/><Relationship Id="rId1"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x_LDLzSgZLkziehq7Ck8QBL1H8A4KkJIP9yhWdKvTfZA?e=jCOftv" TargetMode="External"/><Relationship Id="rId6" Type="http://schemas.openxmlformats.org/officeDocument/2006/relationships/hyperlink" Target="https://secretariadistritald-my.sharepoint.com/:f:/g/personal/devaj_sdmujer_gov_co/EpwAarx7W35LjdruHcu8WkABGcBpT4mjlMdXydHnoRkzXA?e=RpLFSa" TargetMode="External"/><Relationship Id="rId11" Type="http://schemas.openxmlformats.org/officeDocument/2006/relationships/hyperlink" Target="https://secretariadistritald-my.sharepoint.com/:f:/g/personal/devaj_sdmujer_gov_co/EoH1kEyNbghMrQ_FWzZo_CMBJuX8L5sGEFe2LI9mwGmxDg?e=5slRBg" TargetMode="External"/><Relationship Id="rId5" Type="http://schemas.openxmlformats.org/officeDocument/2006/relationships/hyperlink" Target="https://secretariadistritald-my.sharepoint.com/:f:/g/personal/devaj_sdmujer_gov_co/EtF8xJ83lx1PvwIvDttpAsYBQlDzM3a3Ud6esnkHqe5KPg?e=UKKAbH" TargetMode="External"/><Relationship Id="rId15" Type="http://schemas.openxmlformats.org/officeDocument/2006/relationships/drawing" Target="../drawings/drawing6.xml"/><Relationship Id="rId10" Type="http://schemas.openxmlformats.org/officeDocument/2006/relationships/hyperlink" Target="https://secretariadistritald-my.sharepoint.com/:f:/g/personal/devaj_sdmujer_gov_co/EqHMUIqGgplBm4tTNiNr7PsBaFpVqXgiTZpeII7Vli8wzQ?e=rdXO9k" TargetMode="External"/><Relationship Id="rId4" Type="http://schemas.openxmlformats.org/officeDocument/2006/relationships/hyperlink" Target="https://secretariadistritald-my.sharepoint.com/:f:/g/personal/devaj_sdmujer_gov_co/Es4qcCT2jhpFv41jElam-N0ByGAuNmnxGniWrhqjlTVAMw?e=4YURPh" TargetMode="External"/><Relationship Id="rId9" Type="http://schemas.openxmlformats.org/officeDocument/2006/relationships/hyperlink" Target="https://secretariadistritald-my.sharepoint.com/:f:/g/personal/devaj_sdmujer_gov_co/Ei209tt9ms1IqKuPiFml-m8By_CMEHFJCZQzevkcQYbxMg?e=71gKac" TargetMode="External"/><Relationship Id="rId14"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ozX9CUwT-JBmDFLdyg6pn0BozbH8Cd0kKFr-8P40j7MFw?e=swU2U2" TargetMode="External"/><Relationship Id="rId13" Type="http://schemas.openxmlformats.org/officeDocument/2006/relationships/drawing" Target="../drawings/drawing7.xml"/><Relationship Id="rId3"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teovXYf5eFGiERRECyVrvoBK2-dB-6CIw2Qb5af0ryzBg?e=blTwiC" TargetMode="External"/><Relationship Id="rId7" Type="http://schemas.openxmlformats.org/officeDocument/2006/relationships/hyperlink" Target="https://secretariadistritald-my.sharepoint.com/:f:/g/personal/devaj_sdmujer_gov_co/Ejh1s0ZbeN5Jln3Jm3YNdKkBYZcCJEdxUpTAyq93FvLr7g?e=WfI7fi" TargetMode="External"/><Relationship Id="rId12" Type="http://schemas.openxmlformats.org/officeDocument/2006/relationships/printerSettings" Target="../printerSettings/printerSettings6.bin"/><Relationship Id="rId2"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kvHG2b0vjtOqBAGIA_WRSgBPyuDhOzk_U22p-aBe5ml9A?e=Ve8ZDf" TargetMode="External"/><Relationship Id="rId1"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vYqHnXJD1Pi2ut8KziYV0B6oWFhW429uTvJp2hiopWBg?e=u2Rvf0" TargetMode="External"/><Relationship Id="rId6" Type="http://schemas.openxmlformats.org/officeDocument/2006/relationships/hyperlink" Target="https://secretariadistritald-my.sharepoint.com/:f:/g/personal/devaj_sdmujer_gov_co/EkzV9hOvD1RDhjgPDNr3XcUBT6SPpHTkXRWu1BtwWlQn4w?e=XSEKhC" TargetMode="External"/><Relationship Id="rId11" Type="http://schemas.openxmlformats.org/officeDocument/2006/relationships/hyperlink" Target="https://secretariadistritald-my.sharepoint.com/:f:/g/personal/devaj_sdmujer_gov_co/Erpd3K3IHzhPk4DHLgUKp7UBCt4JBr70pjghQuNIh-aDRA?e=5ao7WY" TargetMode="External"/><Relationship Id="rId5" Type="http://schemas.openxmlformats.org/officeDocument/2006/relationships/hyperlink" Target="https://secretariadistritald-my.sharepoint.com/:x:/g/personal/devaj_sdmujer_gov_co/Eabbijxw_YtAmMmkZps5p2MBUBqaoeArYZL0HLFjxtZg7A?e=FKzXh2" TargetMode="External"/><Relationship Id="rId10" Type="http://schemas.openxmlformats.org/officeDocument/2006/relationships/hyperlink" Target="https://secretariadistritald-my.sharepoint.com/:f:/g/personal/devaj_sdmujer_gov_co/Eo7Ymirrh0dAu26a2Mmgs6MBjwvVvOn5rJ7P20Kyi4rf1g?e=gZFvZS" TargetMode="External"/><Relationship Id="rId4" Type="http://schemas.openxmlformats.org/officeDocument/2006/relationships/hyperlink" Target="https://secretariadistritald-my.sharepoint.com/:x:/g/personal/devaj_sdmujer_gov_co/Ebt1XHu4UoRLnPgKLMS8c2UBHgToc1NjwFWsgLTHb-J_AQ?e=aZv3nc" TargetMode="External"/><Relationship Id="rId9" Type="http://schemas.openxmlformats.org/officeDocument/2006/relationships/hyperlink" Target="https://secretariadistritald-my.sharepoint.com/:f:/g/personal/devaj_sdmujer_gov_co/El134R5klqBLsRKy346IYcgBxinpUN1BE85D0rbN2kwsdA?e=ToDT9m"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s86S2SYQBlFuVKx4XZA9V0BPj36LLlfm5b7PbztNbUJVQ?e=w6ktLj" TargetMode="External"/><Relationship Id="rId3" Type="http://schemas.openxmlformats.org/officeDocument/2006/relationships/hyperlink" Target="https://secretariadistritald-my.sharepoint.com/:f:/g/personal/cvillareal_sdmujer_gov_co/Es6rUzln81pEiCm38XzzcHUB-tOZBQHjBpf4p3xclV6vnw?e=oSdEIU" TargetMode="External"/><Relationship Id="rId7" Type="http://schemas.openxmlformats.org/officeDocument/2006/relationships/hyperlink" Target="https://secretariadistritald-my.sharepoint.com/:f:/g/personal/devaj_sdmujer_gov_co/El_rPGLce71Nv_-vMSGDjzIBZCV9VX30-Kx8S2gzHS50UA?e=se0Fm2" TargetMode="External"/><Relationship Id="rId12" Type="http://schemas.openxmlformats.org/officeDocument/2006/relationships/drawing" Target="../drawings/drawing8.xml"/><Relationship Id="rId2" Type="http://schemas.openxmlformats.org/officeDocument/2006/relationships/hyperlink" Target="https://secretariadistritald-my.sharepoint.com/:f:/g/personal/devaj_sdmujer_gov_co/EimQbFyGTd1MihEY-ccO0S0BUufagie9lY4IqElvF2fATA?e=5gZqmN" TargetMode="External"/><Relationship Id="rId1" Type="http://schemas.openxmlformats.org/officeDocument/2006/relationships/hyperlink" Target="https://secretariadistritald-my.sharepoint.com/:f:/g/personal/devaj_sdmujer_gov_co/Ek9pyiZHV01CgBBLtpu8Y1sB4QaaGO0tchC9HrINJlXZJQ?e=kUdV2V" TargetMode="External"/><Relationship Id="rId6" Type="http://schemas.openxmlformats.org/officeDocument/2006/relationships/hyperlink" Target="https://secretariadistritald-my.sharepoint.com/:f:/g/personal/devaj_sdmujer_gov_co/EhcuXXuuPKlEkcghuyVor7EBHtNbI3LD6FJ5k5eTchjZzQ?e=Ec0BvV" TargetMode="External"/><Relationship Id="rId11" Type="http://schemas.openxmlformats.org/officeDocument/2006/relationships/printerSettings" Target="../printerSettings/printerSettings7.bin"/><Relationship Id="rId5" Type="http://schemas.openxmlformats.org/officeDocument/2006/relationships/hyperlink" Target="https://secretariadistritald-my.sharepoint.com/:f:/g/personal/devaj_sdmujer_gov_co/EtCteN2rSxJPj2s5Nr6F5agBSPx6GQhS7RhdBhnEY4ILLQ?e=IfgaLb" TargetMode="External"/><Relationship Id="rId10" Type="http://schemas.openxmlformats.org/officeDocument/2006/relationships/hyperlink" Target="https://secretariadistritald-my.sharepoint.com/:f:/g/personal/devaj_sdmujer_gov_co/Etzf9dfFqzZLus86jkfNLtsBpXH9D5ryMsaIxyFB4mnecA?e=UAwkXV" TargetMode="External"/><Relationship Id="rId4" Type="http://schemas.openxmlformats.org/officeDocument/2006/relationships/hyperlink" Target="https://secretariadistritald-my.sharepoint.com/:f:/g/personal/cvillareal_sdmujer_gov_co/EicdvgpvXCxGhp6qFdONIx4BGB_gmshDAwUo8VkNpTrFYA?e=jRmGok" TargetMode="External"/><Relationship Id="rId9" Type="http://schemas.openxmlformats.org/officeDocument/2006/relationships/hyperlink" Target="https://secretariadistritald-my.sharepoint.com/:f:/g/personal/devaj_sdmujer_gov_co/EsrL3FaxPq9HmcA0tlUQVTIBMfVl7l_HgxMOALQGTd84gw?e=666yNA"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n60Cw-dRvZJvWHbUCELBlcB1zoRl9kLTJSnx_VkVqE_Tw?e=v9mnm1" TargetMode="External"/><Relationship Id="rId3" Type="http://schemas.openxmlformats.org/officeDocument/2006/relationships/hyperlink" Target="https://secretariadistritald-my.sharepoint.com/:b:/g/personal/devaj_sdmujer_gov_co/EfAT99TEHYdEsfolo2BEH44B_GViuJ4kT8a_f6R1OrSUyQ?e=hcyktb" TargetMode="External"/><Relationship Id="rId7" Type="http://schemas.openxmlformats.org/officeDocument/2006/relationships/hyperlink" Target="https://secretariadistritald-my.sharepoint.com/:f:/g/personal/devaj_sdmujer_gov_co/EjUbgu8M3IVNjvM-dikPtCABFnlLpa445avc8DbnOt2GCg?e=d0751W" TargetMode="External"/><Relationship Id="rId12" Type="http://schemas.openxmlformats.org/officeDocument/2006/relationships/drawing" Target="../drawings/drawing9.xml"/><Relationship Id="rId2"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t3DZ8xkilBErSVtjfjI-cYBiSrd74kw8I9AbfLwAbdRdg?e=iMvWzb" TargetMode="External"/><Relationship Id="rId1"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jWh5QzdgtNGhzQsCWI3SNoBRqmleJrwKWZgEgTzJz6WHg?e=H467X9" TargetMode="External"/><Relationship Id="rId6" Type="http://schemas.openxmlformats.org/officeDocument/2006/relationships/hyperlink" Target="https://secretariadistritald-my.sharepoint.com/:x:/g/personal/devaj_sdmujer_gov_co/EZvUutVtT8VHufIfElb4Kl4BJaubR3a6uRSgHAmnR_QF2w?e=TSrBs5" TargetMode="External"/><Relationship Id="rId11" Type="http://schemas.openxmlformats.org/officeDocument/2006/relationships/printerSettings" Target="../printerSettings/printerSettings8.bin"/><Relationship Id="rId5" Type="http://schemas.openxmlformats.org/officeDocument/2006/relationships/hyperlink" Target="https://secretariadistritald-my.sharepoint.com/:b:/g/personal/devaj_sdmujer_gov_co/ESqq7i_nfzlDtf6Zk-sxwGwBIryiFpTYNXv1k23OzRBDLw?e=hin7eW" TargetMode="External"/><Relationship Id="rId10" Type="http://schemas.openxmlformats.org/officeDocument/2006/relationships/hyperlink" Target="https://secretariadistritald-my.sharepoint.com/:f:/g/personal/devaj_sdmujer_gov_co/Eiy02_C_OixOs1XHPHmNYVoBKgNBlNSrAPC7Z7qywZD95g?e=dwClGE" TargetMode="External"/><Relationship Id="rId4" Type="http://schemas.openxmlformats.org/officeDocument/2006/relationships/hyperlink" Target="https://secretariadistritald-my.sharepoint.com/:x:/g/personal/devaj_sdmujer_gov_co/EQJvlysi4r9GptNgC8tc6KYBSE8grcHUoyXVknck4SCNFg?e=nvnhVj" TargetMode="External"/><Relationship Id="rId9" Type="http://schemas.openxmlformats.org/officeDocument/2006/relationships/hyperlink" Target="https://secretariadistritald-my.sharepoint.com/:f:/g/personal/devaj_sdmujer_gov_co/EmVRUIdfGwZMoRrX-Drcme0BWwDpeNBqVbNJ_4WFfMm9hA?e=SVFGPe"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jAAnh9ftRBHsoVpDs8n7tcBzGRgcDUXIA2htWa2WkC17g?e=GJV5Oz" TargetMode="External"/><Relationship Id="rId13" Type="http://schemas.openxmlformats.org/officeDocument/2006/relationships/hyperlink" Target="https://secretariadistritald-my.sharepoint.com/:f:/g/personal/devaj_sdmujer_gov_co/EgabIyipXp9PgSAswwl0z4UBEMNIdPUb4HKewUqmUfA13g?e=ICf22N" TargetMode="External"/><Relationship Id="rId18" Type="http://schemas.openxmlformats.org/officeDocument/2006/relationships/printerSettings" Target="../printerSettings/printerSettings9.bin"/><Relationship Id="rId3"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pzKmxuT-MNNj5AN0OUqJCoBIKqn8Z8mSDGW3RRB4N-dgg?e=YeCzFl" TargetMode="External"/><Relationship Id="rId7" Type="http://schemas.openxmlformats.org/officeDocument/2006/relationships/hyperlink" Target="https://secretariadistritald-my.sharepoint.com/:f:/g/personal/devaj_sdmujer_gov_co/EvT1yFK-4rtOtCo8WRmvdbQBA_Na3JaenuCVmI-_bDIHhA?e=RZSpJS" TargetMode="External"/><Relationship Id="rId12" Type="http://schemas.openxmlformats.org/officeDocument/2006/relationships/hyperlink" Target="https://secretariadistritald-my.sharepoint.com/:f:/g/personal/devaj_sdmujer_gov_co/EpDgJEzp2fJEg-XntU3zJo8BVYwNC8XVBG1v7Ck-PS8rPg?e=elacWq" TargetMode="External"/><Relationship Id="rId17" Type="http://schemas.openxmlformats.org/officeDocument/2006/relationships/hyperlink" Target="https://secretariadistritald-my.sharepoint.com/:f:/g/personal/devaj_sdmujer_gov_co/EsG_X870_atLpqv4mBS6X64BD8WuqxBvXKpx28fPVdJmIw?e=JR19AY" TargetMode="External"/><Relationship Id="rId2"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lsuz8uZAkNIt5UBFmS39woB-NmhekciDrSfSPCR9s4IeQ?e=JSv8V9" TargetMode="External"/><Relationship Id="rId16" Type="http://schemas.openxmlformats.org/officeDocument/2006/relationships/hyperlink" Target="https://secretariadistritald-my.sharepoint.com/:f:/g/personal/devaj_sdmujer_gov_co/EiUoDa4q1dVBkZEOrZbVyZgBcLD9bivbLbJ43k8mXxU1og?e=4aadIX" TargetMode="External"/><Relationship Id="rId1"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siXi3Eut8JCslWpF6ABH1EBPQCGa0vBaRn0xqPqivzthw?e=ch5nYJ" TargetMode="External"/><Relationship Id="rId6" Type="http://schemas.openxmlformats.org/officeDocument/2006/relationships/hyperlink" Target="https://secretariadistritald-my.sharepoint.com/:f:/g/personal/devaj_sdmujer_gov_co/EvRgOOOFiiNKtJW7tzSITDIBlxsF-CdJ6jAbvQk0eRUkrg?e=kYJgiV" TargetMode="External"/><Relationship Id="rId11" Type="http://schemas.openxmlformats.org/officeDocument/2006/relationships/hyperlink" Target="https://secretariadistritald-my.sharepoint.com/:f:/g/personal/devaj_sdmujer_gov_co/EnZhdBcEE1ZFuCp7cl_Rv0wBC7TZbwXpTkukksezuF9jtg?e=3y8eux" TargetMode="External"/><Relationship Id="rId5"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gYDTCli9NBFmzbFAz-tQUUBO1irMeC8kyaGzlXHZW_hZw?e=VI66Bz" TargetMode="External"/><Relationship Id="rId15" Type="http://schemas.openxmlformats.org/officeDocument/2006/relationships/hyperlink" Target="https://secretariadistritald-my.sharepoint.com/:f:/g/personal/devaj_sdmujer_gov_co/EqCtXxrhsydNkYSnx-gtOHkB8Txv2zBsjtBH6IcPfVb2ow?e=zYfi2T" TargetMode="External"/><Relationship Id="rId10" Type="http://schemas.openxmlformats.org/officeDocument/2006/relationships/hyperlink" Target="https://secretariadistritald-my.sharepoint.com/:f:/g/personal/devaj_sdmujer_gov_co/Eq6EKjzGdeZLg7XfxmkMrcMB9BuvkZbxY2DDmg-fyI6CKQ?e=KpW0Pi" TargetMode="External"/><Relationship Id="rId19" Type="http://schemas.openxmlformats.org/officeDocument/2006/relationships/drawing" Target="../drawings/drawing10.xml"/><Relationship Id="rId4"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vBOiLV4LG9Firm84jpJauYByZ2OyQPIuWIALu9MCGPNmw?e=bYFBn5" TargetMode="External"/><Relationship Id="rId9" Type="http://schemas.openxmlformats.org/officeDocument/2006/relationships/hyperlink" Target="https://secretariadistritald-my.sharepoint.com/:f:/g/personal/devaj_sdmujer_gov_co/EuVR0EGSZNhGsH34f6Sjv1wBgI0zGvnQxV_m10R93RF8UQ?e=BReInw" TargetMode="External"/><Relationship Id="rId14" Type="http://schemas.openxmlformats.org/officeDocument/2006/relationships/hyperlink" Target="https://secretariadistritald-my.sharepoint.com/:f:/g/personal/devaj_sdmujer_gov_co/Et47e1du6fZAqPanaloMNeABoWvD_N8dbwtT7sLcb_C17w?e=VZ0O96"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secretariadistritald-my.sharepoint.com/:f:/g/personal/devaj_sdmujer_gov_co/EscuA5lQB1NIoS13wL7MK8wB063W13LNlvEj-xcFFnmoVQ?e=sl9g5l" TargetMode="External"/><Relationship Id="rId13" Type="http://schemas.openxmlformats.org/officeDocument/2006/relationships/hyperlink" Target="https://secretariadistritald-my.sharepoint.com/:f:/g/personal/devaj_sdmujer_gov_co/EhMs-ZmEp0ROvACzv7szQGMBUolVcjD64OMNtyDU55YBvA?e=fQjSMC" TargetMode="External"/><Relationship Id="rId18" Type="http://schemas.openxmlformats.org/officeDocument/2006/relationships/hyperlink" Target="https://secretariadistritald-my.sharepoint.com/:f:/g/personal/devaj_sdmujer_gov_co/ElH4gDZQ_spCi8Zs63JY5RUBRDEqZgMPgJsRDKGqEo2x8Q?e=CQGYjR" TargetMode="External"/><Relationship Id="rId3"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qtl-b3318dBgIqqRwGJQfUB9FccW9IT55dnNPoDJFrtYg?e=9ksEwl" TargetMode="External"/><Relationship Id="rId21" Type="http://schemas.openxmlformats.org/officeDocument/2006/relationships/printerSettings" Target="../printerSettings/printerSettings10.bin"/><Relationship Id="rId7" Type="http://schemas.openxmlformats.org/officeDocument/2006/relationships/hyperlink" Target="https://secretariadistritald-my.sharepoint.com/:f:/g/personal/devaj_sdmujer_gov_co/EmzLBd00vq1PlP9IfACR3IkBTCUWYP8ONrCVulTVVzGn6Q?e=JZ5oBy" TargetMode="External"/><Relationship Id="rId12" Type="http://schemas.openxmlformats.org/officeDocument/2006/relationships/hyperlink" Target="https://secretariadistritald-my.sharepoint.com/:f:/g/personal/devaj_sdmujer_gov_co/Ejkx_sAoe4xHsmTalhLdIF4BKwyEzRzJaeUjGTJHhbECnw?e=1k3WNK" TargetMode="External"/><Relationship Id="rId17" Type="http://schemas.openxmlformats.org/officeDocument/2006/relationships/hyperlink" Target="https://secretariadistritald-my.sharepoint.com/:f:/g/personal/devaj_sdmujer_gov_co/EvmRTzKuQbtFnKxQPpQG400BcDUgFefWRQkQ38NSMsIfzQ?e=ooZk3T" TargetMode="External"/><Relationship Id="rId2"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nr_iDMaQMNOphZzSmJFuYEBkDbvud23chn8LAeiMIxTsA?e=6l3aNp" TargetMode="External"/><Relationship Id="rId16" Type="http://schemas.openxmlformats.org/officeDocument/2006/relationships/hyperlink" Target="https://secretariadistritald-my.sharepoint.com/:f:/g/personal/devaj_sdmujer_gov_co/EjD2uczMpkRFt-nlyBiBrkQBg7MLMmimEVTODLdF4ea8Gg?e=bm0MTZ" TargetMode="External"/><Relationship Id="rId20" Type="http://schemas.openxmlformats.org/officeDocument/2006/relationships/hyperlink" Target="https://secretariadistritald-my.sharepoint.com/:f:/g/personal/devaj_sdmujer_gov_co/EvOPGIhkDPRFrVjio2xZ_1cBnXFQtOWSGJmKTnix4ZI-rw?e=fgCvrw" TargetMode="External"/><Relationship Id="rId1"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vR94cz57ytOosx8A5CkG3gBoYVmvN6v1BeGvS63G4MEJQ?e=Ctl1Qj" TargetMode="External"/><Relationship Id="rId6" Type="http://schemas.openxmlformats.org/officeDocument/2006/relationships/hyperlink" Target="https://secretariadistritald-my.sharepoint.com/:f:/g/personal/devaj_sdmujer_gov_co/Eu_Iyv5BttZOtGEXyJRlNh0BOSF9CehaGFHoSHre57Wbxg?e=pkX5Ds" TargetMode="External"/><Relationship Id="rId11" Type="http://schemas.openxmlformats.org/officeDocument/2006/relationships/hyperlink" Target="https://secretariadistritald-my.sharepoint.com/:f:/g/personal/devaj_sdmujer_gov_co/EiLWRvI9hr1AlHo_3d4YIloBzsGEOYKce-viTbBXjEjjfQ?e=Ixs79L" TargetMode="External"/><Relationship Id="rId5" Type="http://schemas.openxmlformats.org/officeDocument/2006/relationships/hyperlink" Target="https://secretariadistritald-my.sharepoint.com/:f:/g/personal/devaj_sdmujer_gov_co/Eg3715XMC65BiCLJYNVMcDIBVZbw7O6ObXYHaapr-BcXrQ?e=DqvCDg" TargetMode="External"/><Relationship Id="rId15" Type="http://schemas.openxmlformats.org/officeDocument/2006/relationships/hyperlink" Target="https://secretariadistritald-my.sharepoint.com/:f:/g/personal/devaj_sdmujer_gov_co/EuNLWrePFCxLrdsMcXQme_EBc5RZ_fvw04NdWdznmAY0sQ?e=fYoIyk" TargetMode="External"/><Relationship Id="rId10" Type="http://schemas.openxmlformats.org/officeDocument/2006/relationships/hyperlink" Target="https://secretariadistritald-my.sharepoint.com/:f:/g/personal/devaj_sdmujer_gov_co/EjnT2RGG4LVCj3GTZIlLgi4BeeHVwLZIQwbntHE7UzUAdA?e=bpTOeS" TargetMode="External"/><Relationship Id="rId19" Type="http://schemas.openxmlformats.org/officeDocument/2006/relationships/hyperlink" Target="https://secretariadistritald-my.sharepoint.com/:f:/g/personal/devaj_sdmujer_gov_co/EoLF4TDeCXtOt-etB-XtedsBrFUxF6g409YWHVFVKTsifQ?e=NB5HHa" TargetMode="External"/><Relationship Id="rId4"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oLaCO5EqXdAojFUOAzD_BUBfDrMP0F6OuZ84UXXc8VJmg?e=QSdq8f" TargetMode="External"/><Relationship Id="rId9" Type="http://schemas.openxmlformats.org/officeDocument/2006/relationships/hyperlink" Target="https://secretariadistritald-my.sharepoint.com/:f:/g/personal/devaj_sdmujer_gov_co/ElbLjlj5XxJFspttxb7L7kwBDDnvkQqsSnql41IXDxeAyQ?e=EbPObv" TargetMode="External"/><Relationship Id="rId14" Type="http://schemas.openxmlformats.org/officeDocument/2006/relationships/hyperlink" Target="https://secretariadistritald-my.sharepoint.com/:f:/g/personal/devaj_sdmujer_gov_co/Ek3qkM4xHB5BtRDX0MJTTRQBAMg2JWwIimmmdBAa6SaLoQ?e=ynx5PS" TargetMode="External"/><Relationship Id="rId22"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secretariadistritald-my.sharepoint.com/:f:/g/personal/devaj_sdmujer_gov_co/EuDowiwyCmpIpgbQiFGlRq4BmZiFQCMioiGM8ia6gquKRg?e=E7KdjW" TargetMode="External"/><Relationship Id="rId7" Type="http://schemas.openxmlformats.org/officeDocument/2006/relationships/printerSettings" Target="../printerSettings/printerSettings11.bin"/><Relationship Id="rId2" Type="http://schemas.openxmlformats.org/officeDocument/2006/relationships/hyperlink" Target="https://secretariadistritald-my.sharepoint.com/:f:/g/personal/cvillareal_sdmujer_gov_co/Eo2XqRGg2XBNh8Gx2NsoJpQBA1Ih8ZBtkOyRPdfdP1ZCMw?e=ejN1Gm" TargetMode="External"/><Relationship Id="rId1" Type="http://schemas.openxmlformats.org/officeDocument/2006/relationships/hyperlink" Target="https://secretariadistritald-my.sharepoint.com/:f:/g/personal/cvillareal_sdmujer_gov_co/Evh3EPdh8PVPqao647SvuDEB47x2YxjO9QMAX9hGTGEgwA?e=2Egs1W" TargetMode="External"/><Relationship Id="rId6" Type="http://schemas.openxmlformats.org/officeDocument/2006/relationships/hyperlink" Target="https://secretariadistritald-my.sharepoint.com/:f:/g/personal/devaj_sdmujer_gov_co/EgVBl8r1zehCtPCnzmITqAIBxjtZiFe0kY7sYss2fsAX9g?e=kI8xIs" TargetMode="External"/><Relationship Id="rId5" Type="http://schemas.openxmlformats.org/officeDocument/2006/relationships/hyperlink" Target="https://secretariadistritald-my.sharepoint.com/:f:/g/personal/devaj_sdmujer_gov_co/ElltwNC45QxLuV5kpzOiKpEByQM-jOSJAy5thGFDTGuMPQ?e=WR5jpo" TargetMode="External"/><Relationship Id="rId4" Type="http://schemas.openxmlformats.org/officeDocument/2006/relationships/hyperlink" Target="https://secretariadistritald-my.sharepoint.com/:f:/g/personal/devaj_sdmujer_gov_co/Eu7H3nfMGfhEq32s7YkTgTYBRV-EjPpTrvB8oFz-gUe3_A?e=cFSStl" TargetMode="External"/></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hyperlink" Target="https://secretariadistritald-my.sharepoint.com/:f:/g/personal/devaj_sdmujer_gov_co/EjCgKA1TuwhKtGTUKoTkCKgBUtRwuKRgul4gn5YsGDdbdA?e=YqHh7u" TargetMode="External"/><Relationship Id="rId7" Type="http://schemas.openxmlformats.org/officeDocument/2006/relationships/printerSettings" Target="../printerSettings/printerSettings12.bin"/><Relationship Id="rId2"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uvZWTH7BTNOq1pjy_E5iDYBJf_V_TJ5kC_BTUliobX87Q?e=1PhHDe" TargetMode="External"/><Relationship Id="rId1"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g3HkDrWhKBLrzKHCSzG6xMB_YlQIdJ7klTq2YZbpPtTpg?e=Edx7D7" TargetMode="External"/><Relationship Id="rId6" Type="http://schemas.openxmlformats.org/officeDocument/2006/relationships/hyperlink" Target="https://secretariadistritald-my.sharepoint.com/:f:/g/personal/devaj_sdmujer_gov_co/Euw6uVawncRNhFO5Iao5dRQBqJbB1i0xtrHcoPW2YZv2yg?e=c38W9t" TargetMode="External"/><Relationship Id="rId5" Type="http://schemas.openxmlformats.org/officeDocument/2006/relationships/hyperlink" Target="https://secretariadistritald-my.sharepoint.com/:f:/g/personal/devaj_sdmujer_gov_co/EnnQ2OKKPhFLnO8wIS7JxzkBU9aJeRw0w5kOxHZHjBjeQg?e=akhqI5" TargetMode="External"/><Relationship Id="rId4" Type="http://schemas.openxmlformats.org/officeDocument/2006/relationships/hyperlink" Target="https://secretariadistritald-my.sharepoint.com/:f:/g/personal/devaj_sdmujer_gov_co/ErPQLGbCrgVOttqWZccQ6E8BWknkUmeIPZR6jFyT_HWtVw?e=YswY11" TargetMode="External"/></Relationships>
</file>

<file path=xl/worksheets/_rels/sheet16.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s://secretariadistritald-my.sharepoint.com/:f:/g/personal/devaj_sdmujer_gov_co/EjY5s7Gp-45IqjtxSlJ45vABRndQ79cODVQUKBpsvSXBFA?e=d7u5C9" TargetMode="External"/><Relationship Id="rId7" Type="http://schemas.openxmlformats.org/officeDocument/2006/relationships/printerSettings" Target="../printerSettings/printerSettings13.bin"/><Relationship Id="rId2" Type="http://schemas.openxmlformats.org/officeDocument/2006/relationships/hyperlink" Target="https://secretariadistritald-my.sharepoint.com/:f:/g/personal/cvillareal_sdmujer_gov_co/EiLXtETYJ45IjMSN-Rxm6_EBoFMKwPFllI5O4FgrKDtOFA?e=8Z9Btv" TargetMode="External"/><Relationship Id="rId1" Type="http://schemas.openxmlformats.org/officeDocument/2006/relationships/hyperlink" Target="../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INetCache/Content.Outlook/AppData/Local/Microsoft/Windows/INetCache/Content.Outlook/AppData/AppData/Local/Microsoft/Windows/INetCache/Content.Outlook/AppData/Local/Microsoft/Windows/INetCache/Content.Outlook/AppData/Local/Microsoft/Windows/:f:/g/personal/cvillareal_sdmujer_gov_co/Eh_ek2tn7sdAn9RDymUgRfYBqs-Mf_8NbKiKH10dLKAZiw?e=7aIwFE" TargetMode="External"/><Relationship Id="rId6" Type="http://schemas.openxmlformats.org/officeDocument/2006/relationships/hyperlink" Target="https://secretariadistritald-my.sharepoint.com/:f:/g/personal/devaj_sdmujer_gov_co/Em5GqwqSBKRAg58x_FITQgcB9IoaXzrs9dMGlFNCPPUtvg?e=treveE" TargetMode="External"/><Relationship Id="rId5" Type="http://schemas.openxmlformats.org/officeDocument/2006/relationships/hyperlink" Target="https://secretariadistritald-my.sharepoint.com/:f:/g/personal/devaj_sdmujer_gov_co/Es85irZZnhNIjNprSolciYUB3Mg2N9zjWKocuzCPMf6YWg?e=aINW9A" TargetMode="External"/><Relationship Id="rId4" Type="http://schemas.openxmlformats.org/officeDocument/2006/relationships/hyperlink" Target="https://secretariadistritald-my.sharepoint.com/:f:/g/personal/devaj_sdmujer_gov_co/Et36KMzDlORGiEUNyBLDU7wBIpanBgSqFq9X9DiywxDJcg?e=KBFbRi"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252" customWidth="1"/>
    <col min="5" max="5" width="34.28515625" style="249" customWidth="1"/>
    <col min="6" max="6" width="31" style="249" customWidth="1"/>
    <col min="7" max="7" width="20.28515625" style="249" customWidth="1"/>
    <col min="8" max="8" width="19.28515625" style="249" customWidth="1"/>
    <col min="9" max="9" width="24" style="249" customWidth="1"/>
    <col min="10" max="10" width="18.7109375" style="249" customWidth="1"/>
    <col min="11" max="11" width="21.7109375" style="249" customWidth="1"/>
    <col min="12" max="16384" width="12" style="249"/>
  </cols>
  <sheetData>
    <row r="1" spans="1:12" x14ac:dyDescent="0.25">
      <c r="A1" s="250" t="s">
        <v>0</v>
      </c>
      <c r="B1" s="250" t="s">
        <v>1</v>
      </c>
      <c r="C1" s="250" t="s">
        <v>2</v>
      </c>
      <c r="D1" s="250" t="s">
        <v>3</v>
      </c>
      <c r="E1" s="251" t="s">
        <v>4</v>
      </c>
      <c r="F1" s="251" t="s">
        <v>5</v>
      </c>
      <c r="G1" s="251" t="s">
        <v>6</v>
      </c>
      <c r="H1" s="251" t="s">
        <v>7</v>
      </c>
      <c r="I1" s="251" t="s">
        <v>8</v>
      </c>
      <c r="J1" s="251" t="s">
        <v>9</v>
      </c>
      <c r="K1" s="251" t="s">
        <v>10</v>
      </c>
      <c r="L1" s="251" t="s">
        <v>11</v>
      </c>
    </row>
    <row r="2" spans="1:12" ht="25.5" x14ac:dyDescent="0.25">
      <c r="A2" s="252" t="s">
        <v>12</v>
      </c>
      <c r="B2" s="252" t="s">
        <v>13</v>
      </c>
      <c r="C2" s="252" t="s">
        <v>14</v>
      </c>
      <c r="D2" s="252" t="s">
        <v>15</v>
      </c>
      <c r="E2" s="249" t="s">
        <v>16</v>
      </c>
      <c r="F2" s="249" t="s">
        <v>17</v>
      </c>
      <c r="G2" s="252" t="s">
        <v>18</v>
      </c>
      <c r="H2" s="249" t="s">
        <v>19</v>
      </c>
      <c r="I2" s="249" t="s">
        <v>20</v>
      </c>
      <c r="J2" s="249" t="s">
        <v>21</v>
      </c>
      <c r="K2" s="249" t="s">
        <v>22</v>
      </c>
      <c r="L2" s="249" t="s">
        <v>23</v>
      </c>
    </row>
    <row r="3" spans="1:12" ht="25.5" x14ac:dyDescent="0.25">
      <c r="A3" s="252" t="s">
        <v>24</v>
      </c>
      <c r="B3" s="252" t="s">
        <v>25</v>
      </c>
      <c r="C3" s="252" t="s">
        <v>26</v>
      </c>
      <c r="D3" s="252" t="s">
        <v>27</v>
      </c>
      <c r="E3" s="249" t="s">
        <v>28</v>
      </c>
      <c r="F3" s="249" t="s">
        <v>29</v>
      </c>
      <c r="G3" s="252" t="s">
        <v>30</v>
      </c>
      <c r="H3" s="249" t="s">
        <v>31</v>
      </c>
      <c r="I3" s="249" t="s">
        <v>32</v>
      </c>
      <c r="J3" s="249" t="s">
        <v>33</v>
      </c>
      <c r="K3" s="249" t="s">
        <v>34</v>
      </c>
      <c r="L3" s="249" t="s">
        <v>35</v>
      </c>
    </row>
    <row r="4" spans="1:12" ht="25.5" x14ac:dyDescent="0.25">
      <c r="A4" s="252" t="s">
        <v>36</v>
      </c>
      <c r="B4" s="252" t="s">
        <v>37</v>
      </c>
      <c r="D4" s="252" t="s">
        <v>38</v>
      </c>
      <c r="E4" s="249" t="s">
        <v>39</v>
      </c>
      <c r="F4" s="249" t="s">
        <v>40</v>
      </c>
      <c r="G4" s="252" t="s">
        <v>41</v>
      </c>
      <c r="I4" s="249" t="s">
        <v>42</v>
      </c>
      <c r="J4" s="249" t="s">
        <v>23</v>
      </c>
      <c r="K4" s="249" t="s">
        <v>43</v>
      </c>
      <c r="L4" s="249" t="s">
        <v>26</v>
      </c>
    </row>
    <row r="5" spans="1:12" ht="25.5" x14ac:dyDescent="0.25">
      <c r="A5" s="252" t="s">
        <v>44</v>
      </c>
      <c r="B5" s="252" t="s">
        <v>45</v>
      </c>
      <c r="D5" s="252" t="s">
        <v>46</v>
      </c>
      <c r="E5" s="249" t="s">
        <v>47</v>
      </c>
      <c r="F5" s="249" t="s">
        <v>48</v>
      </c>
      <c r="G5" s="252" t="s">
        <v>49</v>
      </c>
      <c r="I5" s="249" t="s">
        <v>50</v>
      </c>
      <c r="J5" s="249" t="s">
        <v>51</v>
      </c>
    </row>
    <row r="6" spans="1:12" ht="25.5" x14ac:dyDescent="0.25">
      <c r="B6" s="252" t="s">
        <v>52</v>
      </c>
      <c r="D6" s="252" t="s">
        <v>53</v>
      </c>
      <c r="E6" s="249" t="s">
        <v>54</v>
      </c>
      <c r="F6" s="249" t="s">
        <v>55</v>
      </c>
      <c r="G6" s="252" t="s">
        <v>56</v>
      </c>
      <c r="I6" s="249" t="s">
        <v>57</v>
      </c>
    </row>
    <row r="7" spans="1:12" ht="25.5" x14ac:dyDescent="0.25">
      <c r="D7" s="252" t="s">
        <v>58</v>
      </c>
      <c r="E7" s="249" t="s">
        <v>59</v>
      </c>
      <c r="F7" s="249" t="s">
        <v>60</v>
      </c>
      <c r="G7" s="252" t="s">
        <v>61</v>
      </c>
      <c r="I7" s="249" t="s">
        <v>62</v>
      </c>
    </row>
    <row r="8" spans="1:12" x14ac:dyDescent="0.25">
      <c r="E8" s="249" t="s">
        <v>63</v>
      </c>
      <c r="F8" s="249" t="s">
        <v>64</v>
      </c>
      <c r="G8" s="249" t="s">
        <v>65</v>
      </c>
    </row>
    <row r="9" spans="1:12" x14ac:dyDescent="0.25">
      <c r="E9" s="249" t="s">
        <v>66</v>
      </c>
      <c r="F9" s="249" t="s">
        <v>67</v>
      </c>
    </row>
    <row r="10" spans="1:12" x14ac:dyDescent="0.25">
      <c r="E10" s="249" t="s">
        <v>68</v>
      </c>
      <c r="F10" s="249" t="s">
        <v>69</v>
      </c>
    </row>
    <row r="11" spans="1:12" x14ac:dyDescent="0.25">
      <c r="E11" s="249" t="s">
        <v>70</v>
      </c>
      <c r="F11" s="249" t="s">
        <v>71</v>
      </c>
    </row>
    <row r="12" spans="1:12" x14ac:dyDescent="0.25">
      <c r="E12" s="249" t="s">
        <v>72</v>
      </c>
      <c r="F12" s="249" t="s">
        <v>73</v>
      </c>
    </row>
    <row r="13" spans="1:12" x14ac:dyDescent="0.25">
      <c r="E13" s="249" t="s">
        <v>74</v>
      </c>
      <c r="F13" s="249" t="s">
        <v>75</v>
      </c>
    </row>
    <row r="14" spans="1:12" x14ac:dyDescent="0.25">
      <c r="E14" s="249" t="s">
        <v>76</v>
      </c>
      <c r="F14" s="249" t="s">
        <v>77</v>
      </c>
    </row>
    <row r="15" spans="1:12" x14ac:dyDescent="0.25">
      <c r="E15" s="249" t="s">
        <v>78</v>
      </c>
      <c r="F15" s="249" t="s">
        <v>79</v>
      </c>
    </row>
    <row r="16" spans="1:12" x14ac:dyDescent="0.25">
      <c r="E16" s="249" t="s">
        <v>80</v>
      </c>
      <c r="F16" s="249" t="s">
        <v>81</v>
      </c>
    </row>
    <row r="17" spans="5:6" x14ac:dyDescent="0.25">
      <c r="E17" s="249" t="s">
        <v>82</v>
      </c>
      <c r="F17" s="249" t="s">
        <v>83</v>
      </c>
    </row>
    <row r="18" spans="5:6" x14ac:dyDescent="0.25">
      <c r="E18" s="249" t="s">
        <v>84</v>
      </c>
      <c r="F18" s="249" t="s">
        <v>85</v>
      </c>
    </row>
    <row r="19" spans="5:6" x14ac:dyDescent="0.25">
      <c r="E19" s="249" t="s">
        <v>86</v>
      </c>
    </row>
    <row r="20" spans="5:6" x14ac:dyDescent="0.25">
      <c r="E20" s="249" t="s">
        <v>87</v>
      </c>
    </row>
    <row r="21" spans="5:6" x14ac:dyDescent="0.25">
      <c r="E21" s="249" t="s">
        <v>88</v>
      </c>
    </row>
    <row r="22" spans="5:6" x14ac:dyDescent="0.25">
      <c r="E22" s="249" t="s">
        <v>89</v>
      </c>
    </row>
    <row r="23" spans="5:6" x14ac:dyDescent="0.25">
      <c r="E23" s="249"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7109375" customWidth="1"/>
    <col min="5" max="5" width="1.28515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x14ac:dyDescent="0.35">
      <c r="A3" s="516"/>
      <c r="B3" s="502"/>
      <c r="C3" s="502"/>
      <c r="D3" s="502"/>
      <c r="E3" s="502"/>
      <c r="F3" s="502"/>
      <c r="G3" s="502"/>
      <c r="H3" s="502"/>
      <c r="I3" s="502"/>
      <c r="J3" s="502"/>
      <c r="K3" s="502"/>
      <c r="L3" s="502"/>
      <c r="M3" s="502"/>
      <c r="N3" s="502"/>
      <c r="O3" s="502"/>
      <c r="P3" s="2"/>
      <c r="Q3" s="1"/>
      <c r="R3" s="1"/>
      <c r="S3" s="1"/>
      <c r="T3" s="1"/>
      <c r="U3" s="1"/>
      <c r="V3" s="1"/>
      <c r="W3" s="1"/>
      <c r="X3" s="1"/>
      <c r="Y3" s="1"/>
      <c r="Z3" s="1"/>
      <c r="AA3" s="1"/>
      <c r="AB3" s="1"/>
    </row>
    <row r="4" spans="1:28" ht="39.75" customHeight="1" x14ac:dyDescent="0.35">
      <c r="A4" s="517" t="s">
        <v>91</v>
      </c>
      <c r="B4" s="502"/>
      <c r="C4" s="502"/>
      <c r="D4" s="502"/>
      <c r="E4" s="502"/>
      <c r="F4" s="502"/>
      <c r="G4" s="502"/>
      <c r="H4" s="502"/>
      <c r="I4" s="502"/>
      <c r="J4" s="502"/>
      <c r="K4" s="502"/>
      <c r="L4" s="502"/>
      <c r="M4" s="502"/>
      <c r="N4" s="502"/>
      <c r="O4" s="502"/>
      <c r="P4" s="2"/>
      <c r="Q4" s="1"/>
      <c r="R4" s="1"/>
      <c r="S4" s="1"/>
      <c r="T4" s="1"/>
      <c r="U4" s="1"/>
      <c r="V4" s="1"/>
      <c r="W4" s="1"/>
      <c r="X4" s="1"/>
      <c r="Y4" s="1"/>
      <c r="Z4" s="1"/>
      <c r="AA4" s="1"/>
      <c r="AB4" s="1"/>
    </row>
    <row r="5" spans="1:28" ht="21" hidden="1" customHeight="1" x14ac:dyDescent="0.35">
      <c r="A5" s="516"/>
      <c r="B5" s="502"/>
      <c r="C5" s="502"/>
      <c r="D5" s="502"/>
      <c r="E5" s="502"/>
      <c r="F5" s="502"/>
      <c r="G5" s="502"/>
      <c r="H5" s="502"/>
      <c r="I5" s="502"/>
      <c r="J5" s="502"/>
      <c r="K5" s="502"/>
      <c r="L5" s="502"/>
      <c r="M5" s="502"/>
      <c r="N5" s="502"/>
      <c r="O5" s="502"/>
      <c r="P5" s="2"/>
      <c r="Q5" s="1"/>
      <c r="R5" s="1"/>
      <c r="S5" s="1"/>
      <c r="T5" s="1"/>
      <c r="U5" s="1"/>
      <c r="V5" s="1"/>
      <c r="W5" s="1"/>
      <c r="X5" s="1"/>
      <c r="Y5" s="1"/>
      <c r="Z5" s="1"/>
      <c r="AA5" s="1"/>
      <c r="AB5" s="1"/>
    </row>
    <row r="6" spans="1:28" ht="15" hidden="1"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x14ac:dyDescent="0.25">
      <c r="A7" s="1"/>
      <c r="B7" s="518" t="s">
        <v>92</v>
      </c>
      <c r="C7" s="502"/>
      <c r="D7" s="502"/>
      <c r="E7" s="1"/>
      <c r="F7" s="519">
        <v>2024</v>
      </c>
      <c r="G7" s="520"/>
      <c r="H7" s="54"/>
      <c r="I7" s="54"/>
      <c r="J7" s="3">
        <v>2025</v>
      </c>
      <c r="K7" s="3">
        <v>2026</v>
      </c>
      <c r="L7" s="3">
        <v>2027</v>
      </c>
      <c r="M7" s="3">
        <v>2028</v>
      </c>
      <c r="N7" s="3" t="s">
        <v>93</v>
      </c>
      <c r="O7" s="1"/>
      <c r="P7" s="1"/>
      <c r="Q7" s="1"/>
      <c r="R7" s="1"/>
      <c r="S7" s="1"/>
      <c r="T7" s="1"/>
      <c r="U7" s="1"/>
      <c r="V7" s="1"/>
      <c r="W7" s="1"/>
      <c r="X7" s="1"/>
      <c r="Y7" s="1"/>
      <c r="Z7" s="1"/>
      <c r="AA7" s="1"/>
      <c r="AB7" s="1"/>
    </row>
    <row r="8" spans="1:28" ht="15" hidden="1" customHeight="1" x14ac:dyDescent="0.25">
      <c r="A8" s="1"/>
      <c r="B8" s="502"/>
      <c r="C8" s="502"/>
      <c r="D8" s="502"/>
      <c r="E8" s="1"/>
      <c r="F8" s="521">
        <v>16263770000</v>
      </c>
      <c r="G8" s="520"/>
      <c r="H8" s="54"/>
      <c r="I8" s="54"/>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x14ac:dyDescent="0.25">
      <c r="A10" s="5"/>
      <c r="B10" s="5"/>
      <c r="C10" s="5"/>
      <c r="D10" s="5"/>
      <c r="E10" s="5"/>
      <c r="F10" s="5"/>
      <c r="G10" s="5"/>
      <c r="H10" s="5"/>
      <c r="I10" s="5"/>
      <c r="J10" s="5"/>
      <c r="K10" s="5"/>
      <c r="L10" s="5"/>
      <c r="M10" s="5"/>
      <c r="N10" s="5"/>
      <c r="O10" s="5"/>
      <c r="P10" s="286"/>
      <c r="Q10" s="1"/>
      <c r="R10" s="1"/>
      <c r="S10" s="1"/>
      <c r="T10" s="1"/>
      <c r="U10" s="1"/>
      <c r="V10" s="1"/>
      <c r="W10" s="1"/>
      <c r="X10" s="1"/>
      <c r="Y10" s="1"/>
      <c r="Z10" s="1"/>
      <c r="AA10" s="1"/>
      <c r="AB10" s="1"/>
    </row>
    <row r="11" spans="1:28" ht="20.25" customHeight="1" x14ac:dyDescent="0.25">
      <c r="A11" s="505" t="s">
        <v>94</v>
      </c>
      <c r="B11" s="502"/>
      <c r="C11" s="502"/>
      <c r="D11" s="502"/>
      <c r="E11" s="502"/>
      <c r="F11" s="502"/>
      <c r="G11" s="502"/>
      <c r="H11" s="502"/>
      <c r="I11" s="502"/>
      <c r="J11" s="502"/>
      <c r="K11" s="502"/>
      <c r="L11" s="502"/>
      <c r="M11" s="502"/>
      <c r="N11" s="502"/>
      <c r="O11" s="502"/>
      <c r="P11" s="287"/>
      <c r="Q11" s="288"/>
      <c r="R11" s="1"/>
      <c r="S11" s="1"/>
      <c r="T11" s="1"/>
      <c r="U11" s="1"/>
      <c r="V11" s="1"/>
      <c r="W11" s="1"/>
      <c r="X11" s="1"/>
      <c r="Y11" s="1"/>
      <c r="Z11" s="1"/>
      <c r="AA11" s="1"/>
      <c r="AB11" s="1"/>
    </row>
    <row r="12" spans="1:28" ht="9" customHeight="1" x14ac:dyDescent="0.25">
      <c r="A12" s="6"/>
      <c r="B12" s="6"/>
      <c r="C12" s="6"/>
      <c r="D12" s="6"/>
      <c r="E12" s="6"/>
      <c r="F12" s="6"/>
      <c r="G12" s="6"/>
      <c r="H12" s="6"/>
      <c r="I12" s="6"/>
      <c r="J12" s="6"/>
      <c r="K12" s="6"/>
      <c r="L12" s="6"/>
      <c r="M12" s="6"/>
      <c r="N12" s="6"/>
      <c r="O12" s="6"/>
      <c r="P12" s="287"/>
      <c r="Q12" s="288"/>
      <c r="R12" s="1"/>
      <c r="S12" s="1"/>
      <c r="T12" s="1"/>
      <c r="U12" s="1"/>
      <c r="V12" s="1"/>
      <c r="W12" s="1"/>
      <c r="X12" s="1"/>
      <c r="Y12" s="1"/>
      <c r="Z12" s="1"/>
      <c r="AA12" s="1"/>
      <c r="AB12" s="1"/>
    </row>
    <row r="13" spans="1:28" ht="21.75" customHeight="1" x14ac:dyDescent="0.25">
      <c r="A13" s="506" t="s">
        <v>95</v>
      </c>
      <c r="B13" s="507" t="s">
        <v>96</v>
      </c>
      <c r="C13" s="5"/>
      <c r="D13" s="7" t="s">
        <v>97</v>
      </c>
      <c r="E13" s="5"/>
      <c r="F13" s="8" t="s">
        <v>98</v>
      </c>
      <c r="G13" s="5"/>
      <c r="H13" s="8" t="s">
        <v>98</v>
      </c>
      <c r="I13" s="5"/>
      <c r="J13" s="8" t="s">
        <v>99</v>
      </c>
      <c r="K13" s="9">
        <v>2024</v>
      </c>
      <c r="L13" s="9">
        <v>2025</v>
      </c>
      <c r="M13" s="9">
        <v>2026</v>
      </c>
      <c r="N13" s="9">
        <v>2027</v>
      </c>
      <c r="O13" s="9" t="s">
        <v>93</v>
      </c>
      <c r="P13" s="289"/>
      <c r="Q13" s="1"/>
      <c r="R13" s="1"/>
      <c r="S13" s="1"/>
      <c r="T13" s="1"/>
      <c r="U13" s="1"/>
      <c r="V13" s="1"/>
      <c r="W13" s="1"/>
      <c r="X13" s="1"/>
      <c r="Y13" s="1"/>
      <c r="Z13" s="1"/>
      <c r="AA13" s="1"/>
      <c r="AB13" s="1"/>
    </row>
    <row r="14" spans="1:28" ht="21.75" customHeight="1" x14ac:dyDescent="0.25">
      <c r="A14" s="502"/>
      <c r="B14" s="508"/>
      <c r="C14" s="5"/>
      <c r="D14" s="503">
        <v>1</v>
      </c>
      <c r="E14" s="5"/>
      <c r="F14" s="503" t="s">
        <v>21</v>
      </c>
      <c r="G14" s="5"/>
      <c r="H14" s="503"/>
      <c r="I14" s="5"/>
      <c r="J14" s="10" t="s">
        <v>100</v>
      </c>
      <c r="K14" s="11">
        <v>15</v>
      </c>
      <c r="L14" s="12">
        <v>50</v>
      </c>
      <c r="M14" s="12">
        <v>85</v>
      </c>
      <c r="N14" s="13">
        <v>100</v>
      </c>
      <c r="O14" s="11">
        <v>100</v>
      </c>
      <c r="P14" s="286"/>
      <c r="Q14" s="1"/>
      <c r="R14" s="1"/>
      <c r="S14" s="1"/>
      <c r="T14" s="1"/>
      <c r="U14" s="1"/>
      <c r="V14" s="1"/>
      <c r="W14" s="1"/>
      <c r="X14" s="1"/>
      <c r="Y14" s="1"/>
      <c r="Z14" s="1"/>
      <c r="AA14" s="1"/>
      <c r="AB14" s="1"/>
    </row>
    <row r="15" spans="1:28" ht="21.75" customHeight="1" x14ac:dyDescent="0.25">
      <c r="A15" s="502"/>
      <c r="B15" s="504"/>
      <c r="C15" s="5"/>
      <c r="D15" s="504"/>
      <c r="E15" s="5"/>
      <c r="F15" s="504"/>
      <c r="G15" s="5"/>
      <c r="H15" s="504"/>
      <c r="I15" s="5"/>
      <c r="J15" s="10" t="s">
        <v>101</v>
      </c>
      <c r="K15" s="4"/>
      <c r="L15" s="4"/>
      <c r="M15" s="4"/>
      <c r="N15" s="4"/>
      <c r="O15" s="4">
        <f t="shared" ref="O15" si="0">SUM(K15:N15)</f>
        <v>0</v>
      </c>
      <c r="P15" s="286"/>
      <c r="Q15" s="1"/>
      <c r="R15" s="1"/>
      <c r="S15" s="1"/>
      <c r="T15" s="1"/>
      <c r="U15" s="1"/>
      <c r="V15" s="1"/>
      <c r="W15" s="1"/>
      <c r="X15" s="1"/>
      <c r="Y15" s="1"/>
      <c r="Z15" s="1"/>
      <c r="AA15" s="1"/>
      <c r="AB15" s="1"/>
    </row>
    <row r="16" spans="1:28" ht="15" customHeight="1" x14ac:dyDescent="0.25">
      <c r="A16" s="5"/>
      <c r="B16" s="5"/>
      <c r="C16" s="5"/>
      <c r="D16" s="1"/>
      <c r="E16" s="5"/>
      <c r="F16" s="5"/>
      <c r="G16" s="5"/>
      <c r="H16" s="5"/>
      <c r="I16" s="5"/>
      <c r="J16" s="1"/>
      <c r="K16" s="14"/>
      <c r="L16" s="14"/>
      <c r="M16" s="14"/>
      <c r="N16" s="14"/>
      <c r="O16" s="14"/>
      <c r="P16" s="290"/>
      <c r="Q16" s="1"/>
      <c r="R16" s="1"/>
      <c r="S16" s="1"/>
      <c r="T16" s="1"/>
      <c r="U16" s="1"/>
      <c r="V16" s="1"/>
      <c r="W16" s="1"/>
      <c r="X16" s="1"/>
      <c r="Y16" s="1"/>
      <c r="Z16" s="1"/>
      <c r="AA16" s="1"/>
      <c r="AB16" s="1"/>
    </row>
    <row r="17" spans="1:28" ht="15" customHeight="1" x14ac:dyDescent="0.25">
      <c r="A17" s="501" t="s">
        <v>102</v>
      </c>
      <c r="B17" s="502"/>
      <c r="C17" s="502"/>
      <c r="D17" s="502"/>
      <c r="E17" s="502"/>
      <c r="F17" s="502"/>
      <c r="G17" s="502"/>
      <c r="H17" s="502"/>
      <c r="I17" s="502"/>
      <c r="J17" s="502"/>
      <c r="K17" s="502"/>
      <c r="L17" s="502"/>
      <c r="M17" s="502"/>
      <c r="N17" s="502"/>
      <c r="O17" s="502"/>
      <c r="P17" s="291"/>
      <c r="Q17" s="1"/>
      <c r="R17" s="1"/>
      <c r="S17" s="1"/>
      <c r="T17" s="1"/>
      <c r="U17" s="1"/>
      <c r="V17" s="1"/>
      <c r="W17" s="1"/>
      <c r="X17" s="1"/>
      <c r="Y17" s="1"/>
      <c r="Z17" s="1"/>
      <c r="AA17" s="1"/>
      <c r="AB17" s="1"/>
    </row>
    <row r="18" spans="1:28" ht="26.25" customHeight="1" x14ac:dyDescent="0.25">
      <c r="A18" s="506" t="s">
        <v>103</v>
      </c>
      <c r="B18" s="515" t="s">
        <v>104</v>
      </c>
      <c r="C18" s="5"/>
      <c r="D18" s="55" t="s">
        <v>105</v>
      </c>
      <c r="E18" s="5"/>
      <c r="F18" s="56" t="s">
        <v>98</v>
      </c>
      <c r="G18" s="5"/>
      <c r="H18" s="58" t="s">
        <v>106</v>
      </c>
      <c r="I18" s="5"/>
      <c r="J18" s="56" t="s">
        <v>99</v>
      </c>
      <c r="K18" s="57">
        <v>2024</v>
      </c>
      <c r="L18" s="57">
        <v>2025</v>
      </c>
      <c r="M18" s="57">
        <v>2026</v>
      </c>
      <c r="N18" s="57">
        <v>2027</v>
      </c>
      <c r="O18" s="57" t="s">
        <v>93</v>
      </c>
      <c r="P18" s="289"/>
      <c r="Q18" s="1"/>
      <c r="R18" s="1"/>
      <c r="S18" s="1"/>
      <c r="T18" s="1"/>
      <c r="U18" s="1"/>
      <c r="V18" s="1"/>
      <c r="W18" s="1"/>
      <c r="X18" s="1"/>
      <c r="Y18" s="1"/>
      <c r="Z18" s="1"/>
      <c r="AA18" s="1"/>
      <c r="AB18" s="1"/>
    </row>
    <row r="19" spans="1:28" ht="15" customHeight="1" x14ac:dyDescent="0.25">
      <c r="A19" s="502"/>
      <c r="B19" s="508"/>
      <c r="C19" s="5"/>
      <c r="D19" s="503">
        <v>1</v>
      </c>
      <c r="E19" s="5"/>
      <c r="F19" s="503" t="s">
        <v>23</v>
      </c>
      <c r="G19" s="5"/>
      <c r="H19" s="503">
        <v>10</v>
      </c>
      <c r="I19" s="5"/>
      <c r="J19" s="10" t="s">
        <v>100</v>
      </c>
      <c r="K19" s="11">
        <v>1</v>
      </c>
      <c r="L19" s="12">
        <v>1</v>
      </c>
      <c r="M19" s="12">
        <v>1</v>
      </c>
      <c r="N19" s="12">
        <v>1</v>
      </c>
      <c r="O19" s="15">
        <v>1</v>
      </c>
      <c r="P19" s="286"/>
      <c r="Q19" s="1"/>
      <c r="R19" s="1"/>
      <c r="S19" s="1"/>
      <c r="T19" s="1"/>
      <c r="U19" s="1"/>
      <c r="V19" s="1"/>
      <c r="W19" s="1"/>
      <c r="X19" s="1"/>
      <c r="Y19" s="1"/>
      <c r="Z19" s="1"/>
      <c r="AA19" s="1"/>
      <c r="AB19" s="1"/>
    </row>
    <row r="20" spans="1:28" ht="15" customHeight="1" x14ac:dyDescent="0.25">
      <c r="A20" s="502"/>
      <c r="B20" s="504"/>
      <c r="C20" s="5"/>
      <c r="D20" s="504"/>
      <c r="E20" s="5"/>
      <c r="F20" s="504"/>
      <c r="G20" s="5"/>
      <c r="H20" s="504"/>
      <c r="I20" s="5"/>
      <c r="J20" s="10" t="s">
        <v>101</v>
      </c>
      <c r="K20" s="16">
        <v>888953000</v>
      </c>
      <c r="L20" s="16">
        <v>1449000000</v>
      </c>
      <c r="M20" s="16">
        <v>1491000000</v>
      </c>
      <c r="N20" s="16">
        <v>1535000000</v>
      </c>
      <c r="O20" s="15">
        <f>+SUM(K20:N20)</f>
        <v>5363953000</v>
      </c>
      <c r="P20" s="292"/>
      <c r="Q20" s="1"/>
      <c r="R20" s="1"/>
      <c r="S20" s="1"/>
      <c r="T20" s="1"/>
      <c r="U20" s="1"/>
      <c r="V20" s="1"/>
      <c r="W20" s="1"/>
      <c r="X20" s="1"/>
      <c r="Y20" s="1"/>
      <c r="Z20" s="1"/>
      <c r="AA20" s="1"/>
      <c r="AB20" s="1"/>
    </row>
    <row r="21" spans="1:28" ht="15" customHeight="1" x14ac:dyDescent="0.25">
      <c r="A21" s="17"/>
      <c r="B21" s="18"/>
      <c r="C21" s="5"/>
      <c r="D21" s="1"/>
      <c r="E21" s="5"/>
      <c r="F21" s="5"/>
      <c r="G21" s="5"/>
      <c r="H21" s="5"/>
      <c r="I21" s="5"/>
      <c r="J21" s="5"/>
      <c r="K21" s="5"/>
      <c r="L21" s="5"/>
      <c r="M21" s="5"/>
      <c r="N21" s="5"/>
      <c r="O21" s="5"/>
      <c r="P21" s="286"/>
      <c r="Q21" s="1"/>
      <c r="R21" s="1"/>
      <c r="S21" s="1"/>
      <c r="T21" s="1"/>
      <c r="U21" s="1"/>
      <c r="V21" s="1"/>
      <c r="W21" s="1"/>
      <c r="X21" s="1"/>
      <c r="Y21" s="1"/>
      <c r="Z21" s="1"/>
      <c r="AA21" s="1"/>
      <c r="AB21" s="1"/>
    </row>
    <row r="22" spans="1:28" ht="26.25" customHeight="1" x14ac:dyDescent="0.25">
      <c r="A22" s="506" t="s">
        <v>103</v>
      </c>
      <c r="B22" s="525" t="s">
        <v>107</v>
      </c>
      <c r="C22" s="5"/>
      <c r="D22" s="59" t="s">
        <v>105</v>
      </c>
      <c r="E22" s="5"/>
      <c r="F22" s="60" t="s">
        <v>98</v>
      </c>
      <c r="G22" s="5"/>
      <c r="H22" s="60" t="s">
        <v>106</v>
      </c>
      <c r="I22" s="5"/>
      <c r="J22" s="60" t="s">
        <v>99</v>
      </c>
      <c r="K22" s="61">
        <v>2024</v>
      </c>
      <c r="L22" s="61">
        <v>2025</v>
      </c>
      <c r="M22" s="61">
        <v>2026</v>
      </c>
      <c r="N22" s="61">
        <v>2027</v>
      </c>
      <c r="O22" s="61" t="s">
        <v>93</v>
      </c>
      <c r="P22" s="289"/>
      <c r="Q22" s="1"/>
      <c r="R22" s="1"/>
      <c r="S22" s="1"/>
      <c r="T22" s="1"/>
      <c r="U22" s="1"/>
      <c r="V22" s="1"/>
      <c r="W22" s="1"/>
      <c r="X22" s="1"/>
      <c r="Y22" s="1"/>
      <c r="Z22" s="1"/>
      <c r="AA22" s="1"/>
      <c r="AB22" s="1"/>
    </row>
    <row r="23" spans="1:28" ht="15" customHeight="1" x14ac:dyDescent="0.25">
      <c r="A23" s="502"/>
      <c r="B23" s="508"/>
      <c r="C23" s="5"/>
      <c r="D23" s="503">
        <v>1</v>
      </c>
      <c r="E23" s="5"/>
      <c r="F23" s="503" t="s">
        <v>23</v>
      </c>
      <c r="G23" s="5"/>
      <c r="H23" s="503">
        <v>10</v>
      </c>
      <c r="I23" s="5"/>
      <c r="J23" s="10" t="s">
        <v>100</v>
      </c>
      <c r="K23" s="11">
        <v>1</v>
      </c>
      <c r="L23" s="12">
        <v>1</v>
      </c>
      <c r="M23" s="12">
        <v>1</v>
      </c>
      <c r="N23" s="12">
        <v>1</v>
      </c>
      <c r="O23" s="15">
        <v>1</v>
      </c>
      <c r="P23" s="286"/>
      <c r="Q23" s="14"/>
      <c r="R23" s="1"/>
      <c r="S23" s="1"/>
      <c r="T23" s="1"/>
      <c r="U23" s="1"/>
      <c r="V23" s="1"/>
      <c r="W23" s="1"/>
      <c r="X23" s="1"/>
      <c r="Y23" s="1"/>
      <c r="Z23" s="1"/>
      <c r="AA23" s="1"/>
      <c r="AB23" s="1"/>
    </row>
    <row r="24" spans="1:28" ht="15" customHeight="1" x14ac:dyDescent="0.25">
      <c r="A24" s="502"/>
      <c r="B24" s="504"/>
      <c r="C24" s="5"/>
      <c r="D24" s="504"/>
      <c r="E24" s="5"/>
      <c r="F24" s="504"/>
      <c r="G24" s="5"/>
      <c r="H24" s="504"/>
      <c r="I24" s="5"/>
      <c r="J24" s="10" t="s">
        <v>101</v>
      </c>
      <c r="K24" s="16">
        <v>4981991000</v>
      </c>
      <c r="L24" s="16">
        <v>4590500000</v>
      </c>
      <c r="M24" s="16">
        <v>4888100000</v>
      </c>
      <c r="N24" s="16">
        <v>10463515000</v>
      </c>
      <c r="O24" s="15">
        <f>+SUM(K24:N24)</f>
        <v>24924106000</v>
      </c>
      <c r="P24" s="292"/>
      <c r="Q24" s="1"/>
      <c r="R24" s="1"/>
      <c r="S24" s="1"/>
      <c r="T24" s="1"/>
      <c r="U24" s="1"/>
      <c r="V24" s="1"/>
      <c r="W24" s="1"/>
      <c r="X24" s="1"/>
      <c r="Y24" s="1"/>
      <c r="Z24" s="1"/>
      <c r="AA24" s="1"/>
      <c r="AB24" s="1"/>
    </row>
    <row r="25" spans="1:28" ht="15" customHeight="1" x14ac:dyDescent="0.25">
      <c r="A25" s="17"/>
      <c r="B25" s="18"/>
      <c r="C25" s="5"/>
      <c r="D25" s="1"/>
      <c r="E25" s="5"/>
      <c r="F25" s="5"/>
      <c r="G25" s="5"/>
      <c r="H25" s="5"/>
      <c r="I25" s="5"/>
      <c r="J25" s="5"/>
      <c r="K25" s="5"/>
      <c r="L25" s="5"/>
      <c r="M25" s="5"/>
      <c r="N25" s="5"/>
      <c r="O25" s="5"/>
      <c r="P25" s="286"/>
      <c r="Q25" s="1"/>
      <c r="R25" s="1"/>
      <c r="S25" s="1"/>
      <c r="T25" s="1"/>
      <c r="U25" s="1"/>
      <c r="V25" s="1"/>
      <c r="W25" s="1"/>
      <c r="X25" s="1"/>
      <c r="Y25" s="1"/>
      <c r="Z25" s="1"/>
      <c r="AA25" s="1"/>
      <c r="AB25" s="1"/>
    </row>
    <row r="26" spans="1:28" ht="26.25" customHeight="1" x14ac:dyDescent="0.25">
      <c r="A26" s="506" t="s">
        <v>103</v>
      </c>
      <c r="B26" s="522" t="s">
        <v>108</v>
      </c>
      <c r="C26" s="5"/>
      <c r="D26" s="62" t="s">
        <v>105</v>
      </c>
      <c r="E26" s="5"/>
      <c r="F26" s="63" t="s">
        <v>98</v>
      </c>
      <c r="G26" s="5"/>
      <c r="H26" s="63" t="s">
        <v>106</v>
      </c>
      <c r="I26" s="5"/>
      <c r="J26" s="63" t="s">
        <v>99</v>
      </c>
      <c r="K26" s="64">
        <v>2024</v>
      </c>
      <c r="L26" s="64">
        <v>2025</v>
      </c>
      <c r="M26" s="64">
        <v>2026</v>
      </c>
      <c r="N26" s="64">
        <v>2027</v>
      </c>
      <c r="O26" s="64" t="s">
        <v>93</v>
      </c>
      <c r="P26" s="289"/>
      <c r="Q26" s="1"/>
      <c r="R26" s="1"/>
      <c r="S26" s="1"/>
      <c r="T26" s="1"/>
      <c r="U26" s="1"/>
      <c r="V26" s="1"/>
      <c r="W26" s="1"/>
      <c r="X26" s="1"/>
      <c r="Y26" s="1"/>
      <c r="Z26" s="1"/>
      <c r="AA26" s="1"/>
      <c r="AB26" s="1"/>
    </row>
    <row r="27" spans="1:28" ht="15" customHeight="1" x14ac:dyDescent="0.25">
      <c r="A27" s="502"/>
      <c r="B27" s="523"/>
      <c r="C27" s="5"/>
      <c r="D27" s="503">
        <v>1</v>
      </c>
      <c r="E27" s="5"/>
      <c r="F27" s="503" t="s">
        <v>23</v>
      </c>
      <c r="G27" s="5"/>
      <c r="H27" s="503">
        <v>10</v>
      </c>
      <c r="I27" s="5"/>
      <c r="J27" s="10" t="s">
        <v>100</v>
      </c>
      <c r="K27" s="11">
        <v>1</v>
      </c>
      <c r="L27" s="12">
        <v>1</v>
      </c>
      <c r="M27" s="12">
        <v>1</v>
      </c>
      <c r="N27" s="12">
        <v>1</v>
      </c>
      <c r="O27" s="15">
        <v>1</v>
      </c>
      <c r="P27" s="286"/>
      <c r="Q27" s="1"/>
      <c r="R27" s="1"/>
      <c r="S27" s="1"/>
      <c r="T27" s="1"/>
      <c r="U27" s="1"/>
      <c r="V27" s="1"/>
      <c r="W27" s="1"/>
      <c r="X27" s="1"/>
      <c r="Y27" s="1"/>
      <c r="Z27" s="1"/>
      <c r="AA27" s="1"/>
      <c r="AB27" s="1"/>
    </row>
    <row r="28" spans="1:28" ht="15" customHeight="1" x14ac:dyDescent="0.25">
      <c r="A28" s="502"/>
      <c r="B28" s="524"/>
      <c r="C28" s="5"/>
      <c r="D28" s="504"/>
      <c r="E28" s="5"/>
      <c r="F28" s="504"/>
      <c r="G28" s="5"/>
      <c r="H28" s="504"/>
      <c r="I28" s="5"/>
      <c r="J28" s="10" t="s">
        <v>101</v>
      </c>
      <c r="K28" s="16">
        <v>140634000</v>
      </c>
      <c r="L28" s="16">
        <v>332000000</v>
      </c>
      <c r="M28" s="16">
        <v>400000000</v>
      </c>
      <c r="N28" s="16">
        <v>332000000</v>
      </c>
      <c r="O28" s="15">
        <f>+SUM(K28:N28)</f>
        <v>1204634000</v>
      </c>
      <c r="P28" s="292"/>
      <c r="Q28" s="1"/>
      <c r="R28" s="1"/>
      <c r="S28" s="1"/>
      <c r="T28" s="1"/>
      <c r="U28" s="1"/>
      <c r="V28" s="1"/>
      <c r="W28" s="1"/>
      <c r="X28" s="1"/>
      <c r="Y28" s="1"/>
      <c r="Z28" s="1"/>
      <c r="AA28" s="1"/>
      <c r="AB28" s="1"/>
    </row>
    <row r="29" spans="1:28" ht="15" customHeight="1" x14ac:dyDescent="0.25">
      <c r="A29" s="17"/>
      <c r="B29" s="18"/>
      <c r="C29" s="5"/>
      <c r="D29" s="1"/>
      <c r="E29" s="5"/>
      <c r="F29" s="5"/>
      <c r="G29" s="5"/>
      <c r="H29" s="5"/>
      <c r="I29" s="5"/>
      <c r="J29" s="5"/>
      <c r="K29" s="5"/>
      <c r="L29" s="5"/>
      <c r="M29" s="5"/>
      <c r="N29" s="5"/>
      <c r="O29" s="5"/>
      <c r="P29" s="286"/>
      <c r="Q29" s="1"/>
      <c r="R29" s="1"/>
      <c r="S29" s="1"/>
      <c r="T29" s="1"/>
      <c r="U29" s="1"/>
      <c r="V29" s="1"/>
      <c r="W29" s="1"/>
      <c r="X29" s="1"/>
      <c r="Y29" s="1"/>
      <c r="Z29" s="1"/>
      <c r="AA29" s="1"/>
      <c r="AB29" s="1"/>
    </row>
    <row r="30" spans="1:28" ht="26.25" customHeight="1" x14ac:dyDescent="0.25">
      <c r="A30" s="506" t="s">
        <v>103</v>
      </c>
      <c r="B30" s="514" t="s">
        <v>109</v>
      </c>
      <c r="C30" s="5"/>
      <c r="D30" s="65" t="s">
        <v>105</v>
      </c>
      <c r="E30" s="5"/>
      <c r="F30" s="66" t="s">
        <v>98</v>
      </c>
      <c r="G30" s="5"/>
      <c r="H30" s="66" t="s">
        <v>106</v>
      </c>
      <c r="I30" s="5"/>
      <c r="J30" s="66" t="s">
        <v>99</v>
      </c>
      <c r="K30" s="67">
        <v>2024</v>
      </c>
      <c r="L30" s="67">
        <v>2025</v>
      </c>
      <c r="M30" s="67">
        <v>2026</v>
      </c>
      <c r="N30" s="67">
        <v>2027</v>
      </c>
      <c r="O30" s="67" t="s">
        <v>93</v>
      </c>
      <c r="P30" s="289"/>
      <c r="Q30" s="1"/>
      <c r="R30" s="1"/>
      <c r="S30" s="1"/>
      <c r="T30" s="1"/>
      <c r="U30" s="1"/>
      <c r="V30" s="1"/>
      <c r="W30" s="1"/>
      <c r="X30" s="1"/>
      <c r="Y30" s="1"/>
      <c r="Z30" s="1"/>
      <c r="AA30" s="1"/>
      <c r="AB30" s="1"/>
    </row>
    <row r="31" spans="1:28" ht="15" customHeight="1" x14ac:dyDescent="0.25">
      <c r="A31" s="502"/>
      <c r="B31" s="508"/>
      <c r="C31" s="5"/>
      <c r="D31" s="503">
        <v>100</v>
      </c>
      <c r="E31" s="5"/>
      <c r="F31" s="503" t="s">
        <v>33</v>
      </c>
      <c r="G31" s="5"/>
      <c r="H31" s="503">
        <v>15</v>
      </c>
      <c r="I31" s="5"/>
      <c r="J31" s="10" t="s">
        <v>100</v>
      </c>
      <c r="K31" s="19">
        <v>0.15</v>
      </c>
      <c r="L31" s="19">
        <v>0.5</v>
      </c>
      <c r="M31" s="19">
        <v>0.85</v>
      </c>
      <c r="N31" s="19">
        <v>1</v>
      </c>
      <c r="O31" s="20">
        <v>100</v>
      </c>
      <c r="P31" s="286"/>
      <c r="Q31" s="1"/>
      <c r="R31" s="1"/>
      <c r="S31" s="1"/>
      <c r="T31" s="1"/>
      <c r="U31" s="1"/>
      <c r="V31" s="1"/>
      <c r="W31" s="1"/>
      <c r="X31" s="1"/>
      <c r="Y31" s="1"/>
      <c r="Z31" s="1"/>
      <c r="AA31" s="1"/>
      <c r="AB31" s="1"/>
    </row>
    <row r="32" spans="1:28" ht="15" customHeight="1" x14ac:dyDescent="0.25">
      <c r="A32" s="502"/>
      <c r="B32" s="504"/>
      <c r="C32" s="5"/>
      <c r="D32" s="504"/>
      <c r="E32" s="5"/>
      <c r="F32" s="504"/>
      <c r="G32" s="5"/>
      <c r="H32" s="504"/>
      <c r="I32" s="5"/>
      <c r="J32" s="10" t="s">
        <v>101</v>
      </c>
      <c r="K32" s="16">
        <v>265950000</v>
      </c>
      <c r="L32" s="16">
        <v>699000000</v>
      </c>
      <c r="M32" s="16">
        <v>808000000</v>
      </c>
      <c r="N32" s="16">
        <v>812000000</v>
      </c>
      <c r="O32" s="15">
        <f>+SUM(K32:N32)</f>
        <v>2584950000</v>
      </c>
      <c r="P32" s="292"/>
      <c r="Q32" s="1"/>
      <c r="R32" s="1"/>
      <c r="S32" s="1"/>
      <c r="T32" s="1"/>
      <c r="U32" s="1"/>
      <c r="V32" s="1"/>
      <c r="W32" s="1"/>
      <c r="X32" s="1"/>
      <c r="Y32" s="1"/>
      <c r="Z32" s="1"/>
      <c r="AA32" s="1"/>
      <c r="AB32" s="1"/>
    </row>
    <row r="33" spans="1:28" ht="15" customHeight="1" x14ac:dyDescent="0.25">
      <c r="A33" s="17"/>
      <c r="B33" s="18"/>
      <c r="C33" s="5"/>
      <c r="D33" s="1"/>
      <c r="E33" s="5"/>
      <c r="F33" s="5"/>
      <c r="G33" s="5"/>
      <c r="H33" s="5"/>
      <c r="I33" s="5"/>
      <c r="J33" s="5"/>
      <c r="K33" s="5"/>
      <c r="L33" s="5"/>
      <c r="M33" s="5"/>
      <c r="N33" s="5"/>
      <c r="O33" s="5"/>
      <c r="P33" s="286"/>
      <c r="Q33" s="1"/>
      <c r="R33" s="1"/>
      <c r="S33" s="1"/>
      <c r="T33" s="1"/>
      <c r="U33" s="1"/>
      <c r="V33" s="1"/>
      <c r="W33" s="1"/>
      <c r="X33" s="1"/>
      <c r="Y33" s="1"/>
      <c r="Z33" s="1"/>
      <c r="AA33" s="1"/>
      <c r="AB33" s="1"/>
    </row>
    <row r="34" spans="1:28" ht="15" customHeight="1" x14ac:dyDescent="0.25">
      <c r="A34" s="505" t="s">
        <v>110</v>
      </c>
      <c r="B34" s="502"/>
      <c r="C34" s="502"/>
      <c r="D34" s="502"/>
      <c r="E34" s="502"/>
      <c r="F34" s="502"/>
      <c r="G34" s="502"/>
      <c r="H34" s="502"/>
      <c r="I34" s="502"/>
      <c r="J34" s="502"/>
      <c r="K34" s="502"/>
      <c r="L34" s="502"/>
      <c r="M34" s="502"/>
      <c r="N34" s="502"/>
      <c r="O34" s="502"/>
      <c r="P34" s="286"/>
      <c r="Q34" s="1"/>
      <c r="R34" s="1"/>
      <c r="S34" s="1"/>
      <c r="T34" s="1"/>
      <c r="U34" s="1"/>
      <c r="V34" s="1"/>
      <c r="W34" s="1"/>
      <c r="X34" s="1"/>
      <c r="Y34" s="1"/>
      <c r="Z34" s="1"/>
      <c r="AA34" s="1"/>
      <c r="AB34" s="1"/>
    </row>
    <row r="35" spans="1:28" ht="9" customHeight="1" x14ac:dyDescent="0.25">
      <c r="A35" s="6"/>
      <c r="B35" s="6"/>
      <c r="C35" s="6"/>
      <c r="D35" s="6"/>
      <c r="E35" s="6"/>
      <c r="F35" s="6"/>
      <c r="G35" s="6"/>
      <c r="H35" s="6"/>
      <c r="I35" s="6"/>
      <c r="J35" s="6"/>
      <c r="K35" s="6"/>
      <c r="L35" s="6"/>
      <c r="M35" s="6"/>
      <c r="N35" s="6"/>
      <c r="O35" s="6"/>
      <c r="P35" s="287"/>
      <c r="Q35" s="288"/>
      <c r="R35" s="1"/>
      <c r="S35" s="1"/>
      <c r="T35" s="1"/>
      <c r="U35" s="1"/>
      <c r="V35" s="1"/>
      <c r="W35" s="1"/>
      <c r="X35" s="1"/>
      <c r="Y35" s="1"/>
      <c r="Z35" s="1"/>
      <c r="AA35" s="1"/>
      <c r="AB35" s="1"/>
    </row>
    <row r="36" spans="1:28" ht="21.75" customHeight="1" x14ac:dyDescent="0.25">
      <c r="A36" s="506" t="s">
        <v>95</v>
      </c>
      <c r="B36" s="507" t="s">
        <v>111</v>
      </c>
      <c r="C36" s="5"/>
      <c r="D36" s="7" t="s">
        <v>97</v>
      </c>
      <c r="E36" s="5"/>
      <c r="F36" s="8" t="s">
        <v>98</v>
      </c>
      <c r="G36" s="5"/>
      <c r="H36" s="8" t="s">
        <v>106</v>
      </c>
      <c r="I36" s="5"/>
      <c r="J36" s="8" t="s">
        <v>99</v>
      </c>
      <c r="K36" s="9">
        <v>2024</v>
      </c>
      <c r="L36" s="9">
        <v>2025</v>
      </c>
      <c r="M36" s="9">
        <v>2026</v>
      </c>
      <c r="N36" s="9">
        <v>2027</v>
      </c>
      <c r="O36" s="9" t="s">
        <v>93</v>
      </c>
      <c r="P36" s="289"/>
      <c r="Q36" s="1"/>
      <c r="R36" s="1"/>
      <c r="S36" s="1"/>
      <c r="T36" s="1"/>
      <c r="U36" s="1"/>
      <c r="V36" s="1"/>
      <c r="W36" s="1"/>
      <c r="X36" s="1"/>
      <c r="Y36" s="1"/>
      <c r="Z36" s="1"/>
      <c r="AA36" s="1"/>
      <c r="AB36" s="1"/>
    </row>
    <row r="37" spans="1:28" ht="21.75" customHeight="1" x14ac:dyDescent="0.25">
      <c r="A37" s="502"/>
      <c r="B37" s="508"/>
      <c r="C37" s="5"/>
      <c r="D37" s="503">
        <v>5</v>
      </c>
      <c r="E37" s="5"/>
      <c r="F37" s="503" t="s">
        <v>21</v>
      </c>
      <c r="G37" s="5"/>
      <c r="H37" s="503">
        <v>15</v>
      </c>
      <c r="I37" s="5"/>
      <c r="J37" s="10" t="s">
        <v>100</v>
      </c>
      <c r="K37" s="21">
        <v>1.7</v>
      </c>
      <c r="L37" s="21">
        <v>1.6</v>
      </c>
      <c r="M37" s="21">
        <v>0.9</v>
      </c>
      <c r="N37" s="21">
        <v>0.8</v>
      </c>
      <c r="O37" s="22">
        <f t="shared" ref="O37:O38" si="1">SUM(K37:N37)</f>
        <v>5</v>
      </c>
      <c r="P37" s="286"/>
      <c r="Q37" s="1"/>
      <c r="R37" s="1"/>
      <c r="S37" s="1"/>
      <c r="T37" s="1"/>
      <c r="U37" s="1"/>
      <c r="V37" s="1"/>
      <c r="W37" s="1"/>
      <c r="X37" s="1"/>
      <c r="Y37" s="1"/>
      <c r="Z37" s="1"/>
      <c r="AA37" s="1"/>
      <c r="AB37" s="1"/>
    </row>
    <row r="38" spans="1:28" ht="21.75" customHeight="1" x14ac:dyDescent="0.25">
      <c r="A38" s="502"/>
      <c r="B38" s="504"/>
      <c r="C38" s="5"/>
      <c r="D38" s="504"/>
      <c r="E38" s="5"/>
      <c r="F38" s="504"/>
      <c r="G38" s="5"/>
      <c r="H38" s="504"/>
      <c r="I38" s="5"/>
      <c r="J38" s="10" t="s">
        <v>101</v>
      </c>
      <c r="K38" s="4">
        <v>5128476000</v>
      </c>
      <c r="L38" s="4">
        <v>12620465000</v>
      </c>
      <c r="M38" s="4">
        <v>12136050000</v>
      </c>
      <c r="N38" s="4">
        <v>6868716000</v>
      </c>
      <c r="O38" s="23">
        <f t="shared" si="1"/>
        <v>36753707000</v>
      </c>
      <c r="P38" s="286"/>
      <c r="Q38" s="1"/>
      <c r="R38" s="1"/>
      <c r="S38" s="1"/>
      <c r="T38" s="1"/>
      <c r="U38" s="1"/>
      <c r="V38" s="1"/>
      <c r="W38" s="1"/>
      <c r="X38" s="1"/>
      <c r="Y38" s="1"/>
      <c r="Z38" s="1"/>
      <c r="AA38" s="1"/>
      <c r="AB38" s="1"/>
    </row>
    <row r="39" spans="1:28" ht="15" customHeight="1" x14ac:dyDescent="0.25">
      <c r="A39" s="5"/>
      <c r="B39" s="18"/>
      <c r="C39" s="5"/>
      <c r="D39" s="5"/>
      <c r="E39" s="5"/>
      <c r="F39" s="5"/>
      <c r="G39" s="5"/>
      <c r="H39" s="5"/>
      <c r="I39" s="5"/>
      <c r="J39" s="5"/>
      <c r="K39" s="5"/>
      <c r="L39" s="5"/>
      <c r="M39" s="5"/>
      <c r="N39" s="5"/>
      <c r="O39" s="5"/>
      <c r="P39" s="286"/>
      <c r="Q39" s="1"/>
      <c r="R39" s="1"/>
      <c r="S39" s="1"/>
      <c r="T39" s="1"/>
      <c r="U39" s="1"/>
      <c r="V39" s="1"/>
      <c r="W39" s="1"/>
      <c r="X39" s="1"/>
      <c r="Y39" s="1"/>
      <c r="Z39" s="1"/>
      <c r="AA39" s="1"/>
      <c r="AB39" s="1"/>
    </row>
    <row r="40" spans="1:28" ht="15" customHeight="1" x14ac:dyDescent="0.25">
      <c r="A40" s="5"/>
      <c r="B40" s="18"/>
      <c r="C40" s="5"/>
      <c r="D40" s="5"/>
      <c r="E40" s="5"/>
      <c r="F40" s="5"/>
      <c r="G40" s="5"/>
      <c r="H40" s="5"/>
      <c r="I40" s="5"/>
      <c r="J40" s="5"/>
      <c r="K40" s="5"/>
      <c r="L40" s="5"/>
      <c r="M40" s="5"/>
      <c r="N40" s="5"/>
      <c r="O40" s="5"/>
      <c r="P40" s="286"/>
      <c r="Q40" s="1"/>
      <c r="R40" s="1"/>
      <c r="S40" s="1"/>
      <c r="T40" s="1"/>
      <c r="U40" s="1"/>
      <c r="V40" s="1"/>
      <c r="W40" s="1"/>
      <c r="X40" s="1"/>
      <c r="Y40" s="1"/>
      <c r="Z40" s="1"/>
      <c r="AA40" s="1"/>
      <c r="AB40" s="1"/>
    </row>
    <row r="41" spans="1:28" ht="26.25" customHeight="1" x14ac:dyDescent="0.25">
      <c r="A41" s="506" t="s">
        <v>103</v>
      </c>
      <c r="B41" s="515" t="s">
        <v>112</v>
      </c>
      <c r="C41" s="5"/>
      <c r="D41" s="55" t="s">
        <v>105</v>
      </c>
      <c r="E41" s="5"/>
      <c r="F41" s="56" t="s">
        <v>98</v>
      </c>
      <c r="G41" s="5"/>
      <c r="H41" s="56" t="s">
        <v>106</v>
      </c>
      <c r="I41" s="5"/>
      <c r="J41" s="56" t="s">
        <v>99</v>
      </c>
      <c r="K41" s="57">
        <v>2024</v>
      </c>
      <c r="L41" s="57">
        <v>2025</v>
      </c>
      <c r="M41" s="57">
        <v>2026</v>
      </c>
      <c r="N41" s="57">
        <v>2027</v>
      </c>
      <c r="O41" s="57" t="s">
        <v>93</v>
      </c>
      <c r="P41" s="1"/>
      <c r="Q41" s="1"/>
      <c r="R41" s="1"/>
      <c r="S41" s="1"/>
      <c r="T41" s="1"/>
      <c r="U41" s="1"/>
      <c r="V41" s="1"/>
      <c r="W41" s="1"/>
      <c r="X41" s="1"/>
      <c r="Y41" s="1"/>
      <c r="Z41" s="1"/>
      <c r="AA41" s="1"/>
      <c r="AB41" s="1"/>
    </row>
    <row r="42" spans="1:28" ht="15" customHeight="1" x14ac:dyDescent="0.25">
      <c r="A42" s="502"/>
      <c r="B42" s="508"/>
      <c r="C42" s="5"/>
      <c r="D42" s="503">
        <v>5</v>
      </c>
      <c r="E42" s="5"/>
      <c r="F42" s="503" t="s">
        <v>21</v>
      </c>
      <c r="G42" s="5"/>
      <c r="H42" s="503">
        <v>15</v>
      </c>
      <c r="I42" s="5"/>
      <c r="J42" s="10" t="s">
        <v>100</v>
      </c>
      <c r="K42" s="21">
        <v>1.7</v>
      </c>
      <c r="L42" s="21">
        <v>1.6</v>
      </c>
      <c r="M42" s="21">
        <v>0.9</v>
      </c>
      <c r="N42" s="21">
        <v>0.8</v>
      </c>
      <c r="O42" s="22">
        <f>SUM(K42:N42)</f>
        <v>5</v>
      </c>
      <c r="P42" s="1"/>
      <c r="Q42" s="1"/>
      <c r="R42" s="1"/>
      <c r="S42" s="1"/>
      <c r="T42" s="1"/>
      <c r="U42" s="1"/>
      <c r="V42" s="1"/>
      <c r="W42" s="1"/>
      <c r="X42" s="1"/>
      <c r="Y42" s="1"/>
      <c r="Z42" s="1"/>
      <c r="AA42" s="1"/>
      <c r="AB42" s="1"/>
    </row>
    <row r="43" spans="1:28" ht="15" customHeight="1" x14ac:dyDescent="0.25">
      <c r="A43" s="502"/>
      <c r="B43" s="504"/>
      <c r="C43" s="5"/>
      <c r="D43" s="504"/>
      <c r="E43" s="5"/>
      <c r="F43" s="504"/>
      <c r="G43" s="5"/>
      <c r="H43" s="504"/>
      <c r="I43" s="5"/>
      <c r="J43" s="10" t="s">
        <v>101</v>
      </c>
      <c r="K43" s="4">
        <v>5128476000</v>
      </c>
      <c r="L43" s="4">
        <v>12620465000</v>
      </c>
      <c r="M43" s="4">
        <v>12136050000</v>
      </c>
      <c r="N43" s="4">
        <v>6868716000</v>
      </c>
      <c r="O43" s="15">
        <f>+SUM(K43:N43)</f>
        <v>36753707000</v>
      </c>
      <c r="P43" s="1"/>
      <c r="Q43" s="1"/>
      <c r="R43" s="1"/>
      <c r="S43" s="1"/>
      <c r="T43" s="1"/>
      <c r="U43" s="1"/>
      <c r="V43" s="1"/>
      <c r="W43" s="1"/>
      <c r="X43" s="1"/>
      <c r="Y43" s="1"/>
      <c r="Z43" s="1"/>
      <c r="AA43" s="1"/>
      <c r="AB43" s="1"/>
    </row>
    <row r="44" spans="1:28" ht="15" customHeight="1" x14ac:dyDescent="0.25">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x14ac:dyDescent="0.25">
      <c r="A46" s="505" t="s">
        <v>113</v>
      </c>
      <c r="B46" s="502"/>
      <c r="C46" s="502"/>
      <c r="D46" s="502"/>
      <c r="E46" s="502"/>
      <c r="F46" s="502"/>
      <c r="G46" s="502"/>
      <c r="H46" s="502"/>
      <c r="I46" s="502"/>
      <c r="J46" s="502"/>
      <c r="K46" s="502"/>
      <c r="L46" s="502"/>
      <c r="M46" s="502"/>
      <c r="N46" s="502"/>
      <c r="O46" s="502"/>
      <c r="P46" s="287"/>
      <c r="Q46" s="288"/>
      <c r="R46" s="1"/>
      <c r="S46" s="1"/>
      <c r="T46" s="1"/>
      <c r="U46" s="1"/>
      <c r="V46" s="1"/>
      <c r="W46" s="1"/>
      <c r="X46" s="1"/>
      <c r="Y46" s="1"/>
      <c r="Z46" s="1"/>
      <c r="AA46" s="1"/>
      <c r="AB46" s="1"/>
    </row>
    <row r="47" spans="1:28" ht="9" customHeight="1" x14ac:dyDescent="0.25">
      <c r="A47" s="6"/>
      <c r="B47" s="6"/>
      <c r="C47" s="6"/>
      <c r="D47" s="6"/>
      <c r="E47" s="6"/>
      <c r="F47" s="6"/>
      <c r="G47" s="6"/>
      <c r="H47" s="6"/>
      <c r="I47" s="6"/>
      <c r="J47" s="6"/>
      <c r="K47" s="6"/>
      <c r="L47" s="6"/>
      <c r="M47" s="6"/>
      <c r="N47" s="6"/>
      <c r="O47" s="6"/>
      <c r="P47" s="287"/>
      <c r="Q47" s="288"/>
      <c r="R47" s="1"/>
      <c r="S47" s="1"/>
      <c r="T47" s="1"/>
      <c r="U47" s="1"/>
      <c r="V47" s="1"/>
      <c r="W47" s="1"/>
      <c r="X47" s="1"/>
      <c r="Y47" s="1"/>
      <c r="Z47" s="1"/>
      <c r="AA47" s="1"/>
      <c r="AB47" s="1"/>
    </row>
    <row r="48" spans="1:28" ht="30" customHeight="1" x14ac:dyDescent="0.25">
      <c r="A48" s="506" t="s">
        <v>95</v>
      </c>
      <c r="B48" s="507" t="s">
        <v>114</v>
      </c>
      <c r="C48" s="5"/>
      <c r="D48" s="7" t="s">
        <v>97</v>
      </c>
      <c r="E48" s="5"/>
      <c r="F48" s="8" t="s">
        <v>98</v>
      </c>
      <c r="G48" s="5"/>
      <c r="H48" s="8" t="s">
        <v>106</v>
      </c>
      <c r="I48" s="5"/>
      <c r="J48" s="8" t="s">
        <v>99</v>
      </c>
      <c r="K48" s="9">
        <v>2024</v>
      </c>
      <c r="L48" s="9">
        <v>2025</v>
      </c>
      <c r="M48" s="9">
        <v>2026</v>
      </c>
      <c r="N48" s="9">
        <v>2027</v>
      </c>
      <c r="O48" s="9" t="s">
        <v>93</v>
      </c>
      <c r="P48" s="289"/>
      <c r="Q48" s="1"/>
      <c r="R48" s="1"/>
      <c r="S48" s="1"/>
      <c r="T48" s="1"/>
      <c r="U48" s="1"/>
      <c r="V48" s="1"/>
      <c r="W48" s="1"/>
      <c r="X48" s="1"/>
      <c r="Y48" s="1"/>
      <c r="Z48" s="1"/>
      <c r="AA48" s="1"/>
      <c r="AB48" s="1"/>
    </row>
    <row r="49" spans="1:28" ht="21.75" customHeight="1" x14ac:dyDescent="0.25">
      <c r="A49" s="502"/>
      <c r="B49" s="508"/>
      <c r="C49" s="5"/>
      <c r="D49" s="503">
        <v>100</v>
      </c>
      <c r="E49" s="5"/>
      <c r="F49" s="503" t="s">
        <v>33</v>
      </c>
      <c r="G49" s="5"/>
      <c r="H49" s="503">
        <f>+H54+H58</f>
        <v>28</v>
      </c>
      <c r="I49" s="5"/>
      <c r="J49" s="10" t="s">
        <v>100</v>
      </c>
      <c r="K49" s="24"/>
      <c r="L49" s="24"/>
      <c r="M49" s="24"/>
      <c r="N49" s="24"/>
      <c r="O49" s="15">
        <v>100</v>
      </c>
      <c r="P49" s="286"/>
      <c r="Q49" s="1"/>
      <c r="R49" s="1"/>
      <c r="S49" s="1"/>
      <c r="T49" s="1"/>
      <c r="U49" s="1"/>
      <c r="V49" s="1"/>
      <c r="W49" s="1"/>
      <c r="X49" s="1"/>
      <c r="Y49" s="1"/>
      <c r="Z49" s="1"/>
      <c r="AA49" s="1"/>
      <c r="AB49" s="1"/>
    </row>
    <row r="50" spans="1:28" ht="21.75" customHeight="1" x14ac:dyDescent="0.25">
      <c r="A50" s="502"/>
      <c r="B50" s="504"/>
      <c r="C50" s="5"/>
      <c r="D50" s="504"/>
      <c r="E50" s="5"/>
      <c r="F50" s="504"/>
      <c r="G50" s="5"/>
      <c r="H50" s="504"/>
      <c r="I50" s="5"/>
      <c r="J50" s="10" t="s">
        <v>101</v>
      </c>
      <c r="K50" s="4">
        <v>767728000</v>
      </c>
      <c r="L50" s="4">
        <v>1580000000</v>
      </c>
      <c r="M50" s="4">
        <v>1846000000</v>
      </c>
      <c r="N50" s="4">
        <v>631200000</v>
      </c>
      <c r="O50" s="23">
        <f>SUM(K50:N50)</f>
        <v>4824928000</v>
      </c>
      <c r="P50" s="286"/>
      <c r="Q50" s="1"/>
      <c r="R50" s="1"/>
      <c r="S50" s="1"/>
      <c r="T50" s="1"/>
      <c r="U50" s="1"/>
      <c r="V50" s="1"/>
      <c r="W50" s="1"/>
      <c r="X50" s="1"/>
      <c r="Y50" s="1"/>
      <c r="Z50" s="1"/>
      <c r="AA50" s="1"/>
      <c r="AB50" s="1"/>
    </row>
    <row r="51" spans="1:28" ht="15" customHeight="1" x14ac:dyDescent="0.25">
      <c r="A51" s="5"/>
      <c r="B51" s="5"/>
      <c r="C51" s="5"/>
      <c r="D51" s="1"/>
      <c r="E51" s="5"/>
      <c r="F51" s="5"/>
      <c r="G51" s="5"/>
      <c r="H51" s="5"/>
      <c r="I51" s="5"/>
      <c r="J51" s="1"/>
      <c r="K51" s="14"/>
      <c r="L51" s="14"/>
      <c r="M51" s="14"/>
      <c r="N51" s="14"/>
      <c r="O51" s="14"/>
      <c r="P51" s="290"/>
      <c r="Q51" s="1"/>
      <c r="R51" s="1"/>
      <c r="S51" s="1"/>
      <c r="T51" s="1"/>
      <c r="U51" s="1"/>
      <c r="V51" s="1"/>
      <c r="W51" s="1"/>
      <c r="X51" s="1"/>
      <c r="Y51" s="1"/>
      <c r="Z51" s="1"/>
      <c r="AA51" s="1"/>
      <c r="AB51" s="1"/>
    </row>
    <row r="52" spans="1:28" ht="15" customHeight="1" x14ac:dyDescent="0.25">
      <c r="A52" s="526" t="s">
        <v>102</v>
      </c>
      <c r="B52" s="526"/>
      <c r="C52" s="526"/>
      <c r="D52" s="526"/>
      <c r="E52" s="526"/>
      <c r="F52" s="526"/>
      <c r="G52" s="526"/>
      <c r="H52" s="526"/>
      <c r="I52" s="526"/>
      <c r="J52" s="526"/>
      <c r="K52" s="526"/>
      <c r="L52" s="526"/>
      <c r="M52" s="526"/>
      <c r="N52" s="526"/>
      <c r="O52" s="526"/>
      <c r="P52" s="291"/>
      <c r="Q52" s="1"/>
      <c r="R52" s="1"/>
      <c r="S52" s="1"/>
      <c r="T52" s="1"/>
      <c r="U52" s="1"/>
      <c r="V52" s="1"/>
      <c r="W52" s="1"/>
      <c r="X52" s="1"/>
      <c r="Y52" s="1"/>
      <c r="Z52" s="1"/>
      <c r="AA52" s="1"/>
      <c r="AB52" s="1"/>
    </row>
    <row r="53" spans="1:28" ht="26.25" customHeight="1" x14ac:dyDescent="0.25">
      <c r="A53" s="509" t="s">
        <v>103</v>
      </c>
      <c r="B53" s="510" t="s">
        <v>115</v>
      </c>
      <c r="C53" s="5"/>
      <c r="D53" s="55" t="s">
        <v>105</v>
      </c>
      <c r="E53" s="5"/>
      <c r="F53" s="56" t="s">
        <v>98</v>
      </c>
      <c r="G53" s="5"/>
      <c r="H53" s="56" t="s">
        <v>106</v>
      </c>
      <c r="I53" s="5"/>
      <c r="J53" s="56" t="s">
        <v>99</v>
      </c>
      <c r="K53" s="57">
        <v>2024</v>
      </c>
      <c r="L53" s="57">
        <v>2025</v>
      </c>
      <c r="M53" s="57">
        <v>2026</v>
      </c>
      <c r="N53" s="57">
        <v>2027</v>
      </c>
      <c r="O53" s="57" t="s">
        <v>93</v>
      </c>
      <c r="P53" s="289"/>
      <c r="Q53" s="1"/>
      <c r="R53" s="1"/>
      <c r="S53" s="1"/>
      <c r="T53" s="1"/>
      <c r="U53" s="1"/>
      <c r="V53" s="1"/>
      <c r="W53" s="1"/>
      <c r="X53" s="1"/>
      <c r="Y53" s="1"/>
      <c r="Z53" s="1"/>
      <c r="AA53" s="1"/>
      <c r="AB53" s="1"/>
    </row>
    <row r="54" spans="1:28" ht="15" customHeight="1" x14ac:dyDescent="0.25">
      <c r="A54" s="509"/>
      <c r="B54" s="511"/>
      <c r="C54" s="5"/>
      <c r="D54" s="503">
        <v>100</v>
      </c>
      <c r="E54" s="5"/>
      <c r="F54" s="503" t="s">
        <v>33</v>
      </c>
      <c r="G54" s="5"/>
      <c r="H54" s="503">
        <v>15</v>
      </c>
      <c r="I54" s="5"/>
      <c r="J54" s="10" t="s">
        <v>100</v>
      </c>
      <c r="K54" s="24">
        <v>0.1</v>
      </c>
      <c r="L54" s="24">
        <v>0.5</v>
      </c>
      <c r="M54" s="24"/>
      <c r="N54" s="24"/>
      <c r="O54" s="15">
        <v>100</v>
      </c>
      <c r="P54" s="286"/>
      <c r="Q54" s="1"/>
      <c r="R54" s="1"/>
      <c r="S54" s="1"/>
      <c r="T54" s="1"/>
      <c r="U54" s="1"/>
      <c r="V54" s="1"/>
      <c r="W54" s="1"/>
      <c r="X54" s="1"/>
      <c r="Y54" s="1"/>
      <c r="Z54" s="1"/>
      <c r="AA54" s="1"/>
      <c r="AB54" s="1"/>
    </row>
    <row r="55" spans="1:28" ht="15" customHeight="1" x14ac:dyDescent="0.25">
      <c r="A55" s="509"/>
      <c r="B55" s="512"/>
      <c r="C55" s="5"/>
      <c r="D55" s="513"/>
      <c r="E55" s="5"/>
      <c r="F55" s="513"/>
      <c r="G55" s="5"/>
      <c r="H55" s="504"/>
      <c r="I55" s="5"/>
      <c r="J55" s="10" t="s">
        <v>101</v>
      </c>
      <c r="K55" s="16">
        <v>627228000</v>
      </c>
      <c r="L55" s="16">
        <v>1260000000</v>
      </c>
      <c r="M55" s="16">
        <v>1516000000</v>
      </c>
      <c r="N55" s="16">
        <v>516794000</v>
      </c>
      <c r="O55" s="15">
        <f>+SUM(K55:N55)</f>
        <v>3920022000</v>
      </c>
      <c r="P55" s="292"/>
      <c r="Q55" s="1"/>
      <c r="R55" s="1"/>
      <c r="S55" s="1"/>
      <c r="T55" s="1"/>
      <c r="U55" s="1"/>
      <c r="V55" s="1"/>
      <c r="W55" s="1"/>
      <c r="X55" s="1"/>
      <c r="Y55" s="1"/>
      <c r="Z55" s="1"/>
      <c r="AA55" s="1"/>
      <c r="AB55" s="1"/>
    </row>
    <row r="56" spans="1:28" ht="15" customHeight="1" x14ac:dyDescent="0.25">
      <c r="A56" s="17"/>
      <c r="B56" s="18"/>
      <c r="C56" s="5"/>
      <c r="D56" s="1"/>
      <c r="E56" s="5"/>
      <c r="F56" s="5"/>
      <c r="G56" s="5"/>
      <c r="H56" s="5"/>
      <c r="I56" s="5"/>
      <c r="J56" s="5"/>
      <c r="K56" s="5"/>
      <c r="L56" s="5"/>
      <c r="M56" s="5"/>
      <c r="N56" s="5"/>
      <c r="O56" s="5"/>
      <c r="P56" s="286"/>
      <c r="Q56" s="1"/>
      <c r="R56" s="1"/>
      <c r="S56" s="1"/>
      <c r="T56" s="1"/>
      <c r="U56" s="1"/>
      <c r="V56" s="1"/>
      <c r="W56" s="1"/>
      <c r="X56" s="1"/>
      <c r="Y56" s="1"/>
      <c r="Z56" s="1"/>
      <c r="AA56" s="1"/>
      <c r="AB56" s="1"/>
    </row>
    <row r="57" spans="1:28" ht="26.25" customHeight="1" x14ac:dyDescent="0.25">
      <c r="A57" s="506" t="s">
        <v>103</v>
      </c>
      <c r="B57" s="525" t="s">
        <v>116</v>
      </c>
      <c r="C57" s="5"/>
      <c r="D57" s="59" t="s">
        <v>105</v>
      </c>
      <c r="E57" s="5"/>
      <c r="F57" s="60" t="s">
        <v>98</v>
      </c>
      <c r="G57" s="5"/>
      <c r="H57" s="60" t="s">
        <v>106</v>
      </c>
      <c r="I57" s="5"/>
      <c r="J57" s="60" t="s">
        <v>99</v>
      </c>
      <c r="K57" s="61">
        <v>2024</v>
      </c>
      <c r="L57" s="61">
        <v>2025</v>
      </c>
      <c r="M57" s="61">
        <v>2026</v>
      </c>
      <c r="N57" s="61">
        <v>2027</v>
      </c>
      <c r="O57" s="61" t="s">
        <v>93</v>
      </c>
      <c r="P57" s="289"/>
      <c r="Q57" s="1"/>
      <c r="R57" s="1"/>
      <c r="S57" s="1"/>
      <c r="T57" s="1"/>
      <c r="U57" s="1"/>
      <c r="V57" s="1"/>
      <c r="W57" s="1"/>
      <c r="X57" s="1"/>
      <c r="Y57" s="1"/>
      <c r="Z57" s="1"/>
      <c r="AA57" s="1"/>
      <c r="AB57" s="1"/>
    </row>
    <row r="58" spans="1:28" ht="15" customHeight="1" x14ac:dyDescent="0.25">
      <c r="A58" s="502"/>
      <c r="B58" s="508"/>
      <c r="C58" s="5"/>
      <c r="D58" s="503">
        <v>100</v>
      </c>
      <c r="E58" s="5"/>
      <c r="F58" s="503" t="s">
        <v>23</v>
      </c>
      <c r="G58" s="5"/>
      <c r="H58" s="503">
        <v>13</v>
      </c>
      <c r="I58" s="5"/>
      <c r="J58" s="10" t="s">
        <v>100</v>
      </c>
      <c r="K58" s="24">
        <v>0.05</v>
      </c>
      <c r="L58" s="24"/>
      <c r="M58" s="24"/>
      <c r="N58" s="24"/>
      <c r="O58" s="15">
        <v>100</v>
      </c>
      <c r="P58" s="286"/>
      <c r="Q58" s="14"/>
      <c r="R58" s="1"/>
      <c r="S58" s="1"/>
      <c r="T58" s="1"/>
      <c r="U58" s="1"/>
      <c r="V58" s="1"/>
      <c r="W58" s="1"/>
      <c r="X58" s="1"/>
      <c r="Y58" s="1"/>
      <c r="Z58" s="1"/>
      <c r="AA58" s="1"/>
      <c r="AB58" s="1"/>
    </row>
    <row r="59" spans="1:28" ht="15" customHeight="1" x14ac:dyDescent="0.25">
      <c r="A59" s="502"/>
      <c r="B59" s="504"/>
      <c r="C59" s="5"/>
      <c r="D59" s="504"/>
      <c r="E59" s="5"/>
      <c r="F59" s="504"/>
      <c r="G59" s="5"/>
      <c r="H59" s="504"/>
      <c r="I59" s="5"/>
      <c r="J59" s="10" t="s">
        <v>101</v>
      </c>
      <c r="K59" s="16">
        <v>140500000</v>
      </c>
      <c r="L59" s="16">
        <v>320000000</v>
      </c>
      <c r="M59" s="16">
        <v>330000000</v>
      </c>
      <c r="N59" s="16">
        <v>114406000</v>
      </c>
      <c r="O59" s="15">
        <f>+SUM(K59:N59)</f>
        <v>904906000</v>
      </c>
      <c r="P59" s="292"/>
      <c r="Q59" s="1"/>
      <c r="R59" s="1"/>
      <c r="S59" s="1"/>
      <c r="T59" s="1"/>
      <c r="U59" s="1"/>
      <c r="V59" s="1"/>
      <c r="W59" s="1"/>
      <c r="X59" s="1"/>
      <c r="Y59" s="1"/>
      <c r="Z59" s="1"/>
      <c r="AA59" s="1"/>
      <c r="AB59" s="1"/>
    </row>
    <row r="60" spans="1:28" ht="15" customHeight="1" x14ac:dyDescent="0.25">
      <c r="A60" s="17"/>
      <c r="B60" s="18"/>
      <c r="C60" s="5"/>
      <c r="D60" s="1"/>
      <c r="E60" s="5"/>
      <c r="F60" s="5"/>
      <c r="G60" s="5"/>
      <c r="H60" s="5"/>
      <c r="I60" s="5"/>
      <c r="J60" s="5"/>
      <c r="K60" s="5"/>
      <c r="L60" s="5"/>
      <c r="M60" s="5"/>
      <c r="N60" s="5"/>
      <c r="O60" s="5"/>
      <c r="P60" s="286"/>
      <c r="Q60" s="1"/>
      <c r="R60" s="1"/>
      <c r="S60" s="1"/>
      <c r="T60" s="1"/>
      <c r="U60" s="1"/>
      <c r="V60" s="1"/>
      <c r="W60" s="1"/>
      <c r="X60" s="1"/>
      <c r="Y60" s="1"/>
      <c r="Z60" s="1"/>
      <c r="AA60" s="1"/>
      <c r="AB60" s="1"/>
    </row>
    <row r="61" spans="1:28" ht="1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x14ac:dyDescent="0.25">
      <c r="A62" s="505" t="s">
        <v>117</v>
      </c>
      <c r="B62" s="502"/>
      <c r="C62" s="502"/>
      <c r="D62" s="502"/>
      <c r="E62" s="502"/>
      <c r="F62" s="502"/>
      <c r="G62" s="502"/>
      <c r="H62" s="502"/>
      <c r="I62" s="502"/>
      <c r="J62" s="502"/>
      <c r="K62" s="502"/>
      <c r="L62" s="502"/>
      <c r="M62" s="502"/>
      <c r="N62" s="502"/>
      <c r="O62" s="502"/>
      <c r="P62" s="1"/>
      <c r="Q62" s="1"/>
      <c r="R62" s="1"/>
      <c r="S62" s="1"/>
      <c r="T62" s="1"/>
      <c r="U62" s="1"/>
      <c r="V62" s="1"/>
      <c r="W62" s="1"/>
      <c r="X62" s="1"/>
      <c r="Y62" s="1"/>
      <c r="Z62" s="1"/>
      <c r="AA62" s="1"/>
      <c r="AB62" s="1"/>
    </row>
    <row r="63" spans="1:28" ht="15" customHeight="1" x14ac:dyDescent="0.25">
      <c r="A63" s="6"/>
      <c r="B63" s="6"/>
      <c r="C63" s="6"/>
      <c r="D63" s="6"/>
      <c r="E63" s="6"/>
      <c r="F63" s="6"/>
      <c r="G63" s="6"/>
      <c r="H63" s="6"/>
      <c r="I63" s="6"/>
      <c r="J63" s="6"/>
      <c r="K63" s="6"/>
      <c r="L63" s="6"/>
      <c r="M63" s="6"/>
      <c r="N63" s="6"/>
      <c r="O63" s="6"/>
      <c r="P63" s="1"/>
      <c r="Q63" s="1"/>
      <c r="R63" s="1"/>
      <c r="S63" s="1"/>
      <c r="T63" s="1"/>
      <c r="U63" s="1"/>
      <c r="V63" s="1"/>
      <c r="W63" s="1"/>
      <c r="X63" s="1"/>
      <c r="Y63" s="1"/>
      <c r="Z63" s="1"/>
      <c r="AA63" s="1"/>
      <c r="AB63" s="1"/>
    </row>
    <row r="64" spans="1:28" ht="25.5" x14ac:dyDescent="0.25">
      <c r="A64" s="506" t="s">
        <v>95</v>
      </c>
      <c r="B64" s="507" t="s">
        <v>118</v>
      </c>
      <c r="C64" s="5"/>
      <c r="D64" s="7" t="s">
        <v>97</v>
      </c>
      <c r="E64" s="5"/>
      <c r="F64" s="8" t="s">
        <v>98</v>
      </c>
      <c r="G64" s="5"/>
      <c r="H64" s="8" t="s">
        <v>106</v>
      </c>
      <c r="I64" s="5"/>
      <c r="J64" s="8" t="s">
        <v>99</v>
      </c>
      <c r="K64" s="9">
        <v>2024</v>
      </c>
      <c r="L64" s="9">
        <v>2025</v>
      </c>
      <c r="M64" s="9">
        <v>2026</v>
      </c>
      <c r="N64" s="9">
        <v>2027</v>
      </c>
      <c r="O64" s="9" t="s">
        <v>93</v>
      </c>
      <c r="P64" s="1"/>
      <c r="Q64" s="1"/>
      <c r="R64" s="1"/>
      <c r="S64" s="1"/>
      <c r="T64" s="1"/>
      <c r="U64" s="1"/>
      <c r="V64" s="1"/>
      <c r="W64" s="1"/>
      <c r="X64" s="1"/>
      <c r="Y64" s="1"/>
      <c r="Z64" s="1"/>
      <c r="AA64" s="1"/>
      <c r="AB64" s="1"/>
    </row>
    <row r="65" spans="1:28" ht="15" customHeight="1" x14ac:dyDescent="0.25">
      <c r="A65" s="502"/>
      <c r="B65" s="508"/>
      <c r="C65" s="5"/>
      <c r="D65" s="503">
        <v>60</v>
      </c>
      <c r="E65" s="5"/>
      <c r="F65" s="503" t="s">
        <v>33</v>
      </c>
      <c r="G65" s="5"/>
      <c r="H65" s="503">
        <v>12</v>
      </c>
      <c r="I65" s="5"/>
      <c r="J65" s="10" t="s">
        <v>100</v>
      </c>
      <c r="K65" s="11">
        <v>15</v>
      </c>
      <c r="L65" s="12">
        <v>30</v>
      </c>
      <c r="M65" s="12">
        <v>45</v>
      </c>
      <c r="N65" s="12">
        <v>60</v>
      </c>
      <c r="O65" s="15">
        <v>60</v>
      </c>
      <c r="P65" s="1"/>
      <c r="Q65" s="1"/>
      <c r="R65" s="1"/>
      <c r="S65" s="1"/>
      <c r="T65" s="1"/>
      <c r="U65" s="1"/>
      <c r="V65" s="1"/>
      <c r="W65" s="1"/>
      <c r="X65" s="1"/>
      <c r="Y65" s="1"/>
      <c r="Z65" s="1"/>
      <c r="AA65" s="1"/>
      <c r="AB65" s="1"/>
    </row>
    <row r="66" spans="1:28" ht="15" customHeight="1" x14ac:dyDescent="0.25">
      <c r="A66" s="502"/>
      <c r="B66" s="504"/>
      <c r="C66" s="5"/>
      <c r="D66" s="504"/>
      <c r="E66" s="5"/>
      <c r="F66" s="504"/>
      <c r="G66" s="5"/>
      <c r="H66" s="504"/>
      <c r="I66" s="5"/>
      <c r="J66" s="10" t="s">
        <v>101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x14ac:dyDescent="0.25">
      <c r="A67" s="5"/>
      <c r="B67" s="5"/>
      <c r="C67" s="5"/>
      <c r="D67" s="1"/>
      <c r="E67" s="5"/>
      <c r="F67" s="5"/>
      <c r="G67" s="5"/>
      <c r="H67" s="5"/>
      <c r="I67" s="5"/>
      <c r="J67" s="1"/>
      <c r="K67" s="14"/>
      <c r="L67" s="14"/>
      <c r="M67" s="14"/>
      <c r="N67" s="14"/>
      <c r="O67" s="14"/>
      <c r="P67" s="1"/>
      <c r="Q67" s="1"/>
      <c r="R67" s="1"/>
      <c r="S67" s="1"/>
      <c r="T67" s="1"/>
      <c r="U67" s="1"/>
      <c r="V67" s="1"/>
      <c r="W67" s="1"/>
      <c r="X67" s="1"/>
      <c r="Y67" s="1"/>
      <c r="Z67" s="1"/>
      <c r="AA67" s="1"/>
      <c r="AB67" s="1"/>
    </row>
    <row r="68" spans="1:28" ht="15" customHeight="1" x14ac:dyDescent="0.25">
      <c r="A68" s="501" t="s">
        <v>102</v>
      </c>
      <c r="B68" s="502"/>
      <c r="C68" s="502"/>
      <c r="D68" s="502"/>
      <c r="E68" s="502"/>
      <c r="F68" s="502"/>
      <c r="G68" s="502"/>
      <c r="H68" s="502"/>
      <c r="I68" s="502"/>
      <c r="J68" s="502"/>
      <c r="K68" s="502"/>
      <c r="L68" s="502"/>
      <c r="M68" s="502"/>
      <c r="N68" s="502"/>
      <c r="O68" s="502"/>
      <c r="P68" s="1"/>
      <c r="Q68" s="1"/>
      <c r="R68" s="1"/>
      <c r="S68" s="1"/>
      <c r="T68" s="1"/>
      <c r="U68" s="1"/>
      <c r="V68" s="1"/>
      <c r="W68" s="1"/>
      <c r="X68" s="1"/>
      <c r="Y68" s="1"/>
      <c r="Z68" s="1"/>
      <c r="AA68" s="1"/>
      <c r="AB68" s="1"/>
    </row>
    <row r="69" spans="1:28" ht="25.5" customHeight="1" x14ac:dyDescent="0.25">
      <c r="A69" s="506" t="s">
        <v>103</v>
      </c>
      <c r="B69" s="515" t="s">
        <v>119</v>
      </c>
      <c r="C69" s="5"/>
      <c r="D69" s="55" t="s">
        <v>105</v>
      </c>
      <c r="E69" s="5"/>
      <c r="F69" s="56" t="s">
        <v>98</v>
      </c>
      <c r="G69" s="5"/>
      <c r="H69" s="56" t="s">
        <v>106</v>
      </c>
      <c r="I69" s="5"/>
      <c r="J69" s="56" t="s">
        <v>99</v>
      </c>
      <c r="K69" s="56">
        <v>2024</v>
      </c>
      <c r="L69" s="56">
        <v>2025</v>
      </c>
      <c r="M69" s="56">
        <v>2026</v>
      </c>
      <c r="N69" s="56">
        <v>2027</v>
      </c>
      <c r="O69" s="56" t="s">
        <v>93</v>
      </c>
      <c r="P69" s="1"/>
      <c r="Q69" s="1"/>
      <c r="R69" s="1"/>
      <c r="S69" s="1"/>
      <c r="T69" s="1"/>
      <c r="U69" s="1"/>
      <c r="V69" s="1"/>
      <c r="W69" s="1"/>
      <c r="X69" s="1"/>
      <c r="Y69" s="1"/>
      <c r="Z69" s="1"/>
      <c r="AA69" s="1"/>
      <c r="AB69" s="1"/>
    </row>
    <row r="70" spans="1:28" ht="15" customHeight="1" x14ac:dyDescent="0.25">
      <c r="A70" s="502"/>
      <c r="B70" s="508"/>
      <c r="C70" s="5"/>
      <c r="D70" s="503">
        <v>60</v>
      </c>
      <c r="E70" s="5"/>
      <c r="F70" s="503" t="s">
        <v>33</v>
      </c>
      <c r="G70" s="5"/>
      <c r="H70" s="503">
        <v>12</v>
      </c>
      <c r="I70" s="5"/>
      <c r="J70" s="10" t="s">
        <v>100</v>
      </c>
      <c r="K70" s="11">
        <v>15</v>
      </c>
      <c r="L70" s="12">
        <v>30</v>
      </c>
      <c r="M70" s="12">
        <v>45</v>
      </c>
      <c r="N70" s="12">
        <v>60</v>
      </c>
      <c r="O70" s="15">
        <v>60</v>
      </c>
      <c r="P70" s="1"/>
      <c r="Q70" s="1"/>
      <c r="R70" s="1"/>
      <c r="S70" s="1"/>
      <c r="T70" s="1"/>
      <c r="U70" s="1"/>
      <c r="V70" s="1"/>
      <c r="W70" s="1"/>
      <c r="X70" s="1"/>
      <c r="Y70" s="1"/>
      <c r="Z70" s="1"/>
      <c r="AA70" s="1"/>
      <c r="AB70" s="1"/>
    </row>
    <row r="71" spans="1:28" ht="15" customHeight="1" x14ac:dyDescent="0.25">
      <c r="A71" s="502"/>
      <c r="B71" s="504"/>
      <c r="C71" s="5"/>
      <c r="D71" s="504"/>
      <c r="E71" s="5"/>
      <c r="F71" s="504"/>
      <c r="G71" s="5"/>
      <c r="H71" s="504"/>
      <c r="I71" s="5"/>
      <c r="J71" s="10" t="s">
        <v>101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x14ac:dyDescent="0.25">
      <c r="A72" s="17"/>
      <c r="B72" s="18"/>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26:A28"/>
    <mergeCell ref="D27:D28"/>
    <mergeCell ref="D31:D32"/>
    <mergeCell ref="B26:B28"/>
    <mergeCell ref="F27:F28"/>
    <mergeCell ref="A3:O3"/>
    <mergeCell ref="A4:O4"/>
    <mergeCell ref="A5:O5"/>
    <mergeCell ref="B7:D8"/>
    <mergeCell ref="F7:G7"/>
    <mergeCell ref="F8:G8"/>
    <mergeCell ref="A17:O17"/>
    <mergeCell ref="A18:A20"/>
    <mergeCell ref="B18:B20"/>
    <mergeCell ref="D23:D24"/>
    <mergeCell ref="D19:D20"/>
    <mergeCell ref="F19:F20"/>
    <mergeCell ref="H19:H20"/>
    <mergeCell ref="H23:H24"/>
    <mergeCell ref="A11:O11"/>
    <mergeCell ref="A13:A15"/>
    <mergeCell ref="B13:B15"/>
    <mergeCell ref="D14:D15"/>
    <mergeCell ref="F14:F15"/>
    <mergeCell ref="H14:H15"/>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5"/>
      <c r="C2" s="546"/>
      <c r="D2" s="547"/>
      <c r="E2" s="25"/>
      <c r="F2" s="552" t="s">
        <v>120</v>
      </c>
      <c r="G2" s="546"/>
      <c r="H2" s="546"/>
      <c r="I2" s="546"/>
      <c r="J2" s="546"/>
      <c r="K2" s="546"/>
      <c r="L2" s="546"/>
      <c r="M2" s="546"/>
      <c r="N2" s="546"/>
      <c r="O2" s="546"/>
      <c r="P2" s="546"/>
      <c r="Q2" s="546"/>
      <c r="R2" s="546"/>
      <c r="S2" s="546"/>
      <c r="T2" s="546"/>
      <c r="U2" s="546"/>
      <c r="V2" s="546"/>
      <c r="W2" s="546"/>
      <c r="X2" s="546"/>
      <c r="Y2" s="546"/>
      <c r="Z2" s="546"/>
      <c r="AA2" s="546"/>
      <c r="AB2" s="547"/>
      <c r="AC2" s="293"/>
      <c r="AD2" s="293"/>
    </row>
    <row r="3" spans="1:30" ht="12.75" customHeight="1" x14ac:dyDescent="0.25">
      <c r="A3" s="293"/>
      <c r="B3" s="548"/>
      <c r="C3" s="502"/>
      <c r="D3" s="540"/>
      <c r="E3" s="26"/>
      <c r="F3" s="528"/>
      <c r="G3" s="502"/>
      <c r="H3" s="502"/>
      <c r="I3" s="502"/>
      <c r="J3" s="502"/>
      <c r="K3" s="502"/>
      <c r="L3" s="502"/>
      <c r="M3" s="502"/>
      <c r="N3" s="502"/>
      <c r="O3" s="502"/>
      <c r="P3" s="502"/>
      <c r="Q3" s="502"/>
      <c r="R3" s="502"/>
      <c r="S3" s="502"/>
      <c r="T3" s="502"/>
      <c r="U3" s="502"/>
      <c r="V3" s="502"/>
      <c r="W3" s="502"/>
      <c r="X3" s="502"/>
      <c r="Y3" s="502"/>
      <c r="Z3" s="502"/>
      <c r="AA3" s="502"/>
      <c r="AB3" s="540"/>
      <c r="AC3" s="293"/>
      <c r="AD3" s="293"/>
    </row>
    <row r="4" spans="1:30" ht="12.75" customHeight="1" x14ac:dyDescent="0.25">
      <c r="A4" s="293"/>
      <c r="B4" s="548"/>
      <c r="C4" s="502"/>
      <c r="D4" s="540"/>
      <c r="E4" s="26"/>
      <c r="F4" s="528"/>
      <c r="G4" s="502"/>
      <c r="H4" s="502"/>
      <c r="I4" s="502"/>
      <c r="J4" s="502"/>
      <c r="K4" s="502"/>
      <c r="L4" s="502"/>
      <c r="M4" s="502"/>
      <c r="N4" s="502"/>
      <c r="O4" s="502"/>
      <c r="P4" s="502"/>
      <c r="Q4" s="502"/>
      <c r="R4" s="502"/>
      <c r="S4" s="502"/>
      <c r="T4" s="502"/>
      <c r="U4" s="502"/>
      <c r="V4" s="502"/>
      <c r="W4" s="502"/>
      <c r="X4" s="502"/>
      <c r="Y4" s="502"/>
      <c r="Z4" s="502"/>
      <c r="AA4" s="502"/>
      <c r="AB4" s="540"/>
      <c r="AC4" s="293"/>
      <c r="AD4" s="293"/>
    </row>
    <row r="5" spans="1:30" ht="12.75" customHeight="1" x14ac:dyDescent="0.25">
      <c r="A5" s="293"/>
      <c r="B5" s="548"/>
      <c r="C5" s="502"/>
      <c r="D5" s="540"/>
      <c r="E5" s="26"/>
      <c r="F5" s="528"/>
      <c r="G5" s="502"/>
      <c r="H5" s="502"/>
      <c r="I5" s="502"/>
      <c r="J5" s="502"/>
      <c r="K5" s="502"/>
      <c r="L5" s="502"/>
      <c r="M5" s="502"/>
      <c r="N5" s="502"/>
      <c r="O5" s="502"/>
      <c r="P5" s="502"/>
      <c r="Q5" s="502"/>
      <c r="R5" s="502"/>
      <c r="S5" s="502"/>
      <c r="T5" s="502"/>
      <c r="U5" s="502"/>
      <c r="V5" s="502"/>
      <c r="W5" s="502"/>
      <c r="X5" s="502"/>
      <c r="Y5" s="502"/>
      <c r="Z5" s="502"/>
      <c r="AA5" s="502"/>
      <c r="AB5" s="540"/>
      <c r="AC5" s="293"/>
      <c r="AD5" s="293"/>
    </row>
    <row r="6" spans="1:30" ht="37.5" customHeight="1" x14ac:dyDescent="0.25">
      <c r="A6" s="293"/>
      <c r="B6" s="549"/>
      <c r="C6" s="550"/>
      <c r="D6" s="551"/>
      <c r="E6" s="294"/>
      <c r="F6" s="550"/>
      <c r="G6" s="550"/>
      <c r="H6" s="550"/>
      <c r="I6" s="550"/>
      <c r="J6" s="550"/>
      <c r="K6" s="550"/>
      <c r="L6" s="550"/>
      <c r="M6" s="550"/>
      <c r="N6" s="550"/>
      <c r="O6" s="550"/>
      <c r="P6" s="550"/>
      <c r="Q6" s="550"/>
      <c r="R6" s="550"/>
      <c r="S6" s="550"/>
      <c r="T6" s="550"/>
      <c r="U6" s="550"/>
      <c r="V6" s="550"/>
      <c r="W6" s="550"/>
      <c r="X6" s="550"/>
      <c r="Y6" s="550"/>
      <c r="Z6" s="550"/>
      <c r="AA6" s="550"/>
      <c r="AB6" s="551"/>
      <c r="AC6" s="293"/>
      <c r="AD6" s="293"/>
    </row>
    <row r="7" spans="1:30" ht="15" customHeight="1" x14ac:dyDescent="0.25">
      <c r="A7" s="293"/>
      <c r="B7" s="27"/>
      <c r="C7" s="553"/>
      <c r="D7" s="546"/>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29"/>
      <c r="D9" s="528"/>
      <c r="E9" s="528"/>
      <c r="F9" s="528"/>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29" t="s">
        <v>123</v>
      </c>
      <c r="D10" s="528"/>
      <c r="E10" s="530" t="s">
        <v>124</v>
      </c>
      <c r="F10" s="532"/>
      <c r="G10" s="532"/>
      <c r="H10" s="532"/>
      <c r="I10" s="532"/>
      <c r="J10" s="532"/>
      <c r="K10" s="532"/>
      <c r="L10" s="532"/>
      <c r="M10" s="532"/>
      <c r="N10" s="532"/>
      <c r="O10" s="532"/>
      <c r="P10" s="532"/>
      <c r="Q10" s="532"/>
      <c r="R10" s="532"/>
      <c r="S10" s="532"/>
      <c r="T10" s="532"/>
      <c r="U10" s="532"/>
      <c r="V10" s="532"/>
      <c r="W10" s="532"/>
      <c r="X10" s="532"/>
      <c r="Y10" s="532"/>
      <c r="Z10" s="532"/>
      <c r="AA10" s="520"/>
      <c r="AB10" s="302"/>
      <c r="AC10" s="293"/>
      <c r="AD10" s="293"/>
    </row>
    <row r="11" spans="1:30" ht="15" customHeight="1" x14ac:dyDescent="0.25">
      <c r="A11" s="293"/>
      <c r="B11" s="31"/>
      <c r="C11" s="529"/>
      <c r="D11" s="528"/>
      <c r="E11" s="528"/>
      <c r="F11" s="528"/>
      <c r="G11" s="293"/>
      <c r="H11" s="293"/>
      <c r="I11" s="293"/>
      <c r="J11" s="293"/>
      <c r="K11" s="293"/>
      <c r="L11" s="293"/>
      <c r="M11" s="293"/>
      <c r="N11" s="293"/>
      <c r="O11" s="293"/>
      <c r="P11" s="293"/>
      <c r="Q11" s="293"/>
      <c r="R11" s="293"/>
      <c r="S11" s="293"/>
      <c r="T11" s="293"/>
      <c r="U11" s="293"/>
      <c r="V11" s="293"/>
      <c r="W11" s="293"/>
      <c r="X11" s="293"/>
      <c r="Y11" s="293"/>
      <c r="Z11" s="293"/>
      <c r="AA11" s="527"/>
      <c r="AB11" s="540"/>
      <c r="AC11" s="293"/>
      <c r="AD11" s="293"/>
    </row>
    <row r="12" spans="1:30" ht="29.25" customHeight="1" x14ac:dyDescent="0.25">
      <c r="A12" s="293"/>
      <c r="B12" s="31"/>
      <c r="C12" s="543" t="s">
        <v>125</v>
      </c>
      <c r="D12" s="544"/>
      <c r="E12" s="541" t="s">
        <v>126</v>
      </c>
      <c r="F12" s="542"/>
      <c r="G12" s="542"/>
      <c r="H12" s="542"/>
      <c r="I12" s="542"/>
      <c r="J12" s="542"/>
      <c r="K12" s="542"/>
      <c r="L12" s="542"/>
      <c r="M12" s="542"/>
      <c r="N12" s="542"/>
      <c r="O12" s="542"/>
      <c r="P12" s="542"/>
      <c r="Q12" s="542"/>
      <c r="R12" s="542"/>
      <c r="S12" s="542"/>
      <c r="T12" s="542"/>
      <c r="U12" s="542"/>
      <c r="V12" s="542"/>
      <c r="W12" s="542"/>
      <c r="X12" s="542"/>
      <c r="Y12" s="542"/>
      <c r="Z12" s="542"/>
      <c r="AA12" s="542"/>
      <c r="AB12" s="36"/>
      <c r="AC12" s="293"/>
      <c r="AD12" s="293"/>
    </row>
    <row r="13" spans="1:30" ht="15" customHeight="1" x14ac:dyDescent="0.25">
      <c r="A13" s="293"/>
      <c r="B13" s="31"/>
      <c r="C13" s="527"/>
      <c r="D13" s="528"/>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29" t="s">
        <v>127</v>
      </c>
      <c r="D14" s="528"/>
      <c r="E14" s="304"/>
      <c r="F14" s="527"/>
      <c r="G14" s="528"/>
      <c r="H14" s="528"/>
      <c r="I14" s="528"/>
      <c r="J14" s="528"/>
      <c r="K14" s="528"/>
      <c r="L14" s="528"/>
      <c r="M14" s="528"/>
      <c r="N14" s="528"/>
      <c r="O14" s="528"/>
      <c r="P14" s="528"/>
      <c r="Q14" s="528"/>
      <c r="R14" s="528"/>
      <c r="S14" s="528"/>
      <c r="T14" s="528"/>
      <c r="U14" s="528"/>
      <c r="V14" s="528"/>
      <c r="W14" s="528"/>
      <c r="X14" s="528"/>
      <c r="Y14" s="528"/>
      <c r="Z14" s="528"/>
      <c r="AA14" s="528"/>
      <c r="AB14" s="540"/>
      <c r="AC14" s="293"/>
      <c r="AD14" s="293"/>
    </row>
    <row r="15" spans="1:30" ht="29.25" customHeight="1" x14ac:dyDescent="0.25">
      <c r="A15" s="293"/>
      <c r="B15" s="31"/>
      <c r="C15" s="530"/>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20"/>
      <c r="AB15" s="305"/>
      <c r="AC15" s="293"/>
      <c r="AD15" s="293"/>
    </row>
    <row r="16" spans="1:30" ht="15" customHeight="1" x14ac:dyDescent="0.25">
      <c r="A16" s="293"/>
      <c r="B16" s="31"/>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5"/>
      <c r="AC16" s="293"/>
      <c r="AD16" s="293"/>
    </row>
    <row r="17" spans="1:30" ht="15" customHeight="1" x14ac:dyDescent="0.25">
      <c r="A17" s="293"/>
      <c r="B17" s="31"/>
      <c r="C17" s="307" t="s">
        <v>128</v>
      </c>
      <c r="D17" s="307"/>
      <c r="E17" s="293"/>
      <c r="F17" s="293"/>
      <c r="G17" s="293"/>
      <c r="H17" s="293"/>
      <c r="I17" s="293"/>
      <c r="J17" s="306"/>
      <c r="K17" s="306"/>
      <c r="L17" s="306"/>
      <c r="M17" s="306"/>
      <c r="N17" s="306"/>
      <c r="O17" s="306"/>
      <c r="P17" s="306"/>
      <c r="Q17" s="306"/>
      <c r="R17" s="306" t="s">
        <v>129</v>
      </c>
      <c r="S17" s="306"/>
      <c r="T17" s="306"/>
      <c r="U17" s="306"/>
      <c r="V17" s="306"/>
      <c r="W17" s="306"/>
      <c r="X17" s="306"/>
      <c r="Y17" s="306"/>
      <c r="Z17" s="306"/>
      <c r="AA17" s="306"/>
      <c r="AB17" s="305"/>
      <c r="AC17" s="293"/>
      <c r="AD17" s="293"/>
    </row>
    <row r="18" spans="1:30" ht="15" customHeight="1" x14ac:dyDescent="0.25">
      <c r="A18" s="293"/>
      <c r="B18" s="31"/>
      <c r="C18" s="545"/>
      <c r="D18" s="546"/>
      <c r="E18" s="546"/>
      <c r="F18" s="546"/>
      <c r="G18" s="546"/>
      <c r="H18" s="546"/>
      <c r="I18" s="546"/>
      <c r="J18" s="546"/>
      <c r="K18" s="546"/>
      <c r="L18" s="546"/>
      <c r="M18" s="546"/>
      <c r="N18" s="546"/>
      <c r="O18" s="546"/>
      <c r="P18" s="547"/>
      <c r="Q18" s="293"/>
      <c r="R18" s="531"/>
      <c r="S18" s="532"/>
      <c r="T18" s="532"/>
      <c r="U18" s="532"/>
      <c r="V18" s="532"/>
      <c r="W18" s="532"/>
      <c r="X18" s="532"/>
      <c r="Y18" s="532"/>
      <c r="Z18" s="532"/>
      <c r="AA18" s="520"/>
      <c r="AB18" s="301"/>
      <c r="AC18" s="293"/>
      <c r="AD18" s="293"/>
    </row>
    <row r="19" spans="1:30" ht="15" customHeight="1" x14ac:dyDescent="0.25">
      <c r="A19" s="293"/>
      <c r="B19" s="31"/>
      <c r="C19" s="548"/>
      <c r="D19" s="502"/>
      <c r="E19" s="502"/>
      <c r="F19" s="502"/>
      <c r="G19" s="502"/>
      <c r="H19" s="502"/>
      <c r="I19" s="502"/>
      <c r="J19" s="502"/>
      <c r="K19" s="502"/>
      <c r="L19" s="502"/>
      <c r="M19" s="502"/>
      <c r="N19" s="502"/>
      <c r="O19" s="502"/>
      <c r="P19" s="540"/>
      <c r="Q19" s="293"/>
      <c r="R19" s="293"/>
      <c r="S19" s="293"/>
      <c r="T19" s="293"/>
      <c r="U19" s="293"/>
      <c r="V19" s="293"/>
      <c r="W19" s="293"/>
      <c r="X19" s="293"/>
      <c r="Y19" s="293"/>
      <c r="Z19" s="293"/>
      <c r="AA19" s="293"/>
      <c r="AB19" s="301"/>
      <c r="AC19" s="293"/>
      <c r="AD19" s="293"/>
    </row>
    <row r="20" spans="1:30" ht="15" customHeight="1" x14ac:dyDescent="0.25">
      <c r="A20" s="293"/>
      <c r="B20" s="31"/>
      <c r="C20" s="548"/>
      <c r="D20" s="502"/>
      <c r="E20" s="502"/>
      <c r="F20" s="502"/>
      <c r="G20" s="502"/>
      <c r="H20" s="502"/>
      <c r="I20" s="502"/>
      <c r="J20" s="502"/>
      <c r="K20" s="502"/>
      <c r="L20" s="502"/>
      <c r="M20" s="502"/>
      <c r="N20" s="502"/>
      <c r="O20" s="502"/>
      <c r="P20" s="540"/>
      <c r="Q20" s="303"/>
      <c r="R20" s="306" t="s">
        <v>130</v>
      </c>
      <c r="S20" s="306"/>
      <c r="T20" s="306"/>
      <c r="U20" s="306"/>
      <c r="V20" s="306"/>
      <c r="W20" s="303"/>
      <c r="X20" s="303"/>
      <c r="Y20" s="303"/>
      <c r="Z20" s="293"/>
      <c r="AA20" s="303"/>
      <c r="AB20" s="301"/>
      <c r="AC20" s="293"/>
      <c r="AD20" s="293"/>
    </row>
    <row r="21" spans="1:30" ht="15" customHeight="1" x14ac:dyDescent="0.25">
      <c r="A21" s="293"/>
      <c r="B21" s="31"/>
      <c r="C21" s="548"/>
      <c r="D21" s="502"/>
      <c r="E21" s="502"/>
      <c r="F21" s="502"/>
      <c r="G21" s="502"/>
      <c r="H21" s="502"/>
      <c r="I21" s="502"/>
      <c r="J21" s="502"/>
      <c r="K21" s="502"/>
      <c r="L21" s="502"/>
      <c r="M21" s="502"/>
      <c r="N21" s="502"/>
      <c r="O21" s="502"/>
      <c r="P21" s="540"/>
      <c r="Q21" s="293"/>
      <c r="R21" s="37"/>
      <c r="S21" s="293" t="s">
        <v>15</v>
      </c>
      <c r="T21" s="293"/>
      <c r="U21" s="37"/>
      <c r="V21" s="293" t="s">
        <v>27</v>
      </c>
      <c r="W21" s="293"/>
      <c r="X21" s="37"/>
      <c r="Y21" s="308" t="s">
        <v>46</v>
      </c>
      <c r="Z21" s="293"/>
      <c r="AA21" s="293"/>
      <c r="AB21" s="301"/>
      <c r="AC21" s="293"/>
      <c r="AD21" s="293"/>
    </row>
    <row r="22" spans="1:30" ht="15" customHeight="1" x14ac:dyDescent="0.25">
      <c r="A22" s="293"/>
      <c r="B22" s="31"/>
      <c r="C22" s="548"/>
      <c r="D22" s="502"/>
      <c r="E22" s="502"/>
      <c r="F22" s="502"/>
      <c r="G22" s="502"/>
      <c r="H22" s="502"/>
      <c r="I22" s="502"/>
      <c r="J22" s="502"/>
      <c r="K22" s="502"/>
      <c r="L22" s="502"/>
      <c r="M22" s="502"/>
      <c r="N22" s="502"/>
      <c r="O22" s="502"/>
      <c r="P22" s="540"/>
      <c r="Q22" s="293"/>
      <c r="R22" s="293"/>
      <c r="S22" s="293"/>
      <c r="T22" s="293"/>
      <c r="U22" s="293"/>
      <c r="V22" s="293"/>
      <c r="W22" s="293"/>
      <c r="X22" s="293"/>
      <c r="Y22" s="293"/>
      <c r="Z22" s="293"/>
      <c r="AA22" s="293"/>
      <c r="AB22" s="301"/>
      <c r="AC22" s="293"/>
      <c r="AD22" s="293"/>
    </row>
    <row r="23" spans="1:30" ht="15" customHeight="1" x14ac:dyDescent="0.25">
      <c r="A23" s="293"/>
      <c r="B23" s="31"/>
      <c r="C23" s="549"/>
      <c r="D23" s="550"/>
      <c r="E23" s="550"/>
      <c r="F23" s="550"/>
      <c r="G23" s="550"/>
      <c r="H23" s="550"/>
      <c r="I23" s="550"/>
      <c r="J23" s="550"/>
      <c r="K23" s="550"/>
      <c r="L23" s="550"/>
      <c r="M23" s="550"/>
      <c r="N23" s="550"/>
      <c r="O23" s="550"/>
      <c r="P23" s="551"/>
      <c r="Q23" s="293"/>
      <c r="R23" s="306" t="s">
        <v>131</v>
      </c>
      <c r="S23" s="293"/>
      <c r="T23" s="293"/>
      <c r="U23" s="293"/>
      <c r="V23" s="293"/>
      <c r="W23" s="538" t="s">
        <v>23</v>
      </c>
      <c r="X23" s="532"/>
      <c r="Y23" s="532"/>
      <c r="Z23" s="532"/>
      <c r="AA23" s="520"/>
      <c r="AB23" s="301"/>
      <c r="AC23" s="293"/>
      <c r="AD23" s="293"/>
    </row>
    <row r="24" spans="1:30" ht="15" customHeight="1" x14ac:dyDescent="0.25">
      <c r="A24" s="293"/>
      <c r="B24" s="31"/>
      <c r="C24" s="303"/>
      <c r="D24" s="303"/>
      <c r="E24" s="303"/>
      <c r="F24" s="303"/>
      <c r="G24" s="303"/>
      <c r="H24" s="293"/>
      <c r="I24" s="293"/>
      <c r="J24" s="293"/>
      <c r="K24" s="293"/>
      <c r="L24" s="293"/>
      <c r="M24" s="293"/>
      <c r="N24" s="293"/>
      <c r="O24" s="293"/>
      <c r="P24" s="293"/>
      <c r="Q24" s="293"/>
      <c r="R24" s="306"/>
      <c r="S24" s="293"/>
      <c r="T24" s="293"/>
      <c r="U24" s="293"/>
      <c r="V24" s="293"/>
      <c r="W24" s="293"/>
      <c r="X24" s="293"/>
      <c r="Y24" s="293"/>
      <c r="Z24" s="293"/>
      <c r="AA24" s="293"/>
      <c r="AB24" s="301"/>
      <c r="AC24" s="293"/>
      <c r="AD24" s="293"/>
    </row>
    <row r="25" spans="1:30" ht="15" customHeight="1" x14ac:dyDescent="0.25">
      <c r="A25" s="293"/>
      <c r="B25" s="31"/>
      <c r="C25" s="306" t="s">
        <v>132</v>
      </c>
      <c r="D25" s="303"/>
      <c r="E25" s="303"/>
      <c r="F25" s="303"/>
      <c r="G25" s="303"/>
      <c r="H25" s="303"/>
      <c r="I25" s="293"/>
      <c r="J25" s="293"/>
      <c r="K25" s="293"/>
      <c r="L25" s="293"/>
      <c r="M25" s="293"/>
      <c r="N25" s="293"/>
      <c r="O25" s="293"/>
      <c r="P25" s="293"/>
      <c r="Q25" s="293"/>
      <c r="R25" s="293"/>
      <c r="S25" s="293"/>
      <c r="T25" s="293"/>
      <c r="U25" s="293"/>
      <c r="V25" s="293"/>
      <c r="W25" s="293"/>
      <c r="X25" s="293"/>
      <c r="Y25" s="293"/>
      <c r="Z25" s="293"/>
      <c r="AA25" s="293"/>
      <c r="AB25" s="301"/>
      <c r="AC25" s="293"/>
      <c r="AD25" s="293"/>
    </row>
    <row r="26" spans="1:30" ht="29.25" customHeight="1" x14ac:dyDescent="0.25">
      <c r="A26" s="293"/>
      <c r="B26" s="31"/>
      <c r="C26" s="538" t="s">
        <v>133</v>
      </c>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20"/>
      <c r="AB26" s="301"/>
      <c r="AC26" s="293"/>
      <c r="AD26" s="293"/>
    </row>
    <row r="27" spans="1:30" ht="15" customHeight="1" x14ac:dyDescent="0.25">
      <c r="A27" s="293"/>
      <c r="B27" s="31"/>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9"/>
      <c r="AC27" s="293"/>
      <c r="AD27" s="293"/>
    </row>
    <row r="28" spans="1:30" ht="15" customHeight="1" x14ac:dyDescent="0.25">
      <c r="A28" s="293"/>
      <c r="B28" s="31"/>
      <c r="C28" s="297" t="s">
        <v>134</v>
      </c>
      <c r="D28" s="303"/>
      <c r="E28" s="303"/>
      <c r="F28" s="303"/>
      <c r="G28" s="303"/>
      <c r="H28" s="303"/>
      <c r="I28" s="303"/>
      <c r="J28" s="303"/>
      <c r="K28" s="303"/>
      <c r="L28" s="303"/>
      <c r="M28" s="297" t="s">
        <v>134</v>
      </c>
      <c r="N28" s="303"/>
      <c r="O28" s="303"/>
      <c r="P28" s="303"/>
      <c r="Q28" s="303"/>
      <c r="R28" s="303"/>
      <c r="S28" s="303"/>
      <c r="T28" s="303"/>
      <c r="U28" s="303"/>
      <c r="V28" s="303"/>
      <c r="W28" s="303"/>
      <c r="X28" s="303"/>
      <c r="Y28" s="303"/>
      <c r="Z28" s="303"/>
      <c r="AA28" s="303"/>
      <c r="AB28" s="309"/>
      <c r="AC28" s="293"/>
      <c r="AD28" s="293"/>
    </row>
    <row r="29" spans="1:30" ht="29.25" customHeight="1" x14ac:dyDescent="0.25">
      <c r="A29" s="293"/>
      <c r="B29" s="31"/>
      <c r="C29" s="538" t="s">
        <v>135</v>
      </c>
      <c r="D29" s="532"/>
      <c r="E29" s="532"/>
      <c r="F29" s="532"/>
      <c r="G29" s="532"/>
      <c r="H29" s="532"/>
      <c r="I29" s="532"/>
      <c r="J29" s="532"/>
      <c r="K29" s="520"/>
      <c r="L29" s="303"/>
      <c r="M29" s="538" t="s">
        <v>136</v>
      </c>
      <c r="N29" s="532"/>
      <c r="O29" s="532"/>
      <c r="P29" s="532"/>
      <c r="Q29" s="532"/>
      <c r="R29" s="532"/>
      <c r="S29" s="532"/>
      <c r="T29" s="532"/>
      <c r="U29" s="532"/>
      <c r="V29" s="532"/>
      <c r="W29" s="532"/>
      <c r="X29" s="532"/>
      <c r="Y29" s="532"/>
      <c r="Z29" s="532"/>
      <c r="AA29" s="520"/>
      <c r="AB29" s="309"/>
      <c r="AC29" s="293"/>
      <c r="AD29" s="293"/>
    </row>
    <row r="30" spans="1:30" ht="15" customHeight="1" x14ac:dyDescent="0.25">
      <c r="A30" s="293"/>
      <c r="B30" s="31"/>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301"/>
      <c r="AC30" s="293"/>
      <c r="AD30" s="293"/>
    </row>
    <row r="31" spans="1:30" ht="15" customHeight="1" x14ac:dyDescent="0.25">
      <c r="A31" s="293"/>
      <c r="B31" s="31"/>
      <c r="C31" s="310" t="s">
        <v>137</v>
      </c>
      <c r="D31" s="310"/>
      <c r="E31" s="310"/>
      <c r="F31" s="310"/>
      <c r="G31" s="311"/>
      <c r="H31" s="312"/>
      <c r="I31" s="312"/>
      <c r="J31" s="312"/>
      <c r="K31" s="312"/>
      <c r="L31" s="312"/>
      <c r="M31" s="312"/>
      <c r="N31" s="312"/>
      <c r="O31" s="312"/>
      <c r="P31" s="312"/>
      <c r="Q31" s="312"/>
      <c r="R31" s="312"/>
      <c r="S31" s="312"/>
      <c r="T31" s="312"/>
      <c r="U31" s="312"/>
      <c r="V31" s="312"/>
      <c r="W31" s="312"/>
      <c r="X31" s="312"/>
      <c r="Y31" s="312"/>
      <c r="Z31" s="312"/>
      <c r="AA31" s="312"/>
      <c r="AB31" s="301"/>
      <c r="AC31" s="293"/>
      <c r="AD31" s="293"/>
    </row>
    <row r="32" spans="1:30" ht="90" customHeight="1" x14ac:dyDescent="0.25">
      <c r="A32" s="293"/>
      <c r="B32" s="31"/>
      <c r="C32" s="537" t="s">
        <v>138</v>
      </c>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20"/>
      <c r="AB32" s="301"/>
      <c r="AC32" s="293"/>
      <c r="AD32" s="293"/>
    </row>
    <row r="33" spans="1:30" ht="15" customHeight="1" x14ac:dyDescent="0.25">
      <c r="A33" s="293"/>
      <c r="B33" s="3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301"/>
      <c r="AC33" s="293"/>
      <c r="AD33" s="293"/>
    </row>
    <row r="34" spans="1:30" ht="15.75" customHeight="1" x14ac:dyDescent="0.25">
      <c r="A34" s="293"/>
      <c r="B34" s="31"/>
      <c r="C34" s="536" t="s">
        <v>139</v>
      </c>
      <c r="D34" s="528"/>
      <c r="E34" s="306"/>
      <c r="F34" s="530" t="s">
        <v>22</v>
      </c>
      <c r="G34" s="520"/>
      <c r="H34" s="306"/>
      <c r="I34" s="293"/>
      <c r="J34" s="313" t="s">
        <v>140</v>
      </c>
      <c r="K34" s="530">
        <v>1</v>
      </c>
      <c r="L34" s="532"/>
      <c r="M34" s="532"/>
      <c r="N34" s="520"/>
      <c r="O34" s="306"/>
      <c r="P34" s="306"/>
      <c r="Q34" s="297" t="s">
        <v>141</v>
      </c>
      <c r="R34" s="293"/>
      <c r="S34" s="306"/>
      <c r="T34" s="306"/>
      <c r="U34" s="306"/>
      <c r="V34" s="306"/>
      <c r="W34" s="530" t="s">
        <v>20</v>
      </c>
      <c r="X34" s="532"/>
      <c r="Y34" s="532"/>
      <c r="Z34" s="532"/>
      <c r="AA34" s="520"/>
      <c r="AB34" s="305"/>
      <c r="AC34" s="293"/>
      <c r="AD34" s="293"/>
    </row>
    <row r="35" spans="1:30" ht="15.75" customHeight="1" x14ac:dyDescent="0.25">
      <c r="A35" s="293"/>
      <c r="B35" s="31"/>
      <c r="C35" s="293"/>
      <c r="D35" s="293"/>
      <c r="E35" s="293"/>
      <c r="F35" s="308"/>
      <c r="G35" s="308"/>
      <c r="H35" s="308"/>
      <c r="I35" s="308"/>
      <c r="J35" s="308"/>
      <c r="K35" s="308"/>
      <c r="L35" s="308"/>
      <c r="M35" s="293"/>
      <c r="N35" s="293"/>
      <c r="O35" s="293"/>
      <c r="P35" s="293"/>
      <c r="Q35" s="293"/>
      <c r="R35" s="293"/>
      <c r="S35" s="293"/>
      <c r="T35" s="293"/>
      <c r="U35" s="293"/>
      <c r="V35" s="293"/>
      <c r="W35" s="293"/>
      <c r="X35" s="293"/>
      <c r="Y35" s="293"/>
      <c r="Z35" s="293"/>
      <c r="AA35" s="293"/>
      <c r="AB35" s="301"/>
      <c r="AC35" s="293"/>
      <c r="AD35" s="293"/>
    </row>
    <row r="36" spans="1:30" ht="32.25" customHeight="1" x14ac:dyDescent="0.25">
      <c r="A36" s="293"/>
      <c r="B36" s="31"/>
      <c r="C36" s="293"/>
      <c r="D36" s="313" t="s">
        <v>142</v>
      </c>
      <c r="E36" s="306"/>
      <c r="F36" s="537" t="s">
        <v>143</v>
      </c>
      <c r="G36" s="532"/>
      <c r="H36" s="532"/>
      <c r="I36" s="532"/>
      <c r="J36" s="532"/>
      <c r="K36" s="532"/>
      <c r="L36" s="532"/>
      <c r="M36" s="520"/>
      <c r="N36" s="293"/>
      <c r="O36" s="313" t="s">
        <v>144</v>
      </c>
      <c r="P36" s="538">
        <v>1</v>
      </c>
      <c r="Q36" s="532"/>
      <c r="R36" s="532"/>
      <c r="S36" s="532"/>
      <c r="T36" s="532"/>
      <c r="U36" s="532"/>
      <c r="V36" s="532"/>
      <c r="W36" s="532"/>
      <c r="X36" s="532"/>
      <c r="Y36" s="532"/>
      <c r="Z36" s="532"/>
      <c r="AA36" s="520"/>
      <c r="AB36" s="301"/>
      <c r="AC36" s="293"/>
      <c r="AD36" s="293"/>
    </row>
    <row r="37" spans="1:30" ht="15.75" customHeight="1" x14ac:dyDescent="0.25">
      <c r="A37" s="293"/>
      <c r="B37" s="31"/>
      <c r="C37" s="306"/>
      <c r="D37" s="306"/>
      <c r="E37" s="306"/>
      <c r="F37" s="308"/>
      <c r="G37" s="308"/>
      <c r="H37" s="308"/>
      <c r="I37" s="308"/>
      <c r="J37" s="308"/>
      <c r="K37" s="308"/>
      <c r="L37" s="308"/>
      <c r="M37" s="306"/>
      <c r="N37" s="306"/>
      <c r="O37" s="306"/>
      <c r="P37" s="306"/>
      <c r="Q37" s="306"/>
      <c r="R37" s="306"/>
      <c r="S37" s="306"/>
      <c r="T37" s="306"/>
      <c r="U37" s="306"/>
      <c r="V37" s="306"/>
      <c r="W37" s="306"/>
      <c r="X37" s="306"/>
      <c r="Y37" s="306"/>
      <c r="Z37" s="306"/>
      <c r="AA37" s="306"/>
      <c r="AB37" s="305"/>
      <c r="AC37" s="293"/>
      <c r="AD37" s="293"/>
    </row>
    <row r="38" spans="1:30" ht="15.75" customHeight="1" x14ac:dyDescent="0.25">
      <c r="A38" s="293"/>
      <c r="B38" s="31"/>
      <c r="C38" s="293"/>
      <c r="D38" s="313" t="s">
        <v>145</v>
      </c>
      <c r="E38" s="293"/>
      <c r="F38" s="531" t="s">
        <v>146</v>
      </c>
      <c r="G38" s="520"/>
      <c r="H38" s="293"/>
      <c r="I38" s="293"/>
      <c r="J38" s="306" t="s">
        <v>147</v>
      </c>
      <c r="K38" s="293"/>
      <c r="L38" s="531" t="s">
        <v>148</v>
      </c>
      <c r="M38" s="532"/>
      <c r="N38" s="520"/>
      <c r="O38" s="306"/>
      <c r="P38" s="306"/>
      <c r="Q38" s="293"/>
      <c r="R38" s="306" t="s">
        <v>149</v>
      </c>
      <c r="S38" s="306"/>
      <c r="T38" s="306"/>
      <c r="U38" s="306"/>
      <c r="V38" s="306"/>
      <c r="W38" s="539"/>
      <c r="X38" s="532"/>
      <c r="Y38" s="532"/>
      <c r="Z38" s="532"/>
      <c r="AA38" s="520"/>
      <c r="AB38" s="305"/>
      <c r="AC38" s="293"/>
      <c r="AD38" s="293"/>
    </row>
    <row r="39" spans="1:30" ht="15.75" customHeight="1" x14ac:dyDescent="0.25">
      <c r="A39" s="293"/>
      <c r="B39" s="31"/>
      <c r="C39" s="293"/>
      <c r="D39" s="293"/>
      <c r="E39" s="293"/>
      <c r="F39" s="29"/>
      <c r="G39" s="293"/>
      <c r="H39" s="293"/>
      <c r="I39" s="297"/>
      <c r="J39" s="297"/>
      <c r="K39" s="297"/>
      <c r="L39" s="297"/>
      <c r="M39" s="297"/>
      <c r="N39" s="297"/>
      <c r="O39" s="297"/>
      <c r="P39" s="297"/>
      <c r="Q39" s="297"/>
      <c r="R39" s="297"/>
      <c r="S39" s="297"/>
      <c r="T39" s="297"/>
      <c r="U39" s="297"/>
      <c r="V39" s="297"/>
      <c r="W39" s="297"/>
      <c r="X39" s="297"/>
      <c r="Y39" s="297"/>
      <c r="Z39" s="297"/>
      <c r="AA39" s="297"/>
      <c r="AB39" s="298"/>
      <c r="AC39" s="293"/>
      <c r="AD39" s="293"/>
    </row>
    <row r="40" spans="1:30" ht="15.75" customHeight="1" x14ac:dyDescent="0.25">
      <c r="A40" s="293"/>
      <c r="B40" s="31"/>
      <c r="C40" s="314" t="s">
        <v>150</v>
      </c>
      <c r="D40" s="533">
        <v>2024</v>
      </c>
      <c r="E40" s="534"/>
      <c r="F40" s="535"/>
      <c r="G40" s="35"/>
      <c r="H40" s="297"/>
      <c r="I40" s="297"/>
      <c r="J40" s="297"/>
      <c r="K40" s="297"/>
      <c r="L40" s="297"/>
      <c r="M40" s="297"/>
      <c r="N40" s="297"/>
      <c r="O40" s="297"/>
      <c r="P40" s="297"/>
      <c r="Q40" s="527"/>
      <c r="R40" s="528"/>
      <c r="S40" s="528"/>
      <c r="T40" s="528"/>
      <c r="U40" s="528"/>
      <c r="V40" s="297"/>
      <c r="W40" s="297"/>
      <c r="X40" s="529"/>
      <c r="Y40" s="528"/>
      <c r="Z40" s="528"/>
      <c r="AA40" s="528"/>
      <c r="AB40" s="305"/>
      <c r="AC40" s="293"/>
      <c r="AD40" s="293"/>
    </row>
    <row r="41" spans="1:30" ht="5.25" customHeight="1" x14ac:dyDescent="0.25">
      <c r="A41" s="293"/>
      <c r="B41" s="31"/>
      <c r="C41" s="306"/>
      <c r="D41" s="38"/>
      <c r="E41" s="38"/>
      <c r="F41" s="38"/>
      <c r="G41" s="293"/>
      <c r="H41" s="297"/>
      <c r="I41" s="297"/>
      <c r="J41" s="297"/>
      <c r="K41" s="297"/>
      <c r="L41" s="297"/>
      <c r="M41" s="297"/>
      <c r="N41" s="297"/>
      <c r="O41" s="297"/>
      <c r="P41" s="297"/>
      <c r="Q41" s="303"/>
      <c r="R41" s="303"/>
      <c r="S41" s="303"/>
      <c r="T41" s="303"/>
      <c r="U41" s="303"/>
      <c r="V41" s="297"/>
      <c r="W41" s="297"/>
      <c r="X41" s="299"/>
      <c r="Y41" s="299"/>
      <c r="Z41" s="299"/>
      <c r="AA41" s="299"/>
      <c r="AB41" s="305"/>
      <c r="AC41" s="293"/>
      <c r="AD41" s="293"/>
    </row>
    <row r="42" spans="1:30" ht="15.75" customHeight="1" x14ac:dyDescent="0.25">
      <c r="A42" s="293"/>
      <c r="B42" s="31"/>
      <c r="C42" s="306" t="s">
        <v>140</v>
      </c>
      <c r="D42" s="538">
        <v>1</v>
      </c>
      <c r="E42" s="532"/>
      <c r="F42" s="520"/>
      <c r="G42" s="293"/>
      <c r="H42" s="297"/>
      <c r="I42" s="297"/>
      <c r="J42" s="297"/>
      <c r="K42" s="297"/>
      <c r="L42" s="297"/>
      <c r="M42" s="297"/>
      <c r="N42" s="297"/>
      <c r="O42" s="297"/>
      <c r="P42" s="297"/>
      <c r="Q42" s="527"/>
      <c r="R42" s="528"/>
      <c r="S42" s="528"/>
      <c r="T42" s="528"/>
      <c r="U42" s="528"/>
      <c r="V42" s="297"/>
      <c r="W42" s="297"/>
      <c r="X42" s="529"/>
      <c r="Y42" s="528"/>
      <c r="Z42" s="528"/>
      <c r="AA42" s="528"/>
      <c r="AB42" s="298"/>
      <c r="AC42" s="293"/>
      <c r="AD42" s="293"/>
    </row>
    <row r="43" spans="1:30" ht="15.75" customHeight="1" x14ac:dyDescent="0.25">
      <c r="A43" s="293"/>
      <c r="B43" s="31"/>
      <c r="C43" s="293"/>
      <c r="D43" s="293"/>
      <c r="E43" s="293"/>
      <c r="F43" s="293"/>
      <c r="G43" s="293"/>
      <c r="H43" s="293"/>
      <c r="I43" s="297"/>
      <c r="J43" s="297"/>
      <c r="K43" s="306"/>
      <c r="L43" s="306"/>
      <c r="M43" s="306"/>
      <c r="N43" s="306"/>
      <c r="O43" s="306"/>
      <c r="P43" s="306"/>
      <c r="Q43" s="306"/>
      <c r="R43" s="306"/>
      <c r="S43" s="306"/>
      <c r="T43" s="306"/>
      <c r="U43" s="306"/>
      <c r="V43" s="306"/>
      <c r="W43" s="306"/>
      <c r="X43" s="306"/>
      <c r="Y43" s="306"/>
      <c r="Z43" s="306"/>
      <c r="AA43" s="306"/>
      <c r="AB43" s="298"/>
      <c r="AC43" s="293"/>
      <c r="AD43" s="293"/>
    </row>
    <row r="44" spans="1:30" ht="15.75" customHeight="1" x14ac:dyDescent="0.25">
      <c r="A44" s="293"/>
      <c r="B44" s="31"/>
      <c r="C44" s="306"/>
      <c r="D44" s="530" t="s">
        <v>151</v>
      </c>
      <c r="E44" s="532"/>
      <c r="F44" s="532"/>
      <c r="G44" s="532"/>
      <c r="H44" s="532"/>
      <c r="I44" s="532"/>
      <c r="J44" s="532"/>
      <c r="K44" s="532"/>
      <c r="L44" s="532"/>
      <c r="M44" s="532"/>
      <c r="N44" s="532"/>
      <c r="O44" s="532"/>
      <c r="P44" s="532"/>
      <c r="Q44" s="532"/>
      <c r="R44" s="532"/>
      <c r="S44" s="532"/>
      <c r="T44" s="532"/>
      <c r="U44" s="532"/>
      <c r="V44" s="532"/>
      <c r="W44" s="532"/>
      <c r="X44" s="532"/>
      <c r="Y44" s="520"/>
      <c r="Z44" s="307"/>
      <c r="AA44" s="307"/>
      <c r="AB44" s="315"/>
      <c r="AC44" s="293"/>
      <c r="AD44" s="293"/>
    </row>
    <row r="45" spans="1:30" ht="15.75" customHeight="1" x14ac:dyDescent="0.25">
      <c r="A45" s="293"/>
      <c r="B45" s="31"/>
      <c r="C45" s="293"/>
      <c r="D45" s="569" t="s">
        <v>152</v>
      </c>
      <c r="E45" s="532"/>
      <c r="F45" s="532"/>
      <c r="G45" s="532"/>
      <c r="H45" s="520"/>
      <c r="I45" s="565" t="s">
        <v>153</v>
      </c>
      <c r="J45" s="532"/>
      <c r="K45" s="532"/>
      <c r="L45" s="532"/>
      <c r="M45" s="532"/>
      <c r="N45" s="532"/>
      <c r="O45" s="532"/>
      <c r="P45" s="520"/>
      <c r="Q45" s="566" t="s">
        <v>154</v>
      </c>
      <c r="R45" s="532"/>
      <c r="S45" s="532"/>
      <c r="T45" s="532"/>
      <c r="U45" s="532"/>
      <c r="V45" s="532"/>
      <c r="W45" s="532"/>
      <c r="X45" s="532"/>
      <c r="Y45" s="520"/>
      <c r="Z45" s="307"/>
      <c r="AA45" s="307"/>
      <c r="AB45" s="315"/>
      <c r="AC45" s="293"/>
      <c r="AD45" s="293"/>
    </row>
    <row r="46" spans="1:30" ht="15.75" customHeight="1" x14ac:dyDescent="0.25">
      <c r="A46" s="316"/>
      <c r="B46" s="39"/>
      <c r="C46" s="40"/>
      <c r="D46" s="570" t="s">
        <v>155</v>
      </c>
      <c r="E46" s="532"/>
      <c r="F46" s="532"/>
      <c r="G46" s="532"/>
      <c r="H46" s="520"/>
      <c r="I46" s="567" t="s">
        <v>156</v>
      </c>
      <c r="J46" s="532"/>
      <c r="K46" s="532"/>
      <c r="L46" s="532"/>
      <c r="M46" s="532"/>
      <c r="N46" s="532"/>
      <c r="O46" s="532"/>
      <c r="P46" s="520"/>
      <c r="Q46" s="568" t="s">
        <v>157</v>
      </c>
      <c r="R46" s="532"/>
      <c r="S46" s="532"/>
      <c r="T46" s="532"/>
      <c r="U46" s="532"/>
      <c r="V46" s="532"/>
      <c r="W46" s="532"/>
      <c r="X46" s="532"/>
      <c r="Y46" s="520"/>
      <c r="Z46" s="316"/>
      <c r="AA46" s="316"/>
      <c r="AB46" s="317"/>
      <c r="AC46" s="316"/>
      <c r="AD46" s="316"/>
    </row>
    <row r="47" spans="1:30" ht="15.75" customHeight="1" x14ac:dyDescent="0.25">
      <c r="A47" s="293"/>
      <c r="B47" s="31"/>
      <c r="C47" s="318"/>
      <c r="D47" s="318"/>
      <c r="E47" s="318"/>
      <c r="F47" s="318"/>
      <c r="G47" s="319"/>
      <c r="H47" s="319"/>
      <c r="I47" s="319"/>
      <c r="J47" s="319"/>
      <c r="K47" s="319"/>
      <c r="L47" s="319"/>
      <c r="M47" s="319"/>
      <c r="N47" s="319"/>
      <c r="O47" s="319"/>
      <c r="P47" s="319"/>
      <c r="Q47" s="319"/>
      <c r="R47" s="319"/>
      <c r="S47" s="319"/>
      <c r="T47" s="319"/>
      <c r="U47" s="319"/>
      <c r="V47" s="319"/>
      <c r="W47" s="319"/>
      <c r="X47" s="319"/>
      <c r="Y47" s="319"/>
      <c r="Z47" s="318"/>
      <c r="AA47" s="318"/>
      <c r="AB47" s="302"/>
      <c r="AC47" s="293"/>
      <c r="AD47" s="293"/>
    </row>
    <row r="48" spans="1:30" ht="15.75" customHeight="1" x14ac:dyDescent="0.25">
      <c r="A48" s="320"/>
      <c r="B48" s="41"/>
      <c r="C48" s="558" t="s">
        <v>158</v>
      </c>
      <c r="D48" s="532"/>
      <c r="E48" s="532"/>
      <c r="F48" s="520"/>
      <c r="G48" s="563" t="s">
        <v>159</v>
      </c>
      <c r="H48" s="564" t="s">
        <v>160</v>
      </c>
      <c r="I48" s="546"/>
      <c r="J48" s="546"/>
      <c r="K48" s="546"/>
      <c r="L48" s="546"/>
      <c r="M48" s="546"/>
      <c r="N48" s="546"/>
      <c r="O48" s="546"/>
      <c r="P48" s="546"/>
      <c r="Q48" s="546"/>
      <c r="R48" s="546"/>
      <c r="S48" s="546"/>
      <c r="T48" s="546"/>
      <c r="U48" s="546"/>
      <c r="V48" s="546"/>
      <c r="W48" s="546"/>
      <c r="X48" s="546"/>
      <c r="Y48" s="546"/>
      <c r="Z48" s="546"/>
      <c r="AA48" s="547"/>
      <c r="AB48" s="315"/>
      <c r="AC48" s="320"/>
      <c r="AD48" s="320"/>
    </row>
    <row r="49" spans="1:30" ht="15.75" customHeight="1" x14ac:dyDescent="0.25">
      <c r="A49" s="320"/>
      <c r="B49" s="41"/>
      <c r="C49" s="42" t="s">
        <v>161</v>
      </c>
      <c r="D49" s="43">
        <v>1.2</v>
      </c>
      <c r="E49" s="558" t="s">
        <v>162</v>
      </c>
      <c r="F49" s="520"/>
      <c r="G49" s="504"/>
      <c r="H49" s="549"/>
      <c r="I49" s="550"/>
      <c r="J49" s="550"/>
      <c r="K49" s="550"/>
      <c r="L49" s="550"/>
      <c r="M49" s="550"/>
      <c r="N49" s="550"/>
      <c r="O49" s="550"/>
      <c r="P49" s="550"/>
      <c r="Q49" s="550"/>
      <c r="R49" s="550"/>
      <c r="S49" s="550"/>
      <c r="T49" s="550"/>
      <c r="U49" s="550"/>
      <c r="V49" s="550"/>
      <c r="W49" s="550"/>
      <c r="X49" s="550"/>
      <c r="Y49" s="550"/>
      <c r="Z49" s="550"/>
      <c r="AA49" s="551"/>
      <c r="AB49" s="315"/>
      <c r="AC49" s="320"/>
      <c r="AD49" s="320"/>
    </row>
    <row r="50" spans="1:30" ht="15.75" customHeight="1" x14ac:dyDescent="0.25">
      <c r="A50" s="320"/>
      <c r="B50" s="41"/>
      <c r="C50" s="44">
        <v>2024</v>
      </c>
      <c r="D50" s="45">
        <v>45474</v>
      </c>
      <c r="E50" s="557">
        <v>45656</v>
      </c>
      <c r="F50" s="520"/>
      <c r="G50" s="46">
        <v>1</v>
      </c>
      <c r="H50" s="562" t="s">
        <v>124</v>
      </c>
      <c r="I50" s="532"/>
      <c r="J50" s="532"/>
      <c r="K50" s="532"/>
      <c r="L50" s="532"/>
      <c r="M50" s="532"/>
      <c r="N50" s="532"/>
      <c r="O50" s="532"/>
      <c r="P50" s="532"/>
      <c r="Q50" s="532"/>
      <c r="R50" s="532"/>
      <c r="S50" s="532"/>
      <c r="T50" s="532"/>
      <c r="U50" s="532"/>
      <c r="V50" s="532"/>
      <c r="W50" s="532"/>
      <c r="X50" s="532"/>
      <c r="Y50" s="532"/>
      <c r="Z50" s="532"/>
      <c r="AA50" s="520"/>
      <c r="AB50" s="315"/>
      <c r="AC50" s="320"/>
      <c r="AD50" s="320"/>
    </row>
    <row r="51" spans="1:30" ht="15.75" customHeight="1" x14ac:dyDescent="0.25">
      <c r="A51" s="320"/>
      <c r="B51" s="41"/>
      <c r="C51" s="44">
        <v>2025</v>
      </c>
      <c r="D51" s="45">
        <v>45658</v>
      </c>
      <c r="E51" s="557">
        <v>46021</v>
      </c>
      <c r="F51" s="520"/>
      <c r="G51" s="46">
        <v>1</v>
      </c>
      <c r="H51" s="562" t="s">
        <v>124</v>
      </c>
      <c r="I51" s="532"/>
      <c r="J51" s="532"/>
      <c r="K51" s="532"/>
      <c r="L51" s="532"/>
      <c r="M51" s="532"/>
      <c r="N51" s="532"/>
      <c r="O51" s="532"/>
      <c r="P51" s="532"/>
      <c r="Q51" s="532"/>
      <c r="R51" s="532"/>
      <c r="S51" s="532"/>
      <c r="T51" s="532"/>
      <c r="U51" s="532"/>
      <c r="V51" s="532"/>
      <c r="W51" s="532"/>
      <c r="X51" s="532"/>
      <c r="Y51" s="532"/>
      <c r="Z51" s="532"/>
      <c r="AA51" s="520"/>
      <c r="AB51" s="315"/>
      <c r="AC51" s="320"/>
      <c r="AD51" s="320"/>
    </row>
    <row r="52" spans="1:30" ht="15.75" customHeight="1" x14ac:dyDescent="0.25">
      <c r="A52" s="320"/>
      <c r="B52" s="41"/>
      <c r="C52" s="44">
        <v>2026</v>
      </c>
      <c r="D52" s="45">
        <v>46023</v>
      </c>
      <c r="E52" s="557">
        <v>46386</v>
      </c>
      <c r="F52" s="520"/>
      <c r="G52" s="46">
        <v>1</v>
      </c>
      <c r="H52" s="562" t="s">
        <v>124</v>
      </c>
      <c r="I52" s="532"/>
      <c r="J52" s="532"/>
      <c r="K52" s="532"/>
      <c r="L52" s="532"/>
      <c r="M52" s="532"/>
      <c r="N52" s="532"/>
      <c r="O52" s="532"/>
      <c r="P52" s="532"/>
      <c r="Q52" s="532"/>
      <c r="R52" s="532"/>
      <c r="S52" s="532"/>
      <c r="T52" s="532"/>
      <c r="U52" s="532"/>
      <c r="V52" s="532"/>
      <c r="W52" s="532"/>
      <c r="X52" s="532"/>
      <c r="Y52" s="532"/>
      <c r="Z52" s="532"/>
      <c r="AA52" s="520"/>
      <c r="AB52" s="315"/>
      <c r="AC52" s="320"/>
      <c r="AD52" s="320"/>
    </row>
    <row r="53" spans="1:30" ht="15.75" customHeight="1" x14ac:dyDescent="0.25">
      <c r="A53" s="320"/>
      <c r="B53" s="41"/>
      <c r="C53" s="44">
        <v>2027</v>
      </c>
      <c r="D53" s="45">
        <v>46388</v>
      </c>
      <c r="E53" s="557">
        <v>46751</v>
      </c>
      <c r="F53" s="520"/>
      <c r="G53" s="46">
        <v>1</v>
      </c>
      <c r="H53" s="562" t="s">
        <v>124</v>
      </c>
      <c r="I53" s="532"/>
      <c r="J53" s="532"/>
      <c r="K53" s="532"/>
      <c r="L53" s="532"/>
      <c r="M53" s="532"/>
      <c r="N53" s="532"/>
      <c r="O53" s="532"/>
      <c r="P53" s="532"/>
      <c r="Q53" s="532"/>
      <c r="R53" s="532"/>
      <c r="S53" s="532"/>
      <c r="T53" s="532"/>
      <c r="U53" s="532"/>
      <c r="V53" s="532"/>
      <c r="W53" s="532"/>
      <c r="X53" s="532"/>
      <c r="Y53" s="532"/>
      <c r="Z53" s="532"/>
      <c r="AA53" s="520"/>
      <c r="AB53" s="315"/>
      <c r="AC53" s="320"/>
      <c r="AD53" s="320"/>
    </row>
    <row r="54" spans="1:30" ht="15.75" customHeight="1" x14ac:dyDescent="0.25">
      <c r="A54" s="320"/>
      <c r="B54" s="41"/>
      <c r="C54" s="44"/>
      <c r="D54" s="44"/>
      <c r="E54" s="558"/>
      <c r="F54" s="520"/>
      <c r="G54" s="43"/>
      <c r="H54" s="558"/>
      <c r="I54" s="532"/>
      <c r="J54" s="532"/>
      <c r="K54" s="532"/>
      <c r="L54" s="532"/>
      <c r="M54" s="532"/>
      <c r="N54" s="532"/>
      <c r="O54" s="532"/>
      <c r="P54" s="532"/>
      <c r="Q54" s="532"/>
      <c r="R54" s="532"/>
      <c r="S54" s="532"/>
      <c r="T54" s="532"/>
      <c r="U54" s="532"/>
      <c r="V54" s="532"/>
      <c r="W54" s="532"/>
      <c r="X54" s="532"/>
      <c r="Y54" s="532"/>
      <c r="Z54" s="532"/>
      <c r="AA54" s="520"/>
      <c r="AB54" s="315"/>
      <c r="AC54" s="320"/>
      <c r="AD54" s="320"/>
    </row>
    <row r="55" spans="1:30" ht="15.75" customHeight="1" x14ac:dyDescent="0.25">
      <c r="A55" s="293"/>
      <c r="B55" s="31"/>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301"/>
      <c r="AC55" s="293"/>
      <c r="AD55" s="293"/>
    </row>
    <row r="56" spans="1:30" ht="15.75" customHeight="1" x14ac:dyDescent="0.25">
      <c r="A56" s="293"/>
      <c r="B56" s="31"/>
      <c r="C56" s="536" t="s">
        <v>163</v>
      </c>
      <c r="D56" s="528"/>
      <c r="E56" s="306"/>
      <c r="F56" s="297" t="s">
        <v>164</v>
      </c>
      <c r="G56" s="47"/>
      <c r="H56" s="308"/>
      <c r="I56" s="297" t="s">
        <v>165</v>
      </c>
      <c r="J56" s="293"/>
      <c r="K56" s="531"/>
      <c r="L56" s="520"/>
      <c r="M56" s="306"/>
      <c r="N56" s="293"/>
      <c r="O56" s="293"/>
      <c r="P56" s="293"/>
      <c r="Q56" s="293"/>
      <c r="R56" s="293"/>
      <c r="S56" s="293"/>
      <c r="T56" s="293"/>
      <c r="U56" s="293"/>
      <c r="V56" s="293"/>
      <c r="W56" s="293"/>
      <c r="X56" s="293"/>
      <c r="Y56" s="293"/>
      <c r="Z56" s="293"/>
      <c r="AA56" s="293"/>
      <c r="AB56" s="301"/>
      <c r="AC56" s="293"/>
      <c r="AD56" s="293"/>
    </row>
    <row r="57" spans="1:30" ht="15.75" customHeight="1" x14ac:dyDescent="0.25">
      <c r="A57" s="293"/>
      <c r="B57" s="321"/>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22"/>
      <c r="AC57" s="293"/>
      <c r="AD57" s="293"/>
    </row>
    <row r="58" spans="1:30" ht="15.75" customHeight="1" x14ac:dyDescent="0.25">
      <c r="A58" s="293"/>
      <c r="B58" s="556" t="s">
        <v>166</v>
      </c>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20"/>
      <c r="AC58" s="293"/>
      <c r="AD58" s="293"/>
    </row>
    <row r="59" spans="1:30" ht="15.75" customHeight="1" x14ac:dyDescent="0.25">
      <c r="A59" s="293"/>
      <c r="B59" s="48"/>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9"/>
      <c r="AC59" s="293"/>
      <c r="AD59" s="293"/>
    </row>
    <row r="60" spans="1:30" ht="29.25" customHeight="1" x14ac:dyDescent="0.25">
      <c r="A60" s="293"/>
      <c r="B60" s="558" t="s">
        <v>161</v>
      </c>
      <c r="C60" s="520"/>
      <c r="D60" s="43"/>
      <c r="E60" s="558" t="s">
        <v>167</v>
      </c>
      <c r="F60" s="520"/>
      <c r="G60" s="43"/>
      <c r="H60" s="530" t="s">
        <v>168</v>
      </c>
      <c r="I60" s="520"/>
      <c r="J60" s="558"/>
      <c r="K60" s="520"/>
      <c r="L60" s="561"/>
      <c r="M60" s="528"/>
      <c r="N60" s="43" t="s">
        <v>169</v>
      </c>
      <c r="O60" s="558"/>
      <c r="P60" s="532"/>
      <c r="Q60" s="520"/>
      <c r="R60" s="558" t="s">
        <v>170</v>
      </c>
      <c r="S60" s="532"/>
      <c r="T60" s="520"/>
      <c r="U60" s="558"/>
      <c r="V60" s="532"/>
      <c r="W60" s="520"/>
      <c r="X60" s="558" t="s">
        <v>171</v>
      </c>
      <c r="Y60" s="520"/>
      <c r="Z60" s="558"/>
      <c r="AA60" s="532"/>
      <c r="AB60" s="520"/>
      <c r="AC60" s="293"/>
      <c r="AD60" s="293"/>
    </row>
    <row r="61" spans="1:30" ht="15.75" customHeight="1" x14ac:dyDescent="0.25">
      <c r="A61" s="293"/>
      <c r="B61" s="48"/>
      <c r="C61" s="323"/>
      <c r="D61" s="323"/>
      <c r="E61" s="323"/>
      <c r="F61" s="316"/>
      <c r="G61" s="324"/>
      <c r="H61" s="325"/>
      <c r="I61" s="325"/>
      <c r="J61" s="316"/>
      <c r="K61" s="316"/>
      <c r="L61" s="316"/>
      <c r="M61" s="316"/>
      <c r="N61" s="325"/>
      <c r="O61" s="316"/>
      <c r="P61" s="316"/>
      <c r="Q61" s="316"/>
      <c r="R61" s="316"/>
      <c r="S61" s="325"/>
      <c r="T61" s="303"/>
      <c r="U61" s="303"/>
      <c r="V61" s="293"/>
      <c r="W61" s="325"/>
      <c r="X61" s="313"/>
      <c r="Y61" s="313"/>
      <c r="Z61" s="50"/>
      <c r="AA61" s="28"/>
      <c r="AB61" s="51"/>
      <c r="AC61" s="293"/>
      <c r="AD61" s="293"/>
    </row>
    <row r="62" spans="1:30" ht="15.75" customHeight="1" x14ac:dyDescent="0.25">
      <c r="A62" s="293"/>
      <c r="B62" s="556" t="s">
        <v>172</v>
      </c>
      <c r="C62" s="520"/>
      <c r="D62" s="559"/>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1"/>
      <c r="AC62" s="293"/>
      <c r="AD62" s="293"/>
    </row>
    <row r="63" spans="1:30" ht="15.75" customHeight="1" x14ac:dyDescent="0.25">
      <c r="A63" s="293"/>
      <c r="B63" s="48"/>
      <c r="C63" s="323"/>
      <c r="D63" s="323"/>
      <c r="E63" s="323"/>
      <c r="F63" s="316"/>
      <c r="G63" s="324"/>
      <c r="H63" s="325"/>
      <c r="I63" s="325"/>
      <c r="J63" s="316"/>
      <c r="K63" s="316"/>
      <c r="L63" s="316"/>
      <c r="M63" s="316"/>
      <c r="N63" s="325"/>
      <c r="O63" s="316"/>
      <c r="P63" s="316"/>
      <c r="Q63" s="316"/>
      <c r="R63" s="316"/>
      <c r="S63" s="325"/>
      <c r="T63" s="303"/>
      <c r="U63" s="303"/>
      <c r="V63" s="293"/>
      <c r="W63" s="325"/>
      <c r="X63" s="313"/>
      <c r="Y63" s="313"/>
      <c r="Z63" s="50"/>
      <c r="AA63" s="28"/>
      <c r="AB63" s="51"/>
      <c r="AC63" s="293"/>
      <c r="AD63" s="293"/>
    </row>
    <row r="64" spans="1:30" ht="15.75" customHeight="1" x14ac:dyDescent="0.25">
      <c r="A64" s="293"/>
      <c r="B64" s="556" t="s">
        <v>173</v>
      </c>
      <c r="C64" s="520"/>
      <c r="D64" s="56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1"/>
      <c r="AC64" s="293"/>
      <c r="AD64" s="293"/>
    </row>
    <row r="65" spans="1:30" ht="15.75" customHeight="1" x14ac:dyDescent="0.25">
      <c r="A65" s="293"/>
      <c r="B65" s="48"/>
      <c r="C65" s="323"/>
      <c r="D65" s="323"/>
      <c r="E65" s="323"/>
      <c r="F65" s="316"/>
      <c r="G65" s="324"/>
      <c r="H65" s="325"/>
      <c r="I65" s="325"/>
      <c r="J65" s="316"/>
      <c r="K65" s="316"/>
      <c r="L65" s="316"/>
      <c r="M65" s="316"/>
      <c r="N65" s="325"/>
      <c r="O65" s="316"/>
      <c r="P65" s="316"/>
      <c r="Q65" s="316"/>
      <c r="R65" s="316"/>
      <c r="S65" s="325"/>
      <c r="T65" s="303"/>
      <c r="U65" s="303"/>
      <c r="V65" s="293"/>
      <c r="W65" s="325"/>
      <c r="X65" s="313"/>
      <c r="Y65" s="313"/>
      <c r="Z65" s="313"/>
      <c r="AA65" s="303"/>
      <c r="AB65" s="309"/>
      <c r="AC65" s="293"/>
      <c r="AD65" s="293"/>
    </row>
    <row r="66" spans="1:30" ht="15.75" customHeight="1" x14ac:dyDescent="0.25">
      <c r="A66" s="293"/>
      <c r="B66" s="556" t="s">
        <v>174</v>
      </c>
      <c r="C66" s="520"/>
      <c r="D66" s="56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1"/>
      <c r="AC66" s="293"/>
      <c r="AD66" s="293"/>
    </row>
    <row r="67" spans="1:30" ht="15.75" customHeight="1" x14ac:dyDescent="0.25">
      <c r="A67" s="293"/>
      <c r="B67" s="48"/>
      <c r="C67" s="323"/>
      <c r="D67" s="323"/>
      <c r="E67" s="323"/>
      <c r="F67" s="316"/>
      <c r="G67" s="324"/>
      <c r="H67" s="325"/>
      <c r="I67" s="325"/>
      <c r="J67" s="316"/>
      <c r="K67" s="316"/>
      <c r="L67" s="316"/>
      <c r="M67" s="316"/>
      <c r="N67" s="325"/>
      <c r="O67" s="316"/>
      <c r="P67" s="316"/>
      <c r="Q67" s="316"/>
      <c r="R67" s="316"/>
      <c r="S67" s="325"/>
      <c r="T67" s="303"/>
      <c r="U67" s="303"/>
      <c r="V67" s="293"/>
      <c r="W67" s="325"/>
      <c r="X67" s="313"/>
      <c r="Y67" s="313"/>
      <c r="Z67" s="50"/>
      <c r="AA67" s="28"/>
      <c r="AB67" s="51"/>
      <c r="AC67" s="293"/>
      <c r="AD67" s="293"/>
    </row>
    <row r="68" spans="1:30" ht="15.75" customHeight="1" x14ac:dyDescent="0.25">
      <c r="A68" s="293"/>
      <c r="B68" s="556" t="s">
        <v>175</v>
      </c>
      <c r="C68" s="520"/>
      <c r="D68" s="56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1"/>
      <c r="AC68" s="293"/>
      <c r="AD68" s="293"/>
    </row>
    <row r="69" spans="1:30" ht="15.75" customHeight="1" x14ac:dyDescent="0.25">
      <c r="A69" s="293"/>
      <c r="B69" s="48"/>
      <c r="C69" s="323"/>
      <c r="D69" s="323"/>
      <c r="E69" s="323"/>
      <c r="F69" s="316"/>
      <c r="G69" s="324"/>
      <c r="H69" s="325"/>
      <c r="I69" s="325"/>
      <c r="J69" s="316"/>
      <c r="K69" s="316"/>
      <c r="L69" s="316"/>
      <c r="M69" s="316"/>
      <c r="N69" s="325"/>
      <c r="O69" s="316"/>
      <c r="P69" s="316"/>
      <c r="Q69" s="316"/>
      <c r="R69" s="316"/>
      <c r="S69" s="325"/>
      <c r="T69" s="303"/>
      <c r="U69" s="303"/>
      <c r="V69" s="293"/>
      <c r="W69" s="325"/>
      <c r="X69" s="313"/>
      <c r="Y69" s="313"/>
      <c r="Z69" s="50"/>
      <c r="AA69" s="28"/>
      <c r="AB69" s="51"/>
      <c r="AC69" s="293"/>
      <c r="AD69" s="293"/>
    </row>
    <row r="70" spans="1:30" ht="15.75" customHeight="1" x14ac:dyDescent="0.25">
      <c r="A70" s="293"/>
      <c r="B70" s="556" t="s">
        <v>176</v>
      </c>
      <c r="C70" s="520"/>
      <c r="D70" s="56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1"/>
      <c r="AC70" s="293"/>
      <c r="AD70" s="293"/>
    </row>
    <row r="71" spans="1:30" ht="15.75" customHeight="1" x14ac:dyDescent="0.25">
      <c r="A71" s="293"/>
      <c r="B71" s="48"/>
      <c r="C71" s="323"/>
      <c r="D71" s="323"/>
      <c r="E71" s="323"/>
      <c r="F71" s="316"/>
      <c r="G71" s="324"/>
      <c r="H71" s="325"/>
      <c r="I71" s="325"/>
      <c r="J71" s="316"/>
      <c r="K71" s="316"/>
      <c r="L71" s="316"/>
      <c r="M71" s="316"/>
      <c r="N71" s="325"/>
      <c r="O71" s="316"/>
      <c r="P71" s="316"/>
      <c r="Q71" s="316"/>
      <c r="R71" s="316"/>
      <c r="S71" s="325"/>
      <c r="T71" s="303"/>
      <c r="U71" s="303"/>
      <c r="V71" s="293"/>
      <c r="W71" s="325"/>
      <c r="X71" s="313"/>
      <c r="Y71" s="313"/>
      <c r="Z71" s="50"/>
      <c r="AA71" s="28"/>
      <c r="AB71" s="51"/>
      <c r="AC71" s="293"/>
      <c r="AD71" s="293"/>
    </row>
    <row r="72" spans="1:30" ht="15.75" customHeight="1" x14ac:dyDescent="0.25">
      <c r="A72" s="293"/>
      <c r="B72" s="556" t="s">
        <v>177</v>
      </c>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20"/>
      <c r="AC72" s="293"/>
      <c r="AD72" s="293"/>
    </row>
    <row r="73" spans="1:30" ht="15.75" customHeight="1" x14ac:dyDescent="0.25">
      <c r="A73" s="293"/>
      <c r="B73" s="530" t="s">
        <v>122</v>
      </c>
      <c r="C73" s="520"/>
      <c r="D73" s="52" t="s">
        <v>178</v>
      </c>
      <c r="E73" s="530" t="s">
        <v>179</v>
      </c>
      <c r="F73" s="520"/>
      <c r="G73" s="530" t="s">
        <v>177</v>
      </c>
      <c r="H73" s="532"/>
      <c r="I73" s="532"/>
      <c r="J73" s="532"/>
      <c r="K73" s="532"/>
      <c r="L73" s="532"/>
      <c r="M73" s="532"/>
      <c r="N73" s="532"/>
      <c r="O73" s="520"/>
      <c r="P73" s="530" t="s">
        <v>180</v>
      </c>
      <c r="Q73" s="532"/>
      <c r="R73" s="532"/>
      <c r="S73" s="532"/>
      <c r="T73" s="532"/>
      <c r="U73" s="532"/>
      <c r="V73" s="532"/>
      <c r="W73" s="532"/>
      <c r="X73" s="532"/>
      <c r="Y73" s="532"/>
      <c r="Z73" s="532"/>
      <c r="AA73" s="532"/>
      <c r="AB73" s="520"/>
      <c r="AC73" s="293"/>
      <c r="AD73" s="293"/>
    </row>
    <row r="74" spans="1:30" ht="15.75" customHeight="1" x14ac:dyDescent="0.25">
      <c r="A74" s="293"/>
      <c r="B74" s="530"/>
      <c r="C74" s="520"/>
      <c r="D74" s="37"/>
      <c r="E74" s="530"/>
      <c r="F74" s="520"/>
      <c r="G74" s="555"/>
      <c r="H74" s="532"/>
      <c r="I74" s="532"/>
      <c r="J74" s="532"/>
      <c r="K74" s="532"/>
      <c r="L74" s="532"/>
      <c r="M74" s="532"/>
      <c r="N74" s="532"/>
      <c r="O74" s="520"/>
      <c r="P74" s="555"/>
      <c r="Q74" s="532"/>
      <c r="R74" s="532"/>
      <c r="S74" s="532"/>
      <c r="T74" s="532"/>
      <c r="U74" s="532"/>
      <c r="V74" s="532"/>
      <c r="W74" s="532"/>
      <c r="X74" s="532"/>
      <c r="Y74" s="532"/>
      <c r="Z74" s="532"/>
      <c r="AA74" s="532"/>
      <c r="AB74" s="520"/>
      <c r="AC74" s="293"/>
      <c r="AD74" s="293"/>
    </row>
    <row r="75" spans="1:30" ht="15.75" customHeight="1" x14ac:dyDescent="0.25">
      <c r="A75" s="293"/>
      <c r="B75" s="530"/>
      <c r="C75" s="520"/>
      <c r="D75" s="37"/>
      <c r="E75" s="530"/>
      <c r="F75" s="520"/>
      <c r="G75" s="555"/>
      <c r="H75" s="532"/>
      <c r="I75" s="532"/>
      <c r="J75" s="532"/>
      <c r="K75" s="532"/>
      <c r="L75" s="532"/>
      <c r="M75" s="532"/>
      <c r="N75" s="532"/>
      <c r="O75" s="520"/>
      <c r="P75" s="555"/>
      <c r="Q75" s="532"/>
      <c r="R75" s="532"/>
      <c r="S75" s="532"/>
      <c r="T75" s="532"/>
      <c r="U75" s="532"/>
      <c r="V75" s="532"/>
      <c r="W75" s="532"/>
      <c r="X75" s="532"/>
      <c r="Y75" s="532"/>
      <c r="Z75" s="532"/>
      <c r="AA75" s="532"/>
      <c r="AB75" s="520"/>
      <c r="AC75" s="293"/>
      <c r="AD75" s="293"/>
    </row>
    <row r="76" spans="1:30" ht="26.25" customHeight="1" x14ac:dyDescent="0.25">
      <c r="A76" s="293"/>
      <c r="B76" s="554" t="s">
        <v>181</v>
      </c>
      <c r="C76" s="532"/>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520"/>
      <c r="AC76" s="293"/>
      <c r="AD76" s="326"/>
    </row>
    <row r="77" spans="1:30" ht="12.75" customHeight="1" x14ac:dyDescent="0.25">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row>
    <row r="78" spans="1:30" ht="12.75" customHeight="1" x14ac:dyDescent="0.25">
      <c r="A78" s="293"/>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row>
    <row r="79" spans="1:30" ht="12.75" customHeight="1" x14ac:dyDescent="0.25">
      <c r="A79" s="293"/>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row>
    <row r="80" spans="1:30" ht="12.75" customHeight="1" x14ac:dyDescent="0.25">
      <c r="A80" s="293"/>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row>
    <row r="81" spans="1:30" ht="12.75" customHeight="1" x14ac:dyDescent="0.25">
      <c r="A81" s="29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row>
    <row r="82" spans="1:30" ht="12.75" customHeight="1" x14ac:dyDescent="0.25">
      <c r="A82" s="293"/>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row>
    <row r="83" spans="1:30" ht="12.75" customHeight="1" x14ac:dyDescent="0.25">
      <c r="A83" s="293"/>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O126"/>
  <sheetViews>
    <sheetView showGridLines="0" tabSelected="1" topLeftCell="A85" zoomScale="70" zoomScaleNormal="70" zoomScaleSheetLayoutView="25" workbookViewId="0">
      <selection activeCell="F90" sqref="F90:G90"/>
    </sheetView>
  </sheetViews>
  <sheetFormatPr baseColWidth="10" defaultColWidth="10.7109375" defaultRowHeight="14.25" x14ac:dyDescent="0.25"/>
  <cols>
    <col min="1" max="1" width="49.7109375" style="68" customWidth="1"/>
    <col min="2" max="4" width="35.7109375" style="68" customWidth="1"/>
    <col min="5" max="5" width="69.28515625" style="68" customWidth="1"/>
    <col min="6" max="6" width="35.7109375" style="68" customWidth="1"/>
    <col min="7" max="7" width="69" style="68" customWidth="1"/>
    <col min="8" max="8" width="40.42578125" style="68" customWidth="1"/>
    <col min="9" max="9" width="60.42578125" style="68" customWidth="1"/>
    <col min="10" max="13" width="35.7109375" style="68" customWidth="1"/>
    <col min="14" max="14" width="30" style="68"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10"/>
      <c r="B1" s="599" t="s">
        <v>182</v>
      </c>
      <c r="C1" s="600"/>
      <c r="D1" s="600"/>
      <c r="E1" s="600"/>
      <c r="F1" s="600"/>
      <c r="G1" s="600"/>
      <c r="H1" s="600"/>
      <c r="I1" s="600"/>
      <c r="J1" s="600"/>
      <c r="K1" s="600"/>
      <c r="L1" s="601"/>
      <c r="M1" s="596" t="s">
        <v>183</v>
      </c>
      <c r="N1" s="597"/>
      <c r="O1" s="598"/>
    </row>
    <row r="2" spans="1:15" s="147" customFormat="1" ht="30.75" customHeight="1" thickBot="1" x14ac:dyDescent="0.3">
      <c r="A2" s="611"/>
      <c r="B2" s="602" t="s">
        <v>184</v>
      </c>
      <c r="C2" s="603"/>
      <c r="D2" s="603"/>
      <c r="E2" s="603"/>
      <c r="F2" s="603"/>
      <c r="G2" s="603"/>
      <c r="H2" s="603"/>
      <c r="I2" s="603"/>
      <c r="J2" s="603"/>
      <c r="K2" s="603"/>
      <c r="L2" s="604"/>
      <c r="M2" s="596" t="s">
        <v>845</v>
      </c>
      <c r="N2" s="597"/>
      <c r="O2" s="598"/>
    </row>
    <row r="3" spans="1:15" s="147" customFormat="1" ht="24" customHeight="1" thickBot="1" x14ac:dyDescent="0.3">
      <c r="A3" s="611"/>
      <c r="B3" s="602" t="s">
        <v>854</v>
      </c>
      <c r="C3" s="603"/>
      <c r="D3" s="603"/>
      <c r="E3" s="603"/>
      <c r="F3" s="603"/>
      <c r="G3" s="603"/>
      <c r="H3" s="603"/>
      <c r="I3" s="603"/>
      <c r="J3" s="603"/>
      <c r="K3" s="603"/>
      <c r="L3" s="604"/>
      <c r="M3" s="596" t="s">
        <v>846</v>
      </c>
      <c r="N3" s="597"/>
      <c r="O3" s="598"/>
    </row>
    <row r="4" spans="1:15" s="147" customFormat="1" ht="21.75" customHeight="1" thickBot="1" x14ac:dyDescent="0.3">
      <c r="A4" s="612"/>
      <c r="B4" s="605" t="s">
        <v>185</v>
      </c>
      <c r="C4" s="606"/>
      <c r="D4" s="606"/>
      <c r="E4" s="606"/>
      <c r="F4" s="606"/>
      <c r="G4" s="606"/>
      <c r="H4" s="606"/>
      <c r="I4" s="606"/>
      <c r="J4" s="606"/>
      <c r="K4" s="606"/>
      <c r="L4" s="607"/>
      <c r="M4" s="596" t="s">
        <v>847</v>
      </c>
      <c r="N4" s="597"/>
      <c r="O4" s="598"/>
    </row>
    <row r="5" spans="1:15" s="147" customFormat="1" ht="21.75" customHeight="1" thickBot="1" x14ac:dyDescent="0.3">
      <c r="A5" s="148"/>
      <c r="B5" s="149"/>
      <c r="C5" s="149"/>
      <c r="D5" s="149"/>
      <c r="E5" s="149"/>
      <c r="F5" s="149"/>
      <c r="G5" s="149"/>
      <c r="H5" s="149"/>
      <c r="I5" s="149"/>
      <c r="J5" s="149"/>
      <c r="K5" s="149"/>
      <c r="L5" s="149"/>
      <c r="M5" s="596" t="s">
        <v>848</v>
      </c>
      <c r="N5" s="597"/>
      <c r="O5" s="598"/>
    </row>
    <row r="6" spans="1:15" s="147" customFormat="1" ht="21.75" customHeight="1" thickBot="1" x14ac:dyDescent="0.3">
      <c r="A6" s="614" t="s">
        <v>187</v>
      </c>
      <c r="B6" s="239" t="s">
        <v>188</v>
      </c>
      <c r="C6" s="202"/>
      <c r="D6" s="239" t="s">
        <v>189</v>
      </c>
      <c r="E6" s="203"/>
      <c r="F6" s="239" t="s">
        <v>190</v>
      </c>
      <c r="G6" s="202"/>
      <c r="H6" s="239" t="s">
        <v>191</v>
      </c>
      <c r="I6" s="204"/>
      <c r="J6" s="590" t="s">
        <v>192</v>
      </c>
      <c r="K6" s="613"/>
      <c r="L6" s="238" t="s">
        <v>193</v>
      </c>
      <c r="M6" s="586"/>
      <c r="N6" s="586"/>
      <c r="O6" s="586"/>
    </row>
    <row r="7" spans="1:15" s="147" customFormat="1" ht="21.75" customHeight="1" thickBot="1" x14ac:dyDescent="0.3">
      <c r="A7" s="614"/>
      <c r="B7" s="240" t="s">
        <v>195</v>
      </c>
      <c r="C7" s="205"/>
      <c r="D7" s="239" t="s">
        <v>196</v>
      </c>
      <c r="E7" s="205" t="s">
        <v>194</v>
      </c>
      <c r="F7" s="239" t="s">
        <v>197</v>
      </c>
      <c r="G7" s="206"/>
      <c r="H7" s="239" t="s">
        <v>198</v>
      </c>
      <c r="I7" s="204"/>
      <c r="J7" s="590"/>
      <c r="K7" s="613"/>
      <c r="L7" s="238" t="s">
        <v>199</v>
      </c>
      <c r="M7" s="586"/>
      <c r="N7" s="586"/>
      <c r="O7" s="586"/>
    </row>
    <row r="8" spans="1:15" s="147" customFormat="1" ht="21.75" customHeight="1" thickBot="1" x14ac:dyDescent="0.3">
      <c r="A8" s="614"/>
      <c r="B8" s="239" t="s">
        <v>200</v>
      </c>
      <c r="C8" s="202"/>
      <c r="D8" s="239" t="s">
        <v>201</v>
      </c>
      <c r="E8" s="206"/>
      <c r="F8" s="239" t="s">
        <v>202</v>
      </c>
      <c r="G8" s="206"/>
      <c r="H8" s="239" t="s">
        <v>203</v>
      </c>
      <c r="I8" s="204"/>
      <c r="J8" s="590"/>
      <c r="K8" s="613"/>
      <c r="L8" s="238" t="s">
        <v>204</v>
      </c>
      <c r="M8" s="586" t="s">
        <v>194</v>
      </c>
      <c r="N8" s="586"/>
      <c r="O8" s="586"/>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0" t="s">
        <v>205</v>
      </c>
      <c r="B11" s="626" t="s">
        <v>206</v>
      </c>
      <c r="C11" s="627"/>
      <c r="D11" s="627"/>
      <c r="E11" s="627"/>
      <c r="F11" s="627"/>
      <c r="G11" s="627"/>
      <c r="H11" s="627"/>
      <c r="I11" s="627"/>
      <c r="J11" s="627"/>
      <c r="K11" s="628"/>
      <c r="L11" s="623" t="s">
        <v>851</v>
      </c>
      <c r="M11" s="634">
        <v>2024110010298</v>
      </c>
      <c r="N11" s="635"/>
      <c r="O11" s="636"/>
    </row>
    <row r="12" spans="1:15" ht="15" customHeight="1" x14ac:dyDescent="0.25">
      <c r="A12" s="621"/>
      <c r="B12" s="629"/>
      <c r="C12" s="619"/>
      <c r="D12" s="619"/>
      <c r="E12" s="619"/>
      <c r="F12" s="619"/>
      <c r="G12" s="619"/>
      <c r="H12" s="619"/>
      <c r="I12" s="619"/>
      <c r="J12" s="619"/>
      <c r="K12" s="630"/>
      <c r="L12" s="624"/>
      <c r="M12" s="637"/>
      <c r="N12" s="638"/>
      <c r="O12" s="639"/>
    </row>
    <row r="13" spans="1:15" ht="15" customHeight="1" thickBot="1" x14ac:dyDescent="0.3">
      <c r="A13" s="622"/>
      <c r="B13" s="631"/>
      <c r="C13" s="632"/>
      <c r="D13" s="632"/>
      <c r="E13" s="632"/>
      <c r="F13" s="632"/>
      <c r="G13" s="632"/>
      <c r="H13" s="632"/>
      <c r="I13" s="632"/>
      <c r="J13" s="632"/>
      <c r="K13" s="633"/>
      <c r="L13" s="625"/>
      <c r="M13" s="640"/>
      <c r="N13" s="641"/>
      <c r="O13" s="642"/>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08" t="s">
        <v>208</v>
      </c>
      <c r="C15" s="608"/>
      <c r="D15" s="608"/>
      <c r="E15" s="608"/>
      <c r="F15" s="608"/>
      <c r="G15" s="614" t="s">
        <v>209</v>
      </c>
      <c r="H15" s="614"/>
      <c r="I15" s="609" t="s">
        <v>210</v>
      </c>
      <c r="J15" s="609"/>
      <c r="K15" s="609"/>
      <c r="L15" s="609"/>
      <c r="M15" s="609"/>
      <c r="N15" s="609"/>
      <c r="O15" s="609"/>
    </row>
    <row r="16" spans="1:15" ht="9" customHeight="1" x14ac:dyDescent="0.25">
      <c r="A16" s="81"/>
      <c r="B16" s="83"/>
      <c r="C16" s="82"/>
      <c r="D16" s="82"/>
      <c r="E16" s="82"/>
      <c r="F16" s="82"/>
      <c r="G16" s="83"/>
      <c r="H16" s="83"/>
      <c r="I16" s="83"/>
      <c r="J16" s="83"/>
      <c r="K16" s="83"/>
      <c r="L16" s="84"/>
      <c r="M16" s="84"/>
      <c r="N16" s="84"/>
      <c r="O16" s="84"/>
    </row>
    <row r="17" spans="1:15" ht="56.25" customHeight="1" x14ac:dyDescent="0.25">
      <c r="A17" s="332" t="s">
        <v>211</v>
      </c>
      <c r="B17" s="616" t="s">
        <v>212</v>
      </c>
      <c r="C17" s="617"/>
      <c r="D17" s="617"/>
      <c r="E17" s="618"/>
      <c r="F17" s="333" t="s">
        <v>213</v>
      </c>
      <c r="G17" s="615" t="s">
        <v>214</v>
      </c>
      <c r="H17" s="615"/>
      <c r="I17" s="615"/>
      <c r="J17" s="121" t="s">
        <v>215</v>
      </c>
      <c r="K17" s="608" t="s">
        <v>216</v>
      </c>
      <c r="L17" s="608"/>
      <c r="M17" s="608"/>
      <c r="N17" s="608"/>
      <c r="O17" s="608"/>
    </row>
    <row r="18" spans="1:15" ht="9" customHeight="1" x14ac:dyDescent="0.25">
      <c r="A18" s="72"/>
      <c r="B18" s="69"/>
      <c r="C18" s="619"/>
      <c r="D18" s="619"/>
      <c r="E18" s="619"/>
      <c r="F18" s="619"/>
      <c r="G18" s="619"/>
      <c r="H18" s="619"/>
      <c r="I18" s="619"/>
      <c r="J18" s="619"/>
      <c r="K18" s="619"/>
      <c r="L18" s="619"/>
      <c r="M18" s="619"/>
      <c r="N18" s="619"/>
      <c r="O18" s="619"/>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x14ac:dyDescent="0.25">
      <c r="A21" s="587" t="s">
        <v>217</v>
      </c>
      <c r="B21" s="588"/>
      <c r="C21" s="588"/>
      <c r="D21" s="588"/>
      <c r="E21" s="588"/>
      <c r="F21" s="588"/>
      <c r="G21" s="588"/>
      <c r="H21" s="588"/>
      <c r="I21" s="588"/>
      <c r="J21" s="588"/>
      <c r="K21" s="588"/>
      <c r="L21" s="588"/>
      <c r="M21" s="588"/>
      <c r="N21" s="588"/>
      <c r="O21" s="590"/>
    </row>
    <row r="22" spans="1:15" ht="32.1" customHeight="1" x14ac:dyDescent="0.25">
      <c r="A22" s="587" t="s">
        <v>218</v>
      </c>
      <c r="B22" s="588"/>
      <c r="C22" s="588"/>
      <c r="D22" s="588"/>
      <c r="E22" s="589"/>
      <c r="F22" s="588"/>
      <c r="G22" s="588"/>
      <c r="H22" s="588"/>
      <c r="I22" s="588"/>
      <c r="J22" s="588"/>
      <c r="K22" s="588"/>
      <c r="L22" s="588"/>
      <c r="M22" s="588"/>
      <c r="N22" s="588"/>
      <c r="O22" s="590"/>
    </row>
    <row r="23" spans="1:15" ht="32.1" customHeight="1" thickBot="1" x14ac:dyDescent="0.3">
      <c r="A23" s="96"/>
      <c r="B23" s="86" t="s">
        <v>188</v>
      </c>
      <c r="C23" s="86" t="s">
        <v>189</v>
      </c>
      <c r="D23" s="330" t="s">
        <v>190</v>
      </c>
      <c r="E23" s="330" t="s">
        <v>191</v>
      </c>
      <c r="F23" s="331"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381"/>
      <c r="C24" s="381">
        <v>3582800000</v>
      </c>
      <c r="D24" s="381"/>
      <c r="E24" s="382"/>
      <c r="F24" s="381">
        <v>9014015000</v>
      </c>
      <c r="G24" s="381"/>
      <c r="H24" s="383"/>
      <c r="I24" s="383"/>
      <c r="J24" s="383"/>
      <c r="K24" s="383"/>
      <c r="L24" s="383"/>
      <c r="M24" s="383"/>
      <c r="N24" s="381">
        <f>SUM(B24:M24)</f>
        <v>12596815000</v>
      </c>
      <c r="O24" s="384"/>
    </row>
    <row r="25" spans="1:15" ht="32.1" customHeight="1" x14ac:dyDescent="0.25">
      <c r="A25" s="90" t="s">
        <v>222</v>
      </c>
      <c r="B25" s="381">
        <v>0</v>
      </c>
      <c r="C25" s="381">
        <v>3564871032</v>
      </c>
      <c r="D25" s="381">
        <v>0</v>
      </c>
      <c r="E25" s="381">
        <v>0</v>
      </c>
      <c r="F25" s="381">
        <v>0</v>
      </c>
      <c r="G25" s="381">
        <v>6130718300</v>
      </c>
      <c r="H25" s="381"/>
      <c r="I25" s="381"/>
      <c r="J25" s="381"/>
      <c r="K25" s="381"/>
      <c r="L25" s="381"/>
      <c r="M25" s="381"/>
      <c r="N25" s="381">
        <f t="shared" ref="N25:N28" si="0">SUM(B25:M25)</f>
        <v>9695589332</v>
      </c>
      <c r="O25" s="385">
        <f>+(B25+C25+D25+E25+F25+G25+H25+I25+J25+K25+L25+M25)/N24</f>
        <v>0.76968577628551349</v>
      </c>
    </row>
    <row r="26" spans="1:15" ht="32.1" customHeight="1" x14ac:dyDescent="0.25">
      <c r="A26" s="90" t="s">
        <v>223</v>
      </c>
      <c r="B26" s="381"/>
      <c r="C26" s="381">
        <v>0</v>
      </c>
      <c r="D26" s="91">
        <v>237578216</v>
      </c>
      <c r="E26" s="381">
        <v>923654596</v>
      </c>
      <c r="F26" s="381">
        <v>979291462</v>
      </c>
      <c r="G26" s="381">
        <v>977286774</v>
      </c>
      <c r="H26" s="381"/>
      <c r="I26" s="381"/>
      <c r="J26" s="381"/>
      <c r="K26" s="381"/>
      <c r="L26" s="381"/>
      <c r="M26" s="381"/>
      <c r="N26" s="381">
        <f t="shared" si="0"/>
        <v>3117811048</v>
      </c>
      <c r="O26" s="385"/>
    </row>
    <row r="27" spans="1:15" ht="32.1" customHeight="1" x14ac:dyDescent="0.25">
      <c r="A27" s="90" t="s">
        <v>224</v>
      </c>
      <c r="B27" s="386">
        <v>725000000</v>
      </c>
      <c r="C27" s="386">
        <v>725000000</v>
      </c>
      <c r="D27" s="381">
        <v>391083530</v>
      </c>
      <c r="E27" s="381"/>
      <c r="F27" s="381"/>
      <c r="G27" s="381"/>
      <c r="H27" s="381"/>
      <c r="I27" s="381"/>
      <c r="J27" s="381"/>
      <c r="K27" s="381"/>
      <c r="L27" s="381"/>
      <c r="M27" s="387"/>
      <c r="N27" s="381">
        <f t="shared" si="0"/>
        <v>1841083530</v>
      </c>
      <c r="O27" s="388"/>
    </row>
    <row r="28" spans="1:15" ht="32.1" customHeight="1" x14ac:dyDescent="0.25">
      <c r="A28" s="90" t="s">
        <v>225</v>
      </c>
      <c r="B28" s="389"/>
      <c r="C28" s="389"/>
      <c r="D28" s="390"/>
      <c r="E28" s="487"/>
      <c r="F28" s="487">
        <v>493067</v>
      </c>
      <c r="G28" s="487"/>
      <c r="H28" s="487"/>
      <c r="I28" s="487"/>
      <c r="J28" s="487"/>
      <c r="K28" s="487"/>
      <c r="L28" s="487"/>
      <c r="M28" s="487"/>
      <c r="N28" s="487">
        <f t="shared" si="0"/>
        <v>493067</v>
      </c>
      <c r="O28" s="488"/>
    </row>
    <row r="29" spans="1:15" ht="32.1" customHeight="1" thickBot="1" x14ac:dyDescent="0.3">
      <c r="A29" s="93" t="s">
        <v>226</v>
      </c>
      <c r="B29" s="391">
        <v>720600772</v>
      </c>
      <c r="C29" s="391">
        <v>683528666</v>
      </c>
      <c r="D29" s="391">
        <v>436954092</v>
      </c>
      <c r="E29" s="391"/>
      <c r="F29" s="391"/>
      <c r="G29" s="391"/>
      <c r="H29" s="391"/>
      <c r="I29" s="391"/>
      <c r="J29" s="391"/>
      <c r="K29" s="391"/>
      <c r="L29" s="391"/>
      <c r="M29" s="391"/>
      <c r="N29" s="391">
        <f>SUM(B29:M29)</f>
        <v>1841083530</v>
      </c>
      <c r="O29" s="392">
        <f>+(B29+C29+D29+E29+F29+G29+H29+I29+J29+K29+L29+M29)/N27</f>
        <v>1</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45" t="s">
        <v>227</v>
      </c>
      <c r="B33" s="646"/>
      <c r="C33" s="646"/>
      <c r="D33" s="646"/>
      <c r="E33" s="646"/>
      <c r="F33" s="646"/>
      <c r="G33" s="646"/>
      <c r="H33" s="646"/>
      <c r="I33" s="647"/>
      <c r="J33" s="100"/>
    </row>
    <row r="34" spans="1:10" ht="50.25" customHeight="1" thickBot="1" x14ac:dyDescent="0.3">
      <c r="A34" s="107" t="s">
        <v>228</v>
      </c>
      <c r="B34" s="648" t="str">
        <f>+B11</f>
        <v>Operar 6 Casas Refugio que incorporen el enfoque diferencial para la atención de mujeres víctimas de violencias de género y sus personas a cargo, incluyendo una casa para mujeres rurales y campesinas y un modelo intermedio</v>
      </c>
      <c r="C34" s="649"/>
      <c r="D34" s="649"/>
      <c r="E34" s="649"/>
      <c r="F34" s="649"/>
      <c r="G34" s="649"/>
      <c r="H34" s="649"/>
      <c r="I34" s="650"/>
      <c r="J34" s="98"/>
    </row>
    <row r="35" spans="1:10" ht="18.75" customHeight="1" thickBot="1" x14ac:dyDescent="0.3">
      <c r="A35" s="658" t="s">
        <v>229</v>
      </c>
      <c r="B35" s="153">
        <v>2024</v>
      </c>
      <c r="C35" s="153">
        <v>2025</v>
      </c>
      <c r="D35" s="153">
        <v>2026</v>
      </c>
      <c r="E35" s="153">
        <v>2027</v>
      </c>
      <c r="F35" s="153" t="s">
        <v>230</v>
      </c>
      <c r="G35" s="660" t="s">
        <v>231</v>
      </c>
      <c r="H35" s="660" t="s">
        <v>23</v>
      </c>
      <c r="I35" s="660"/>
      <c r="J35" s="98"/>
    </row>
    <row r="36" spans="1:10" ht="50.25" customHeight="1" thickBot="1" x14ac:dyDescent="0.3">
      <c r="A36" s="659"/>
      <c r="B36" s="270">
        <v>6</v>
      </c>
      <c r="C36" s="270">
        <v>6</v>
      </c>
      <c r="D36" s="270">
        <v>6</v>
      </c>
      <c r="E36" s="270">
        <v>6</v>
      </c>
      <c r="F36" s="270">
        <v>6</v>
      </c>
      <c r="G36" s="660"/>
      <c r="H36" s="660"/>
      <c r="I36" s="660"/>
      <c r="J36" s="98"/>
    </row>
    <row r="37" spans="1:10" ht="52.5" customHeight="1" thickBot="1" x14ac:dyDescent="0.3">
      <c r="A37" s="108" t="s">
        <v>232</v>
      </c>
      <c r="B37" s="651">
        <v>0.1</v>
      </c>
      <c r="C37" s="652"/>
      <c r="D37" s="655" t="s">
        <v>233</v>
      </c>
      <c r="E37" s="656"/>
      <c r="F37" s="656"/>
      <c r="G37" s="656"/>
      <c r="H37" s="656"/>
      <c r="I37" s="657"/>
    </row>
    <row r="38" spans="1:10" s="99" customFormat="1" ht="48" customHeight="1" thickBot="1" x14ac:dyDescent="0.3">
      <c r="A38" s="658" t="s">
        <v>234</v>
      </c>
      <c r="B38" s="108" t="s">
        <v>235</v>
      </c>
      <c r="C38" s="107" t="s">
        <v>236</v>
      </c>
      <c r="D38" s="643" t="s">
        <v>237</v>
      </c>
      <c r="E38" s="644"/>
      <c r="F38" s="643" t="s">
        <v>238</v>
      </c>
      <c r="G38" s="644"/>
      <c r="H38" s="109" t="s">
        <v>239</v>
      </c>
      <c r="I38" s="111" t="s">
        <v>240</v>
      </c>
    </row>
    <row r="39" spans="1:10" ht="299.25" customHeight="1" thickBot="1" x14ac:dyDescent="0.3">
      <c r="A39" s="659"/>
      <c r="B39" s="103">
        <v>6</v>
      </c>
      <c r="C39" s="104">
        <v>6</v>
      </c>
      <c r="D39" s="653" t="s">
        <v>607</v>
      </c>
      <c r="E39" s="654"/>
      <c r="F39" s="653" t="s">
        <v>608</v>
      </c>
      <c r="G39" s="654"/>
      <c r="H39" s="393" t="s">
        <v>609</v>
      </c>
      <c r="I39" s="393" t="s">
        <v>610</v>
      </c>
    </row>
    <row r="40" spans="1:10" s="99" customFormat="1" ht="54" customHeight="1" thickBot="1" x14ac:dyDescent="0.3">
      <c r="A40" s="658" t="s">
        <v>241</v>
      </c>
      <c r="B40" s="110" t="s">
        <v>235</v>
      </c>
      <c r="C40" s="109" t="s">
        <v>236</v>
      </c>
      <c r="D40" s="643" t="s">
        <v>237</v>
      </c>
      <c r="E40" s="644"/>
      <c r="F40" s="643" t="s">
        <v>238</v>
      </c>
      <c r="G40" s="644"/>
      <c r="H40" s="109" t="s">
        <v>239</v>
      </c>
      <c r="I40" s="111" t="s">
        <v>240</v>
      </c>
    </row>
    <row r="41" spans="1:10" ht="302.25" customHeight="1" thickBot="1" x14ac:dyDescent="0.3">
      <c r="A41" s="659"/>
      <c r="B41" s="103">
        <v>6</v>
      </c>
      <c r="C41" s="394">
        <v>6</v>
      </c>
      <c r="D41" s="653" t="s">
        <v>611</v>
      </c>
      <c r="E41" s="654"/>
      <c r="F41" s="653" t="s">
        <v>612</v>
      </c>
      <c r="G41" s="654"/>
      <c r="H41" s="393" t="s">
        <v>609</v>
      </c>
      <c r="I41" s="393" t="s">
        <v>610</v>
      </c>
    </row>
    <row r="42" spans="1:10" s="99" customFormat="1" ht="35.1" customHeight="1" thickBot="1" x14ac:dyDescent="0.3">
      <c r="A42" s="658" t="s">
        <v>242</v>
      </c>
      <c r="B42" s="110" t="s">
        <v>235</v>
      </c>
      <c r="C42" s="109" t="s">
        <v>236</v>
      </c>
      <c r="D42" s="643" t="s">
        <v>237</v>
      </c>
      <c r="E42" s="644"/>
      <c r="F42" s="643" t="s">
        <v>238</v>
      </c>
      <c r="G42" s="644"/>
      <c r="H42" s="109" t="s">
        <v>239</v>
      </c>
      <c r="I42" s="111" t="s">
        <v>240</v>
      </c>
    </row>
    <row r="43" spans="1:10" ht="292.5" customHeight="1" thickBot="1" x14ac:dyDescent="0.3">
      <c r="A43" s="659"/>
      <c r="B43" s="103">
        <v>6</v>
      </c>
      <c r="C43" s="104">
        <v>6</v>
      </c>
      <c r="D43" s="653" t="s">
        <v>770</v>
      </c>
      <c r="E43" s="654"/>
      <c r="F43" s="653" t="s">
        <v>771</v>
      </c>
      <c r="G43" s="654"/>
      <c r="H43" s="393" t="s">
        <v>609</v>
      </c>
      <c r="I43" s="393" t="s">
        <v>610</v>
      </c>
    </row>
    <row r="44" spans="1:10" s="99" customFormat="1" ht="35.1" customHeight="1" thickBot="1" x14ac:dyDescent="0.3">
      <c r="A44" s="658" t="s">
        <v>243</v>
      </c>
      <c r="B44" s="110" t="s">
        <v>235</v>
      </c>
      <c r="C44" s="110" t="s">
        <v>236</v>
      </c>
      <c r="D44" s="643" t="s">
        <v>237</v>
      </c>
      <c r="E44" s="644"/>
      <c r="F44" s="643" t="s">
        <v>238</v>
      </c>
      <c r="G44" s="644"/>
      <c r="H44" s="109" t="s">
        <v>239</v>
      </c>
      <c r="I44" s="109" t="s">
        <v>240</v>
      </c>
    </row>
    <row r="45" spans="1:10" ht="333.75" customHeight="1" thickBot="1" x14ac:dyDescent="0.3">
      <c r="A45" s="659"/>
      <c r="B45" s="103">
        <v>6</v>
      </c>
      <c r="C45" s="104">
        <v>6</v>
      </c>
      <c r="D45" s="653" t="s">
        <v>919</v>
      </c>
      <c r="E45" s="654"/>
      <c r="F45" s="653" t="s">
        <v>920</v>
      </c>
      <c r="G45" s="654"/>
      <c r="H45" s="393" t="s">
        <v>609</v>
      </c>
      <c r="I45" s="393" t="s">
        <v>610</v>
      </c>
    </row>
    <row r="46" spans="1:10" s="99" customFormat="1" ht="75.75" customHeight="1" thickBot="1" x14ac:dyDescent="0.3">
      <c r="A46" s="658" t="s">
        <v>244</v>
      </c>
      <c r="B46" s="110" t="s">
        <v>235</v>
      </c>
      <c r="C46" s="109" t="s">
        <v>236</v>
      </c>
      <c r="D46" s="643" t="s">
        <v>237</v>
      </c>
      <c r="E46" s="644"/>
      <c r="F46" s="643" t="s">
        <v>238</v>
      </c>
      <c r="G46" s="644"/>
      <c r="H46" s="109" t="s">
        <v>239</v>
      </c>
      <c r="I46" s="111" t="s">
        <v>240</v>
      </c>
    </row>
    <row r="47" spans="1:10" ht="409.5" customHeight="1" thickBot="1" x14ac:dyDescent="0.3">
      <c r="A47" s="659"/>
      <c r="B47" s="103">
        <v>6</v>
      </c>
      <c r="C47" s="104">
        <v>6</v>
      </c>
      <c r="D47" s="653" t="s">
        <v>975</v>
      </c>
      <c r="E47" s="654"/>
      <c r="F47" s="653" t="s">
        <v>976</v>
      </c>
      <c r="G47" s="654"/>
      <c r="H47" s="393" t="s">
        <v>609</v>
      </c>
      <c r="I47" s="393" t="s">
        <v>610</v>
      </c>
    </row>
    <row r="48" spans="1:10" s="99" customFormat="1" ht="35.1" customHeight="1" thickBot="1" x14ac:dyDescent="0.3">
      <c r="A48" s="658" t="s">
        <v>245</v>
      </c>
      <c r="B48" s="110" t="s">
        <v>235</v>
      </c>
      <c r="C48" s="109" t="s">
        <v>236</v>
      </c>
      <c r="D48" s="643" t="s">
        <v>237</v>
      </c>
      <c r="E48" s="644"/>
      <c r="F48" s="643" t="s">
        <v>238</v>
      </c>
      <c r="G48" s="644"/>
      <c r="H48" s="109" t="s">
        <v>239</v>
      </c>
      <c r="I48" s="111" t="s">
        <v>240</v>
      </c>
    </row>
    <row r="49" spans="1:9" ht="319.5" customHeight="1" thickBot="1" x14ac:dyDescent="0.3">
      <c r="A49" s="659"/>
      <c r="B49" s="105">
        <v>6</v>
      </c>
      <c r="C49" s="495">
        <v>6</v>
      </c>
      <c r="D49" s="653" t="s">
        <v>1033</v>
      </c>
      <c r="E49" s="654"/>
      <c r="F49" s="653" t="s">
        <v>1034</v>
      </c>
      <c r="G49" s="654"/>
      <c r="H49" s="393" t="s">
        <v>609</v>
      </c>
      <c r="I49" s="393" t="s">
        <v>610</v>
      </c>
    </row>
    <row r="50" spans="1:9" ht="35.1" customHeight="1" thickBot="1" x14ac:dyDescent="0.3">
      <c r="A50" s="658" t="s">
        <v>246</v>
      </c>
      <c r="B50" s="108" t="s">
        <v>235</v>
      </c>
      <c r="C50" s="107" t="s">
        <v>236</v>
      </c>
      <c r="D50" s="643" t="s">
        <v>237</v>
      </c>
      <c r="E50" s="644"/>
      <c r="F50" s="643" t="s">
        <v>238</v>
      </c>
      <c r="G50" s="644"/>
      <c r="H50" s="109" t="s">
        <v>239</v>
      </c>
      <c r="I50" s="111" t="s">
        <v>240</v>
      </c>
    </row>
    <row r="51" spans="1:9" ht="120.75" customHeight="1" thickBot="1" x14ac:dyDescent="0.3">
      <c r="A51" s="659"/>
      <c r="B51" s="105">
        <v>6</v>
      </c>
      <c r="C51" s="106"/>
      <c r="D51" s="575"/>
      <c r="E51" s="661"/>
      <c r="F51" s="575"/>
      <c r="G51" s="576"/>
      <c r="H51" s="101"/>
      <c r="I51" s="102"/>
    </row>
    <row r="52" spans="1:9" ht="35.1" customHeight="1" thickBot="1" x14ac:dyDescent="0.3">
      <c r="A52" s="658" t="s">
        <v>247</v>
      </c>
      <c r="B52" s="108" t="s">
        <v>235</v>
      </c>
      <c r="C52" s="107" t="s">
        <v>236</v>
      </c>
      <c r="D52" s="643" t="s">
        <v>237</v>
      </c>
      <c r="E52" s="644"/>
      <c r="F52" s="643" t="s">
        <v>238</v>
      </c>
      <c r="G52" s="644"/>
      <c r="H52" s="109" t="s">
        <v>239</v>
      </c>
      <c r="I52" s="111" t="s">
        <v>240</v>
      </c>
    </row>
    <row r="53" spans="1:9" ht="120.75" customHeight="1" thickBot="1" x14ac:dyDescent="0.3">
      <c r="A53" s="659"/>
      <c r="B53" s="105">
        <v>6</v>
      </c>
      <c r="C53" s="106"/>
      <c r="D53" s="575"/>
      <c r="E53" s="661"/>
      <c r="F53" s="575"/>
      <c r="G53" s="576"/>
      <c r="H53" s="101"/>
      <c r="I53" s="102"/>
    </row>
    <row r="54" spans="1:9" ht="35.1" customHeight="1" thickBot="1" x14ac:dyDescent="0.3">
      <c r="A54" s="658" t="s">
        <v>248</v>
      </c>
      <c r="B54" s="108" t="s">
        <v>235</v>
      </c>
      <c r="C54" s="107" t="s">
        <v>236</v>
      </c>
      <c r="D54" s="643" t="s">
        <v>237</v>
      </c>
      <c r="E54" s="644"/>
      <c r="F54" s="643" t="s">
        <v>238</v>
      </c>
      <c r="G54" s="644"/>
      <c r="H54" s="109" t="s">
        <v>239</v>
      </c>
      <c r="I54" s="111" t="s">
        <v>240</v>
      </c>
    </row>
    <row r="55" spans="1:9" ht="120.75" customHeight="1" thickBot="1" x14ac:dyDescent="0.3">
      <c r="A55" s="659"/>
      <c r="B55" s="105">
        <v>6</v>
      </c>
      <c r="C55" s="106"/>
      <c r="D55" s="575"/>
      <c r="E55" s="576"/>
      <c r="F55" s="575"/>
      <c r="G55" s="576"/>
      <c r="H55" s="101"/>
      <c r="I55" s="101"/>
    </row>
    <row r="56" spans="1:9" ht="35.1" customHeight="1" thickBot="1" x14ac:dyDescent="0.3">
      <c r="A56" s="658" t="s">
        <v>249</v>
      </c>
      <c r="B56" s="108" t="s">
        <v>235</v>
      </c>
      <c r="C56" s="107" t="s">
        <v>236</v>
      </c>
      <c r="D56" s="643" t="s">
        <v>237</v>
      </c>
      <c r="E56" s="644"/>
      <c r="F56" s="643" t="s">
        <v>238</v>
      </c>
      <c r="G56" s="644"/>
      <c r="H56" s="109" t="s">
        <v>239</v>
      </c>
      <c r="I56" s="111" t="s">
        <v>240</v>
      </c>
    </row>
    <row r="57" spans="1:9" ht="120.75" customHeight="1" thickBot="1" x14ac:dyDescent="0.3">
      <c r="A57" s="659"/>
      <c r="B57" s="105">
        <v>6</v>
      </c>
      <c r="C57" s="106"/>
      <c r="D57" s="575"/>
      <c r="E57" s="576"/>
      <c r="F57" s="575"/>
      <c r="G57" s="576"/>
      <c r="H57" s="101"/>
      <c r="I57" s="102"/>
    </row>
    <row r="58" spans="1:9" ht="35.1" customHeight="1" thickBot="1" x14ac:dyDescent="0.3">
      <c r="A58" s="658" t="s">
        <v>250</v>
      </c>
      <c r="B58" s="108" t="s">
        <v>235</v>
      </c>
      <c r="C58" s="107" t="s">
        <v>236</v>
      </c>
      <c r="D58" s="643" t="s">
        <v>237</v>
      </c>
      <c r="E58" s="644"/>
      <c r="F58" s="643" t="s">
        <v>238</v>
      </c>
      <c r="G58" s="644"/>
      <c r="H58" s="109" t="s">
        <v>239</v>
      </c>
      <c r="I58" s="111" t="s">
        <v>240</v>
      </c>
    </row>
    <row r="59" spans="1:9" ht="120.75" customHeight="1" thickBot="1" x14ac:dyDescent="0.3">
      <c r="A59" s="659"/>
      <c r="B59" s="105">
        <v>6</v>
      </c>
      <c r="C59" s="106"/>
      <c r="D59" s="575"/>
      <c r="E59" s="576"/>
      <c r="F59" s="661"/>
      <c r="G59" s="661"/>
      <c r="H59" s="101"/>
      <c r="I59" s="101"/>
    </row>
    <row r="60" spans="1:9" ht="35.1" customHeight="1" thickBot="1" x14ac:dyDescent="0.3">
      <c r="A60" s="658" t="s">
        <v>251</v>
      </c>
      <c r="B60" s="108" t="s">
        <v>235</v>
      </c>
      <c r="C60" s="107" t="s">
        <v>236</v>
      </c>
      <c r="D60" s="643" t="s">
        <v>237</v>
      </c>
      <c r="E60" s="644"/>
      <c r="F60" s="643" t="s">
        <v>238</v>
      </c>
      <c r="G60" s="644"/>
      <c r="H60" s="109" t="s">
        <v>239</v>
      </c>
      <c r="I60" s="111" t="s">
        <v>240</v>
      </c>
    </row>
    <row r="61" spans="1:9" ht="120.75" customHeight="1" thickBot="1" x14ac:dyDescent="0.3">
      <c r="A61" s="659"/>
      <c r="B61" s="105">
        <v>6</v>
      </c>
      <c r="C61" s="106"/>
      <c r="D61" s="575"/>
      <c r="E61" s="576"/>
      <c r="F61" s="575"/>
      <c r="G61" s="576"/>
      <c r="H61" s="101"/>
      <c r="I61" s="101"/>
    </row>
    <row r="64" spans="1:9" s="98" customFormat="1" ht="30" customHeight="1" x14ac:dyDescent="0.25">
      <c r="A64" s="68"/>
      <c r="B64" s="68"/>
      <c r="C64" s="68"/>
      <c r="D64" s="68"/>
      <c r="E64" s="68"/>
      <c r="F64" s="68"/>
      <c r="G64" s="68"/>
      <c r="H64" s="68"/>
      <c r="I64" s="68"/>
    </row>
    <row r="65" spans="1:9" ht="34.5" customHeight="1" x14ac:dyDescent="0.25">
      <c r="A65" s="591" t="s">
        <v>252</v>
      </c>
      <c r="B65" s="591"/>
      <c r="C65" s="591"/>
      <c r="D65" s="591"/>
      <c r="E65" s="591"/>
      <c r="F65" s="591"/>
      <c r="G65" s="591"/>
      <c r="H65" s="591"/>
      <c r="I65" s="591"/>
    </row>
    <row r="66" spans="1:9" ht="97.5" customHeight="1" x14ac:dyDescent="0.25">
      <c r="A66" s="112" t="s">
        <v>253</v>
      </c>
      <c r="B66" s="592" t="s">
        <v>254</v>
      </c>
      <c r="C66" s="593"/>
      <c r="D66" s="592" t="s">
        <v>255</v>
      </c>
      <c r="E66" s="593"/>
      <c r="F66" s="592" t="s">
        <v>256</v>
      </c>
      <c r="G66" s="593"/>
      <c r="H66" s="592"/>
      <c r="I66" s="593"/>
    </row>
    <row r="67" spans="1:9" ht="40.5" customHeight="1" x14ac:dyDescent="0.25">
      <c r="A67" s="112" t="s">
        <v>257</v>
      </c>
      <c r="B67" s="571">
        <v>0.03</v>
      </c>
      <c r="C67" s="572"/>
      <c r="D67" s="571">
        <v>0.03</v>
      </c>
      <c r="E67" s="572"/>
      <c r="F67" s="571">
        <v>0.04</v>
      </c>
      <c r="G67" s="572"/>
      <c r="H67" s="571"/>
      <c r="I67" s="572"/>
    </row>
    <row r="68" spans="1:9" ht="30" customHeight="1" x14ac:dyDescent="0.25">
      <c r="A68" s="573" t="s">
        <v>188</v>
      </c>
      <c r="B68" s="160" t="s">
        <v>99</v>
      </c>
      <c r="C68" s="160" t="s">
        <v>236</v>
      </c>
      <c r="D68" s="160" t="s">
        <v>99</v>
      </c>
      <c r="E68" s="160" t="s">
        <v>236</v>
      </c>
      <c r="F68" s="160" t="s">
        <v>99</v>
      </c>
      <c r="G68" s="160" t="s">
        <v>236</v>
      </c>
      <c r="H68" s="160" t="s">
        <v>99</v>
      </c>
      <c r="I68" s="160" t="s">
        <v>236</v>
      </c>
    </row>
    <row r="69" spans="1:9" ht="30" customHeight="1" x14ac:dyDescent="0.25">
      <c r="A69" s="574"/>
      <c r="B69" s="114">
        <v>8.3000000000000004E-2</v>
      </c>
      <c r="C69" s="114">
        <v>8.3000000000000004E-2</v>
      </c>
      <c r="D69" s="114">
        <v>8.3000000000000004E-2</v>
      </c>
      <c r="E69" s="114">
        <v>8.3000000000000004E-2</v>
      </c>
      <c r="F69" s="114">
        <v>8.3000000000000004E-2</v>
      </c>
      <c r="G69" s="114">
        <v>0</v>
      </c>
      <c r="H69" s="114"/>
      <c r="I69" s="116"/>
    </row>
    <row r="70" spans="1:9" ht="263.25" customHeight="1" x14ac:dyDescent="0.25">
      <c r="A70" s="112" t="s">
        <v>258</v>
      </c>
      <c r="B70" s="581" t="s">
        <v>613</v>
      </c>
      <c r="C70" s="582"/>
      <c r="D70" s="581" t="s">
        <v>614</v>
      </c>
      <c r="E70" s="582"/>
      <c r="F70" s="581" t="s">
        <v>615</v>
      </c>
      <c r="G70" s="582"/>
      <c r="H70" s="594"/>
      <c r="I70" s="595"/>
    </row>
    <row r="71" spans="1:9" ht="80.25" customHeight="1" x14ac:dyDescent="0.25">
      <c r="A71" s="112" t="s">
        <v>259</v>
      </c>
      <c r="B71" s="577" t="s">
        <v>616</v>
      </c>
      <c r="C71" s="662"/>
      <c r="D71" s="577" t="s">
        <v>617</v>
      </c>
      <c r="E71" s="662"/>
      <c r="F71" s="664" t="s">
        <v>618</v>
      </c>
      <c r="G71" s="662"/>
      <c r="H71" s="584"/>
      <c r="I71" s="585"/>
    </row>
    <row r="72" spans="1:9" ht="30.75" customHeight="1" x14ac:dyDescent="0.25">
      <c r="A72" s="573" t="s">
        <v>189</v>
      </c>
      <c r="B72" s="160" t="s">
        <v>99</v>
      </c>
      <c r="C72" s="160" t="s">
        <v>236</v>
      </c>
      <c r="D72" s="160" t="s">
        <v>99</v>
      </c>
      <c r="E72" s="160" t="s">
        <v>236</v>
      </c>
      <c r="F72" s="160" t="s">
        <v>99</v>
      </c>
      <c r="G72" s="160" t="s">
        <v>236</v>
      </c>
      <c r="H72" s="160" t="s">
        <v>99</v>
      </c>
      <c r="I72" s="160" t="s">
        <v>236</v>
      </c>
    </row>
    <row r="73" spans="1:9" ht="30.75" customHeight="1" x14ac:dyDescent="0.25">
      <c r="A73" s="574"/>
      <c r="B73" s="114">
        <v>8.3000000000000004E-2</v>
      </c>
      <c r="C73" s="114">
        <v>8.3000000000000004E-2</v>
      </c>
      <c r="D73" s="114">
        <v>8.3000000000000004E-2</v>
      </c>
      <c r="E73" s="114">
        <v>8.3000000000000004E-2</v>
      </c>
      <c r="F73" s="114">
        <v>8.3000000000000004E-2</v>
      </c>
      <c r="G73" s="114">
        <v>8.3000000000000004E-2</v>
      </c>
      <c r="H73" s="114"/>
      <c r="I73" s="116"/>
    </row>
    <row r="74" spans="1:9" ht="309.75" customHeight="1" x14ac:dyDescent="0.25">
      <c r="A74" s="112" t="s">
        <v>258</v>
      </c>
      <c r="B74" s="581" t="s">
        <v>619</v>
      </c>
      <c r="C74" s="582"/>
      <c r="D74" s="581" t="s">
        <v>620</v>
      </c>
      <c r="E74" s="582"/>
      <c r="F74" s="581" t="s">
        <v>621</v>
      </c>
      <c r="G74" s="582"/>
      <c r="H74" s="665"/>
      <c r="I74" s="666"/>
    </row>
    <row r="75" spans="1:9" ht="80.25" customHeight="1" x14ac:dyDescent="0.25">
      <c r="A75" s="112" t="s">
        <v>259</v>
      </c>
      <c r="B75" s="577" t="s">
        <v>622</v>
      </c>
      <c r="C75" s="662"/>
      <c r="D75" s="577" t="s">
        <v>623</v>
      </c>
      <c r="E75" s="662"/>
      <c r="F75" s="577" t="s">
        <v>624</v>
      </c>
      <c r="G75" s="662"/>
      <c r="H75" s="584"/>
      <c r="I75" s="585"/>
    </row>
    <row r="76" spans="1:9" ht="30.75" customHeight="1" x14ac:dyDescent="0.25">
      <c r="A76" s="573" t="s">
        <v>190</v>
      </c>
      <c r="B76" s="160" t="s">
        <v>99</v>
      </c>
      <c r="C76" s="160" t="s">
        <v>236</v>
      </c>
      <c r="D76" s="160" t="s">
        <v>99</v>
      </c>
      <c r="E76" s="160" t="s">
        <v>236</v>
      </c>
      <c r="F76" s="160" t="s">
        <v>99</v>
      </c>
      <c r="G76" s="160" t="s">
        <v>236</v>
      </c>
      <c r="H76" s="160" t="s">
        <v>99</v>
      </c>
      <c r="I76" s="160" t="s">
        <v>236</v>
      </c>
    </row>
    <row r="77" spans="1:9" ht="30.75" customHeight="1" x14ac:dyDescent="0.25">
      <c r="A77" s="574"/>
      <c r="B77" s="114">
        <v>8.3000000000000004E-2</v>
      </c>
      <c r="C77" s="114">
        <v>8.3000000000000004E-2</v>
      </c>
      <c r="D77" s="114">
        <v>8.3000000000000004E-2</v>
      </c>
      <c r="E77" s="114">
        <v>8.3000000000000004E-2</v>
      </c>
      <c r="F77" s="114">
        <v>8.3000000000000004E-2</v>
      </c>
      <c r="G77" s="114">
        <v>8.3000000000000004E-2</v>
      </c>
      <c r="H77" s="114"/>
      <c r="I77" s="116"/>
    </row>
    <row r="78" spans="1:9" ht="242.1" customHeight="1" x14ac:dyDescent="0.25">
      <c r="A78" s="112" t="s">
        <v>258</v>
      </c>
      <c r="B78" s="581" t="s">
        <v>772</v>
      </c>
      <c r="C78" s="582"/>
      <c r="D78" s="581" t="s">
        <v>773</v>
      </c>
      <c r="E78" s="582"/>
      <c r="F78" s="581" t="s">
        <v>774</v>
      </c>
      <c r="G78" s="582"/>
      <c r="H78" s="584"/>
      <c r="I78" s="585"/>
    </row>
    <row r="79" spans="1:9" ht="80.25" customHeight="1" x14ac:dyDescent="0.25">
      <c r="A79" s="112" t="s">
        <v>259</v>
      </c>
      <c r="B79" s="577" t="s">
        <v>821</v>
      </c>
      <c r="C79" s="578"/>
      <c r="D79" s="577" t="s">
        <v>822</v>
      </c>
      <c r="E79" s="578"/>
      <c r="F79" s="663" t="s">
        <v>618</v>
      </c>
      <c r="G79" s="578"/>
      <c r="H79" s="584"/>
      <c r="I79" s="585"/>
    </row>
    <row r="80" spans="1:9" ht="30.75" customHeight="1" x14ac:dyDescent="0.25">
      <c r="A80" s="573" t="s">
        <v>191</v>
      </c>
      <c r="B80" s="160" t="s">
        <v>99</v>
      </c>
      <c r="C80" s="160" t="s">
        <v>236</v>
      </c>
      <c r="D80" s="160" t="s">
        <v>99</v>
      </c>
      <c r="E80" s="160" t="s">
        <v>236</v>
      </c>
      <c r="F80" s="160" t="s">
        <v>99</v>
      </c>
      <c r="G80" s="160" t="s">
        <v>236</v>
      </c>
      <c r="H80" s="160" t="s">
        <v>99</v>
      </c>
      <c r="I80" s="160" t="s">
        <v>236</v>
      </c>
    </row>
    <row r="81" spans="1:9" ht="30.75" customHeight="1" x14ac:dyDescent="0.25">
      <c r="A81" s="574"/>
      <c r="B81" s="114">
        <v>8.3000000000000004E-2</v>
      </c>
      <c r="C81" s="114">
        <v>8.3000000000000004E-2</v>
      </c>
      <c r="D81" s="114">
        <v>8.3000000000000004E-2</v>
      </c>
      <c r="E81" s="114">
        <v>8.3000000000000004E-2</v>
      </c>
      <c r="F81" s="114">
        <v>8.3000000000000004E-2</v>
      </c>
      <c r="G81" s="114">
        <v>8.3000000000000004E-2</v>
      </c>
      <c r="H81" s="114"/>
      <c r="I81" s="116"/>
    </row>
    <row r="82" spans="1:9" ht="269.25" customHeight="1" x14ac:dyDescent="0.25">
      <c r="A82" s="112" t="s">
        <v>258</v>
      </c>
      <c r="B82" s="581" t="s">
        <v>914</v>
      </c>
      <c r="C82" s="582"/>
      <c r="D82" s="581" t="s">
        <v>915</v>
      </c>
      <c r="E82" s="582"/>
      <c r="F82" s="581" t="s">
        <v>916</v>
      </c>
      <c r="G82" s="582"/>
      <c r="H82" s="584"/>
      <c r="I82" s="585"/>
    </row>
    <row r="83" spans="1:9" ht="80.25" customHeight="1" x14ac:dyDescent="0.25">
      <c r="A83" s="112" t="s">
        <v>259</v>
      </c>
      <c r="B83" s="577" t="s">
        <v>917</v>
      </c>
      <c r="C83" s="578"/>
      <c r="D83" s="577" t="s">
        <v>918</v>
      </c>
      <c r="E83" s="578"/>
      <c r="F83" s="663" t="s">
        <v>618</v>
      </c>
      <c r="G83" s="578"/>
      <c r="H83" s="584"/>
      <c r="I83" s="585"/>
    </row>
    <row r="84" spans="1:9" ht="30" customHeight="1" x14ac:dyDescent="0.25">
      <c r="A84" s="573" t="s">
        <v>195</v>
      </c>
      <c r="B84" s="160" t="s">
        <v>99</v>
      </c>
      <c r="C84" s="160" t="s">
        <v>236</v>
      </c>
      <c r="D84" s="160"/>
      <c r="E84" s="160" t="s">
        <v>236</v>
      </c>
      <c r="F84" s="160" t="s">
        <v>99</v>
      </c>
      <c r="G84" s="160" t="s">
        <v>236</v>
      </c>
      <c r="H84" s="160" t="s">
        <v>99</v>
      </c>
      <c r="I84" s="160" t="s">
        <v>236</v>
      </c>
    </row>
    <row r="85" spans="1:9" ht="30" customHeight="1" x14ac:dyDescent="0.25">
      <c r="A85" s="574"/>
      <c r="B85" s="114">
        <v>8.3000000000000004E-2</v>
      </c>
      <c r="C85" s="114">
        <v>8.3000000000000004E-2</v>
      </c>
      <c r="D85" s="114">
        <v>8.3000000000000004E-2</v>
      </c>
      <c r="E85" s="114">
        <v>8.3000000000000004E-2</v>
      </c>
      <c r="F85" s="114">
        <v>8.3000000000000004E-2</v>
      </c>
      <c r="G85" s="114">
        <v>8.3000000000000004E-2</v>
      </c>
      <c r="H85" s="114"/>
      <c r="I85" s="116"/>
    </row>
    <row r="86" spans="1:9" ht="221.25" customHeight="1" x14ac:dyDescent="0.25">
      <c r="A86" s="112" t="s">
        <v>258</v>
      </c>
      <c r="B86" s="581" t="s">
        <v>977</v>
      </c>
      <c r="C86" s="582"/>
      <c r="D86" s="581" t="s">
        <v>1021</v>
      </c>
      <c r="E86" s="582"/>
      <c r="F86" s="581" t="s">
        <v>978</v>
      </c>
      <c r="G86" s="582"/>
      <c r="H86" s="667"/>
      <c r="I86" s="667"/>
    </row>
    <row r="87" spans="1:9" ht="80.25" customHeight="1" x14ac:dyDescent="0.25">
      <c r="A87" s="112" t="s">
        <v>259</v>
      </c>
      <c r="B87" s="577" t="s">
        <v>979</v>
      </c>
      <c r="C87" s="578"/>
      <c r="D87" s="577" t="s">
        <v>980</v>
      </c>
      <c r="E87" s="578"/>
      <c r="F87" s="577" t="s">
        <v>981</v>
      </c>
      <c r="G87" s="578"/>
      <c r="H87" s="579"/>
      <c r="I87" s="580"/>
    </row>
    <row r="88" spans="1:9" ht="29.25" customHeight="1" x14ac:dyDescent="0.25">
      <c r="A88" s="573" t="s">
        <v>196</v>
      </c>
      <c r="B88" s="160" t="s">
        <v>99</v>
      </c>
      <c r="C88" s="160" t="s">
        <v>236</v>
      </c>
      <c r="D88" s="160" t="s">
        <v>99</v>
      </c>
      <c r="E88" s="160" t="s">
        <v>236</v>
      </c>
      <c r="F88" s="160" t="s">
        <v>99</v>
      </c>
      <c r="G88" s="160" t="s">
        <v>236</v>
      </c>
      <c r="H88" s="160" t="s">
        <v>99</v>
      </c>
      <c r="I88" s="160" t="s">
        <v>236</v>
      </c>
    </row>
    <row r="89" spans="1:9" ht="29.25" customHeight="1" x14ac:dyDescent="0.25">
      <c r="A89" s="574"/>
      <c r="B89" s="114">
        <v>8.3000000000000004E-2</v>
      </c>
      <c r="C89" s="114">
        <v>8.3000000000000004E-2</v>
      </c>
      <c r="D89" s="114">
        <v>8.3000000000000004E-2</v>
      </c>
      <c r="E89" s="114">
        <v>8.3000000000000004E-2</v>
      </c>
      <c r="F89" s="114">
        <v>8.3000000000000004E-2</v>
      </c>
      <c r="G89" s="114">
        <v>8.3000000000000004E-2</v>
      </c>
      <c r="H89" s="114"/>
      <c r="I89" s="116"/>
    </row>
    <row r="90" spans="1:9" ht="255.75" customHeight="1" x14ac:dyDescent="0.25">
      <c r="A90" s="112" t="s">
        <v>258</v>
      </c>
      <c r="B90" s="581" t="s">
        <v>1046</v>
      </c>
      <c r="C90" s="582"/>
      <c r="D90" s="581" t="s">
        <v>1114</v>
      </c>
      <c r="E90" s="582"/>
      <c r="F90" s="581" t="s">
        <v>1113</v>
      </c>
      <c r="G90" s="582"/>
      <c r="H90" s="583"/>
      <c r="I90" s="583"/>
    </row>
    <row r="91" spans="1:9" ht="80.25" customHeight="1" x14ac:dyDescent="0.25">
      <c r="A91" s="112" t="s">
        <v>259</v>
      </c>
      <c r="B91" s="577" t="s">
        <v>1047</v>
      </c>
      <c r="C91" s="578"/>
      <c r="D91" s="577" t="s">
        <v>1048</v>
      </c>
      <c r="E91" s="578"/>
      <c r="F91" s="577" t="s">
        <v>1049</v>
      </c>
      <c r="G91" s="578"/>
      <c r="H91" s="579"/>
      <c r="I91" s="580"/>
    </row>
    <row r="92" spans="1:9" ht="25.15" customHeight="1" x14ac:dyDescent="0.25">
      <c r="A92" s="573" t="s">
        <v>197</v>
      </c>
      <c r="B92" s="160" t="s">
        <v>99</v>
      </c>
      <c r="C92" s="160" t="s">
        <v>236</v>
      </c>
      <c r="D92" s="160" t="s">
        <v>99</v>
      </c>
      <c r="E92" s="160" t="s">
        <v>236</v>
      </c>
      <c r="F92" s="160" t="s">
        <v>99</v>
      </c>
      <c r="G92" s="160" t="s">
        <v>236</v>
      </c>
      <c r="H92" s="160" t="s">
        <v>99</v>
      </c>
      <c r="I92" s="160" t="s">
        <v>236</v>
      </c>
    </row>
    <row r="93" spans="1:9" ht="25.15" customHeight="1" x14ac:dyDescent="0.25">
      <c r="A93" s="574"/>
      <c r="B93" s="114">
        <v>8.3000000000000004E-2</v>
      </c>
      <c r="C93" s="117"/>
      <c r="D93" s="114">
        <v>8.3000000000000004E-2</v>
      </c>
      <c r="E93" s="117"/>
      <c r="F93" s="114">
        <v>8.3000000000000004E-2</v>
      </c>
      <c r="G93" s="117"/>
      <c r="H93" s="114"/>
      <c r="I93" s="116"/>
    </row>
    <row r="94" spans="1:9" ht="80.25" customHeight="1" x14ac:dyDescent="0.25">
      <c r="A94" s="112" t="s">
        <v>258</v>
      </c>
      <c r="B94" s="583"/>
      <c r="C94" s="583"/>
      <c r="D94" s="583"/>
      <c r="E94" s="583"/>
      <c r="F94" s="583"/>
      <c r="G94" s="583"/>
      <c r="H94" s="583"/>
      <c r="I94" s="583"/>
    </row>
    <row r="95" spans="1:9" ht="80.25" customHeight="1" x14ac:dyDescent="0.25">
      <c r="A95" s="112" t="s">
        <v>259</v>
      </c>
      <c r="B95" s="579"/>
      <c r="C95" s="580"/>
      <c r="D95" s="579"/>
      <c r="E95" s="580"/>
      <c r="F95" s="579"/>
      <c r="G95" s="580"/>
      <c r="H95" s="579"/>
      <c r="I95" s="580"/>
    </row>
    <row r="96" spans="1:9" ht="25.15" customHeight="1" x14ac:dyDescent="0.25">
      <c r="A96" s="573" t="s">
        <v>198</v>
      </c>
      <c r="B96" s="160" t="s">
        <v>99</v>
      </c>
      <c r="C96" s="160" t="s">
        <v>236</v>
      </c>
      <c r="D96" s="160" t="s">
        <v>99</v>
      </c>
      <c r="E96" s="160" t="s">
        <v>236</v>
      </c>
      <c r="F96" s="160" t="s">
        <v>99</v>
      </c>
      <c r="G96" s="160" t="s">
        <v>236</v>
      </c>
      <c r="H96" s="160" t="s">
        <v>99</v>
      </c>
      <c r="I96" s="160" t="s">
        <v>236</v>
      </c>
    </row>
    <row r="97" spans="1:9" ht="25.15" customHeight="1" x14ac:dyDescent="0.25">
      <c r="A97" s="574"/>
      <c r="B97" s="114">
        <v>8.3000000000000004E-2</v>
      </c>
      <c r="C97" s="117"/>
      <c r="D97" s="114">
        <v>8.3000000000000004E-2</v>
      </c>
      <c r="E97" s="117"/>
      <c r="F97" s="114">
        <v>8.3000000000000004E-2</v>
      </c>
      <c r="G97" s="117"/>
      <c r="H97" s="114"/>
      <c r="I97" s="116"/>
    </row>
    <row r="98" spans="1:9" ht="80.25" customHeight="1" x14ac:dyDescent="0.25">
      <c r="A98" s="112" t="s">
        <v>258</v>
      </c>
      <c r="B98" s="583"/>
      <c r="C98" s="583"/>
      <c r="D98" s="583"/>
      <c r="E98" s="583"/>
      <c r="F98" s="583"/>
      <c r="G98" s="583"/>
      <c r="H98" s="583"/>
      <c r="I98" s="583"/>
    </row>
    <row r="99" spans="1:9" ht="80.25" customHeight="1" x14ac:dyDescent="0.25">
      <c r="A99" s="112" t="s">
        <v>259</v>
      </c>
      <c r="B99" s="579"/>
      <c r="C99" s="580"/>
      <c r="D99" s="579"/>
      <c r="E99" s="580"/>
      <c r="F99" s="579"/>
      <c r="G99" s="580"/>
      <c r="H99" s="579"/>
      <c r="I99" s="580"/>
    </row>
    <row r="100" spans="1:9" ht="25.15" customHeight="1" x14ac:dyDescent="0.25">
      <c r="A100" s="573" t="s">
        <v>200</v>
      </c>
      <c r="B100" s="160" t="s">
        <v>99</v>
      </c>
      <c r="C100" s="160" t="s">
        <v>236</v>
      </c>
      <c r="D100" s="160" t="s">
        <v>99</v>
      </c>
      <c r="E100" s="160" t="s">
        <v>236</v>
      </c>
      <c r="F100" s="160" t="s">
        <v>99</v>
      </c>
      <c r="G100" s="160" t="s">
        <v>236</v>
      </c>
      <c r="H100" s="160" t="s">
        <v>99</v>
      </c>
      <c r="I100" s="160" t="s">
        <v>236</v>
      </c>
    </row>
    <row r="101" spans="1:9" ht="25.15" customHeight="1" x14ac:dyDescent="0.25">
      <c r="A101" s="574"/>
      <c r="B101" s="114">
        <v>8.4000000000000005E-2</v>
      </c>
      <c r="C101" s="117"/>
      <c r="D101" s="114">
        <v>8.4000000000000005E-2</v>
      </c>
      <c r="E101" s="117"/>
      <c r="F101" s="114">
        <v>8.4000000000000005E-2</v>
      </c>
      <c r="G101" s="117"/>
      <c r="H101" s="114"/>
      <c r="I101" s="116"/>
    </row>
    <row r="102" spans="1:9" ht="80.25" customHeight="1" x14ac:dyDescent="0.25">
      <c r="A102" s="112" t="s">
        <v>258</v>
      </c>
      <c r="B102" s="583"/>
      <c r="C102" s="583"/>
      <c r="D102" s="583"/>
      <c r="E102" s="583"/>
      <c r="F102" s="583"/>
      <c r="G102" s="583"/>
      <c r="H102" s="583"/>
      <c r="I102" s="583"/>
    </row>
    <row r="103" spans="1:9" ht="80.25" customHeight="1" x14ac:dyDescent="0.25">
      <c r="A103" s="112" t="s">
        <v>259</v>
      </c>
      <c r="B103" s="579"/>
      <c r="C103" s="580"/>
      <c r="D103" s="579"/>
      <c r="E103" s="580"/>
      <c r="F103" s="579"/>
      <c r="G103" s="580"/>
      <c r="H103" s="579"/>
      <c r="I103" s="580"/>
    </row>
    <row r="104" spans="1:9" ht="25.15" customHeight="1" x14ac:dyDescent="0.25">
      <c r="A104" s="573" t="s">
        <v>201</v>
      </c>
      <c r="B104" s="160" t="s">
        <v>99</v>
      </c>
      <c r="C104" s="160" t="s">
        <v>236</v>
      </c>
      <c r="D104" s="160" t="s">
        <v>99</v>
      </c>
      <c r="E104" s="160" t="s">
        <v>236</v>
      </c>
      <c r="F104" s="160" t="s">
        <v>99</v>
      </c>
      <c r="G104" s="160" t="s">
        <v>236</v>
      </c>
      <c r="H104" s="160" t="s">
        <v>99</v>
      </c>
      <c r="I104" s="160" t="s">
        <v>236</v>
      </c>
    </row>
    <row r="105" spans="1:9" ht="25.15" customHeight="1" x14ac:dyDescent="0.25">
      <c r="A105" s="574"/>
      <c r="B105" s="114">
        <v>8.4000000000000005E-2</v>
      </c>
      <c r="C105" s="117"/>
      <c r="D105" s="114">
        <v>8.4000000000000005E-2</v>
      </c>
      <c r="E105" s="117"/>
      <c r="F105" s="114">
        <v>8.4000000000000005E-2</v>
      </c>
      <c r="G105" s="117"/>
      <c r="H105" s="114"/>
      <c r="I105" s="116"/>
    </row>
    <row r="106" spans="1:9" ht="80.25" customHeight="1" x14ac:dyDescent="0.25">
      <c r="A106" s="112" t="s">
        <v>258</v>
      </c>
      <c r="B106" s="583"/>
      <c r="C106" s="583"/>
      <c r="D106" s="583"/>
      <c r="E106" s="583"/>
      <c r="F106" s="583"/>
      <c r="G106" s="583"/>
      <c r="H106" s="583"/>
      <c r="I106" s="583"/>
    </row>
    <row r="107" spans="1:9" ht="80.25" customHeight="1" x14ac:dyDescent="0.25">
      <c r="A107" s="112" t="s">
        <v>259</v>
      </c>
      <c r="B107" s="579"/>
      <c r="C107" s="580"/>
      <c r="D107" s="579"/>
      <c r="E107" s="580"/>
      <c r="F107" s="579"/>
      <c r="G107" s="580"/>
      <c r="H107" s="579"/>
      <c r="I107" s="580"/>
    </row>
    <row r="108" spans="1:9" ht="25.15" customHeight="1" x14ac:dyDescent="0.25">
      <c r="A108" s="573" t="s">
        <v>202</v>
      </c>
      <c r="B108" s="160" t="s">
        <v>99</v>
      </c>
      <c r="C108" s="160" t="s">
        <v>236</v>
      </c>
      <c r="D108" s="160" t="s">
        <v>99</v>
      </c>
      <c r="E108" s="160" t="s">
        <v>236</v>
      </c>
      <c r="F108" s="160" t="s">
        <v>99</v>
      </c>
      <c r="G108" s="160" t="s">
        <v>236</v>
      </c>
      <c r="H108" s="160" t="s">
        <v>99</v>
      </c>
      <c r="I108" s="160" t="s">
        <v>236</v>
      </c>
    </row>
    <row r="109" spans="1:9" ht="25.15" customHeight="1" x14ac:dyDescent="0.25">
      <c r="A109" s="574"/>
      <c r="B109" s="114">
        <v>8.4000000000000005E-2</v>
      </c>
      <c r="C109" s="117"/>
      <c r="D109" s="114">
        <v>8.4000000000000005E-2</v>
      </c>
      <c r="E109" s="117"/>
      <c r="F109" s="114">
        <v>8.4000000000000005E-2</v>
      </c>
      <c r="G109" s="117"/>
      <c r="H109" s="114"/>
      <c r="I109" s="116"/>
    </row>
    <row r="110" spans="1:9" ht="80.25" customHeight="1" x14ac:dyDescent="0.25">
      <c r="A110" s="112" t="s">
        <v>258</v>
      </c>
      <c r="B110" s="583"/>
      <c r="C110" s="583"/>
      <c r="D110" s="583"/>
      <c r="E110" s="583"/>
      <c r="F110" s="583"/>
      <c r="G110" s="583"/>
      <c r="H110" s="583"/>
      <c r="I110" s="583"/>
    </row>
    <row r="111" spans="1:9" ht="80.25" customHeight="1" x14ac:dyDescent="0.25">
      <c r="A111" s="112" t="s">
        <v>259</v>
      </c>
      <c r="B111" s="579"/>
      <c r="C111" s="580"/>
      <c r="D111" s="579"/>
      <c r="E111" s="580"/>
      <c r="F111" s="579"/>
      <c r="G111" s="580"/>
      <c r="H111" s="579"/>
      <c r="I111" s="580"/>
    </row>
    <row r="112" spans="1:9" ht="25.15" customHeight="1" x14ac:dyDescent="0.25">
      <c r="A112" s="573" t="s">
        <v>203</v>
      </c>
      <c r="B112" s="160" t="s">
        <v>99</v>
      </c>
      <c r="C112" s="160" t="s">
        <v>236</v>
      </c>
      <c r="D112" s="160" t="s">
        <v>99</v>
      </c>
      <c r="E112" s="160" t="s">
        <v>236</v>
      </c>
      <c r="F112" s="160" t="s">
        <v>99</v>
      </c>
      <c r="G112" s="160" t="s">
        <v>236</v>
      </c>
      <c r="H112" s="160" t="s">
        <v>99</v>
      </c>
      <c r="I112" s="160" t="s">
        <v>236</v>
      </c>
    </row>
    <row r="113" spans="1:9" ht="25.15" customHeight="1" x14ac:dyDescent="0.25">
      <c r="A113" s="574"/>
      <c r="B113" s="114">
        <v>8.4000000000000005E-2</v>
      </c>
      <c r="C113" s="256"/>
      <c r="D113" s="114">
        <v>8.4000000000000005E-2</v>
      </c>
      <c r="E113" s="256"/>
      <c r="F113" s="114">
        <v>8.4000000000000005E-2</v>
      </c>
      <c r="G113" s="256"/>
      <c r="H113" s="114"/>
      <c r="I113" s="257"/>
    </row>
    <row r="114" spans="1:9" ht="80.25" customHeight="1" x14ac:dyDescent="0.25">
      <c r="A114" s="112" t="s">
        <v>258</v>
      </c>
      <c r="B114" s="668"/>
      <c r="C114" s="668"/>
      <c r="D114" s="668"/>
      <c r="E114" s="668"/>
      <c r="F114" s="668"/>
      <c r="G114" s="668"/>
      <c r="H114" s="668"/>
      <c r="I114" s="668"/>
    </row>
    <row r="115" spans="1:9" ht="80.25" customHeight="1" x14ac:dyDescent="0.25">
      <c r="A115" s="112" t="s">
        <v>259</v>
      </c>
      <c r="B115" s="579"/>
      <c r="C115" s="580"/>
      <c r="D115" s="579"/>
      <c r="E115" s="580"/>
      <c r="F115" s="579"/>
      <c r="G115" s="580"/>
      <c r="H115" s="579"/>
      <c r="I115" s="580"/>
    </row>
    <row r="116" spans="1:9" ht="16.5" x14ac:dyDescent="0.25">
      <c r="A116" s="113" t="s">
        <v>260</v>
      </c>
      <c r="B116" s="283">
        <f>(B69+B73+B77+B81+B85+B89+B93+B97+B101+B105+B109+B113)</f>
        <v>0.99999999999999989</v>
      </c>
      <c r="C116" s="118">
        <f t="shared" ref="C116:I116" si="1">(C69+C73+C77+C81+C85+C89+C93+C97+C101+C105+C109+C113)</f>
        <v>0.49800000000000005</v>
      </c>
      <c r="D116" s="118">
        <f t="shared" si="1"/>
        <v>0.99999999999999989</v>
      </c>
      <c r="E116" s="118">
        <f t="shared" si="1"/>
        <v>0.49800000000000005</v>
      </c>
      <c r="F116" s="118">
        <f t="shared" si="1"/>
        <v>0.99999999999999989</v>
      </c>
      <c r="G116" s="118">
        <f t="shared" si="1"/>
        <v>0.41500000000000004</v>
      </c>
      <c r="H116" s="118">
        <f t="shared" si="1"/>
        <v>0</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2">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H95:I95"/>
    <mergeCell ref="B98:C98"/>
    <mergeCell ref="D98:E98"/>
    <mergeCell ref="H86:I86"/>
    <mergeCell ref="F54:G54"/>
    <mergeCell ref="D56:E56"/>
    <mergeCell ref="F56:G56"/>
    <mergeCell ref="D51:E51"/>
    <mergeCell ref="D55:E55"/>
    <mergeCell ref="F61:G61"/>
    <mergeCell ref="F59:G59"/>
    <mergeCell ref="B66:C66"/>
    <mergeCell ref="D66:E66"/>
    <mergeCell ref="F58:G58"/>
    <mergeCell ref="F60:G60"/>
    <mergeCell ref="F53:G53"/>
    <mergeCell ref="B71:C71"/>
    <mergeCell ref="D71:E71"/>
    <mergeCell ref="F71:G71"/>
    <mergeCell ref="F74:G74"/>
    <mergeCell ref="H74:I74"/>
    <mergeCell ref="B74:C74"/>
    <mergeCell ref="D74:E74"/>
    <mergeCell ref="H75:I75"/>
    <mergeCell ref="H98:I98"/>
    <mergeCell ref="B103:C103"/>
    <mergeCell ref="D103:E103"/>
    <mergeCell ref="F103:G103"/>
    <mergeCell ref="B75:C75"/>
    <mergeCell ref="D75:E75"/>
    <mergeCell ref="F75:G75"/>
    <mergeCell ref="B78:C78"/>
    <mergeCell ref="D78:E78"/>
    <mergeCell ref="F78:G78"/>
    <mergeCell ref="F98:G98"/>
    <mergeCell ref="D86:E86"/>
    <mergeCell ref="F86:G86"/>
    <mergeCell ref="B79:C79"/>
    <mergeCell ref="D79:E79"/>
    <mergeCell ref="F79:G79"/>
    <mergeCell ref="F83:G83"/>
    <mergeCell ref="F95:G95"/>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M1:O1"/>
    <mergeCell ref="M2:O2"/>
    <mergeCell ref="M3:O3"/>
    <mergeCell ref="M4:O4"/>
    <mergeCell ref="B1:L1"/>
    <mergeCell ref="B2:L2"/>
    <mergeCell ref="B3:L3"/>
    <mergeCell ref="B4:L4"/>
    <mergeCell ref="A21:O21"/>
    <mergeCell ref="B15:F15"/>
    <mergeCell ref="I15:O15"/>
    <mergeCell ref="K17:O17"/>
    <mergeCell ref="A1:A4"/>
    <mergeCell ref="J6:K8"/>
    <mergeCell ref="G15:H15"/>
    <mergeCell ref="G17:I17"/>
    <mergeCell ref="B17:E17"/>
    <mergeCell ref="C18:O18"/>
    <mergeCell ref="A11:A13"/>
    <mergeCell ref="A6:A8"/>
    <mergeCell ref="M5:O5"/>
    <mergeCell ref="L11:L13"/>
    <mergeCell ref="B11:K13"/>
    <mergeCell ref="M11:O13"/>
    <mergeCell ref="A104:A105"/>
    <mergeCell ref="A108:A109"/>
    <mergeCell ref="A112:A113"/>
    <mergeCell ref="M6:O6"/>
    <mergeCell ref="M7:O7"/>
    <mergeCell ref="M8:O8"/>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H78:I78"/>
    <mergeCell ref="H71:I71"/>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H83:I83"/>
    <mergeCell ref="B86:C86"/>
  </mergeCells>
  <phoneticPr fontId="48" type="noConversion"/>
  <hyperlinks>
    <hyperlink ref="B71" r:id="rId1" xr:uid="{82DBD20A-2F45-4669-B74E-ADE24D925B14}"/>
    <hyperlink ref="D71" r:id="rId2" xr:uid="{E07741BA-87E7-4776-A998-D83037664C58}"/>
    <hyperlink ref="B75" r:id="rId3" xr:uid="{CAEA84ED-DCA4-4BB3-BFFB-822EB368AAC0}"/>
    <hyperlink ref="D75" r:id="rId4" xr:uid="{57DE3ED7-9F1E-49FD-945E-5EA1F93A9007}"/>
    <hyperlink ref="F75" r:id="rId5" xr:uid="{A9AF6E4F-B048-4880-94A6-97CCD4D62D01}"/>
    <hyperlink ref="B79" r:id="rId6" xr:uid="{C939C903-0782-4B5B-8ADE-905B8356A398}"/>
    <hyperlink ref="D79" r:id="rId7" xr:uid="{00C27171-5669-41D8-8CD7-5E9116C51B32}"/>
    <hyperlink ref="B83" r:id="rId8" xr:uid="{0BC20489-C979-4176-80D3-2323AFABC4D3}"/>
    <hyperlink ref="D83" r:id="rId9" xr:uid="{F3AFA843-895B-4945-810A-784EB171DE83}"/>
    <hyperlink ref="B87" r:id="rId10" xr:uid="{71D516D6-FDAC-4C3F-95CD-DACC6CE1F9A3}"/>
    <hyperlink ref="D87" r:id="rId11" xr:uid="{6F780A7D-FD33-47D3-9E84-96FB485FCA09}"/>
    <hyperlink ref="F87" r:id="rId12" xr:uid="{08C79B3D-2275-4CDB-9BBF-738F1CFEEB55}"/>
    <hyperlink ref="B91" r:id="rId13" xr:uid="{74119F3B-D92A-435F-8682-92C72E204E31}"/>
    <hyperlink ref="D91" r:id="rId14" xr:uid="{CC3CE9CF-24C4-405F-88B5-889364AA93A5}"/>
    <hyperlink ref="F91" r:id="rId15" xr:uid="{7CDD84E0-DE6C-403B-ACB6-859157AC4462}"/>
  </hyperlinks>
  <pageMargins left="0.25" right="0.25" top="0.75" bottom="0.75" header="0.3" footer="0.3"/>
  <pageSetup scale="22" fitToHeight="0" orientation="landscape" r:id="rId16"/>
  <rowBreaks count="2" manualBreakCount="2">
    <brk id="49" max="15" man="1"/>
    <brk id="83" max="15" man="1"/>
  </rowBreaks>
  <drawing r:id="rId17"/>
  <legacyDrawing r:id="rId1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C110F-FE67-4177-B8BD-926C1E898A30}">
  <sheetPr>
    <tabColor theme="0"/>
    <pageSetUpPr fitToPage="1"/>
  </sheetPr>
  <dimension ref="A1:O126"/>
  <sheetViews>
    <sheetView showGridLines="0" topLeftCell="A82" zoomScale="70" zoomScaleNormal="70" zoomScaleSheetLayoutView="30" workbookViewId="0">
      <selection activeCell="F27" sqref="F27"/>
    </sheetView>
  </sheetViews>
  <sheetFormatPr baseColWidth="10" defaultColWidth="10.7109375" defaultRowHeight="14.25" x14ac:dyDescent="0.25"/>
  <cols>
    <col min="1" max="1" width="49.7109375" style="68" customWidth="1"/>
    <col min="2" max="2" width="35.7109375" style="68" customWidth="1"/>
    <col min="3" max="3" width="41.5703125" style="68" customWidth="1"/>
    <col min="4" max="4" width="35.7109375" style="68" customWidth="1"/>
    <col min="5" max="5" width="42.7109375" style="68" customWidth="1"/>
    <col min="6" max="7" width="35.7109375" style="68" customWidth="1"/>
    <col min="8" max="8" width="43" style="68" customWidth="1"/>
    <col min="9" max="9" width="48.7109375" style="68" customWidth="1"/>
    <col min="10" max="13" width="35.7109375" style="68" customWidth="1"/>
    <col min="14" max="14" width="25.28515625" style="68"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10"/>
      <c r="B1" s="599" t="s">
        <v>182</v>
      </c>
      <c r="C1" s="600"/>
      <c r="D1" s="600"/>
      <c r="E1" s="600"/>
      <c r="F1" s="600"/>
      <c r="G1" s="600"/>
      <c r="H1" s="600"/>
      <c r="I1" s="600"/>
      <c r="J1" s="600"/>
      <c r="K1" s="600"/>
      <c r="L1" s="601"/>
      <c r="M1" s="596" t="s">
        <v>845</v>
      </c>
      <c r="N1" s="597"/>
      <c r="O1" s="598"/>
    </row>
    <row r="2" spans="1:15" s="147" customFormat="1" ht="30.75" customHeight="1" thickBot="1" x14ac:dyDescent="0.3">
      <c r="A2" s="611"/>
      <c r="B2" s="602" t="s">
        <v>184</v>
      </c>
      <c r="C2" s="603"/>
      <c r="D2" s="603"/>
      <c r="E2" s="603"/>
      <c r="F2" s="603"/>
      <c r="G2" s="603"/>
      <c r="H2" s="603"/>
      <c r="I2" s="603"/>
      <c r="J2" s="603"/>
      <c r="K2" s="603"/>
      <c r="L2" s="604"/>
      <c r="M2" s="596" t="s">
        <v>846</v>
      </c>
      <c r="N2" s="597"/>
      <c r="O2" s="598"/>
    </row>
    <row r="3" spans="1:15" s="147" customFormat="1" ht="24" customHeight="1" thickBot="1" x14ac:dyDescent="0.3">
      <c r="A3" s="611"/>
      <c r="B3" s="602" t="s">
        <v>854</v>
      </c>
      <c r="C3" s="603"/>
      <c r="D3" s="603"/>
      <c r="E3" s="603"/>
      <c r="F3" s="603"/>
      <c r="G3" s="603"/>
      <c r="H3" s="603"/>
      <c r="I3" s="603"/>
      <c r="J3" s="603"/>
      <c r="K3" s="603"/>
      <c r="L3" s="604"/>
      <c r="M3" s="596" t="s">
        <v>847</v>
      </c>
      <c r="N3" s="597"/>
      <c r="O3" s="598"/>
    </row>
    <row r="4" spans="1:15" s="147" customFormat="1" ht="21.75" customHeight="1" thickBot="1" x14ac:dyDescent="0.3">
      <c r="A4" s="612"/>
      <c r="B4" s="605" t="s">
        <v>185</v>
      </c>
      <c r="C4" s="606"/>
      <c r="D4" s="606"/>
      <c r="E4" s="606"/>
      <c r="F4" s="606"/>
      <c r="G4" s="606"/>
      <c r="H4" s="606"/>
      <c r="I4" s="606"/>
      <c r="J4" s="606"/>
      <c r="K4" s="606"/>
      <c r="L4" s="607"/>
      <c r="M4" s="596" t="s">
        <v>848</v>
      </c>
      <c r="N4" s="597"/>
      <c r="O4" s="598"/>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14" t="s">
        <v>187</v>
      </c>
      <c r="B6" s="239" t="s">
        <v>188</v>
      </c>
      <c r="C6" s="202"/>
      <c r="D6" s="239" t="s">
        <v>189</v>
      </c>
      <c r="E6" s="202"/>
      <c r="F6" s="239" t="s">
        <v>190</v>
      </c>
      <c r="G6" s="202"/>
      <c r="H6" s="239" t="s">
        <v>191</v>
      </c>
      <c r="I6" s="204"/>
      <c r="J6" s="590" t="s">
        <v>192</v>
      </c>
      <c r="K6" s="613"/>
      <c r="L6" s="238" t="s">
        <v>193</v>
      </c>
      <c r="M6" s="586"/>
      <c r="N6" s="586"/>
      <c r="O6" s="586"/>
    </row>
    <row r="7" spans="1:15" s="147" customFormat="1" ht="21.75" customHeight="1" thickBot="1" x14ac:dyDescent="0.3">
      <c r="A7" s="614"/>
      <c r="B7" s="240" t="s">
        <v>195</v>
      </c>
      <c r="C7" s="205"/>
      <c r="D7" s="239" t="s">
        <v>196</v>
      </c>
      <c r="E7" s="205" t="s">
        <v>194</v>
      </c>
      <c r="F7" s="239" t="s">
        <v>197</v>
      </c>
      <c r="G7" s="206"/>
      <c r="H7" s="239" t="s">
        <v>198</v>
      </c>
      <c r="I7" s="204"/>
      <c r="J7" s="590"/>
      <c r="K7" s="613"/>
      <c r="L7" s="238" t="s">
        <v>199</v>
      </c>
      <c r="M7" s="586"/>
      <c r="N7" s="586"/>
      <c r="O7" s="586"/>
    </row>
    <row r="8" spans="1:15" s="147" customFormat="1" ht="21.75" customHeight="1" thickBot="1" x14ac:dyDescent="0.3">
      <c r="A8" s="614"/>
      <c r="B8" s="239" t="s">
        <v>200</v>
      </c>
      <c r="C8" s="202"/>
      <c r="D8" s="239" t="s">
        <v>201</v>
      </c>
      <c r="E8" s="206"/>
      <c r="F8" s="239" t="s">
        <v>202</v>
      </c>
      <c r="G8" s="206"/>
      <c r="H8" s="239" t="s">
        <v>203</v>
      </c>
      <c r="I8" s="204"/>
      <c r="J8" s="590"/>
      <c r="K8" s="613"/>
      <c r="L8" s="238" t="s">
        <v>204</v>
      </c>
      <c r="M8" s="586" t="s">
        <v>194</v>
      </c>
      <c r="N8" s="586"/>
      <c r="O8" s="586"/>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0" t="s">
        <v>205</v>
      </c>
      <c r="B11" s="626" t="s">
        <v>858</v>
      </c>
      <c r="C11" s="627"/>
      <c r="D11" s="627"/>
      <c r="E11" s="627"/>
      <c r="F11" s="627"/>
      <c r="G11" s="627"/>
      <c r="H11" s="627"/>
      <c r="I11" s="627"/>
      <c r="J11" s="627"/>
      <c r="K11" s="628"/>
      <c r="L11" s="623" t="s">
        <v>851</v>
      </c>
      <c r="M11" s="634">
        <v>2024110010298</v>
      </c>
      <c r="N11" s="635"/>
      <c r="O11" s="636"/>
    </row>
    <row r="12" spans="1:15" ht="15" customHeight="1" x14ac:dyDescent="0.25">
      <c r="A12" s="621"/>
      <c r="B12" s="629"/>
      <c r="C12" s="619"/>
      <c r="D12" s="619"/>
      <c r="E12" s="619"/>
      <c r="F12" s="619"/>
      <c r="G12" s="619"/>
      <c r="H12" s="619"/>
      <c r="I12" s="619"/>
      <c r="J12" s="619"/>
      <c r="K12" s="630"/>
      <c r="L12" s="624"/>
      <c r="M12" s="637"/>
      <c r="N12" s="638"/>
      <c r="O12" s="639"/>
    </row>
    <row r="13" spans="1:15" ht="15" customHeight="1" thickBot="1" x14ac:dyDescent="0.3">
      <c r="A13" s="622"/>
      <c r="B13" s="631"/>
      <c r="C13" s="632"/>
      <c r="D13" s="632"/>
      <c r="E13" s="632"/>
      <c r="F13" s="632"/>
      <c r="G13" s="632"/>
      <c r="H13" s="632"/>
      <c r="I13" s="632"/>
      <c r="J13" s="632"/>
      <c r="K13" s="633"/>
      <c r="L13" s="625"/>
      <c r="M13" s="640"/>
      <c r="N13" s="641"/>
      <c r="O13" s="642"/>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08" t="s">
        <v>208</v>
      </c>
      <c r="C15" s="608"/>
      <c r="D15" s="608"/>
      <c r="E15" s="608"/>
      <c r="F15" s="608"/>
      <c r="G15" s="614" t="s">
        <v>209</v>
      </c>
      <c r="H15" s="614"/>
      <c r="I15" s="609" t="s">
        <v>263</v>
      </c>
      <c r="J15" s="609"/>
      <c r="K15" s="609"/>
      <c r="L15" s="609"/>
      <c r="M15" s="609"/>
      <c r="N15" s="609"/>
      <c r="O15" s="609"/>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332" t="s">
        <v>211</v>
      </c>
      <c r="B17" s="616" t="s">
        <v>212</v>
      </c>
      <c r="C17" s="617"/>
      <c r="D17" s="617"/>
      <c r="E17" s="618"/>
      <c r="F17" s="333" t="s">
        <v>213</v>
      </c>
      <c r="G17" s="615" t="s">
        <v>214</v>
      </c>
      <c r="H17" s="615"/>
      <c r="I17" s="615"/>
      <c r="J17" s="121" t="s">
        <v>215</v>
      </c>
      <c r="K17" s="608" t="s">
        <v>216</v>
      </c>
      <c r="L17" s="608"/>
      <c r="M17" s="608"/>
      <c r="N17" s="608"/>
      <c r="O17" s="608"/>
    </row>
    <row r="18" spans="1:15" ht="9" customHeight="1" x14ac:dyDescent="0.25">
      <c r="A18" s="72"/>
      <c r="B18" s="69"/>
      <c r="C18" s="619"/>
      <c r="D18" s="619"/>
      <c r="E18" s="619"/>
      <c r="F18" s="619"/>
      <c r="G18" s="619"/>
      <c r="H18" s="619"/>
      <c r="I18" s="619"/>
      <c r="J18" s="619"/>
      <c r="K18" s="619"/>
      <c r="L18" s="619"/>
      <c r="M18" s="619"/>
      <c r="N18" s="619"/>
      <c r="O18" s="619"/>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587" t="s">
        <v>217</v>
      </c>
      <c r="B21" s="588"/>
      <c r="C21" s="588"/>
      <c r="D21" s="588"/>
      <c r="E21" s="588"/>
      <c r="F21" s="588"/>
      <c r="G21" s="588"/>
      <c r="H21" s="588"/>
      <c r="I21" s="588"/>
      <c r="J21" s="588"/>
      <c r="K21" s="588"/>
      <c r="L21" s="588"/>
      <c r="M21" s="588"/>
      <c r="N21" s="588"/>
      <c r="O21" s="590"/>
    </row>
    <row r="22" spans="1:15" ht="32.1" customHeight="1" thickBot="1" x14ac:dyDescent="0.3">
      <c r="A22" s="587" t="s">
        <v>218</v>
      </c>
      <c r="B22" s="588"/>
      <c r="C22" s="588"/>
      <c r="D22" s="588"/>
      <c r="E22" s="588"/>
      <c r="F22" s="588"/>
      <c r="G22" s="588"/>
      <c r="H22" s="588"/>
      <c r="I22" s="588"/>
      <c r="J22" s="588"/>
      <c r="K22" s="588"/>
      <c r="L22" s="588"/>
      <c r="M22" s="588"/>
      <c r="N22" s="588"/>
      <c r="O22" s="590"/>
    </row>
    <row r="23" spans="1:15" ht="32.1" customHeight="1" x14ac:dyDescent="0.25">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1158050000</v>
      </c>
      <c r="C24" s="91"/>
      <c r="D24" s="91"/>
      <c r="E24" s="91"/>
      <c r="F24" s="91"/>
      <c r="G24" s="91"/>
      <c r="H24" s="88"/>
      <c r="I24" s="88"/>
      <c r="J24" s="88"/>
      <c r="K24" s="88"/>
      <c r="L24" s="88"/>
      <c r="M24" s="88"/>
      <c r="N24" s="88">
        <f>SUM(B24:M24)</f>
        <v>1158050000</v>
      </c>
      <c r="O24" s="89"/>
    </row>
    <row r="25" spans="1:15" ht="32.1" customHeight="1" x14ac:dyDescent="0.25">
      <c r="A25" s="90" t="s">
        <v>222</v>
      </c>
      <c r="B25" s="91">
        <v>385650000</v>
      </c>
      <c r="C25" s="91">
        <v>640595000</v>
      </c>
      <c r="D25" s="91">
        <v>37720000</v>
      </c>
      <c r="E25" s="91">
        <v>0</v>
      </c>
      <c r="F25" s="91">
        <v>-1383067</v>
      </c>
      <c r="G25" s="91">
        <v>0</v>
      </c>
      <c r="H25" s="91"/>
      <c r="I25" s="91"/>
      <c r="J25" s="91"/>
      <c r="K25" s="91"/>
      <c r="L25" s="91"/>
      <c r="M25" s="91"/>
      <c r="N25" s="91">
        <f>SUM(B25:M25)</f>
        <v>1062581933</v>
      </c>
      <c r="O25" s="120">
        <f>+(B25+C25+D25+E25+F25+G25+H25+I25+J25+K25+L25+M25)/N24</f>
        <v>0.91756136004490307</v>
      </c>
    </row>
    <row r="26" spans="1:15" ht="32.1" customHeight="1" x14ac:dyDescent="0.25">
      <c r="A26" s="90" t="s">
        <v>223</v>
      </c>
      <c r="B26" s="91"/>
      <c r="C26" s="91">
        <v>3908333</v>
      </c>
      <c r="D26" s="91">
        <v>65568301</v>
      </c>
      <c r="E26" s="91">
        <v>121262333</v>
      </c>
      <c r="F26" s="91">
        <v>105013666.66666667</v>
      </c>
      <c r="G26" s="91">
        <v>114278967</v>
      </c>
      <c r="H26" s="91"/>
      <c r="I26" s="91"/>
      <c r="J26" s="91"/>
      <c r="K26" s="91"/>
      <c r="L26" s="91"/>
      <c r="M26" s="91"/>
      <c r="N26" s="448">
        <f>SUM(B26:M26)</f>
        <v>410031600.66666669</v>
      </c>
      <c r="O26" s="120"/>
    </row>
    <row r="27" spans="1:15" ht="32.1" customHeight="1" x14ac:dyDescent="0.25">
      <c r="A27" s="90" t="s">
        <v>224</v>
      </c>
      <c r="B27" s="91">
        <v>20480000</v>
      </c>
      <c r="C27" s="91">
        <v>62688000</v>
      </c>
      <c r="D27" s="91"/>
      <c r="E27" s="91"/>
      <c r="F27" s="91"/>
      <c r="G27" s="91"/>
      <c r="H27" s="91"/>
      <c r="I27" s="91"/>
      <c r="J27" s="91"/>
      <c r="K27" s="91"/>
      <c r="L27" s="91"/>
      <c r="M27" s="335">
        <v>493067</v>
      </c>
      <c r="N27" s="334">
        <f>SUM(B27:M27)</f>
        <v>83661067</v>
      </c>
      <c r="O27" s="336"/>
    </row>
    <row r="28" spans="1:15" ht="32.1" customHeight="1" x14ac:dyDescent="0.25">
      <c r="A28" s="90" t="s">
        <v>225</v>
      </c>
      <c r="B28" s="91">
        <v>0</v>
      </c>
      <c r="C28" s="91"/>
      <c r="D28" s="91"/>
      <c r="E28" s="91"/>
      <c r="F28" s="91"/>
      <c r="G28" s="91"/>
      <c r="H28" s="91"/>
      <c r="I28" s="91"/>
      <c r="J28" s="91"/>
      <c r="K28" s="91"/>
      <c r="L28" s="91"/>
      <c r="M28" s="91"/>
      <c r="N28" s="185"/>
      <c r="O28" s="92"/>
    </row>
    <row r="29" spans="1:15" ht="32.1" customHeight="1" thickBot="1" x14ac:dyDescent="0.3">
      <c r="A29" s="93" t="s">
        <v>226</v>
      </c>
      <c r="B29" s="94">
        <v>16782000</v>
      </c>
      <c r="C29" s="94">
        <v>62688000</v>
      </c>
      <c r="D29" s="94"/>
      <c r="E29" s="94">
        <v>3698000</v>
      </c>
      <c r="F29" s="94"/>
      <c r="G29" s="94"/>
      <c r="H29" s="94"/>
      <c r="I29" s="94"/>
      <c r="J29" s="94"/>
      <c r="K29" s="94"/>
      <c r="L29" s="94"/>
      <c r="M29" s="94"/>
      <c r="N29" s="395">
        <f>SUM(B29:M29)</f>
        <v>83168000</v>
      </c>
      <c r="O29" s="396">
        <f>+(B29+C29+D29+E29+F29+G29+H29+I29+J29+K29+L29+M29)/N27</f>
        <v>0.99410637447404293</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45" t="s">
        <v>227</v>
      </c>
      <c r="B33" s="646"/>
      <c r="C33" s="646"/>
      <c r="D33" s="646"/>
      <c r="E33" s="646"/>
      <c r="F33" s="646"/>
      <c r="G33" s="646"/>
      <c r="H33" s="646"/>
      <c r="I33" s="647"/>
      <c r="J33" s="100"/>
    </row>
    <row r="34" spans="1:10" ht="50.25" customHeight="1" thickBot="1" x14ac:dyDescent="0.3">
      <c r="A34" s="107" t="s">
        <v>228</v>
      </c>
      <c r="B34" s="648" t="str">
        <f>+B11</f>
        <v>Realizar la atención al 100% de personas (mujeres víctimas de violencias de género y sus personas a cargo) que son acogidas en Casas Refugio</v>
      </c>
      <c r="C34" s="649"/>
      <c r="D34" s="649"/>
      <c r="E34" s="649"/>
      <c r="F34" s="649"/>
      <c r="G34" s="649"/>
      <c r="H34" s="649"/>
      <c r="I34" s="650"/>
      <c r="J34" s="98"/>
    </row>
    <row r="35" spans="1:10" ht="18.75" customHeight="1" thickBot="1" x14ac:dyDescent="0.3">
      <c r="A35" s="658" t="s">
        <v>229</v>
      </c>
      <c r="B35" s="153">
        <v>2024</v>
      </c>
      <c r="C35" s="153">
        <v>2025</v>
      </c>
      <c r="D35" s="153">
        <v>2026</v>
      </c>
      <c r="E35" s="153">
        <v>2027</v>
      </c>
      <c r="F35" s="153" t="s">
        <v>230</v>
      </c>
      <c r="G35" s="660" t="s">
        <v>231</v>
      </c>
      <c r="H35" s="660" t="s">
        <v>23</v>
      </c>
      <c r="I35" s="660"/>
      <c r="J35" s="98"/>
    </row>
    <row r="36" spans="1:10" ht="50.25" customHeight="1" thickBot="1" x14ac:dyDescent="0.3">
      <c r="A36" s="659"/>
      <c r="B36" s="154">
        <v>1</v>
      </c>
      <c r="C36" s="154">
        <v>1</v>
      </c>
      <c r="D36" s="154">
        <v>1</v>
      </c>
      <c r="E36" s="154">
        <v>1</v>
      </c>
      <c r="F36" s="154">
        <v>1</v>
      </c>
      <c r="G36" s="660"/>
      <c r="H36" s="660"/>
      <c r="I36" s="660"/>
      <c r="J36" s="98"/>
    </row>
    <row r="37" spans="1:10" ht="52.5" customHeight="1" thickBot="1" x14ac:dyDescent="0.3">
      <c r="A37" s="108" t="s">
        <v>232</v>
      </c>
      <c r="B37" s="651">
        <v>0.1</v>
      </c>
      <c r="C37" s="652"/>
      <c r="D37" s="655" t="s">
        <v>233</v>
      </c>
      <c r="E37" s="656"/>
      <c r="F37" s="656"/>
      <c r="G37" s="656"/>
      <c r="H37" s="656"/>
      <c r="I37" s="657"/>
    </row>
    <row r="38" spans="1:10" s="99" customFormat="1" ht="48" customHeight="1" thickBot="1" x14ac:dyDescent="0.3">
      <c r="A38" s="658" t="s">
        <v>234</v>
      </c>
      <c r="B38" s="108" t="s">
        <v>235</v>
      </c>
      <c r="C38" s="107" t="s">
        <v>236</v>
      </c>
      <c r="D38" s="643" t="s">
        <v>237</v>
      </c>
      <c r="E38" s="644"/>
      <c r="F38" s="643" t="s">
        <v>238</v>
      </c>
      <c r="G38" s="644"/>
      <c r="H38" s="109" t="s">
        <v>239</v>
      </c>
      <c r="I38" s="111" t="s">
        <v>240</v>
      </c>
    </row>
    <row r="39" spans="1:10" ht="177.75" customHeight="1" thickBot="1" x14ac:dyDescent="0.3">
      <c r="A39" s="659"/>
      <c r="B39" s="154">
        <v>1</v>
      </c>
      <c r="C39" s="154">
        <v>1</v>
      </c>
      <c r="D39" s="653" t="s">
        <v>625</v>
      </c>
      <c r="E39" s="654"/>
      <c r="F39" s="653" t="s">
        <v>626</v>
      </c>
      <c r="G39" s="654"/>
      <c r="H39" s="393" t="s">
        <v>627</v>
      </c>
      <c r="I39" s="393" t="s">
        <v>628</v>
      </c>
    </row>
    <row r="40" spans="1:10" s="99" customFormat="1" ht="54" customHeight="1" thickBot="1" x14ac:dyDescent="0.3">
      <c r="A40" s="658" t="s">
        <v>241</v>
      </c>
      <c r="B40" s="110" t="s">
        <v>235</v>
      </c>
      <c r="C40" s="109" t="s">
        <v>236</v>
      </c>
      <c r="D40" s="643" t="s">
        <v>237</v>
      </c>
      <c r="E40" s="644"/>
      <c r="F40" s="643" t="s">
        <v>238</v>
      </c>
      <c r="G40" s="644"/>
      <c r="H40" s="109" t="s">
        <v>239</v>
      </c>
      <c r="I40" s="111" t="s">
        <v>240</v>
      </c>
    </row>
    <row r="41" spans="1:10" ht="167.25" customHeight="1" thickBot="1" x14ac:dyDescent="0.3">
      <c r="A41" s="659"/>
      <c r="B41" s="154">
        <v>1</v>
      </c>
      <c r="C41" s="154">
        <v>1</v>
      </c>
      <c r="D41" s="653" t="s">
        <v>629</v>
      </c>
      <c r="E41" s="654"/>
      <c r="F41" s="653" t="s">
        <v>630</v>
      </c>
      <c r="G41" s="654"/>
      <c r="H41" s="393" t="s">
        <v>627</v>
      </c>
      <c r="I41" s="393" t="s">
        <v>628</v>
      </c>
    </row>
    <row r="42" spans="1:10" s="99" customFormat="1" ht="35.1" customHeight="1" thickBot="1" x14ac:dyDescent="0.3">
      <c r="A42" s="658" t="s">
        <v>242</v>
      </c>
      <c r="B42" s="110" t="s">
        <v>235</v>
      </c>
      <c r="C42" s="109" t="s">
        <v>236</v>
      </c>
      <c r="D42" s="643" t="s">
        <v>237</v>
      </c>
      <c r="E42" s="644"/>
      <c r="F42" s="643" t="s">
        <v>238</v>
      </c>
      <c r="G42" s="644"/>
      <c r="H42" s="109" t="s">
        <v>239</v>
      </c>
      <c r="I42" s="111" t="s">
        <v>240</v>
      </c>
    </row>
    <row r="43" spans="1:10" ht="176.25" customHeight="1" thickBot="1" x14ac:dyDescent="0.3">
      <c r="A43" s="659"/>
      <c r="B43" s="154">
        <v>1</v>
      </c>
      <c r="C43" s="154">
        <v>1</v>
      </c>
      <c r="D43" s="653" t="s">
        <v>775</v>
      </c>
      <c r="E43" s="654"/>
      <c r="F43" s="653" t="s">
        <v>776</v>
      </c>
      <c r="G43" s="654"/>
      <c r="H43" s="393" t="s">
        <v>627</v>
      </c>
      <c r="I43" s="393" t="s">
        <v>628</v>
      </c>
    </row>
    <row r="44" spans="1:10" s="99" customFormat="1" ht="35.1" customHeight="1" thickBot="1" x14ac:dyDescent="0.3">
      <c r="A44" s="658" t="s">
        <v>243</v>
      </c>
      <c r="B44" s="110" t="s">
        <v>235</v>
      </c>
      <c r="C44" s="110" t="s">
        <v>236</v>
      </c>
      <c r="D44" s="643" t="s">
        <v>237</v>
      </c>
      <c r="E44" s="644"/>
      <c r="F44" s="643" t="s">
        <v>238</v>
      </c>
      <c r="G44" s="644"/>
      <c r="H44" s="109" t="s">
        <v>239</v>
      </c>
      <c r="I44" s="109" t="s">
        <v>240</v>
      </c>
    </row>
    <row r="45" spans="1:10" ht="174" customHeight="1" thickBot="1" x14ac:dyDescent="0.3">
      <c r="A45" s="659"/>
      <c r="B45" s="154">
        <v>1</v>
      </c>
      <c r="C45" s="464">
        <v>1</v>
      </c>
      <c r="D45" s="653" t="s">
        <v>921</v>
      </c>
      <c r="E45" s="654"/>
      <c r="F45" s="653" t="s">
        <v>922</v>
      </c>
      <c r="G45" s="654"/>
      <c r="H45" s="393" t="s">
        <v>627</v>
      </c>
      <c r="I45" s="393" t="s">
        <v>628</v>
      </c>
    </row>
    <row r="46" spans="1:10" s="99" customFormat="1" ht="35.1" customHeight="1" thickBot="1" x14ac:dyDescent="0.3">
      <c r="A46" s="658" t="s">
        <v>244</v>
      </c>
      <c r="B46" s="110" t="s">
        <v>235</v>
      </c>
      <c r="C46" s="109" t="s">
        <v>236</v>
      </c>
      <c r="D46" s="643" t="s">
        <v>237</v>
      </c>
      <c r="E46" s="644"/>
      <c r="F46" s="643" t="s">
        <v>238</v>
      </c>
      <c r="G46" s="644"/>
      <c r="H46" s="109" t="s">
        <v>239</v>
      </c>
      <c r="I46" s="111" t="s">
        <v>240</v>
      </c>
    </row>
    <row r="47" spans="1:10" ht="180.75" customHeight="1" thickBot="1" x14ac:dyDescent="0.3">
      <c r="A47" s="659"/>
      <c r="B47" s="154">
        <v>1</v>
      </c>
      <c r="C47" s="464">
        <v>1</v>
      </c>
      <c r="D47" s="653" t="s">
        <v>982</v>
      </c>
      <c r="E47" s="654"/>
      <c r="F47" s="653" t="s">
        <v>983</v>
      </c>
      <c r="G47" s="654"/>
      <c r="H47" s="393" t="s">
        <v>627</v>
      </c>
      <c r="I47" s="393" t="s">
        <v>628</v>
      </c>
    </row>
    <row r="48" spans="1:10" s="99" customFormat="1" ht="35.1" customHeight="1" thickBot="1" x14ac:dyDescent="0.3">
      <c r="A48" s="658" t="s">
        <v>245</v>
      </c>
      <c r="B48" s="110" t="s">
        <v>235</v>
      </c>
      <c r="C48" s="109" t="s">
        <v>236</v>
      </c>
      <c r="D48" s="643" t="s">
        <v>237</v>
      </c>
      <c r="E48" s="644"/>
      <c r="F48" s="643" t="s">
        <v>238</v>
      </c>
      <c r="G48" s="644"/>
      <c r="H48" s="109" t="s">
        <v>239</v>
      </c>
      <c r="I48" s="111" t="s">
        <v>240</v>
      </c>
    </row>
    <row r="49" spans="1:9" ht="165" customHeight="1" thickBot="1" x14ac:dyDescent="0.3">
      <c r="A49" s="659"/>
      <c r="B49" s="154">
        <v>1</v>
      </c>
      <c r="C49" s="464">
        <v>1</v>
      </c>
      <c r="D49" s="653" t="s">
        <v>1035</v>
      </c>
      <c r="E49" s="654"/>
      <c r="F49" s="653" t="s">
        <v>1036</v>
      </c>
      <c r="G49" s="654"/>
      <c r="H49" s="393" t="s">
        <v>627</v>
      </c>
      <c r="I49" s="393" t="s">
        <v>628</v>
      </c>
    </row>
    <row r="50" spans="1:9" ht="35.1" customHeight="1" thickBot="1" x14ac:dyDescent="0.3">
      <c r="A50" s="658" t="s">
        <v>246</v>
      </c>
      <c r="B50" s="108" t="s">
        <v>235</v>
      </c>
      <c r="C50" s="107" t="s">
        <v>236</v>
      </c>
      <c r="D50" s="643" t="s">
        <v>237</v>
      </c>
      <c r="E50" s="644"/>
      <c r="F50" s="643" t="s">
        <v>238</v>
      </c>
      <c r="G50" s="644"/>
      <c r="H50" s="109" t="s">
        <v>239</v>
      </c>
      <c r="I50" s="111" t="s">
        <v>240</v>
      </c>
    </row>
    <row r="51" spans="1:9" ht="120.75" customHeight="1" thickBot="1" x14ac:dyDescent="0.3">
      <c r="A51" s="659"/>
      <c r="B51" s="154">
        <v>1</v>
      </c>
      <c r="C51" s="106"/>
      <c r="D51" s="575"/>
      <c r="E51" s="661"/>
      <c r="F51" s="575"/>
      <c r="G51" s="576"/>
      <c r="H51" s="101"/>
      <c r="I51" s="102"/>
    </row>
    <row r="52" spans="1:9" ht="35.1" customHeight="1" thickBot="1" x14ac:dyDescent="0.3">
      <c r="A52" s="658" t="s">
        <v>247</v>
      </c>
      <c r="B52" s="108" t="s">
        <v>235</v>
      </c>
      <c r="C52" s="107" t="s">
        <v>236</v>
      </c>
      <c r="D52" s="643" t="s">
        <v>237</v>
      </c>
      <c r="E52" s="644"/>
      <c r="F52" s="643" t="s">
        <v>238</v>
      </c>
      <c r="G52" s="644"/>
      <c r="H52" s="109" t="s">
        <v>239</v>
      </c>
      <c r="I52" s="111" t="s">
        <v>240</v>
      </c>
    </row>
    <row r="53" spans="1:9" ht="120.75" customHeight="1" thickBot="1" x14ac:dyDescent="0.3">
      <c r="A53" s="659"/>
      <c r="B53" s="154">
        <v>1</v>
      </c>
      <c r="C53" s="106"/>
      <c r="D53" s="575"/>
      <c r="E53" s="661"/>
      <c r="F53" s="575"/>
      <c r="G53" s="576"/>
      <c r="H53" s="101"/>
      <c r="I53" s="102"/>
    </row>
    <row r="54" spans="1:9" ht="35.1" customHeight="1" thickBot="1" x14ac:dyDescent="0.3">
      <c r="A54" s="658" t="s">
        <v>248</v>
      </c>
      <c r="B54" s="108" t="s">
        <v>235</v>
      </c>
      <c r="C54" s="107" t="s">
        <v>236</v>
      </c>
      <c r="D54" s="643" t="s">
        <v>237</v>
      </c>
      <c r="E54" s="644"/>
      <c r="F54" s="643" t="s">
        <v>238</v>
      </c>
      <c r="G54" s="644"/>
      <c r="H54" s="109" t="s">
        <v>239</v>
      </c>
      <c r="I54" s="111" t="s">
        <v>240</v>
      </c>
    </row>
    <row r="55" spans="1:9" ht="120.75" customHeight="1" thickBot="1" x14ac:dyDescent="0.3">
      <c r="A55" s="659"/>
      <c r="B55" s="154">
        <v>1</v>
      </c>
      <c r="C55" s="106"/>
      <c r="D55" s="575"/>
      <c r="E55" s="576"/>
      <c r="F55" s="575"/>
      <c r="G55" s="576"/>
      <c r="H55" s="101"/>
      <c r="I55" s="101"/>
    </row>
    <row r="56" spans="1:9" ht="35.1" customHeight="1" thickBot="1" x14ac:dyDescent="0.3">
      <c r="A56" s="658" t="s">
        <v>249</v>
      </c>
      <c r="B56" s="108" t="s">
        <v>235</v>
      </c>
      <c r="C56" s="107" t="s">
        <v>236</v>
      </c>
      <c r="D56" s="643" t="s">
        <v>237</v>
      </c>
      <c r="E56" s="644"/>
      <c r="F56" s="643" t="s">
        <v>238</v>
      </c>
      <c r="G56" s="644"/>
      <c r="H56" s="109" t="s">
        <v>239</v>
      </c>
      <c r="I56" s="111" t="s">
        <v>240</v>
      </c>
    </row>
    <row r="57" spans="1:9" ht="120.75" customHeight="1" thickBot="1" x14ac:dyDescent="0.3">
      <c r="A57" s="659"/>
      <c r="B57" s="154">
        <v>1</v>
      </c>
      <c r="C57" s="106"/>
      <c r="D57" s="575"/>
      <c r="E57" s="576"/>
      <c r="F57" s="575"/>
      <c r="G57" s="576"/>
      <c r="H57" s="101"/>
      <c r="I57" s="102"/>
    </row>
    <row r="58" spans="1:9" ht="35.1" customHeight="1" thickBot="1" x14ac:dyDescent="0.3">
      <c r="A58" s="658" t="s">
        <v>250</v>
      </c>
      <c r="B58" s="108" t="s">
        <v>235</v>
      </c>
      <c r="C58" s="107" t="s">
        <v>236</v>
      </c>
      <c r="D58" s="643" t="s">
        <v>237</v>
      </c>
      <c r="E58" s="644"/>
      <c r="F58" s="643" t="s">
        <v>238</v>
      </c>
      <c r="G58" s="644"/>
      <c r="H58" s="109" t="s">
        <v>239</v>
      </c>
      <c r="I58" s="111" t="s">
        <v>240</v>
      </c>
    </row>
    <row r="59" spans="1:9" ht="120.75" customHeight="1" thickBot="1" x14ac:dyDescent="0.3">
      <c r="A59" s="659"/>
      <c r="B59" s="154">
        <v>1</v>
      </c>
      <c r="C59" s="106"/>
      <c r="D59" s="575"/>
      <c r="E59" s="576"/>
      <c r="F59" s="661"/>
      <c r="G59" s="661"/>
      <c r="H59" s="101"/>
      <c r="I59" s="101"/>
    </row>
    <row r="60" spans="1:9" ht="35.1" customHeight="1" thickBot="1" x14ac:dyDescent="0.3">
      <c r="A60" s="658" t="s">
        <v>251</v>
      </c>
      <c r="B60" s="108" t="s">
        <v>235</v>
      </c>
      <c r="C60" s="107" t="s">
        <v>236</v>
      </c>
      <c r="D60" s="643" t="s">
        <v>237</v>
      </c>
      <c r="E60" s="644"/>
      <c r="F60" s="643" t="s">
        <v>238</v>
      </c>
      <c r="G60" s="644"/>
      <c r="H60" s="109" t="s">
        <v>239</v>
      </c>
      <c r="I60" s="111" t="s">
        <v>240</v>
      </c>
    </row>
    <row r="61" spans="1:9" ht="120.75" customHeight="1" thickBot="1" x14ac:dyDescent="0.3">
      <c r="A61" s="659"/>
      <c r="B61" s="154">
        <v>1</v>
      </c>
      <c r="C61" s="106"/>
      <c r="D61" s="575"/>
      <c r="E61" s="576"/>
      <c r="F61" s="575"/>
      <c r="G61" s="576"/>
      <c r="H61" s="101"/>
      <c r="I61" s="101"/>
    </row>
    <row r="64" spans="1:9" s="98" customFormat="1" ht="30" customHeight="1" x14ac:dyDescent="0.25">
      <c r="A64" s="68"/>
      <c r="B64" s="68"/>
      <c r="C64" s="68"/>
      <c r="D64" s="68"/>
      <c r="E64" s="68"/>
      <c r="F64" s="68"/>
      <c r="G64" s="68"/>
      <c r="H64" s="68"/>
      <c r="I64" s="68"/>
    </row>
    <row r="65" spans="1:10" ht="34.5" customHeight="1" x14ac:dyDescent="0.25">
      <c r="A65" s="591" t="s">
        <v>252</v>
      </c>
      <c r="B65" s="591"/>
      <c r="C65" s="591"/>
      <c r="D65" s="591"/>
      <c r="E65" s="591"/>
      <c r="F65" s="591"/>
      <c r="G65" s="591"/>
      <c r="H65" s="591"/>
      <c r="I65" s="591"/>
    </row>
    <row r="66" spans="1:10" ht="63.75" customHeight="1" x14ac:dyDescent="0.25">
      <c r="A66" s="112" t="s">
        <v>253</v>
      </c>
      <c r="B66" s="592" t="s">
        <v>264</v>
      </c>
      <c r="C66" s="593"/>
      <c r="D66" s="592" t="s">
        <v>265</v>
      </c>
      <c r="E66" s="593"/>
      <c r="F66" s="680"/>
      <c r="G66" s="681"/>
      <c r="H66" s="680"/>
      <c r="I66" s="681"/>
    </row>
    <row r="67" spans="1:10" ht="40.5" customHeight="1" x14ac:dyDescent="0.25">
      <c r="A67" s="112" t="s">
        <v>257</v>
      </c>
      <c r="B67" s="571">
        <v>0.05</v>
      </c>
      <c r="C67" s="572"/>
      <c r="D67" s="571">
        <v>0.05</v>
      </c>
      <c r="E67" s="572"/>
      <c r="F67" s="682"/>
      <c r="G67" s="683"/>
      <c r="H67" s="682"/>
      <c r="I67" s="683"/>
    </row>
    <row r="68" spans="1:10" ht="30" customHeight="1" x14ac:dyDescent="0.25">
      <c r="A68" s="573" t="s">
        <v>188</v>
      </c>
      <c r="B68" s="160" t="s">
        <v>99</v>
      </c>
      <c r="C68" s="160" t="s">
        <v>236</v>
      </c>
      <c r="D68" s="160" t="s">
        <v>99</v>
      </c>
      <c r="E68" s="160" t="s">
        <v>236</v>
      </c>
      <c r="F68" s="160" t="s">
        <v>99</v>
      </c>
      <c r="G68" s="160" t="s">
        <v>236</v>
      </c>
      <c r="H68" s="160" t="s">
        <v>99</v>
      </c>
      <c r="I68" s="160" t="s">
        <v>236</v>
      </c>
    </row>
    <row r="69" spans="1:10" ht="30" customHeight="1" x14ac:dyDescent="0.25">
      <c r="A69" s="574"/>
      <c r="B69" s="114">
        <v>8.3000000000000004E-2</v>
      </c>
      <c r="C69" s="114">
        <v>8.3000000000000004E-2</v>
      </c>
      <c r="D69" s="114">
        <v>8.3000000000000004E-2</v>
      </c>
      <c r="E69" s="114">
        <v>8.3000000000000004E-2</v>
      </c>
      <c r="F69" s="119"/>
      <c r="G69" s="115"/>
      <c r="H69" s="119"/>
      <c r="I69" s="115"/>
    </row>
    <row r="70" spans="1:10" ht="189" customHeight="1" x14ac:dyDescent="0.25">
      <c r="A70" s="112" t="s">
        <v>258</v>
      </c>
      <c r="B70" s="669" t="s">
        <v>631</v>
      </c>
      <c r="C70" s="670"/>
      <c r="D70" s="669" t="s">
        <v>632</v>
      </c>
      <c r="E70" s="670"/>
      <c r="F70" s="594"/>
      <c r="G70" s="673"/>
      <c r="H70" s="594"/>
      <c r="I70" s="595"/>
    </row>
    <row r="71" spans="1:10" ht="80.25" customHeight="1" x14ac:dyDescent="0.25">
      <c r="A71" s="112" t="s">
        <v>259</v>
      </c>
      <c r="B71" s="577" t="s">
        <v>633</v>
      </c>
      <c r="C71" s="679"/>
      <c r="D71" s="577" t="s">
        <v>634</v>
      </c>
      <c r="E71" s="679"/>
      <c r="F71" s="584"/>
      <c r="G71" s="585"/>
      <c r="H71" s="584"/>
      <c r="I71" s="585"/>
    </row>
    <row r="72" spans="1:10" ht="30.75" customHeight="1" x14ac:dyDescent="0.25">
      <c r="A72" s="573" t="s">
        <v>189</v>
      </c>
      <c r="B72" s="160" t="s">
        <v>99</v>
      </c>
      <c r="C72" s="160" t="s">
        <v>236</v>
      </c>
      <c r="D72" s="160" t="s">
        <v>99</v>
      </c>
      <c r="E72" s="160" t="s">
        <v>236</v>
      </c>
      <c r="F72" s="160" t="s">
        <v>99</v>
      </c>
      <c r="G72" s="160" t="s">
        <v>236</v>
      </c>
      <c r="H72" s="160" t="s">
        <v>99</v>
      </c>
      <c r="I72" s="160" t="s">
        <v>236</v>
      </c>
    </row>
    <row r="73" spans="1:10" ht="30.75" customHeight="1" x14ac:dyDescent="0.25">
      <c r="A73" s="574"/>
      <c r="B73" s="114">
        <v>8.3000000000000004E-2</v>
      </c>
      <c r="C73" s="114">
        <v>8.3000000000000004E-2</v>
      </c>
      <c r="D73" s="114">
        <v>8.3000000000000004E-2</v>
      </c>
      <c r="E73" s="114">
        <v>8.3000000000000004E-2</v>
      </c>
      <c r="F73" s="119"/>
      <c r="G73" s="116"/>
      <c r="H73" s="119"/>
      <c r="I73" s="116"/>
    </row>
    <row r="74" spans="1:10" ht="314.25" customHeight="1" x14ac:dyDescent="0.25">
      <c r="A74" s="112" t="s">
        <v>258</v>
      </c>
      <c r="B74" s="669" t="s">
        <v>635</v>
      </c>
      <c r="C74" s="670"/>
      <c r="D74" s="669" t="s">
        <v>636</v>
      </c>
      <c r="E74" s="670"/>
      <c r="F74" s="594"/>
      <c r="G74" s="673"/>
      <c r="H74" s="665"/>
      <c r="I74" s="666"/>
    </row>
    <row r="75" spans="1:10" ht="80.25" customHeight="1" x14ac:dyDescent="0.25">
      <c r="A75" s="112" t="s">
        <v>259</v>
      </c>
      <c r="B75" s="577" t="s">
        <v>637</v>
      </c>
      <c r="C75" s="679"/>
      <c r="D75" s="577" t="s">
        <v>638</v>
      </c>
      <c r="E75" s="679"/>
      <c r="F75" s="584"/>
      <c r="G75" s="585"/>
      <c r="H75" s="584"/>
      <c r="I75" s="585"/>
    </row>
    <row r="76" spans="1:10" ht="30.75" customHeight="1" x14ac:dyDescent="0.25">
      <c r="A76" s="573" t="s">
        <v>190</v>
      </c>
      <c r="B76" s="160" t="s">
        <v>99</v>
      </c>
      <c r="C76" s="160" t="s">
        <v>236</v>
      </c>
      <c r="D76" s="160" t="s">
        <v>99</v>
      </c>
      <c r="E76" s="160" t="s">
        <v>236</v>
      </c>
      <c r="F76" s="160" t="s">
        <v>99</v>
      </c>
      <c r="G76" s="160" t="s">
        <v>236</v>
      </c>
      <c r="H76" s="160" t="s">
        <v>99</v>
      </c>
      <c r="I76" s="160" t="s">
        <v>236</v>
      </c>
    </row>
    <row r="77" spans="1:10" ht="30.75" customHeight="1" x14ac:dyDescent="0.25">
      <c r="A77" s="574"/>
      <c r="B77" s="114">
        <v>8.3000000000000004E-2</v>
      </c>
      <c r="C77" s="114">
        <v>8.3000000000000004E-2</v>
      </c>
      <c r="D77" s="114">
        <v>8.3000000000000004E-2</v>
      </c>
      <c r="E77" s="114">
        <v>8.3000000000000004E-2</v>
      </c>
      <c r="F77" s="119"/>
      <c r="G77" s="116"/>
      <c r="H77" s="119"/>
      <c r="I77" s="116"/>
    </row>
    <row r="78" spans="1:10" ht="291" customHeight="1" x14ac:dyDescent="0.25">
      <c r="A78" s="112" t="s">
        <v>258</v>
      </c>
      <c r="B78" s="669" t="s">
        <v>777</v>
      </c>
      <c r="C78" s="670"/>
      <c r="D78" s="669" t="s">
        <v>778</v>
      </c>
      <c r="E78" s="670"/>
      <c r="F78" s="675"/>
      <c r="G78" s="676"/>
      <c r="H78" s="677"/>
      <c r="I78" s="678"/>
      <c r="J78" s="453"/>
    </row>
    <row r="79" spans="1:10" ht="80.25" customHeight="1" x14ac:dyDescent="0.25">
      <c r="A79" s="112" t="s">
        <v>259</v>
      </c>
      <c r="B79" s="577" t="s">
        <v>823</v>
      </c>
      <c r="C79" s="578"/>
      <c r="D79" s="577" t="s">
        <v>824</v>
      </c>
      <c r="E79" s="578"/>
      <c r="F79" s="584"/>
      <c r="G79" s="585"/>
      <c r="H79" s="584"/>
      <c r="I79" s="585"/>
    </row>
    <row r="80" spans="1:10" ht="30.75" customHeight="1" x14ac:dyDescent="0.25">
      <c r="A80" s="573" t="s">
        <v>191</v>
      </c>
      <c r="B80" s="160" t="s">
        <v>99</v>
      </c>
      <c r="C80" s="160" t="s">
        <v>236</v>
      </c>
      <c r="D80" s="160" t="s">
        <v>99</v>
      </c>
      <c r="E80" s="160" t="s">
        <v>236</v>
      </c>
      <c r="F80" s="160" t="s">
        <v>99</v>
      </c>
      <c r="G80" s="160" t="s">
        <v>236</v>
      </c>
      <c r="H80" s="160" t="s">
        <v>99</v>
      </c>
      <c r="I80" s="160" t="s">
        <v>236</v>
      </c>
    </row>
    <row r="81" spans="1:9" ht="30.75" customHeight="1" x14ac:dyDescent="0.25">
      <c r="A81" s="574"/>
      <c r="B81" s="114">
        <v>8.3000000000000004E-2</v>
      </c>
      <c r="C81" s="114">
        <v>8.3000000000000004E-2</v>
      </c>
      <c r="D81" s="114">
        <v>8.3000000000000004E-2</v>
      </c>
      <c r="E81" s="114">
        <v>8.3000000000000004E-2</v>
      </c>
      <c r="F81" s="119"/>
      <c r="G81" s="116"/>
      <c r="H81" s="119"/>
      <c r="I81" s="116"/>
    </row>
    <row r="82" spans="1:9" ht="300" customHeight="1" x14ac:dyDescent="0.25">
      <c r="A82" s="112" t="s">
        <v>258</v>
      </c>
      <c r="B82" s="669" t="s">
        <v>923</v>
      </c>
      <c r="C82" s="670"/>
      <c r="D82" s="669" t="s">
        <v>924</v>
      </c>
      <c r="E82" s="670"/>
      <c r="F82" s="594"/>
      <c r="G82" s="673"/>
      <c r="H82" s="584"/>
      <c r="I82" s="585"/>
    </row>
    <row r="83" spans="1:9" ht="80.25" customHeight="1" x14ac:dyDescent="0.25">
      <c r="A83" s="112" t="s">
        <v>259</v>
      </c>
      <c r="B83" s="577" t="s">
        <v>925</v>
      </c>
      <c r="C83" s="674"/>
      <c r="D83" s="577" t="s">
        <v>926</v>
      </c>
      <c r="E83" s="674"/>
      <c r="F83" s="584"/>
      <c r="G83" s="585"/>
      <c r="H83" s="584"/>
      <c r="I83" s="585"/>
    </row>
    <row r="84" spans="1:9" ht="30" customHeight="1" x14ac:dyDescent="0.25">
      <c r="A84" s="573" t="s">
        <v>195</v>
      </c>
      <c r="B84" s="160" t="s">
        <v>99</v>
      </c>
      <c r="C84" s="160" t="s">
        <v>236</v>
      </c>
      <c r="D84" s="160" t="s">
        <v>99</v>
      </c>
      <c r="E84" s="160" t="s">
        <v>236</v>
      </c>
      <c r="F84" s="160" t="s">
        <v>99</v>
      </c>
      <c r="G84" s="160" t="s">
        <v>236</v>
      </c>
      <c r="H84" s="160" t="s">
        <v>99</v>
      </c>
      <c r="I84" s="160" t="s">
        <v>236</v>
      </c>
    </row>
    <row r="85" spans="1:9" ht="30" customHeight="1" x14ac:dyDescent="0.25">
      <c r="A85" s="574"/>
      <c r="B85" s="114">
        <v>8.3000000000000004E-2</v>
      </c>
      <c r="C85" s="114">
        <v>8.3000000000000004E-2</v>
      </c>
      <c r="D85" s="114">
        <v>8.3000000000000004E-2</v>
      </c>
      <c r="E85" s="114">
        <v>8.3000000000000004E-2</v>
      </c>
      <c r="F85" s="119"/>
      <c r="G85" s="116"/>
      <c r="H85" s="119"/>
      <c r="I85" s="116"/>
    </row>
    <row r="86" spans="1:9" ht="288.75" customHeight="1" x14ac:dyDescent="0.25">
      <c r="A86" s="112" t="s">
        <v>258</v>
      </c>
      <c r="B86" s="669" t="s">
        <v>984</v>
      </c>
      <c r="C86" s="670"/>
      <c r="D86" s="669" t="s">
        <v>985</v>
      </c>
      <c r="E86" s="670"/>
      <c r="F86" s="667"/>
      <c r="G86" s="667"/>
      <c r="H86" s="667"/>
      <c r="I86" s="667"/>
    </row>
    <row r="87" spans="1:9" ht="80.25" customHeight="1" x14ac:dyDescent="0.25">
      <c r="A87" s="112" t="s">
        <v>259</v>
      </c>
      <c r="B87" s="672" t="s">
        <v>986</v>
      </c>
      <c r="C87" s="670"/>
      <c r="D87" s="672" t="s">
        <v>987</v>
      </c>
      <c r="E87" s="670"/>
      <c r="F87" s="579"/>
      <c r="G87" s="580"/>
      <c r="H87" s="579"/>
      <c r="I87" s="580"/>
    </row>
    <row r="88" spans="1:9" ht="29.25" customHeight="1" x14ac:dyDescent="0.25">
      <c r="A88" s="573" t="s">
        <v>196</v>
      </c>
      <c r="B88" s="160" t="s">
        <v>99</v>
      </c>
      <c r="C88" s="160" t="s">
        <v>236</v>
      </c>
      <c r="D88" s="160" t="s">
        <v>99</v>
      </c>
      <c r="E88" s="160" t="s">
        <v>236</v>
      </c>
      <c r="F88" s="160" t="s">
        <v>99</v>
      </c>
      <c r="G88" s="160" t="s">
        <v>236</v>
      </c>
      <c r="H88" s="160" t="s">
        <v>99</v>
      </c>
      <c r="I88" s="160" t="s">
        <v>236</v>
      </c>
    </row>
    <row r="89" spans="1:9" ht="29.25" customHeight="1" x14ac:dyDescent="0.25">
      <c r="A89" s="574"/>
      <c r="B89" s="114">
        <v>8.3000000000000004E-2</v>
      </c>
      <c r="C89" s="114">
        <v>8.3000000000000004E-2</v>
      </c>
      <c r="D89" s="114">
        <v>8.3000000000000004E-2</v>
      </c>
      <c r="E89" s="114">
        <v>8.3000000000000004E-2</v>
      </c>
      <c r="F89" s="119"/>
      <c r="G89" s="116"/>
      <c r="H89" s="119"/>
      <c r="I89" s="116"/>
    </row>
    <row r="90" spans="1:9" ht="281.25" customHeight="1" x14ac:dyDescent="0.25">
      <c r="A90" s="112" t="s">
        <v>258</v>
      </c>
      <c r="B90" s="669" t="s">
        <v>1037</v>
      </c>
      <c r="C90" s="670"/>
      <c r="D90" s="669" t="s">
        <v>1038</v>
      </c>
      <c r="E90" s="670"/>
      <c r="F90" s="583"/>
      <c r="G90" s="583"/>
      <c r="H90" s="583"/>
      <c r="I90" s="583"/>
    </row>
    <row r="91" spans="1:9" ht="80.25" customHeight="1" x14ac:dyDescent="0.25">
      <c r="A91" s="112" t="s">
        <v>259</v>
      </c>
      <c r="B91" s="577" t="s">
        <v>1050</v>
      </c>
      <c r="C91" s="671"/>
      <c r="D91" s="577" t="s">
        <v>1051</v>
      </c>
      <c r="E91" s="671"/>
      <c r="F91" s="579"/>
      <c r="G91" s="580"/>
      <c r="H91" s="579"/>
      <c r="I91" s="580"/>
    </row>
    <row r="92" spans="1:9" ht="25.15" customHeight="1" x14ac:dyDescent="0.25">
      <c r="A92" s="573" t="s">
        <v>197</v>
      </c>
      <c r="B92" s="160" t="s">
        <v>99</v>
      </c>
      <c r="C92" s="160" t="s">
        <v>236</v>
      </c>
      <c r="D92" s="160" t="s">
        <v>99</v>
      </c>
      <c r="E92" s="160" t="s">
        <v>236</v>
      </c>
      <c r="F92" s="160" t="s">
        <v>99</v>
      </c>
      <c r="G92" s="160" t="s">
        <v>236</v>
      </c>
      <c r="H92" s="160" t="s">
        <v>99</v>
      </c>
      <c r="I92" s="160" t="s">
        <v>236</v>
      </c>
    </row>
    <row r="93" spans="1:9" ht="25.15" customHeight="1" x14ac:dyDescent="0.25">
      <c r="A93" s="574"/>
      <c r="B93" s="114">
        <v>8.3000000000000004E-2</v>
      </c>
      <c r="C93" s="117"/>
      <c r="D93" s="114">
        <v>8.3000000000000004E-2</v>
      </c>
      <c r="E93" s="117"/>
      <c r="F93" s="119"/>
      <c r="G93" s="116"/>
      <c r="H93" s="119"/>
      <c r="I93" s="116"/>
    </row>
    <row r="94" spans="1:9" ht="80.25" customHeight="1" x14ac:dyDescent="0.25">
      <c r="A94" s="112" t="s">
        <v>258</v>
      </c>
      <c r="B94" s="583"/>
      <c r="C94" s="583"/>
      <c r="D94" s="583"/>
      <c r="E94" s="583"/>
      <c r="F94" s="583"/>
      <c r="G94" s="583"/>
      <c r="H94" s="583"/>
      <c r="I94" s="583"/>
    </row>
    <row r="95" spans="1:9" ht="80.25" customHeight="1" x14ac:dyDescent="0.25">
      <c r="A95" s="112" t="s">
        <v>259</v>
      </c>
      <c r="B95" s="579"/>
      <c r="C95" s="580"/>
      <c r="D95" s="579"/>
      <c r="E95" s="580"/>
      <c r="F95" s="579"/>
      <c r="G95" s="580"/>
      <c r="H95" s="579"/>
      <c r="I95" s="580"/>
    </row>
    <row r="96" spans="1:9" ht="25.15" customHeight="1" x14ac:dyDescent="0.25">
      <c r="A96" s="573" t="s">
        <v>198</v>
      </c>
      <c r="B96" s="160" t="s">
        <v>99</v>
      </c>
      <c r="C96" s="160" t="s">
        <v>236</v>
      </c>
      <c r="D96" s="160" t="s">
        <v>99</v>
      </c>
      <c r="E96" s="160" t="s">
        <v>236</v>
      </c>
      <c r="F96" s="160" t="s">
        <v>99</v>
      </c>
      <c r="G96" s="160" t="s">
        <v>236</v>
      </c>
      <c r="H96" s="160" t="s">
        <v>99</v>
      </c>
      <c r="I96" s="160" t="s">
        <v>236</v>
      </c>
    </row>
    <row r="97" spans="1:9" ht="25.15" customHeight="1" x14ac:dyDescent="0.25">
      <c r="A97" s="574"/>
      <c r="B97" s="114">
        <v>8.3000000000000004E-2</v>
      </c>
      <c r="C97" s="117"/>
      <c r="D97" s="114">
        <v>8.3000000000000004E-2</v>
      </c>
      <c r="E97" s="117"/>
      <c r="F97" s="119"/>
      <c r="G97" s="116"/>
      <c r="H97" s="119"/>
      <c r="I97" s="116"/>
    </row>
    <row r="98" spans="1:9" ht="80.25" customHeight="1" x14ac:dyDescent="0.25">
      <c r="A98" s="112" t="s">
        <v>258</v>
      </c>
      <c r="B98" s="583"/>
      <c r="C98" s="583"/>
      <c r="D98" s="583"/>
      <c r="E98" s="583"/>
      <c r="F98" s="583"/>
      <c r="G98" s="583"/>
      <c r="H98" s="583"/>
      <c r="I98" s="583"/>
    </row>
    <row r="99" spans="1:9" ht="80.25" customHeight="1" x14ac:dyDescent="0.25">
      <c r="A99" s="112" t="s">
        <v>259</v>
      </c>
      <c r="B99" s="579"/>
      <c r="C99" s="580"/>
      <c r="D99" s="579"/>
      <c r="E99" s="580"/>
      <c r="F99" s="579"/>
      <c r="G99" s="580"/>
      <c r="H99" s="579"/>
      <c r="I99" s="580"/>
    </row>
    <row r="100" spans="1:9" ht="25.15" customHeight="1" x14ac:dyDescent="0.25">
      <c r="A100" s="573" t="s">
        <v>200</v>
      </c>
      <c r="B100" s="160" t="s">
        <v>99</v>
      </c>
      <c r="C100" s="160" t="s">
        <v>236</v>
      </c>
      <c r="D100" s="160" t="s">
        <v>99</v>
      </c>
      <c r="E100" s="160" t="s">
        <v>236</v>
      </c>
      <c r="F100" s="160" t="s">
        <v>99</v>
      </c>
      <c r="G100" s="160" t="s">
        <v>236</v>
      </c>
      <c r="H100" s="160" t="s">
        <v>99</v>
      </c>
      <c r="I100" s="160" t="s">
        <v>236</v>
      </c>
    </row>
    <row r="101" spans="1:9" ht="25.15" customHeight="1" x14ac:dyDescent="0.25">
      <c r="A101" s="574"/>
      <c r="B101" s="114">
        <v>8.4000000000000005E-2</v>
      </c>
      <c r="C101" s="117"/>
      <c r="D101" s="114">
        <v>8.4000000000000005E-2</v>
      </c>
      <c r="E101" s="117"/>
      <c r="F101" s="119"/>
      <c r="G101" s="116"/>
      <c r="H101" s="119"/>
      <c r="I101" s="116"/>
    </row>
    <row r="102" spans="1:9" ht="80.25" customHeight="1" x14ac:dyDescent="0.25">
      <c r="A102" s="112" t="s">
        <v>258</v>
      </c>
      <c r="B102" s="583"/>
      <c r="C102" s="583"/>
      <c r="D102" s="583"/>
      <c r="E102" s="583"/>
      <c r="F102" s="583"/>
      <c r="G102" s="583"/>
      <c r="H102" s="583"/>
      <c r="I102" s="583"/>
    </row>
    <row r="103" spans="1:9" ht="80.25" customHeight="1" x14ac:dyDescent="0.25">
      <c r="A103" s="112" t="s">
        <v>259</v>
      </c>
      <c r="B103" s="579"/>
      <c r="C103" s="580"/>
      <c r="D103" s="579"/>
      <c r="E103" s="580"/>
      <c r="F103" s="579"/>
      <c r="G103" s="580"/>
      <c r="H103" s="579"/>
      <c r="I103" s="580"/>
    </row>
    <row r="104" spans="1:9" ht="25.15" customHeight="1" x14ac:dyDescent="0.25">
      <c r="A104" s="573" t="s">
        <v>201</v>
      </c>
      <c r="B104" s="160" t="s">
        <v>99</v>
      </c>
      <c r="C104" s="160" t="s">
        <v>236</v>
      </c>
      <c r="D104" s="160" t="s">
        <v>99</v>
      </c>
      <c r="E104" s="160" t="s">
        <v>236</v>
      </c>
      <c r="F104" s="160" t="s">
        <v>99</v>
      </c>
      <c r="G104" s="160" t="s">
        <v>236</v>
      </c>
      <c r="H104" s="160" t="s">
        <v>99</v>
      </c>
      <c r="I104" s="160" t="s">
        <v>236</v>
      </c>
    </row>
    <row r="105" spans="1:9" ht="25.15" customHeight="1" x14ac:dyDescent="0.25">
      <c r="A105" s="574"/>
      <c r="B105" s="114">
        <v>8.4000000000000005E-2</v>
      </c>
      <c r="C105" s="117"/>
      <c r="D105" s="114">
        <v>8.4000000000000005E-2</v>
      </c>
      <c r="E105" s="117"/>
      <c r="F105" s="119"/>
      <c r="G105" s="116"/>
      <c r="H105" s="119"/>
      <c r="I105" s="116"/>
    </row>
    <row r="106" spans="1:9" ht="80.25" customHeight="1" x14ac:dyDescent="0.25">
      <c r="A106" s="112" t="s">
        <v>258</v>
      </c>
      <c r="B106" s="583"/>
      <c r="C106" s="583"/>
      <c r="D106" s="583"/>
      <c r="E106" s="583"/>
      <c r="F106" s="583"/>
      <c r="G106" s="583"/>
      <c r="H106" s="583"/>
      <c r="I106" s="583"/>
    </row>
    <row r="107" spans="1:9" ht="80.25" customHeight="1" x14ac:dyDescent="0.25">
      <c r="A107" s="112" t="s">
        <v>259</v>
      </c>
      <c r="B107" s="579"/>
      <c r="C107" s="580"/>
      <c r="D107" s="579"/>
      <c r="E107" s="580"/>
      <c r="F107" s="579"/>
      <c r="G107" s="580"/>
      <c r="H107" s="579"/>
      <c r="I107" s="580"/>
    </row>
    <row r="108" spans="1:9" ht="25.15" customHeight="1" x14ac:dyDescent="0.25">
      <c r="A108" s="573" t="s">
        <v>202</v>
      </c>
      <c r="B108" s="160" t="s">
        <v>99</v>
      </c>
      <c r="C108" s="160" t="s">
        <v>236</v>
      </c>
      <c r="D108" s="160" t="s">
        <v>99</v>
      </c>
      <c r="E108" s="160" t="s">
        <v>236</v>
      </c>
      <c r="F108" s="160" t="s">
        <v>99</v>
      </c>
      <c r="G108" s="160" t="s">
        <v>236</v>
      </c>
      <c r="H108" s="160" t="s">
        <v>99</v>
      </c>
      <c r="I108" s="160" t="s">
        <v>236</v>
      </c>
    </row>
    <row r="109" spans="1:9" ht="25.15" customHeight="1" x14ac:dyDescent="0.25">
      <c r="A109" s="574"/>
      <c r="B109" s="114">
        <v>8.4000000000000005E-2</v>
      </c>
      <c r="C109" s="117"/>
      <c r="D109" s="114">
        <v>8.4000000000000005E-2</v>
      </c>
      <c r="E109" s="117"/>
      <c r="F109" s="119"/>
      <c r="G109" s="116"/>
      <c r="H109" s="119"/>
      <c r="I109" s="116"/>
    </row>
    <row r="110" spans="1:9" ht="80.25" customHeight="1" x14ac:dyDescent="0.25">
      <c r="A110" s="112" t="s">
        <v>258</v>
      </c>
      <c r="B110" s="583"/>
      <c r="C110" s="583"/>
      <c r="D110" s="583"/>
      <c r="E110" s="583"/>
      <c r="F110" s="583"/>
      <c r="G110" s="583"/>
      <c r="H110" s="583"/>
      <c r="I110" s="583"/>
    </row>
    <row r="111" spans="1:9" ht="80.25" customHeight="1" x14ac:dyDescent="0.25">
      <c r="A111" s="112" t="s">
        <v>259</v>
      </c>
      <c r="B111" s="579"/>
      <c r="C111" s="580"/>
      <c r="D111" s="579"/>
      <c r="E111" s="580"/>
      <c r="F111" s="579"/>
      <c r="G111" s="580"/>
      <c r="H111" s="579"/>
      <c r="I111" s="580"/>
    </row>
    <row r="112" spans="1:9" ht="25.15" customHeight="1" x14ac:dyDescent="0.25">
      <c r="A112" s="573" t="s">
        <v>203</v>
      </c>
      <c r="B112" s="160" t="s">
        <v>99</v>
      </c>
      <c r="C112" s="160" t="s">
        <v>236</v>
      </c>
      <c r="D112" s="160" t="s">
        <v>99</v>
      </c>
      <c r="E112" s="160" t="s">
        <v>236</v>
      </c>
      <c r="F112" s="160" t="s">
        <v>99</v>
      </c>
      <c r="G112" s="160" t="s">
        <v>236</v>
      </c>
      <c r="H112" s="160" t="s">
        <v>99</v>
      </c>
      <c r="I112" s="160" t="s">
        <v>236</v>
      </c>
    </row>
    <row r="113" spans="1:9" ht="25.15" customHeight="1" x14ac:dyDescent="0.25">
      <c r="A113" s="574"/>
      <c r="B113" s="114">
        <v>8.4000000000000005E-2</v>
      </c>
      <c r="C113" s="256"/>
      <c r="D113" s="114">
        <v>8.4000000000000005E-2</v>
      </c>
      <c r="E113" s="256"/>
      <c r="F113" s="256"/>
      <c r="G113" s="257"/>
      <c r="H113" s="256"/>
      <c r="I113" s="257"/>
    </row>
    <row r="114" spans="1:9" ht="80.25" customHeight="1" x14ac:dyDescent="0.25">
      <c r="A114" s="112" t="s">
        <v>258</v>
      </c>
      <c r="B114" s="668"/>
      <c r="C114" s="668"/>
      <c r="D114" s="668"/>
      <c r="E114" s="668"/>
      <c r="F114" s="668"/>
      <c r="G114" s="668"/>
      <c r="H114" s="668"/>
      <c r="I114" s="668"/>
    </row>
    <row r="115" spans="1:9" ht="80.25" customHeight="1" x14ac:dyDescent="0.25">
      <c r="A115" s="112" t="s">
        <v>259</v>
      </c>
      <c r="B115" s="579"/>
      <c r="C115" s="580"/>
      <c r="D115" s="579"/>
      <c r="E115" s="580"/>
      <c r="F115" s="579"/>
      <c r="G115" s="580"/>
      <c r="H115" s="579"/>
      <c r="I115" s="580"/>
    </row>
    <row r="116" spans="1:9" ht="16.5" x14ac:dyDescent="0.25">
      <c r="A116" s="113" t="s">
        <v>260</v>
      </c>
      <c r="B116" s="118">
        <f t="shared" ref="B116:I116" si="0">(B69+B73+B77+B81+B85+B89+B93+B97+B101+B105+B109+B113)</f>
        <v>0.99999999999999989</v>
      </c>
      <c r="C116" s="118">
        <f t="shared" si="0"/>
        <v>0.49800000000000005</v>
      </c>
      <c r="D116" s="118">
        <f t="shared" si="0"/>
        <v>0.99999999999999989</v>
      </c>
      <c r="E116" s="118">
        <f t="shared" si="0"/>
        <v>0.49800000000000005</v>
      </c>
      <c r="F116" s="118">
        <f t="shared" si="0"/>
        <v>0</v>
      </c>
      <c r="G116" s="118">
        <f t="shared" si="0"/>
        <v>0</v>
      </c>
      <c r="H116" s="118">
        <f t="shared" si="0"/>
        <v>0</v>
      </c>
      <c r="I116" s="118">
        <f t="shared" si="0"/>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1:C71" r:id="rId1" display="https://secretariadistritald-my.sharepoint.com/:f:/g/personal/cvillareal_sdmujer_gov_co/ElxJGC51b4FJoUqBCUuscgMBoY8GBnFwU1vcp9W1eX-K_w?e=IeN4ba" xr:uid="{46BC93CF-D438-4417-AD3E-3C86DBDED3F9}"/>
    <hyperlink ref="D71:E71" r:id="rId2" display="https://secretariadistritald-my.sharepoint.com/:f:/g/personal/cvillareal_sdmujer_gov_co/EqgY02zp_2hAuJOSZk2BXZ4BLhDtIg81_qck0zlRZ22zkw?e=RS7yZb" xr:uid="{7FFD8EF8-D0DA-4991-B697-8E1A85243B1A}"/>
    <hyperlink ref="B75:C75" r:id="rId3" display="https://secretariadistritald-my.sharepoint.com/:f:/g/personal/cvillareal_sdmujer_gov_co/EueV1OQ1AyNHnjr1c2q0kosBjU_0PLxdcaaLKxoibY0EPw?e=Zvj4Nf" xr:uid="{B8593FB2-22AA-4BB0-A9A3-1F9AAE3B5EB6}"/>
    <hyperlink ref="D75:E75" r:id="rId4" display="https://secretariadistritald-my.sharepoint.com/:f:/g/personal/cvillareal_sdmujer_gov_co/Es2LOTN_MPdOglvW-aOGNlYBSLnQzi67aLrBaGWGQKznFA?e=9L00De" xr:uid="{CA4F5C6B-F938-4B3C-9466-549D630B62B1}"/>
    <hyperlink ref="B79" r:id="rId5" xr:uid="{C5A49A02-9BF7-45B0-97BE-E899EE659D99}"/>
    <hyperlink ref="D79" r:id="rId6" xr:uid="{C3D54FD4-DA96-4D71-AC16-896F6B837C2A}"/>
    <hyperlink ref="B83" r:id="rId7" xr:uid="{E655BA04-4BC0-4C76-ABAC-D24946772A76}"/>
    <hyperlink ref="D83" r:id="rId8" xr:uid="{C3602E2A-DDB1-4614-AA85-AE753A39D65D}"/>
    <hyperlink ref="B87" r:id="rId9" xr:uid="{4B034DEC-6865-4AEC-908A-760815D0B6B6}"/>
    <hyperlink ref="D87" r:id="rId10" xr:uid="{C3D274F9-FFA5-4494-A883-5F92BD151E11}"/>
    <hyperlink ref="B91" r:id="rId11" xr:uid="{091D436D-A4C5-4794-AA07-167947001B16}"/>
    <hyperlink ref="D91" r:id="rId12" xr:uid="{FAEEA9F8-DD5E-4A62-BCD4-FD153F82FCA0}"/>
  </hyperlinks>
  <pageMargins left="0.25" right="0.25" top="0.75" bottom="0.75" header="0.3" footer="0.3"/>
  <pageSetup scale="24" fitToHeight="0" orientation="landscape" r:id="rId13"/>
  <rowBreaks count="3" manualBreakCount="3">
    <brk id="49" max="15" man="1"/>
    <brk id="78" max="15" man="1"/>
    <brk id="118" max="15" man="1"/>
  </rowBreaks>
  <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D2BDBB8A-BF4D-4F99-9A21-99260C1611B7}">
          <x14:formula1>
            <xm:f>Listas!$B$2:$B$4</xm:f>
          </x14:formula1>
          <xm:sqref>H35:I36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71C0-AB3C-401A-84A2-7B58ACCE02E4}">
  <sheetPr>
    <tabColor theme="0"/>
    <pageSetUpPr fitToPage="1"/>
  </sheetPr>
  <dimension ref="A1:O126"/>
  <sheetViews>
    <sheetView showGridLines="0" topLeftCell="B46" zoomScale="70" zoomScaleNormal="70" zoomScaleSheetLayoutView="40" workbookViewId="0">
      <selection activeCell="I49" sqref="I49"/>
    </sheetView>
  </sheetViews>
  <sheetFormatPr baseColWidth="10" defaultColWidth="10.7109375" defaultRowHeight="14.25" x14ac:dyDescent="0.25"/>
  <cols>
    <col min="1" max="1" width="49.7109375" style="68" customWidth="1"/>
    <col min="2" max="2" width="35.7109375" style="68" customWidth="1"/>
    <col min="3" max="3" width="57.5703125" style="68" customWidth="1"/>
    <col min="4" max="4" width="35.7109375" style="68" customWidth="1"/>
    <col min="5" max="5" width="54.42578125" style="68" customWidth="1"/>
    <col min="6" max="7" width="35.7109375" style="68" customWidth="1"/>
    <col min="8" max="8" width="42.42578125" style="68" customWidth="1"/>
    <col min="9" max="9" width="67.7109375" style="68" customWidth="1"/>
    <col min="10" max="13" width="35.7109375" style="68" customWidth="1"/>
    <col min="14" max="14" width="18.7109375" style="68" bestFit="1"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10"/>
      <c r="B1" s="599" t="s">
        <v>182</v>
      </c>
      <c r="C1" s="600"/>
      <c r="D1" s="600"/>
      <c r="E1" s="600"/>
      <c r="F1" s="600"/>
      <c r="G1" s="600"/>
      <c r="H1" s="600"/>
      <c r="I1" s="600"/>
      <c r="J1" s="600"/>
      <c r="K1" s="600"/>
      <c r="L1" s="601"/>
      <c r="M1" s="596" t="s">
        <v>845</v>
      </c>
      <c r="N1" s="597"/>
      <c r="O1" s="598"/>
    </row>
    <row r="2" spans="1:15" s="147" customFormat="1" ht="30.75" customHeight="1" thickBot="1" x14ac:dyDescent="0.3">
      <c r="A2" s="611"/>
      <c r="B2" s="602" t="s">
        <v>184</v>
      </c>
      <c r="C2" s="603"/>
      <c r="D2" s="603"/>
      <c r="E2" s="603"/>
      <c r="F2" s="603"/>
      <c r="G2" s="603"/>
      <c r="H2" s="603"/>
      <c r="I2" s="603"/>
      <c r="J2" s="603"/>
      <c r="K2" s="603"/>
      <c r="L2" s="604"/>
      <c r="M2" s="596" t="s">
        <v>846</v>
      </c>
      <c r="N2" s="597"/>
      <c r="O2" s="598"/>
    </row>
    <row r="3" spans="1:15" s="147" customFormat="1" ht="24" customHeight="1" thickBot="1" x14ac:dyDescent="0.3">
      <c r="A3" s="611"/>
      <c r="B3" s="602" t="s">
        <v>854</v>
      </c>
      <c r="C3" s="603"/>
      <c r="D3" s="603"/>
      <c r="E3" s="603"/>
      <c r="F3" s="603"/>
      <c r="G3" s="603"/>
      <c r="H3" s="603"/>
      <c r="I3" s="603"/>
      <c r="J3" s="603"/>
      <c r="K3" s="603"/>
      <c r="L3" s="604"/>
      <c r="M3" s="596" t="s">
        <v>847</v>
      </c>
      <c r="N3" s="597"/>
      <c r="O3" s="598"/>
    </row>
    <row r="4" spans="1:15" s="147" customFormat="1" ht="21.75" customHeight="1" thickBot="1" x14ac:dyDescent="0.3">
      <c r="A4" s="612"/>
      <c r="B4" s="605" t="s">
        <v>185</v>
      </c>
      <c r="C4" s="606"/>
      <c r="D4" s="606"/>
      <c r="E4" s="606"/>
      <c r="F4" s="606"/>
      <c r="G4" s="606"/>
      <c r="H4" s="606"/>
      <c r="I4" s="606"/>
      <c r="J4" s="606"/>
      <c r="K4" s="606"/>
      <c r="L4" s="607"/>
      <c r="M4" s="596" t="s">
        <v>848</v>
      </c>
      <c r="N4" s="597"/>
      <c r="O4" s="598"/>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14" t="s">
        <v>187</v>
      </c>
      <c r="B6" s="239" t="s">
        <v>188</v>
      </c>
      <c r="C6" s="202"/>
      <c r="D6" s="239" t="s">
        <v>189</v>
      </c>
      <c r="E6" s="202"/>
      <c r="F6" s="239" t="s">
        <v>190</v>
      </c>
      <c r="G6" s="202"/>
      <c r="H6" s="239" t="s">
        <v>191</v>
      </c>
      <c r="I6" s="204"/>
      <c r="J6" s="590" t="s">
        <v>192</v>
      </c>
      <c r="K6" s="613"/>
      <c r="L6" s="238" t="s">
        <v>193</v>
      </c>
      <c r="M6" s="586"/>
      <c r="N6" s="586"/>
      <c r="O6" s="586"/>
    </row>
    <row r="7" spans="1:15" s="147" customFormat="1" ht="21.75" customHeight="1" thickBot="1" x14ac:dyDescent="0.3">
      <c r="A7" s="614"/>
      <c r="B7" s="240" t="s">
        <v>195</v>
      </c>
      <c r="C7" s="205"/>
      <c r="D7" s="239" t="s">
        <v>196</v>
      </c>
      <c r="E7" s="205" t="s">
        <v>194</v>
      </c>
      <c r="F7" s="239" t="s">
        <v>197</v>
      </c>
      <c r="G7" s="206"/>
      <c r="H7" s="239" t="s">
        <v>198</v>
      </c>
      <c r="I7" s="204"/>
      <c r="J7" s="590"/>
      <c r="K7" s="613"/>
      <c r="L7" s="238" t="s">
        <v>199</v>
      </c>
      <c r="M7" s="586"/>
      <c r="N7" s="586"/>
      <c r="O7" s="586"/>
    </row>
    <row r="8" spans="1:15" s="147" customFormat="1" ht="21.75" customHeight="1" thickBot="1" x14ac:dyDescent="0.3">
      <c r="A8" s="614"/>
      <c r="B8" s="239" t="s">
        <v>200</v>
      </c>
      <c r="C8" s="202"/>
      <c r="D8" s="239" t="s">
        <v>201</v>
      </c>
      <c r="E8" s="206"/>
      <c r="F8" s="239" t="s">
        <v>202</v>
      </c>
      <c r="G8" s="206"/>
      <c r="H8" s="239" t="s">
        <v>203</v>
      </c>
      <c r="I8" s="204"/>
      <c r="J8" s="590"/>
      <c r="K8" s="613"/>
      <c r="L8" s="238" t="s">
        <v>204</v>
      </c>
      <c r="M8" s="586" t="s">
        <v>194</v>
      </c>
      <c r="N8" s="586"/>
      <c r="O8" s="586"/>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0" t="s">
        <v>205</v>
      </c>
      <c r="B11" s="700" t="s">
        <v>266</v>
      </c>
      <c r="C11" s="701"/>
      <c r="D11" s="701"/>
      <c r="E11" s="701"/>
      <c r="F11" s="701"/>
      <c r="G11" s="701"/>
      <c r="H11" s="701"/>
      <c r="I11" s="701"/>
      <c r="J11" s="701"/>
      <c r="K11" s="702"/>
      <c r="L11" s="623" t="s">
        <v>851</v>
      </c>
      <c r="M11" s="634">
        <v>2024110010298</v>
      </c>
      <c r="N11" s="635"/>
      <c r="O11" s="636"/>
    </row>
    <row r="12" spans="1:15" ht="15" customHeight="1" x14ac:dyDescent="0.25">
      <c r="A12" s="621"/>
      <c r="B12" s="703"/>
      <c r="C12" s="704"/>
      <c r="D12" s="704"/>
      <c r="E12" s="704"/>
      <c r="F12" s="704"/>
      <c r="G12" s="704"/>
      <c r="H12" s="704"/>
      <c r="I12" s="704"/>
      <c r="J12" s="704"/>
      <c r="K12" s="705"/>
      <c r="L12" s="624"/>
      <c r="M12" s="637"/>
      <c r="N12" s="638"/>
      <c r="O12" s="639"/>
    </row>
    <row r="13" spans="1:15" ht="15" customHeight="1" thickBot="1" x14ac:dyDescent="0.3">
      <c r="A13" s="622"/>
      <c r="B13" s="706"/>
      <c r="C13" s="707"/>
      <c r="D13" s="707"/>
      <c r="E13" s="707"/>
      <c r="F13" s="707"/>
      <c r="G13" s="707"/>
      <c r="H13" s="707"/>
      <c r="I13" s="707"/>
      <c r="J13" s="707"/>
      <c r="K13" s="708"/>
      <c r="L13" s="625"/>
      <c r="M13" s="640"/>
      <c r="N13" s="641"/>
      <c r="O13" s="642"/>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08" t="s">
        <v>267</v>
      </c>
      <c r="C15" s="608"/>
      <c r="D15" s="608"/>
      <c r="E15" s="608"/>
      <c r="F15" s="608"/>
      <c r="G15" s="614" t="s">
        <v>209</v>
      </c>
      <c r="H15" s="614"/>
      <c r="I15" s="609" t="s">
        <v>268</v>
      </c>
      <c r="J15" s="609"/>
      <c r="K15" s="609"/>
      <c r="L15" s="609"/>
      <c r="M15" s="609"/>
      <c r="N15" s="609"/>
      <c r="O15" s="609"/>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08" t="s">
        <v>212</v>
      </c>
      <c r="C17" s="608"/>
      <c r="D17" s="608"/>
      <c r="E17" s="608"/>
      <c r="F17" s="121" t="s">
        <v>213</v>
      </c>
      <c r="G17" s="615" t="s">
        <v>214</v>
      </c>
      <c r="H17" s="615"/>
      <c r="I17" s="615"/>
      <c r="J17" s="121" t="s">
        <v>215</v>
      </c>
      <c r="K17" s="608" t="s">
        <v>269</v>
      </c>
      <c r="L17" s="608"/>
      <c r="M17" s="608"/>
      <c r="N17" s="608"/>
      <c r="O17" s="608"/>
    </row>
    <row r="18" spans="1:15" ht="9" customHeight="1" x14ac:dyDescent="0.25">
      <c r="A18" s="72"/>
      <c r="B18" s="69"/>
      <c r="C18" s="619"/>
      <c r="D18" s="619"/>
      <c r="E18" s="619"/>
      <c r="F18" s="619"/>
      <c r="G18" s="619"/>
      <c r="H18" s="619"/>
      <c r="I18" s="619"/>
      <c r="J18" s="619"/>
      <c r="K18" s="619"/>
      <c r="L18" s="619"/>
      <c r="M18" s="619"/>
      <c r="N18" s="619"/>
      <c r="O18" s="619"/>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587" t="s">
        <v>217</v>
      </c>
      <c r="B21" s="588"/>
      <c r="C21" s="588"/>
      <c r="D21" s="588"/>
      <c r="E21" s="588"/>
      <c r="F21" s="588"/>
      <c r="G21" s="588"/>
      <c r="H21" s="588"/>
      <c r="I21" s="588"/>
      <c r="J21" s="588"/>
      <c r="K21" s="588"/>
      <c r="L21" s="588"/>
      <c r="M21" s="588"/>
      <c r="N21" s="588"/>
      <c r="O21" s="590"/>
    </row>
    <row r="22" spans="1:15" ht="32.1" customHeight="1" thickBot="1" x14ac:dyDescent="0.3">
      <c r="A22" s="587" t="s">
        <v>218</v>
      </c>
      <c r="B22" s="588"/>
      <c r="C22" s="588"/>
      <c r="D22" s="588"/>
      <c r="E22" s="588"/>
      <c r="F22" s="588"/>
      <c r="G22" s="588"/>
      <c r="H22" s="588"/>
      <c r="I22" s="588"/>
      <c r="J22" s="588"/>
      <c r="K22" s="588"/>
      <c r="L22" s="588"/>
      <c r="M22" s="588"/>
      <c r="N22" s="588"/>
      <c r="O22" s="590"/>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4520475445</v>
      </c>
      <c r="C24" s="91"/>
      <c r="D24" s="91"/>
      <c r="E24" s="91"/>
      <c r="F24" s="91">
        <v>9501356555</v>
      </c>
      <c r="G24" s="91"/>
      <c r="H24" s="88"/>
      <c r="I24" s="88"/>
      <c r="J24" s="88"/>
      <c r="K24" s="88"/>
      <c r="L24" s="88"/>
      <c r="M24" s="88"/>
      <c r="N24" s="91">
        <f>SUM(B24:M24)</f>
        <v>14021832000</v>
      </c>
      <c r="O24" s="89"/>
    </row>
    <row r="25" spans="1:15" ht="32.1" customHeight="1" x14ac:dyDescent="0.25">
      <c r="A25" s="90" t="s">
        <v>222</v>
      </c>
      <c r="B25" s="91">
        <v>4520475445</v>
      </c>
      <c r="C25" s="91">
        <v>0</v>
      </c>
      <c r="D25" s="91"/>
      <c r="E25" s="91"/>
      <c r="F25" s="91">
        <v>5899897683</v>
      </c>
      <c r="G25" s="91">
        <v>0</v>
      </c>
      <c r="H25" s="91"/>
      <c r="I25" s="91"/>
      <c r="J25" s="91"/>
      <c r="K25" s="91"/>
      <c r="L25" s="91"/>
      <c r="M25" s="91"/>
      <c r="N25" s="91">
        <f t="shared" ref="N25:N29" si="0">SUM(B25:M25)</f>
        <v>10420373128</v>
      </c>
      <c r="O25" s="120">
        <f>+(B25+C25+D25+E25+F25+G25+H25+I25+J25+K25+L25+M25)/N24</f>
        <v>0.74315347152925526</v>
      </c>
    </row>
    <row r="26" spans="1:15" ht="32.1" customHeight="1" x14ac:dyDescent="0.25">
      <c r="A26" s="90" t="s">
        <v>223</v>
      </c>
      <c r="B26" s="91"/>
      <c r="C26" s="91"/>
      <c r="D26" s="91"/>
      <c r="E26" s="465">
        <v>1112921560</v>
      </c>
      <c r="F26" s="91">
        <v>1135851295</v>
      </c>
      <c r="G26" s="91">
        <v>1135851295</v>
      </c>
      <c r="H26" s="91"/>
      <c r="I26" s="91"/>
      <c r="J26" s="91"/>
      <c r="K26" s="91"/>
      <c r="L26" s="91"/>
      <c r="M26" s="91"/>
      <c r="N26" s="91">
        <f t="shared" si="0"/>
        <v>3384624150</v>
      </c>
      <c r="O26" s="120"/>
    </row>
    <row r="27" spans="1:15" ht="32.1" customHeight="1" x14ac:dyDescent="0.25">
      <c r="A27" s="90" t="s">
        <v>224</v>
      </c>
      <c r="B27" s="91">
        <v>0</v>
      </c>
      <c r="C27" s="91">
        <v>0</v>
      </c>
      <c r="D27" s="91">
        <v>0</v>
      </c>
      <c r="E27" s="91">
        <v>0</v>
      </c>
      <c r="F27" s="91">
        <v>0</v>
      </c>
      <c r="G27" s="91">
        <v>0</v>
      </c>
      <c r="H27" s="91">
        <v>0</v>
      </c>
      <c r="I27" s="91">
        <v>0</v>
      </c>
      <c r="J27" s="91">
        <v>0</v>
      </c>
      <c r="K27" s="91">
        <v>0</v>
      </c>
      <c r="L27" s="91">
        <v>0</v>
      </c>
      <c r="M27" s="335">
        <v>0</v>
      </c>
      <c r="N27" s="91">
        <f t="shared" si="0"/>
        <v>0</v>
      </c>
      <c r="O27" s="336"/>
    </row>
    <row r="28" spans="1:15" ht="32.1" customHeight="1" x14ac:dyDescent="0.25">
      <c r="A28" s="90" t="s">
        <v>225</v>
      </c>
      <c r="B28" s="91">
        <v>0</v>
      </c>
      <c r="C28" s="91"/>
      <c r="D28" s="91"/>
      <c r="E28" s="91"/>
      <c r="F28" s="91"/>
      <c r="G28" s="91"/>
      <c r="H28" s="91"/>
      <c r="I28" s="91"/>
      <c r="J28" s="91"/>
      <c r="K28" s="91"/>
      <c r="L28" s="91"/>
      <c r="M28" s="91"/>
      <c r="N28" s="91">
        <f t="shared" si="0"/>
        <v>0</v>
      </c>
      <c r="O28" s="92"/>
    </row>
    <row r="29" spans="1:15" ht="32.1" customHeight="1" thickBot="1" x14ac:dyDescent="0.3">
      <c r="A29" s="93" t="s">
        <v>226</v>
      </c>
      <c r="B29" s="94">
        <v>0</v>
      </c>
      <c r="C29" s="94">
        <v>0</v>
      </c>
      <c r="D29" s="94"/>
      <c r="E29" s="94"/>
      <c r="F29" s="94"/>
      <c r="G29" s="94"/>
      <c r="H29" s="94"/>
      <c r="I29" s="94"/>
      <c r="J29" s="94"/>
      <c r="K29" s="94"/>
      <c r="L29" s="94"/>
      <c r="M29" s="94"/>
      <c r="N29" s="94">
        <f t="shared" si="0"/>
        <v>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45" t="s">
        <v>227</v>
      </c>
      <c r="B33" s="646"/>
      <c r="C33" s="646"/>
      <c r="D33" s="646"/>
      <c r="E33" s="646"/>
      <c r="F33" s="646"/>
      <c r="G33" s="646"/>
      <c r="H33" s="646"/>
      <c r="I33" s="647"/>
      <c r="J33" s="100"/>
    </row>
    <row r="34" spans="1:10" ht="50.25" customHeight="1" thickBot="1" x14ac:dyDescent="0.3">
      <c r="A34" s="107" t="s">
        <v>228</v>
      </c>
      <c r="B34" s="648" t="str">
        <f>+B11</f>
        <v>Realizar 157.500 atenciones efectivas a través de los diferentes canales de atención de la Línea Púrpura Distrital y los casos gestionados y analizados en el marco de la integración con el NUSE 123</v>
      </c>
      <c r="C34" s="649"/>
      <c r="D34" s="649"/>
      <c r="E34" s="649"/>
      <c r="F34" s="649"/>
      <c r="G34" s="649"/>
      <c r="H34" s="649"/>
      <c r="I34" s="650"/>
      <c r="J34" s="98"/>
    </row>
    <row r="35" spans="1:10" ht="18.75" customHeight="1" thickBot="1" x14ac:dyDescent="0.3">
      <c r="A35" s="658" t="s">
        <v>229</v>
      </c>
      <c r="B35" s="153">
        <v>2024</v>
      </c>
      <c r="C35" s="153">
        <v>2025</v>
      </c>
      <c r="D35" s="153">
        <v>2026</v>
      </c>
      <c r="E35" s="153">
        <v>2027</v>
      </c>
      <c r="F35" s="153" t="s">
        <v>230</v>
      </c>
      <c r="G35" s="660" t="s">
        <v>231</v>
      </c>
      <c r="H35" s="660" t="s">
        <v>21</v>
      </c>
      <c r="I35" s="660"/>
      <c r="J35" s="98"/>
    </row>
    <row r="36" spans="1:10" ht="50.25" customHeight="1" thickBot="1" x14ac:dyDescent="0.3">
      <c r="A36" s="659"/>
      <c r="B36" s="284">
        <v>21285</v>
      </c>
      <c r="C36" s="284">
        <v>45500</v>
      </c>
      <c r="D36" s="284">
        <v>45500</v>
      </c>
      <c r="E36" s="284">
        <v>45215</v>
      </c>
      <c r="F36" s="285">
        <f>SUM(B36:E36)</f>
        <v>157500</v>
      </c>
      <c r="G36" s="660"/>
      <c r="H36" s="660"/>
      <c r="I36" s="660"/>
      <c r="J36" s="98"/>
    </row>
    <row r="37" spans="1:10" ht="52.5" customHeight="1" thickBot="1" x14ac:dyDescent="0.3">
      <c r="A37" s="108" t="s">
        <v>232</v>
      </c>
      <c r="B37" s="651">
        <v>0.1</v>
      </c>
      <c r="C37" s="652"/>
      <c r="D37" s="655" t="s">
        <v>233</v>
      </c>
      <c r="E37" s="656"/>
      <c r="F37" s="656"/>
      <c r="G37" s="656"/>
      <c r="H37" s="656"/>
      <c r="I37" s="657"/>
    </row>
    <row r="38" spans="1:10" s="99" customFormat="1" ht="48" customHeight="1" thickBot="1" x14ac:dyDescent="0.3">
      <c r="A38" s="658" t="s">
        <v>234</v>
      </c>
      <c r="B38" s="108" t="s">
        <v>235</v>
      </c>
      <c r="C38" s="107" t="s">
        <v>236</v>
      </c>
      <c r="D38" s="643" t="s">
        <v>237</v>
      </c>
      <c r="E38" s="644"/>
      <c r="F38" s="643" t="s">
        <v>238</v>
      </c>
      <c r="G38" s="644"/>
      <c r="H38" s="109" t="s">
        <v>239</v>
      </c>
      <c r="I38" s="111" t="s">
        <v>240</v>
      </c>
    </row>
    <row r="39" spans="1:10" ht="246" customHeight="1" thickBot="1" x14ac:dyDescent="0.3">
      <c r="A39" s="659"/>
      <c r="B39" s="101">
        <v>3790</v>
      </c>
      <c r="C39" s="394">
        <v>3540</v>
      </c>
      <c r="D39" s="653" t="s">
        <v>639</v>
      </c>
      <c r="E39" s="654"/>
      <c r="F39" s="653" t="s">
        <v>640</v>
      </c>
      <c r="G39" s="654"/>
      <c r="H39" s="397" t="s">
        <v>627</v>
      </c>
      <c r="I39" s="393" t="s">
        <v>641</v>
      </c>
    </row>
    <row r="40" spans="1:10" s="99" customFormat="1" ht="54" customHeight="1" thickBot="1" x14ac:dyDescent="0.3">
      <c r="A40" s="658" t="s">
        <v>241</v>
      </c>
      <c r="B40" s="110" t="s">
        <v>235</v>
      </c>
      <c r="C40" s="109" t="s">
        <v>236</v>
      </c>
      <c r="D40" s="643" t="s">
        <v>237</v>
      </c>
      <c r="E40" s="644"/>
      <c r="F40" s="643" t="s">
        <v>238</v>
      </c>
      <c r="G40" s="644"/>
      <c r="H40" s="109" t="s">
        <v>239</v>
      </c>
      <c r="I40" s="111" t="s">
        <v>240</v>
      </c>
    </row>
    <row r="41" spans="1:10" ht="210.75" customHeight="1" thickBot="1" x14ac:dyDescent="0.3">
      <c r="A41" s="659"/>
      <c r="B41" s="101">
        <v>3790</v>
      </c>
      <c r="C41" s="394">
        <v>3183</v>
      </c>
      <c r="D41" s="653" t="s">
        <v>642</v>
      </c>
      <c r="E41" s="654"/>
      <c r="F41" s="653" t="s">
        <v>643</v>
      </c>
      <c r="G41" s="654"/>
      <c r="H41" s="397" t="s">
        <v>627</v>
      </c>
      <c r="I41" s="393" t="s">
        <v>641</v>
      </c>
    </row>
    <row r="42" spans="1:10" s="99" customFormat="1" ht="35.1" customHeight="1" thickBot="1" x14ac:dyDescent="0.3">
      <c r="A42" s="658" t="s">
        <v>242</v>
      </c>
      <c r="B42" s="110" t="s">
        <v>235</v>
      </c>
      <c r="C42" s="109" t="s">
        <v>236</v>
      </c>
      <c r="D42" s="643" t="s">
        <v>237</v>
      </c>
      <c r="E42" s="644"/>
      <c r="F42" s="643" t="s">
        <v>238</v>
      </c>
      <c r="G42" s="644"/>
      <c r="H42" s="109" t="s">
        <v>239</v>
      </c>
      <c r="I42" s="111" t="s">
        <v>240</v>
      </c>
    </row>
    <row r="43" spans="1:10" ht="152.65" customHeight="1" thickBot="1" x14ac:dyDescent="0.3">
      <c r="A43" s="659"/>
      <c r="B43" s="101">
        <v>3790</v>
      </c>
      <c r="C43" s="157">
        <v>3593</v>
      </c>
      <c r="D43" s="653" t="s">
        <v>839</v>
      </c>
      <c r="E43" s="654"/>
      <c r="F43" s="653" t="s">
        <v>758</v>
      </c>
      <c r="G43" s="654"/>
      <c r="H43" s="397" t="s">
        <v>627</v>
      </c>
      <c r="I43" s="393" t="s">
        <v>641</v>
      </c>
    </row>
    <row r="44" spans="1:10" s="99" customFormat="1" ht="35.1" customHeight="1" thickBot="1" x14ac:dyDescent="0.3">
      <c r="A44" s="658" t="s">
        <v>243</v>
      </c>
      <c r="B44" s="109" t="s">
        <v>235</v>
      </c>
      <c r="C44" s="110" t="s">
        <v>236</v>
      </c>
      <c r="D44" s="643" t="s">
        <v>237</v>
      </c>
      <c r="E44" s="644"/>
      <c r="F44" s="643" t="s">
        <v>238</v>
      </c>
      <c r="G44" s="644"/>
      <c r="H44" s="109" t="s">
        <v>239</v>
      </c>
      <c r="I44" s="109" t="s">
        <v>240</v>
      </c>
    </row>
    <row r="45" spans="1:10" ht="165" customHeight="1" thickBot="1" x14ac:dyDescent="0.3">
      <c r="A45" s="659"/>
      <c r="B45" s="101">
        <v>3790</v>
      </c>
      <c r="C45" s="104">
        <v>3591</v>
      </c>
      <c r="D45" s="653" t="s">
        <v>861</v>
      </c>
      <c r="E45" s="654"/>
      <c r="F45" s="653" t="s">
        <v>862</v>
      </c>
      <c r="G45" s="654"/>
      <c r="H45" s="397" t="s">
        <v>627</v>
      </c>
      <c r="I45" s="393" t="s">
        <v>641</v>
      </c>
    </row>
    <row r="46" spans="1:10" s="99" customFormat="1" ht="35.1" customHeight="1" thickBot="1" x14ac:dyDescent="0.3">
      <c r="A46" s="658" t="s">
        <v>244</v>
      </c>
      <c r="B46" s="110" t="s">
        <v>235</v>
      </c>
      <c r="C46" s="109" t="s">
        <v>236</v>
      </c>
      <c r="D46" s="643" t="s">
        <v>237</v>
      </c>
      <c r="E46" s="644"/>
      <c r="F46" s="643" t="s">
        <v>238</v>
      </c>
      <c r="G46" s="644"/>
      <c r="H46" s="109" t="s">
        <v>239</v>
      </c>
      <c r="I46" s="111" t="s">
        <v>240</v>
      </c>
    </row>
    <row r="47" spans="1:10" ht="172.5" customHeight="1" thickBot="1" x14ac:dyDescent="0.3">
      <c r="A47" s="659"/>
      <c r="B47" s="101">
        <v>3800</v>
      </c>
      <c r="C47" s="104">
        <v>3656</v>
      </c>
      <c r="D47" s="698" t="s">
        <v>1010</v>
      </c>
      <c r="E47" s="699"/>
      <c r="F47" s="698" t="s">
        <v>1011</v>
      </c>
      <c r="G47" s="699"/>
      <c r="H47" s="482" t="s">
        <v>627</v>
      </c>
      <c r="I47" s="483" t="s">
        <v>641</v>
      </c>
    </row>
    <row r="48" spans="1:10" s="99" customFormat="1" ht="35.1" customHeight="1" thickBot="1" x14ac:dyDescent="0.3">
      <c r="A48" s="658" t="s">
        <v>245</v>
      </c>
      <c r="B48" s="109" t="s">
        <v>235</v>
      </c>
      <c r="C48" s="109" t="s">
        <v>236</v>
      </c>
      <c r="D48" s="643" t="s">
        <v>237</v>
      </c>
      <c r="E48" s="644"/>
      <c r="F48" s="643" t="s">
        <v>238</v>
      </c>
      <c r="G48" s="644"/>
      <c r="H48" s="109" t="s">
        <v>239</v>
      </c>
      <c r="I48" s="111" t="s">
        <v>240</v>
      </c>
    </row>
    <row r="49" spans="1:9" ht="155.25" customHeight="1" thickBot="1" x14ac:dyDescent="0.3">
      <c r="A49" s="659"/>
      <c r="B49" s="101">
        <v>3800</v>
      </c>
      <c r="C49" s="493">
        <v>3403</v>
      </c>
      <c r="D49" s="696" t="s">
        <v>1022</v>
      </c>
      <c r="E49" s="697"/>
      <c r="F49" s="696" t="s">
        <v>1023</v>
      </c>
      <c r="G49" s="697"/>
      <c r="H49" s="156" t="s">
        <v>627</v>
      </c>
      <c r="I49" s="486" t="s">
        <v>641</v>
      </c>
    </row>
    <row r="50" spans="1:9" ht="35.1" customHeight="1" thickBot="1" x14ac:dyDescent="0.3">
      <c r="A50" s="658" t="s">
        <v>246</v>
      </c>
      <c r="B50" s="108" t="s">
        <v>235</v>
      </c>
      <c r="C50" s="107" t="s">
        <v>236</v>
      </c>
      <c r="D50" s="643" t="s">
        <v>237</v>
      </c>
      <c r="E50" s="644"/>
      <c r="F50" s="643" t="s">
        <v>238</v>
      </c>
      <c r="G50" s="644"/>
      <c r="H50" s="109" t="s">
        <v>239</v>
      </c>
      <c r="I50" s="111" t="s">
        <v>240</v>
      </c>
    </row>
    <row r="51" spans="1:9" ht="120.75" customHeight="1" thickBot="1" x14ac:dyDescent="0.3">
      <c r="A51" s="659"/>
      <c r="B51" s="101">
        <v>3790</v>
      </c>
      <c r="C51" s="106"/>
      <c r="D51" s="575"/>
      <c r="E51" s="661"/>
      <c r="F51" s="575"/>
      <c r="G51" s="576"/>
      <c r="H51" s="101"/>
      <c r="I51" s="102"/>
    </row>
    <row r="52" spans="1:9" ht="35.1" customHeight="1" thickBot="1" x14ac:dyDescent="0.3">
      <c r="A52" s="658" t="s">
        <v>247</v>
      </c>
      <c r="B52" s="108" t="s">
        <v>235</v>
      </c>
      <c r="C52" s="107" t="s">
        <v>236</v>
      </c>
      <c r="D52" s="643" t="s">
        <v>237</v>
      </c>
      <c r="E52" s="644"/>
      <c r="F52" s="643" t="s">
        <v>238</v>
      </c>
      <c r="G52" s="644"/>
      <c r="H52" s="109" t="s">
        <v>239</v>
      </c>
      <c r="I52" s="111" t="s">
        <v>240</v>
      </c>
    </row>
    <row r="53" spans="1:9" ht="120.75" customHeight="1" thickBot="1" x14ac:dyDescent="0.3">
      <c r="A53" s="659"/>
      <c r="B53" s="101">
        <v>3790</v>
      </c>
      <c r="C53" s="106"/>
      <c r="D53" s="575"/>
      <c r="E53" s="661"/>
      <c r="F53" s="575"/>
      <c r="G53" s="576"/>
      <c r="H53" s="268"/>
      <c r="I53" s="102"/>
    </row>
    <row r="54" spans="1:9" ht="35.1" customHeight="1" thickBot="1" x14ac:dyDescent="0.3">
      <c r="A54" s="658" t="s">
        <v>248</v>
      </c>
      <c r="B54" s="109" t="s">
        <v>235</v>
      </c>
      <c r="C54" s="107" t="s">
        <v>236</v>
      </c>
      <c r="D54" s="643" t="s">
        <v>237</v>
      </c>
      <c r="E54" s="644"/>
      <c r="F54" s="643" t="s">
        <v>238</v>
      </c>
      <c r="G54" s="644"/>
      <c r="H54" s="109" t="s">
        <v>239</v>
      </c>
      <c r="I54" s="111" t="s">
        <v>240</v>
      </c>
    </row>
    <row r="55" spans="1:9" ht="120.75" customHeight="1" thickBot="1" x14ac:dyDescent="0.3">
      <c r="A55" s="659"/>
      <c r="B55" s="101">
        <v>3790</v>
      </c>
      <c r="C55" s="106"/>
      <c r="D55" s="575"/>
      <c r="E55" s="576"/>
      <c r="F55" s="575"/>
      <c r="G55" s="576"/>
      <c r="H55" s="101"/>
      <c r="I55" s="101"/>
    </row>
    <row r="56" spans="1:9" ht="35.1" customHeight="1" thickBot="1" x14ac:dyDescent="0.3">
      <c r="A56" s="658" t="s">
        <v>249</v>
      </c>
      <c r="B56" s="109" t="s">
        <v>235</v>
      </c>
      <c r="C56" s="107" t="s">
        <v>236</v>
      </c>
      <c r="D56" s="643" t="s">
        <v>237</v>
      </c>
      <c r="E56" s="644"/>
      <c r="F56" s="643" t="s">
        <v>238</v>
      </c>
      <c r="G56" s="644"/>
      <c r="H56" s="109" t="s">
        <v>239</v>
      </c>
      <c r="I56" s="111" t="s">
        <v>240</v>
      </c>
    </row>
    <row r="57" spans="1:9" ht="120.75" customHeight="1" thickBot="1" x14ac:dyDescent="0.3">
      <c r="A57" s="659"/>
      <c r="B57" s="101">
        <v>3790</v>
      </c>
      <c r="C57" s="106"/>
      <c r="D57" s="575"/>
      <c r="E57" s="576"/>
      <c r="F57" s="575"/>
      <c r="G57" s="576"/>
      <c r="H57" s="101"/>
      <c r="I57" s="102"/>
    </row>
    <row r="58" spans="1:9" ht="35.1" customHeight="1" thickBot="1" x14ac:dyDescent="0.3">
      <c r="A58" s="658" t="s">
        <v>250</v>
      </c>
      <c r="B58" s="109" t="s">
        <v>235</v>
      </c>
      <c r="C58" s="107" t="s">
        <v>236</v>
      </c>
      <c r="D58" s="643" t="s">
        <v>237</v>
      </c>
      <c r="E58" s="644"/>
      <c r="F58" s="643" t="s">
        <v>238</v>
      </c>
      <c r="G58" s="644"/>
      <c r="H58" s="109" t="s">
        <v>239</v>
      </c>
      <c r="I58" s="111" t="s">
        <v>240</v>
      </c>
    </row>
    <row r="59" spans="1:9" ht="120.75" customHeight="1" thickBot="1" x14ac:dyDescent="0.3">
      <c r="A59" s="659"/>
      <c r="B59" s="101">
        <v>3790</v>
      </c>
      <c r="C59" s="106"/>
      <c r="D59" s="575"/>
      <c r="E59" s="576"/>
      <c r="F59" s="661"/>
      <c r="G59" s="661"/>
      <c r="H59" s="101"/>
      <c r="I59" s="101"/>
    </row>
    <row r="60" spans="1:9" ht="35.1" customHeight="1" thickBot="1" x14ac:dyDescent="0.3">
      <c r="A60" s="658" t="s">
        <v>251</v>
      </c>
      <c r="B60" s="109" t="s">
        <v>235</v>
      </c>
      <c r="C60" s="107" t="s">
        <v>236</v>
      </c>
      <c r="D60" s="643" t="s">
        <v>237</v>
      </c>
      <c r="E60" s="644"/>
      <c r="F60" s="643" t="s">
        <v>238</v>
      </c>
      <c r="G60" s="644"/>
      <c r="H60" s="109" t="s">
        <v>239</v>
      </c>
      <c r="I60" s="111" t="s">
        <v>240</v>
      </c>
    </row>
    <row r="61" spans="1:9" ht="120.75" customHeight="1" thickBot="1" x14ac:dyDescent="0.3">
      <c r="A61" s="659"/>
      <c r="B61" s="101">
        <v>3790</v>
      </c>
      <c r="C61" s="106"/>
      <c r="D61" s="575"/>
      <c r="E61" s="576"/>
      <c r="F61" s="575"/>
      <c r="G61" s="576"/>
      <c r="H61" s="101"/>
      <c r="I61" s="101"/>
    </row>
    <row r="64" spans="1:9" s="98" customFormat="1" ht="30" customHeight="1" x14ac:dyDescent="0.25">
      <c r="A64" s="68"/>
      <c r="B64" s="68"/>
      <c r="C64" s="68"/>
      <c r="D64" s="68"/>
      <c r="E64" s="68"/>
      <c r="F64" s="68"/>
      <c r="G64" s="68"/>
      <c r="H64" s="68"/>
      <c r="I64" s="68"/>
    </row>
    <row r="65" spans="1:9" ht="34.5" customHeight="1" x14ac:dyDescent="0.25">
      <c r="A65" s="591" t="s">
        <v>252</v>
      </c>
      <c r="B65" s="591"/>
      <c r="C65" s="591"/>
      <c r="D65" s="591"/>
      <c r="E65" s="591"/>
      <c r="F65" s="591"/>
      <c r="G65" s="591"/>
      <c r="H65" s="591"/>
      <c r="I65" s="591"/>
    </row>
    <row r="66" spans="1:9" ht="85.5" customHeight="1" x14ac:dyDescent="0.25">
      <c r="A66" s="112" t="s">
        <v>253</v>
      </c>
      <c r="B66" s="592" t="s">
        <v>270</v>
      </c>
      <c r="C66" s="593"/>
      <c r="D66" s="592" t="s">
        <v>271</v>
      </c>
      <c r="E66" s="593"/>
      <c r="F66" s="592" t="s">
        <v>272</v>
      </c>
      <c r="G66" s="593"/>
      <c r="H66" s="592" t="s">
        <v>273</v>
      </c>
      <c r="I66" s="593"/>
    </row>
    <row r="67" spans="1:9" ht="78" customHeight="1" x14ac:dyDescent="0.25">
      <c r="A67" s="112" t="s">
        <v>257</v>
      </c>
      <c r="B67" s="694">
        <v>0.05</v>
      </c>
      <c r="C67" s="695"/>
      <c r="D67" s="694">
        <v>0.05</v>
      </c>
      <c r="E67" s="695"/>
      <c r="F67" s="682"/>
      <c r="G67" s="683"/>
      <c r="H67" s="682"/>
      <c r="I67" s="683"/>
    </row>
    <row r="68" spans="1:9" ht="30" customHeight="1" x14ac:dyDescent="0.25">
      <c r="A68" s="573" t="s">
        <v>188</v>
      </c>
      <c r="B68" s="160" t="s">
        <v>99</v>
      </c>
      <c r="C68" s="160" t="s">
        <v>236</v>
      </c>
      <c r="D68" s="160" t="s">
        <v>99</v>
      </c>
      <c r="E68" s="160" t="s">
        <v>236</v>
      </c>
      <c r="F68" s="160" t="s">
        <v>99</v>
      </c>
      <c r="G68" s="160" t="s">
        <v>236</v>
      </c>
      <c r="H68" s="160" t="s">
        <v>99</v>
      </c>
      <c r="I68" s="160" t="s">
        <v>236</v>
      </c>
    </row>
    <row r="69" spans="1:9" ht="30" customHeight="1" x14ac:dyDescent="0.25">
      <c r="A69" s="574"/>
      <c r="B69" s="114">
        <v>8.3000000000000004E-2</v>
      </c>
      <c r="C69" s="114">
        <v>8.3000000000000004E-2</v>
      </c>
      <c r="D69" s="114">
        <v>8.3000000000000004E-2</v>
      </c>
      <c r="E69" s="114">
        <v>8.3000000000000004E-2</v>
      </c>
      <c r="F69" s="119"/>
      <c r="G69" s="115"/>
      <c r="H69" s="119"/>
      <c r="I69" s="115"/>
    </row>
    <row r="70" spans="1:9" ht="315.75" customHeight="1" x14ac:dyDescent="0.25">
      <c r="A70" s="112" t="s">
        <v>258</v>
      </c>
      <c r="B70" s="581" t="s">
        <v>644</v>
      </c>
      <c r="C70" s="582"/>
      <c r="D70" s="692" t="s">
        <v>645</v>
      </c>
      <c r="E70" s="582"/>
      <c r="F70" s="594"/>
      <c r="G70" s="673"/>
      <c r="H70" s="594"/>
      <c r="I70" s="595"/>
    </row>
    <row r="71" spans="1:9" ht="80.25" customHeight="1" x14ac:dyDescent="0.25">
      <c r="A71" s="112" t="s">
        <v>259</v>
      </c>
      <c r="B71" s="688" t="s">
        <v>646</v>
      </c>
      <c r="C71" s="693"/>
      <c r="D71" s="688" t="s">
        <v>647</v>
      </c>
      <c r="E71" s="693"/>
      <c r="F71" s="584"/>
      <c r="G71" s="585"/>
      <c r="H71" s="584"/>
      <c r="I71" s="585"/>
    </row>
    <row r="72" spans="1:9" ht="30.75" customHeight="1" x14ac:dyDescent="0.25">
      <c r="A72" s="573" t="s">
        <v>189</v>
      </c>
      <c r="B72" s="160" t="s">
        <v>99</v>
      </c>
      <c r="C72" s="160" t="s">
        <v>236</v>
      </c>
      <c r="D72" s="160" t="s">
        <v>99</v>
      </c>
      <c r="E72" s="160" t="s">
        <v>236</v>
      </c>
      <c r="F72" s="160" t="s">
        <v>99</v>
      </c>
      <c r="G72" s="160" t="s">
        <v>236</v>
      </c>
      <c r="H72" s="160" t="s">
        <v>99</v>
      </c>
      <c r="I72" s="160" t="s">
        <v>236</v>
      </c>
    </row>
    <row r="73" spans="1:9" ht="30.75" customHeight="1" x14ac:dyDescent="0.25">
      <c r="A73" s="574"/>
      <c r="B73" s="114">
        <v>8.3000000000000004E-2</v>
      </c>
      <c r="C73" s="114">
        <v>8.3000000000000004E-2</v>
      </c>
      <c r="D73" s="114">
        <v>8.3000000000000004E-2</v>
      </c>
      <c r="E73" s="114">
        <v>8.3000000000000004E-2</v>
      </c>
      <c r="F73" s="119"/>
      <c r="G73" s="116"/>
      <c r="H73" s="119"/>
      <c r="I73" s="116"/>
    </row>
    <row r="74" spans="1:9" ht="321.75" customHeight="1" x14ac:dyDescent="0.25">
      <c r="A74" s="112" t="s">
        <v>258</v>
      </c>
      <c r="B74" s="581" t="s">
        <v>648</v>
      </c>
      <c r="C74" s="582"/>
      <c r="D74" s="692" t="s">
        <v>649</v>
      </c>
      <c r="E74" s="582"/>
      <c r="F74" s="594"/>
      <c r="G74" s="673"/>
      <c r="H74" s="665"/>
      <c r="I74" s="666"/>
    </row>
    <row r="75" spans="1:9" ht="80.25" customHeight="1" x14ac:dyDescent="0.25">
      <c r="A75" s="112" t="s">
        <v>259</v>
      </c>
      <c r="B75" s="688" t="s">
        <v>650</v>
      </c>
      <c r="C75" s="693"/>
      <c r="D75" s="688" t="s">
        <v>651</v>
      </c>
      <c r="E75" s="693"/>
      <c r="F75" s="584"/>
      <c r="G75" s="585"/>
      <c r="H75" s="584"/>
      <c r="I75" s="585"/>
    </row>
    <row r="76" spans="1:9" ht="30.75" customHeight="1" x14ac:dyDescent="0.25">
      <c r="A76" s="573" t="s">
        <v>190</v>
      </c>
      <c r="B76" s="160" t="s">
        <v>99</v>
      </c>
      <c r="C76" s="160" t="s">
        <v>236</v>
      </c>
      <c r="D76" s="160" t="s">
        <v>99</v>
      </c>
      <c r="E76" s="160" t="s">
        <v>236</v>
      </c>
      <c r="F76" s="160" t="s">
        <v>99</v>
      </c>
      <c r="G76" s="160" t="s">
        <v>236</v>
      </c>
      <c r="H76" s="160" t="s">
        <v>99</v>
      </c>
      <c r="I76" s="160" t="s">
        <v>236</v>
      </c>
    </row>
    <row r="77" spans="1:9" ht="30.75" customHeight="1" x14ac:dyDescent="0.25">
      <c r="A77" s="574"/>
      <c r="B77" s="114">
        <v>8.3000000000000004E-2</v>
      </c>
      <c r="C77" s="114">
        <v>8.3000000000000004E-2</v>
      </c>
      <c r="D77" s="114">
        <v>8.3000000000000004E-2</v>
      </c>
      <c r="E77" s="114">
        <v>8.3000000000000004E-2</v>
      </c>
      <c r="F77" s="119"/>
      <c r="G77" s="116"/>
      <c r="H77" s="119"/>
      <c r="I77" s="116"/>
    </row>
    <row r="78" spans="1:9" ht="323.10000000000002" customHeight="1" x14ac:dyDescent="0.25">
      <c r="A78" s="112" t="s">
        <v>258</v>
      </c>
      <c r="B78" s="581" t="s">
        <v>759</v>
      </c>
      <c r="C78" s="582"/>
      <c r="D78" s="581" t="s">
        <v>762</v>
      </c>
      <c r="E78" s="582"/>
      <c r="F78" s="594"/>
      <c r="G78" s="673"/>
      <c r="H78" s="584"/>
      <c r="I78" s="585"/>
    </row>
    <row r="79" spans="1:9" ht="80.25" customHeight="1" x14ac:dyDescent="0.25">
      <c r="A79" s="112" t="s">
        <v>259</v>
      </c>
      <c r="B79" s="688" t="s">
        <v>760</v>
      </c>
      <c r="C79" s="689"/>
      <c r="D79" s="688" t="s">
        <v>761</v>
      </c>
      <c r="E79" s="689"/>
      <c r="F79" s="584"/>
      <c r="G79" s="585"/>
      <c r="H79" s="584"/>
      <c r="I79" s="585"/>
    </row>
    <row r="80" spans="1:9" ht="30.75" customHeight="1" x14ac:dyDescent="0.25">
      <c r="A80" s="573" t="s">
        <v>191</v>
      </c>
      <c r="B80" s="160" t="s">
        <v>99</v>
      </c>
      <c r="C80" s="160" t="s">
        <v>236</v>
      </c>
      <c r="D80" s="160" t="s">
        <v>99</v>
      </c>
      <c r="E80" s="160" t="s">
        <v>236</v>
      </c>
      <c r="F80" s="160" t="s">
        <v>99</v>
      </c>
      <c r="G80" s="160" t="s">
        <v>236</v>
      </c>
      <c r="H80" s="160" t="s">
        <v>99</v>
      </c>
      <c r="I80" s="160" t="s">
        <v>236</v>
      </c>
    </row>
    <row r="81" spans="1:9" ht="30.75" customHeight="1" x14ac:dyDescent="0.25">
      <c r="A81" s="574"/>
      <c r="B81" s="114">
        <v>8.3000000000000004E-2</v>
      </c>
      <c r="C81" s="114">
        <v>8.3000000000000004E-2</v>
      </c>
      <c r="D81" s="114">
        <v>8.3000000000000004E-2</v>
      </c>
      <c r="E81" s="114">
        <v>8.3000000000000004E-2</v>
      </c>
      <c r="F81" s="119"/>
      <c r="G81" s="116"/>
      <c r="H81" s="119"/>
      <c r="I81" s="116"/>
    </row>
    <row r="82" spans="1:9" ht="332.25" customHeight="1" x14ac:dyDescent="0.25">
      <c r="A82" s="112" t="s">
        <v>258</v>
      </c>
      <c r="B82" s="581" t="s">
        <v>863</v>
      </c>
      <c r="C82" s="582"/>
      <c r="D82" s="581" t="s">
        <v>866</v>
      </c>
      <c r="E82" s="582"/>
      <c r="F82" s="594"/>
      <c r="G82" s="673"/>
      <c r="H82" s="584"/>
      <c r="I82" s="585"/>
    </row>
    <row r="83" spans="1:9" ht="80.25" customHeight="1" x14ac:dyDescent="0.25">
      <c r="A83" s="112" t="s">
        <v>259</v>
      </c>
      <c r="B83" s="688" t="s">
        <v>864</v>
      </c>
      <c r="C83" s="691"/>
      <c r="D83" s="688" t="s">
        <v>865</v>
      </c>
      <c r="E83" s="691"/>
      <c r="F83" s="584"/>
      <c r="G83" s="585"/>
      <c r="H83" s="584"/>
      <c r="I83" s="585"/>
    </row>
    <row r="84" spans="1:9" ht="30" customHeight="1" x14ac:dyDescent="0.25">
      <c r="A84" s="573" t="s">
        <v>195</v>
      </c>
      <c r="B84" s="160" t="s">
        <v>99</v>
      </c>
      <c r="C84" s="160" t="s">
        <v>236</v>
      </c>
      <c r="D84" s="160" t="s">
        <v>99</v>
      </c>
      <c r="E84" s="160" t="s">
        <v>236</v>
      </c>
      <c r="F84" s="160" t="s">
        <v>99</v>
      </c>
      <c r="G84" s="160" t="s">
        <v>236</v>
      </c>
      <c r="H84" s="160" t="s">
        <v>99</v>
      </c>
      <c r="I84" s="160" t="s">
        <v>236</v>
      </c>
    </row>
    <row r="85" spans="1:9" ht="30" customHeight="1" x14ac:dyDescent="0.25">
      <c r="A85" s="574"/>
      <c r="B85" s="114">
        <v>8.3000000000000004E-2</v>
      </c>
      <c r="C85" s="114">
        <v>8.3000000000000004E-2</v>
      </c>
      <c r="D85" s="114">
        <v>8.3000000000000004E-2</v>
      </c>
      <c r="E85" s="114">
        <v>8.3000000000000004E-2</v>
      </c>
      <c r="F85" s="119"/>
      <c r="G85" s="116"/>
      <c r="H85" s="119"/>
      <c r="I85" s="116"/>
    </row>
    <row r="86" spans="1:9" ht="359.25" customHeight="1" x14ac:dyDescent="0.25">
      <c r="A86" s="112" t="s">
        <v>258</v>
      </c>
      <c r="B86" s="669" t="s">
        <v>1025</v>
      </c>
      <c r="C86" s="670"/>
      <c r="D86" s="669" t="s">
        <v>1026</v>
      </c>
      <c r="E86" s="670"/>
      <c r="F86" s="667"/>
      <c r="G86" s="667"/>
      <c r="H86" s="667"/>
      <c r="I86" s="667"/>
    </row>
    <row r="87" spans="1:9" ht="80.25" customHeight="1" x14ac:dyDescent="0.25">
      <c r="A87" s="112" t="s">
        <v>259</v>
      </c>
      <c r="B87" s="688" t="s">
        <v>947</v>
      </c>
      <c r="C87" s="689"/>
      <c r="D87" s="688" t="s">
        <v>948</v>
      </c>
      <c r="E87" s="689"/>
      <c r="F87" s="579"/>
      <c r="G87" s="580"/>
      <c r="H87" s="579"/>
      <c r="I87" s="580"/>
    </row>
    <row r="88" spans="1:9" ht="29.25" customHeight="1" x14ac:dyDescent="0.25">
      <c r="A88" s="573" t="s">
        <v>196</v>
      </c>
      <c r="B88" s="160" t="s">
        <v>99</v>
      </c>
      <c r="C88" s="160" t="s">
        <v>236</v>
      </c>
      <c r="D88" s="160" t="s">
        <v>99</v>
      </c>
      <c r="E88" s="160" t="s">
        <v>236</v>
      </c>
      <c r="F88" s="160" t="s">
        <v>99</v>
      </c>
      <c r="G88" s="160" t="s">
        <v>236</v>
      </c>
      <c r="H88" s="160" t="s">
        <v>99</v>
      </c>
      <c r="I88" s="160" t="s">
        <v>236</v>
      </c>
    </row>
    <row r="89" spans="1:9" ht="29.25" customHeight="1" x14ac:dyDescent="0.25">
      <c r="A89" s="574"/>
      <c r="B89" s="114">
        <v>8.3000000000000004E-2</v>
      </c>
      <c r="C89" s="114">
        <v>8.3000000000000004E-2</v>
      </c>
      <c r="D89" s="114">
        <v>8.3000000000000004E-2</v>
      </c>
      <c r="E89" s="114">
        <v>8.3000000000000004E-2</v>
      </c>
      <c r="F89" s="119"/>
      <c r="G89" s="116"/>
      <c r="H89" s="119"/>
      <c r="I89" s="116"/>
    </row>
    <row r="90" spans="1:9" ht="258" customHeight="1" x14ac:dyDescent="0.25">
      <c r="A90" s="112" t="s">
        <v>258</v>
      </c>
      <c r="B90" s="684" t="s">
        <v>1105</v>
      </c>
      <c r="C90" s="685"/>
      <c r="D90" s="686" t="s">
        <v>1027</v>
      </c>
      <c r="E90" s="687"/>
      <c r="F90" s="583"/>
      <c r="G90" s="583"/>
      <c r="H90" s="583"/>
      <c r="I90" s="583"/>
    </row>
    <row r="91" spans="1:9" ht="80.25" customHeight="1" x14ac:dyDescent="0.25">
      <c r="A91" s="112" t="s">
        <v>259</v>
      </c>
      <c r="B91" s="688" t="s">
        <v>1106</v>
      </c>
      <c r="C91" s="689"/>
      <c r="D91" s="688" t="s">
        <v>1107</v>
      </c>
      <c r="E91" s="689"/>
      <c r="F91" s="690"/>
      <c r="G91" s="689"/>
      <c r="H91" s="579"/>
      <c r="I91" s="580"/>
    </row>
    <row r="92" spans="1:9" ht="25.15" customHeight="1" x14ac:dyDescent="0.25">
      <c r="A92" s="573" t="s">
        <v>197</v>
      </c>
      <c r="B92" s="160" t="s">
        <v>99</v>
      </c>
      <c r="C92" s="160" t="s">
        <v>236</v>
      </c>
      <c r="D92" s="160" t="s">
        <v>99</v>
      </c>
      <c r="E92" s="160" t="s">
        <v>236</v>
      </c>
      <c r="F92" s="160" t="s">
        <v>99</v>
      </c>
      <c r="G92" s="160" t="s">
        <v>236</v>
      </c>
      <c r="H92" s="160" t="s">
        <v>99</v>
      </c>
      <c r="I92" s="160" t="s">
        <v>236</v>
      </c>
    </row>
    <row r="93" spans="1:9" ht="25.15" customHeight="1" x14ac:dyDescent="0.25">
      <c r="A93" s="574"/>
      <c r="B93" s="114">
        <v>8.3000000000000004E-2</v>
      </c>
      <c r="C93" s="117"/>
      <c r="D93" s="114">
        <v>8.3000000000000004E-2</v>
      </c>
      <c r="E93" s="117"/>
      <c r="F93" s="119"/>
      <c r="G93" s="116"/>
      <c r="H93" s="119"/>
      <c r="I93" s="116"/>
    </row>
    <row r="94" spans="1:9" ht="80.25" customHeight="1" x14ac:dyDescent="0.25">
      <c r="A94" s="112" t="s">
        <v>258</v>
      </c>
      <c r="B94" s="583"/>
      <c r="C94" s="583"/>
      <c r="D94" s="583"/>
      <c r="E94" s="583"/>
      <c r="F94" s="583"/>
      <c r="G94" s="583"/>
      <c r="H94" s="583"/>
      <c r="I94" s="583"/>
    </row>
    <row r="95" spans="1:9" ht="80.25" customHeight="1" x14ac:dyDescent="0.25">
      <c r="A95" s="112" t="s">
        <v>259</v>
      </c>
      <c r="B95" s="579"/>
      <c r="C95" s="580"/>
      <c r="D95" s="579"/>
      <c r="E95" s="580"/>
      <c r="F95" s="579"/>
      <c r="G95" s="580"/>
      <c r="H95" s="579"/>
      <c r="I95" s="580"/>
    </row>
    <row r="96" spans="1:9" ht="25.15" customHeight="1" x14ac:dyDescent="0.25">
      <c r="A96" s="573" t="s">
        <v>198</v>
      </c>
      <c r="B96" s="160" t="s">
        <v>99</v>
      </c>
      <c r="C96" s="160" t="s">
        <v>236</v>
      </c>
      <c r="D96" s="160" t="s">
        <v>99</v>
      </c>
      <c r="E96" s="160" t="s">
        <v>236</v>
      </c>
      <c r="F96" s="160" t="s">
        <v>99</v>
      </c>
      <c r="G96" s="160" t="s">
        <v>236</v>
      </c>
      <c r="H96" s="160" t="s">
        <v>99</v>
      </c>
      <c r="I96" s="160" t="s">
        <v>236</v>
      </c>
    </row>
    <row r="97" spans="1:9" ht="25.15" customHeight="1" x14ac:dyDescent="0.25">
      <c r="A97" s="574"/>
      <c r="B97" s="114">
        <v>8.3000000000000004E-2</v>
      </c>
      <c r="C97" s="117"/>
      <c r="D97" s="114">
        <v>8.3000000000000004E-2</v>
      </c>
      <c r="E97" s="117"/>
      <c r="F97" s="119"/>
      <c r="G97" s="116"/>
      <c r="H97" s="119"/>
      <c r="I97" s="116"/>
    </row>
    <row r="98" spans="1:9" ht="80.25" customHeight="1" x14ac:dyDescent="0.25">
      <c r="A98" s="112" t="s">
        <v>258</v>
      </c>
      <c r="B98" s="583"/>
      <c r="C98" s="583"/>
      <c r="D98" s="583"/>
      <c r="E98" s="583"/>
      <c r="F98" s="583"/>
      <c r="G98" s="583"/>
      <c r="H98" s="583"/>
      <c r="I98" s="583"/>
    </row>
    <row r="99" spans="1:9" ht="80.25" customHeight="1" x14ac:dyDescent="0.25">
      <c r="A99" s="112" t="s">
        <v>259</v>
      </c>
      <c r="B99" s="579"/>
      <c r="C99" s="580"/>
      <c r="D99" s="579"/>
      <c r="E99" s="580"/>
      <c r="F99" s="579"/>
      <c r="G99" s="580"/>
      <c r="H99" s="579"/>
      <c r="I99" s="580"/>
    </row>
    <row r="100" spans="1:9" ht="25.15" customHeight="1" x14ac:dyDescent="0.25">
      <c r="A100" s="573" t="s">
        <v>200</v>
      </c>
      <c r="B100" s="160" t="s">
        <v>99</v>
      </c>
      <c r="C100" s="160" t="s">
        <v>236</v>
      </c>
      <c r="D100" s="160" t="s">
        <v>99</v>
      </c>
      <c r="E100" s="160" t="s">
        <v>236</v>
      </c>
      <c r="F100" s="160" t="s">
        <v>99</v>
      </c>
      <c r="G100" s="160" t="s">
        <v>236</v>
      </c>
      <c r="H100" s="160" t="s">
        <v>99</v>
      </c>
      <c r="I100" s="160" t="s">
        <v>236</v>
      </c>
    </row>
    <row r="101" spans="1:9" ht="25.15" customHeight="1" x14ac:dyDescent="0.25">
      <c r="A101" s="574"/>
      <c r="B101" s="114">
        <v>8.4000000000000005E-2</v>
      </c>
      <c r="C101" s="117"/>
      <c r="D101" s="114">
        <v>8.4000000000000005E-2</v>
      </c>
      <c r="E101" s="117"/>
      <c r="F101" s="119"/>
      <c r="G101" s="116"/>
      <c r="H101" s="119"/>
      <c r="I101" s="116"/>
    </row>
    <row r="102" spans="1:9" ht="80.25" customHeight="1" x14ac:dyDescent="0.25">
      <c r="A102" s="112" t="s">
        <v>258</v>
      </c>
      <c r="B102" s="583"/>
      <c r="C102" s="583"/>
      <c r="D102" s="583"/>
      <c r="E102" s="583"/>
      <c r="F102" s="583"/>
      <c r="G102" s="583"/>
      <c r="H102" s="583"/>
      <c r="I102" s="583"/>
    </row>
    <row r="103" spans="1:9" ht="80.25" customHeight="1" x14ac:dyDescent="0.25">
      <c r="A103" s="112" t="s">
        <v>259</v>
      </c>
      <c r="B103" s="579"/>
      <c r="C103" s="580"/>
      <c r="D103" s="579"/>
      <c r="E103" s="580"/>
      <c r="F103" s="579"/>
      <c r="G103" s="580"/>
      <c r="H103" s="579"/>
      <c r="I103" s="580"/>
    </row>
    <row r="104" spans="1:9" ht="25.15" customHeight="1" x14ac:dyDescent="0.25">
      <c r="A104" s="573" t="s">
        <v>201</v>
      </c>
      <c r="B104" s="160" t="s">
        <v>99</v>
      </c>
      <c r="C104" s="160" t="s">
        <v>236</v>
      </c>
      <c r="D104" s="160" t="s">
        <v>99</v>
      </c>
      <c r="E104" s="160" t="s">
        <v>236</v>
      </c>
      <c r="F104" s="160" t="s">
        <v>99</v>
      </c>
      <c r="G104" s="160" t="s">
        <v>236</v>
      </c>
      <c r="H104" s="160" t="s">
        <v>99</v>
      </c>
      <c r="I104" s="160" t="s">
        <v>236</v>
      </c>
    </row>
    <row r="105" spans="1:9" ht="25.15" customHeight="1" x14ac:dyDescent="0.25">
      <c r="A105" s="574"/>
      <c r="B105" s="114">
        <v>8.4000000000000005E-2</v>
      </c>
      <c r="C105" s="117"/>
      <c r="D105" s="114">
        <v>8.4000000000000005E-2</v>
      </c>
      <c r="E105" s="117"/>
      <c r="F105" s="119"/>
      <c r="G105" s="116"/>
      <c r="H105" s="119"/>
      <c r="I105" s="116"/>
    </row>
    <row r="106" spans="1:9" ht="80.25" customHeight="1" x14ac:dyDescent="0.25">
      <c r="A106" s="112" t="s">
        <v>258</v>
      </c>
      <c r="B106" s="583"/>
      <c r="C106" s="583"/>
      <c r="D106" s="583"/>
      <c r="E106" s="583"/>
      <c r="F106" s="583"/>
      <c r="G106" s="583"/>
      <c r="H106" s="583"/>
      <c r="I106" s="583"/>
    </row>
    <row r="107" spans="1:9" ht="80.25" customHeight="1" x14ac:dyDescent="0.25">
      <c r="A107" s="112" t="s">
        <v>259</v>
      </c>
      <c r="B107" s="579"/>
      <c r="C107" s="580"/>
      <c r="D107" s="579"/>
      <c r="E107" s="580"/>
      <c r="F107" s="579"/>
      <c r="G107" s="580"/>
      <c r="H107" s="579"/>
      <c r="I107" s="580"/>
    </row>
    <row r="108" spans="1:9" ht="25.15" customHeight="1" x14ac:dyDescent="0.25">
      <c r="A108" s="573" t="s">
        <v>202</v>
      </c>
      <c r="B108" s="160" t="s">
        <v>99</v>
      </c>
      <c r="C108" s="160" t="s">
        <v>236</v>
      </c>
      <c r="D108" s="160" t="s">
        <v>99</v>
      </c>
      <c r="E108" s="160" t="s">
        <v>236</v>
      </c>
      <c r="F108" s="160" t="s">
        <v>99</v>
      </c>
      <c r="G108" s="160" t="s">
        <v>236</v>
      </c>
      <c r="H108" s="160" t="s">
        <v>99</v>
      </c>
      <c r="I108" s="160" t="s">
        <v>236</v>
      </c>
    </row>
    <row r="109" spans="1:9" ht="25.15" customHeight="1" x14ac:dyDescent="0.25">
      <c r="A109" s="574"/>
      <c r="B109" s="114">
        <v>8.4000000000000005E-2</v>
      </c>
      <c r="C109" s="117"/>
      <c r="D109" s="114">
        <v>8.4000000000000005E-2</v>
      </c>
      <c r="E109" s="117"/>
      <c r="F109" s="119"/>
      <c r="G109" s="116"/>
      <c r="H109" s="119"/>
      <c r="I109" s="116"/>
    </row>
    <row r="110" spans="1:9" ht="80.25" customHeight="1" x14ac:dyDescent="0.25">
      <c r="A110" s="112" t="s">
        <v>258</v>
      </c>
      <c r="B110" s="583"/>
      <c r="C110" s="583"/>
      <c r="D110" s="583"/>
      <c r="E110" s="583"/>
      <c r="F110" s="583"/>
      <c r="G110" s="583"/>
      <c r="H110" s="583"/>
      <c r="I110" s="583"/>
    </row>
    <row r="111" spans="1:9" ht="80.25" customHeight="1" x14ac:dyDescent="0.25">
      <c r="A111" s="112" t="s">
        <v>259</v>
      </c>
      <c r="B111" s="579"/>
      <c r="C111" s="580"/>
      <c r="D111" s="579"/>
      <c r="E111" s="580"/>
      <c r="F111" s="579"/>
      <c r="G111" s="580"/>
      <c r="H111" s="579"/>
      <c r="I111" s="580"/>
    </row>
    <row r="112" spans="1:9" ht="25.15" customHeight="1" x14ac:dyDescent="0.25">
      <c r="A112" s="573" t="s">
        <v>203</v>
      </c>
      <c r="B112" s="160" t="s">
        <v>99</v>
      </c>
      <c r="C112" s="160" t="s">
        <v>236</v>
      </c>
      <c r="D112" s="160" t="s">
        <v>99</v>
      </c>
      <c r="E112" s="160" t="s">
        <v>236</v>
      </c>
      <c r="F112" s="160" t="s">
        <v>99</v>
      </c>
      <c r="G112" s="160" t="s">
        <v>236</v>
      </c>
      <c r="H112" s="160" t="s">
        <v>99</v>
      </c>
      <c r="I112" s="160" t="s">
        <v>236</v>
      </c>
    </row>
    <row r="113" spans="1:9" ht="25.15" customHeight="1" x14ac:dyDescent="0.25">
      <c r="A113" s="574"/>
      <c r="B113" s="114">
        <v>8.4000000000000005E-2</v>
      </c>
      <c r="C113" s="256"/>
      <c r="D113" s="114">
        <v>8.4000000000000005E-2</v>
      </c>
      <c r="E113" s="256"/>
      <c r="F113" s="256"/>
      <c r="G113" s="257"/>
      <c r="H113" s="256"/>
      <c r="I113" s="257"/>
    </row>
    <row r="114" spans="1:9" ht="80.25" customHeight="1" x14ac:dyDescent="0.25">
      <c r="A114" s="112" t="s">
        <v>258</v>
      </c>
      <c r="B114" s="668"/>
      <c r="C114" s="668"/>
      <c r="D114" s="668"/>
      <c r="E114" s="668"/>
      <c r="F114" s="668"/>
      <c r="G114" s="668"/>
      <c r="H114" s="668"/>
      <c r="I114" s="668"/>
    </row>
    <row r="115" spans="1:9" ht="80.25" customHeight="1" x14ac:dyDescent="0.25">
      <c r="A115" s="112" t="s">
        <v>259</v>
      </c>
      <c r="B115" s="579"/>
      <c r="C115" s="580"/>
      <c r="D115" s="579"/>
      <c r="E115" s="580"/>
      <c r="F115" s="579"/>
      <c r="G115" s="580"/>
      <c r="H115" s="579"/>
      <c r="I115" s="580"/>
    </row>
    <row r="116" spans="1:9" ht="16.5" x14ac:dyDescent="0.25">
      <c r="A116" s="113" t="s">
        <v>260</v>
      </c>
      <c r="B116" s="118">
        <f t="shared" ref="B116:I116" si="1">(B69+B73+B77+B81+B85+B89+B93+B97+B101+B105+B109+B113)</f>
        <v>0.99999999999999989</v>
      </c>
      <c r="C116" s="118">
        <f t="shared" si="1"/>
        <v>0.49800000000000005</v>
      </c>
      <c r="D116" s="118">
        <f t="shared" si="1"/>
        <v>0.99999999999999989</v>
      </c>
      <c r="E116" s="118">
        <f t="shared" si="1"/>
        <v>0.49800000000000005</v>
      </c>
      <c r="F116" s="118">
        <f t="shared" si="1"/>
        <v>0</v>
      </c>
      <c r="G116" s="118">
        <f t="shared" si="1"/>
        <v>0</v>
      </c>
      <c r="H116" s="118">
        <f t="shared" si="1"/>
        <v>0</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5:C75" r:id="rId1" display="https://secretariadistritald-my.sharepoint.com/:f:/g/personal/cvillareal_sdmujer_gov_co/EgWa-Pi9ZMVCtVAtmKbN5W0Bx3iBmlcavtl9GA-3X1x89Q?e=NrTUk1" xr:uid="{9505DB66-B5B7-400B-AB77-76B72878E6A7}"/>
    <hyperlink ref="D75:E75" r:id="rId2" display="https://secretariadistritald-my.sharepoint.com/:f:/g/personal/cvillareal_sdmujer_gov_co/EqHotYSvJQBPhJFYYx7bYi8B2Y-XYOH6hR1LDbajSO9xHA?e=gSIAn4" xr:uid="{491D2CD7-8819-4AE4-9CB9-9993FB2CE8AC}"/>
    <hyperlink ref="B71:C71" r:id="rId3" display="https://secretariadistritald-my.sharepoint.com/:f:/g/personal/cvillareal_sdmujer_gov_co/Eutn3y9ncfVDjUimjqNih0MBEOcRMqD4J5drnGxDbVUrBQ?e=QqPMjB" xr:uid="{20AA0EFC-49E8-4DDE-BF22-88C62FD9ED22}"/>
    <hyperlink ref="D71:E71" r:id="rId4" display="https://secretariadistritald-my.sharepoint.com/:f:/g/personal/cvillareal_sdmujer_gov_co/EupRnuUCxlFBm0VDOJNgpe8BqjTtRhRUCeQbFOUFEYX5lQ?e=UMiwyc" xr:uid="{7D50CCB1-78F8-4D40-8FEA-C18D4E87A482}"/>
    <hyperlink ref="B79" r:id="rId5" xr:uid="{3B8AA10F-8832-4408-ADEC-D29EF1719F70}"/>
    <hyperlink ref="D79" r:id="rId6" xr:uid="{785E2BA3-0578-4FC7-9110-1A42EA205C42}"/>
    <hyperlink ref="B83" r:id="rId7" xr:uid="{32446D0D-62A1-464A-B262-9C07D7E3D412}"/>
    <hyperlink ref="D83" r:id="rId8" xr:uid="{176690CC-D459-4F18-A422-646EE6F1F47E}"/>
    <hyperlink ref="B87" r:id="rId9" xr:uid="{9CCCD4C4-662A-43A7-9635-0967C7D68CFD}"/>
    <hyperlink ref="D87" r:id="rId10" xr:uid="{08D521CB-C66F-43FA-9E2D-8E0D0A01206A}"/>
    <hyperlink ref="B91" r:id="rId11" xr:uid="{B2DEB482-5174-457A-9BB0-5F2AE0307180}"/>
    <hyperlink ref="D91" r:id="rId12" xr:uid="{707F974F-3979-46CD-BA23-CEF5FFDF7B62}"/>
  </hyperlinks>
  <pageMargins left="0.25" right="0.25" top="0.75" bottom="0.75" header="0.3" footer="0.3"/>
  <pageSetup scale="22" fitToHeight="0" orientation="landscape" r:id="rId13"/>
  <rowBreaks count="2" manualBreakCount="2">
    <brk id="49" max="15" man="1"/>
    <brk id="79" max="15" man="1"/>
  </rowBreaks>
  <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2CEDF12E-1B23-44B1-B896-1709008F4BEB}">
          <x14:formula1>
            <xm:f>Listas!$B$2:$B$4</xm:f>
          </x14:formula1>
          <xm:sqref>H35:I36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A23D-D77C-4D11-8DD3-B37DDFFF7356}">
  <sheetPr>
    <tabColor theme="0"/>
    <pageSetUpPr fitToPage="1"/>
  </sheetPr>
  <dimension ref="A1:O126"/>
  <sheetViews>
    <sheetView showGridLines="0" topLeftCell="A88" zoomScale="60" zoomScaleNormal="60" zoomScaleSheetLayoutView="30" workbookViewId="0">
      <selection activeCell="D91" sqref="D91:E91"/>
    </sheetView>
  </sheetViews>
  <sheetFormatPr baseColWidth="10" defaultColWidth="10.7109375" defaultRowHeight="14.25" x14ac:dyDescent="0.25"/>
  <cols>
    <col min="1" max="1" width="49.7109375" style="68" customWidth="1"/>
    <col min="2" max="2" width="35.7109375" style="68" customWidth="1"/>
    <col min="3" max="3" width="45" style="68" customWidth="1"/>
    <col min="4" max="7" width="35.7109375" style="68" customWidth="1"/>
    <col min="8" max="8" width="61.7109375" style="68" customWidth="1"/>
    <col min="9" max="9" width="56.7109375" style="68" customWidth="1"/>
    <col min="10" max="13" width="35.7109375" style="68" customWidth="1"/>
    <col min="14" max="14" width="25.7109375" style="68"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10"/>
      <c r="B1" s="599" t="s">
        <v>182</v>
      </c>
      <c r="C1" s="600"/>
      <c r="D1" s="600"/>
      <c r="E1" s="600"/>
      <c r="F1" s="600"/>
      <c r="G1" s="600"/>
      <c r="H1" s="600"/>
      <c r="I1" s="600"/>
      <c r="J1" s="600"/>
      <c r="K1" s="600"/>
      <c r="L1" s="601"/>
      <c r="M1" s="596" t="s">
        <v>845</v>
      </c>
      <c r="N1" s="597"/>
      <c r="O1" s="598"/>
    </row>
    <row r="2" spans="1:15" s="147" customFormat="1" ht="30.75" customHeight="1" thickBot="1" x14ac:dyDescent="0.3">
      <c r="A2" s="611"/>
      <c r="B2" s="602" t="s">
        <v>184</v>
      </c>
      <c r="C2" s="603"/>
      <c r="D2" s="603"/>
      <c r="E2" s="603"/>
      <c r="F2" s="603"/>
      <c r="G2" s="603"/>
      <c r="H2" s="603"/>
      <c r="I2" s="603"/>
      <c r="J2" s="603"/>
      <c r="K2" s="603"/>
      <c r="L2" s="604"/>
      <c r="M2" s="596" t="s">
        <v>846</v>
      </c>
      <c r="N2" s="597"/>
      <c r="O2" s="598"/>
    </row>
    <row r="3" spans="1:15" s="147" customFormat="1" ht="24" customHeight="1" thickBot="1" x14ac:dyDescent="0.3">
      <c r="A3" s="611"/>
      <c r="B3" s="602" t="s">
        <v>854</v>
      </c>
      <c r="C3" s="603"/>
      <c r="D3" s="603"/>
      <c r="E3" s="603"/>
      <c r="F3" s="603"/>
      <c r="G3" s="603"/>
      <c r="H3" s="603"/>
      <c r="I3" s="603"/>
      <c r="J3" s="603"/>
      <c r="K3" s="603"/>
      <c r="L3" s="604"/>
      <c r="M3" s="596" t="s">
        <v>847</v>
      </c>
      <c r="N3" s="597"/>
      <c r="O3" s="598"/>
    </row>
    <row r="4" spans="1:15" s="147" customFormat="1" ht="21.75" customHeight="1" thickBot="1" x14ac:dyDescent="0.3">
      <c r="A4" s="612"/>
      <c r="B4" s="605" t="s">
        <v>185</v>
      </c>
      <c r="C4" s="606"/>
      <c r="D4" s="606"/>
      <c r="E4" s="606"/>
      <c r="F4" s="606"/>
      <c r="G4" s="606"/>
      <c r="H4" s="606"/>
      <c r="I4" s="606"/>
      <c r="J4" s="606"/>
      <c r="K4" s="606"/>
      <c r="L4" s="607"/>
      <c r="M4" s="596" t="s">
        <v>848</v>
      </c>
      <c r="N4" s="597"/>
      <c r="O4" s="598"/>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14" t="s">
        <v>187</v>
      </c>
      <c r="B6" s="239" t="s">
        <v>188</v>
      </c>
      <c r="C6" s="202"/>
      <c r="D6" s="239" t="s">
        <v>189</v>
      </c>
      <c r="E6" s="202"/>
      <c r="F6" s="239" t="s">
        <v>190</v>
      </c>
      <c r="G6" s="202"/>
      <c r="H6" s="239" t="s">
        <v>191</v>
      </c>
      <c r="I6" s="204"/>
      <c r="J6" s="590" t="s">
        <v>192</v>
      </c>
      <c r="K6" s="613"/>
      <c r="L6" s="238" t="s">
        <v>193</v>
      </c>
      <c r="M6" s="586"/>
      <c r="N6" s="586"/>
      <c r="O6" s="586"/>
    </row>
    <row r="7" spans="1:15" s="147" customFormat="1" ht="21.75" customHeight="1" thickBot="1" x14ac:dyDescent="0.3">
      <c r="A7" s="614"/>
      <c r="B7" s="240" t="s">
        <v>195</v>
      </c>
      <c r="C7" s="205"/>
      <c r="D7" s="239" t="s">
        <v>196</v>
      </c>
      <c r="E7" s="205" t="s">
        <v>194</v>
      </c>
      <c r="F7" s="239" t="s">
        <v>197</v>
      </c>
      <c r="G7" s="206"/>
      <c r="H7" s="239" t="s">
        <v>198</v>
      </c>
      <c r="I7" s="204"/>
      <c r="J7" s="590"/>
      <c r="K7" s="613"/>
      <c r="L7" s="238" t="s">
        <v>199</v>
      </c>
      <c r="M7" s="586"/>
      <c r="N7" s="586"/>
      <c r="O7" s="586"/>
    </row>
    <row r="8" spans="1:15" s="147" customFormat="1" ht="21.75" customHeight="1" thickBot="1" x14ac:dyDescent="0.3">
      <c r="A8" s="614"/>
      <c r="B8" s="239" t="s">
        <v>200</v>
      </c>
      <c r="C8" s="202"/>
      <c r="D8" s="239" t="s">
        <v>201</v>
      </c>
      <c r="E8" s="206"/>
      <c r="F8" s="239" t="s">
        <v>202</v>
      </c>
      <c r="G8" s="206"/>
      <c r="H8" s="239" t="s">
        <v>203</v>
      </c>
      <c r="I8" s="204"/>
      <c r="J8" s="590"/>
      <c r="K8" s="613"/>
      <c r="L8" s="238" t="s">
        <v>204</v>
      </c>
      <c r="M8" s="586" t="s">
        <v>194</v>
      </c>
      <c r="N8" s="586"/>
      <c r="O8" s="586"/>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0" t="s">
        <v>205</v>
      </c>
      <c r="B11" s="700" t="s">
        <v>274</v>
      </c>
      <c r="C11" s="701"/>
      <c r="D11" s="701"/>
      <c r="E11" s="701"/>
      <c r="F11" s="701"/>
      <c r="G11" s="701"/>
      <c r="H11" s="701"/>
      <c r="I11" s="701"/>
      <c r="J11" s="701"/>
      <c r="K11" s="702"/>
      <c r="L11" s="623" t="s">
        <v>851</v>
      </c>
      <c r="M11" s="634">
        <v>2024110010298</v>
      </c>
      <c r="N11" s="635"/>
      <c r="O11" s="636"/>
    </row>
    <row r="12" spans="1:15" ht="15" customHeight="1" x14ac:dyDescent="0.25">
      <c r="A12" s="621"/>
      <c r="B12" s="703"/>
      <c r="C12" s="704"/>
      <c r="D12" s="704"/>
      <c r="E12" s="704"/>
      <c r="F12" s="704"/>
      <c r="G12" s="704"/>
      <c r="H12" s="704"/>
      <c r="I12" s="704"/>
      <c r="J12" s="704"/>
      <c r="K12" s="705"/>
      <c r="L12" s="624"/>
      <c r="M12" s="637"/>
      <c r="N12" s="638"/>
      <c r="O12" s="639"/>
    </row>
    <row r="13" spans="1:15" ht="15" customHeight="1" thickBot="1" x14ac:dyDescent="0.3">
      <c r="A13" s="622"/>
      <c r="B13" s="706"/>
      <c r="C13" s="707"/>
      <c r="D13" s="707"/>
      <c r="E13" s="707"/>
      <c r="F13" s="707"/>
      <c r="G13" s="707"/>
      <c r="H13" s="707"/>
      <c r="I13" s="707"/>
      <c r="J13" s="707"/>
      <c r="K13" s="708"/>
      <c r="L13" s="625"/>
      <c r="M13" s="640"/>
      <c r="N13" s="641"/>
      <c r="O13" s="642"/>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08" t="s">
        <v>267</v>
      </c>
      <c r="C15" s="608"/>
      <c r="D15" s="608"/>
      <c r="E15" s="608"/>
      <c r="F15" s="608"/>
      <c r="G15" s="614" t="s">
        <v>209</v>
      </c>
      <c r="H15" s="614"/>
      <c r="I15" s="609" t="s">
        <v>275</v>
      </c>
      <c r="J15" s="609"/>
      <c r="K15" s="609"/>
      <c r="L15" s="609"/>
      <c r="M15" s="609"/>
      <c r="N15" s="609"/>
      <c r="O15" s="609"/>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08" t="s">
        <v>212</v>
      </c>
      <c r="C17" s="608"/>
      <c r="D17" s="608"/>
      <c r="E17" s="608"/>
      <c r="F17" s="121" t="s">
        <v>213</v>
      </c>
      <c r="G17" s="615" t="s">
        <v>214</v>
      </c>
      <c r="H17" s="615"/>
      <c r="I17" s="615"/>
      <c r="J17" s="121" t="s">
        <v>215</v>
      </c>
      <c r="K17" s="608" t="s">
        <v>269</v>
      </c>
      <c r="L17" s="608"/>
      <c r="M17" s="608"/>
      <c r="N17" s="608"/>
      <c r="O17" s="608"/>
    </row>
    <row r="18" spans="1:15" ht="9" customHeight="1" x14ac:dyDescent="0.25">
      <c r="A18" s="72"/>
      <c r="B18" s="69"/>
      <c r="C18" s="619"/>
      <c r="D18" s="619"/>
      <c r="E18" s="619"/>
      <c r="F18" s="619"/>
      <c r="G18" s="619"/>
      <c r="H18" s="619"/>
      <c r="I18" s="619"/>
      <c r="J18" s="619"/>
      <c r="K18" s="619"/>
      <c r="L18" s="619"/>
      <c r="M18" s="619"/>
      <c r="N18" s="619"/>
      <c r="O18" s="619"/>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587" t="s">
        <v>217</v>
      </c>
      <c r="B21" s="588"/>
      <c r="C21" s="588"/>
      <c r="D21" s="588"/>
      <c r="E21" s="588"/>
      <c r="F21" s="588"/>
      <c r="G21" s="588"/>
      <c r="H21" s="588"/>
      <c r="I21" s="588"/>
      <c r="J21" s="588"/>
      <c r="K21" s="588"/>
      <c r="L21" s="588"/>
      <c r="M21" s="588"/>
      <c r="N21" s="588"/>
      <c r="O21" s="590"/>
    </row>
    <row r="22" spans="1:15" ht="32.1" customHeight="1" thickBot="1" x14ac:dyDescent="0.3">
      <c r="A22" s="587" t="s">
        <v>218</v>
      </c>
      <c r="B22" s="588"/>
      <c r="C22" s="588"/>
      <c r="D22" s="588"/>
      <c r="E22" s="588"/>
      <c r="F22" s="588"/>
      <c r="G22" s="588"/>
      <c r="H22" s="588"/>
      <c r="I22" s="588"/>
      <c r="J22" s="588"/>
      <c r="K22" s="588"/>
      <c r="L22" s="588"/>
      <c r="M22" s="588"/>
      <c r="N22" s="588"/>
      <c r="O22" s="590"/>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1753620000</v>
      </c>
      <c r="C24" s="91"/>
      <c r="D24" s="91"/>
      <c r="E24" s="91"/>
      <c r="F24" s="91"/>
      <c r="G24" s="91"/>
      <c r="H24" s="88"/>
      <c r="I24" s="88"/>
      <c r="J24" s="88"/>
      <c r="K24" s="88"/>
      <c r="L24" s="88"/>
      <c r="M24" s="88"/>
      <c r="N24" s="91">
        <f>SUM(B24:M24)</f>
        <v>1753620000</v>
      </c>
      <c r="O24" s="89"/>
    </row>
    <row r="25" spans="1:15" ht="32.1" customHeight="1" x14ac:dyDescent="0.25">
      <c r="A25" s="90" t="s">
        <v>222</v>
      </c>
      <c r="B25" s="91">
        <v>1303800000</v>
      </c>
      <c r="C25" s="91">
        <v>250380000</v>
      </c>
      <c r="D25" s="91">
        <v>91800000</v>
      </c>
      <c r="E25" s="91">
        <v>96876000</v>
      </c>
      <c r="F25" s="91">
        <v>-3409667</v>
      </c>
      <c r="G25" s="91">
        <v>-542766</v>
      </c>
      <c r="H25" s="91"/>
      <c r="I25" s="91"/>
      <c r="J25" s="91"/>
      <c r="K25" s="91"/>
      <c r="L25" s="91"/>
      <c r="M25" s="91"/>
      <c r="N25" s="91">
        <f>SUM(B25:M25)</f>
        <v>1738903567</v>
      </c>
      <c r="O25" s="120">
        <f>+(B25+C25+D25+E25+F25+G25+H25+I25+J25+K25+L25+M25)/N24</f>
        <v>0.99160796922936556</v>
      </c>
    </row>
    <row r="26" spans="1:15" ht="32.1" customHeight="1" x14ac:dyDescent="0.25">
      <c r="A26" s="90" t="s">
        <v>223</v>
      </c>
      <c r="B26" s="91"/>
      <c r="C26" s="91"/>
      <c r="D26" s="91">
        <v>134194101</v>
      </c>
      <c r="E26" s="465">
        <v>161188333</v>
      </c>
      <c r="F26" s="91">
        <v>174819234</v>
      </c>
      <c r="G26" s="91">
        <v>175362000</v>
      </c>
      <c r="H26" s="91"/>
      <c r="I26" s="91"/>
      <c r="J26" s="91"/>
      <c r="K26" s="91"/>
      <c r="L26" s="91"/>
      <c r="M26" s="91"/>
      <c r="N26" s="91">
        <f>SUM(B26:M26)</f>
        <v>645563668</v>
      </c>
      <c r="O26" s="120"/>
    </row>
    <row r="27" spans="1:15" ht="32.1" customHeight="1" x14ac:dyDescent="0.25">
      <c r="A27" s="90" t="s">
        <v>224</v>
      </c>
      <c r="B27" s="91">
        <v>19628000</v>
      </c>
      <c r="C27" s="91">
        <v>163184000</v>
      </c>
      <c r="D27" s="91"/>
      <c r="E27" s="91"/>
      <c r="F27" s="91"/>
      <c r="G27" s="91"/>
      <c r="H27" s="91"/>
      <c r="I27" s="91"/>
      <c r="J27" s="91"/>
      <c r="K27" s="91"/>
      <c r="L27" s="91"/>
      <c r="M27" s="335"/>
      <c r="N27" s="91">
        <f>SUM(B27:M27)</f>
        <v>182812000</v>
      </c>
      <c r="O27" s="336"/>
    </row>
    <row r="28" spans="1:15" ht="32.1" customHeight="1" x14ac:dyDescent="0.25">
      <c r="A28" s="90" t="s">
        <v>225</v>
      </c>
      <c r="B28" s="91">
        <v>0</v>
      </c>
      <c r="C28" s="91"/>
      <c r="D28" s="91"/>
      <c r="E28" s="91"/>
      <c r="F28" s="91"/>
      <c r="G28" s="91"/>
      <c r="H28" s="91"/>
      <c r="I28" s="91"/>
      <c r="J28" s="91"/>
      <c r="K28" s="91"/>
      <c r="L28" s="91"/>
      <c r="M28" s="91"/>
      <c r="N28" s="91"/>
      <c r="O28" s="92"/>
    </row>
    <row r="29" spans="1:15" ht="32.1" customHeight="1" thickBot="1" x14ac:dyDescent="0.3">
      <c r="A29" s="93" t="s">
        <v>226</v>
      </c>
      <c r="B29" s="94">
        <v>19628000</v>
      </c>
      <c r="C29" s="94">
        <v>163184000</v>
      </c>
      <c r="D29" s="94"/>
      <c r="E29" s="94"/>
      <c r="F29" s="94"/>
      <c r="G29" s="94"/>
      <c r="H29" s="94"/>
      <c r="I29" s="94"/>
      <c r="J29" s="94"/>
      <c r="K29" s="94"/>
      <c r="L29" s="94"/>
      <c r="M29" s="94"/>
      <c r="N29" s="94">
        <f>SUM(B29:M29)</f>
        <v>182812000</v>
      </c>
      <c r="O29" s="396">
        <f>+(B29+C29+D29+E29+F29+G29+H29+I29+J29+K29+L29+M29)/N27</f>
        <v>1</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45" t="s">
        <v>227</v>
      </c>
      <c r="B33" s="646"/>
      <c r="C33" s="646"/>
      <c r="D33" s="646"/>
      <c r="E33" s="646"/>
      <c r="F33" s="646"/>
      <c r="G33" s="646"/>
      <c r="H33" s="646"/>
      <c r="I33" s="647"/>
      <c r="J33" s="100"/>
    </row>
    <row r="34" spans="1:10" ht="50.25" customHeight="1" thickBot="1" x14ac:dyDescent="0.3">
      <c r="A34" s="107" t="s">
        <v>228</v>
      </c>
      <c r="B34" s="648" t="str">
        <f>+B11</f>
        <v>Brindar 3.150 atenciones psico-jurídicas efectivas en emergencia a través de la MóvilMujer, fortaleciendo la respuesta de gestión, atención y transferencia de voz en urgencia- emergencia de los incidentes asociados a la Agencia Muj</v>
      </c>
      <c r="C34" s="649"/>
      <c r="D34" s="649"/>
      <c r="E34" s="649"/>
      <c r="F34" s="649"/>
      <c r="G34" s="649"/>
      <c r="H34" s="649"/>
      <c r="I34" s="650"/>
      <c r="J34" s="98"/>
    </row>
    <row r="35" spans="1:10" ht="18.75" customHeight="1" thickBot="1" x14ac:dyDescent="0.3">
      <c r="A35" s="658" t="s">
        <v>229</v>
      </c>
      <c r="B35" s="153">
        <v>2024</v>
      </c>
      <c r="C35" s="153">
        <v>2025</v>
      </c>
      <c r="D35" s="153">
        <v>2026</v>
      </c>
      <c r="E35" s="153">
        <v>2027</v>
      </c>
      <c r="F35" s="153" t="s">
        <v>230</v>
      </c>
      <c r="G35" s="660" t="s">
        <v>231</v>
      </c>
      <c r="H35" s="660" t="s">
        <v>21</v>
      </c>
      <c r="I35" s="660"/>
      <c r="J35" s="98"/>
    </row>
    <row r="36" spans="1:10" ht="50.25" customHeight="1" thickBot="1" x14ac:dyDescent="0.3">
      <c r="A36" s="659"/>
      <c r="B36" s="270">
        <v>463</v>
      </c>
      <c r="C36" s="270">
        <v>900</v>
      </c>
      <c r="D36" s="270">
        <v>900</v>
      </c>
      <c r="E36" s="270">
        <v>887</v>
      </c>
      <c r="F36" s="270">
        <f>SUM(B36:E36)</f>
        <v>3150</v>
      </c>
      <c r="G36" s="660"/>
      <c r="H36" s="660"/>
      <c r="I36" s="660"/>
      <c r="J36" s="98"/>
    </row>
    <row r="37" spans="1:10" ht="52.5" customHeight="1" thickBot="1" x14ac:dyDescent="0.3">
      <c r="A37" s="108" t="s">
        <v>232</v>
      </c>
      <c r="B37" s="651">
        <v>0.1</v>
      </c>
      <c r="C37" s="652"/>
      <c r="D37" s="655" t="s">
        <v>233</v>
      </c>
      <c r="E37" s="656"/>
      <c r="F37" s="656"/>
      <c r="G37" s="656"/>
      <c r="H37" s="656"/>
      <c r="I37" s="657"/>
    </row>
    <row r="38" spans="1:10" s="99" customFormat="1" ht="48" customHeight="1" thickBot="1" x14ac:dyDescent="0.3">
      <c r="A38" s="658" t="s">
        <v>234</v>
      </c>
      <c r="B38" s="108" t="s">
        <v>235</v>
      </c>
      <c r="C38" s="107" t="s">
        <v>236</v>
      </c>
      <c r="D38" s="643" t="s">
        <v>237</v>
      </c>
      <c r="E38" s="644"/>
      <c r="F38" s="643" t="s">
        <v>238</v>
      </c>
      <c r="G38" s="644"/>
      <c r="H38" s="109" t="s">
        <v>239</v>
      </c>
      <c r="I38" s="111" t="s">
        <v>240</v>
      </c>
    </row>
    <row r="39" spans="1:10" ht="180.75" customHeight="1" thickBot="1" x14ac:dyDescent="0.3">
      <c r="A39" s="659"/>
      <c r="B39" s="103">
        <f>900/12</f>
        <v>75</v>
      </c>
      <c r="C39" s="104">
        <v>126</v>
      </c>
      <c r="D39" s="653" t="s">
        <v>652</v>
      </c>
      <c r="E39" s="654"/>
      <c r="F39" s="653" t="s">
        <v>653</v>
      </c>
      <c r="G39" s="654"/>
      <c r="H39" s="398" t="s">
        <v>654</v>
      </c>
      <c r="I39" s="393" t="s">
        <v>655</v>
      </c>
    </row>
    <row r="40" spans="1:10" s="99" customFormat="1" ht="54" customHeight="1" thickBot="1" x14ac:dyDescent="0.3">
      <c r="A40" s="658" t="s">
        <v>241</v>
      </c>
      <c r="B40" s="110" t="s">
        <v>235</v>
      </c>
      <c r="C40" s="109" t="s">
        <v>236</v>
      </c>
      <c r="D40" s="643" t="s">
        <v>237</v>
      </c>
      <c r="E40" s="644"/>
      <c r="F40" s="643" t="s">
        <v>238</v>
      </c>
      <c r="G40" s="644"/>
      <c r="H40" s="109" t="s">
        <v>239</v>
      </c>
      <c r="I40" s="111" t="s">
        <v>240</v>
      </c>
    </row>
    <row r="41" spans="1:10" ht="229.5" customHeight="1" thickBot="1" x14ac:dyDescent="0.3">
      <c r="A41" s="659"/>
      <c r="B41" s="103">
        <v>75</v>
      </c>
      <c r="C41" s="104">
        <v>99</v>
      </c>
      <c r="D41" s="653" t="s">
        <v>656</v>
      </c>
      <c r="E41" s="654"/>
      <c r="F41" s="653" t="s">
        <v>657</v>
      </c>
      <c r="G41" s="654"/>
      <c r="H41" s="398" t="s">
        <v>654</v>
      </c>
      <c r="I41" s="393" t="s">
        <v>655</v>
      </c>
    </row>
    <row r="42" spans="1:10" s="99" customFormat="1" ht="35.1" customHeight="1" thickBot="1" x14ac:dyDescent="0.3">
      <c r="A42" s="658" t="s">
        <v>242</v>
      </c>
      <c r="B42" s="110" t="s">
        <v>235</v>
      </c>
      <c r="C42" s="109" t="s">
        <v>236</v>
      </c>
      <c r="D42" s="643" t="s">
        <v>237</v>
      </c>
      <c r="E42" s="644"/>
      <c r="F42" s="643" t="s">
        <v>238</v>
      </c>
      <c r="G42" s="644"/>
      <c r="H42" s="109" t="s">
        <v>239</v>
      </c>
      <c r="I42" s="111" t="s">
        <v>240</v>
      </c>
    </row>
    <row r="43" spans="1:10" ht="209.65" customHeight="1" thickBot="1" x14ac:dyDescent="0.3">
      <c r="A43" s="659"/>
      <c r="B43" s="103">
        <v>75</v>
      </c>
      <c r="C43" s="104">
        <v>75</v>
      </c>
      <c r="D43" s="653" t="s">
        <v>764</v>
      </c>
      <c r="E43" s="654"/>
      <c r="F43" s="653" t="s">
        <v>765</v>
      </c>
      <c r="G43" s="654"/>
      <c r="H43" s="398" t="s">
        <v>654</v>
      </c>
      <c r="I43" s="393" t="s">
        <v>655</v>
      </c>
    </row>
    <row r="44" spans="1:10" s="99" customFormat="1" ht="35.1" customHeight="1" thickBot="1" x14ac:dyDescent="0.3">
      <c r="A44" s="658" t="s">
        <v>243</v>
      </c>
      <c r="B44" s="110" t="s">
        <v>235</v>
      </c>
      <c r="C44" s="110" t="s">
        <v>236</v>
      </c>
      <c r="D44" s="643" t="s">
        <v>237</v>
      </c>
      <c r="E44" s="644"/>
      <c r="F44" s="643" t="s">
        <v>238</v>
      </c>
      <c r="G44" s="644"/>
      <c r="H44" s="109" t="s">
        <v>239</v>
      </c>
      <c r="I44" s="109" t="s">
        <v>240</v>
      </c>
    </row>
    <row r="45" spans="1:10" ht="175.5" customHeight="1" thickBot="1" x14ac:dyDescent="0.3">
      <c r="A45" s="659"/>
      <c r="B45" s="103">
        <v>75</v>
      </c>
      <c r="C45" s="104">
        <v>98</v>
      </c>
      <c r="D45" s="713" t="s">
        <v>844</v>
      </c>
      <c r="E45" s="714"/>
      <c r="F45" s="713" t="s">
        <v>860</v>
      </c>
      <c r="G45" s="714"/>
      <c r="H45" s="401" t="s">
        <v>654</v>
      </c>
      <c r="I45" s="402" t="s">
        <v>655</v>
      </c>
    </row>
    <row r="46" spans="1:10" s="99" customFormat="1" ht="35.1" customHeight="1" thickBot="1" x14ac:dyDescent="0.3">
      <c r="A46" s="658" t="s">
        <v>244</v>
      </c>
      <c r="B46" s="110" t="s">
        <v>235</v>
      </c>
      <c r="C46" s="109" t="s">
        <v>236</v>
      </c>
      <c r="D46" s="643" t="s">
        <v>237</v>
      </c>
      <c r="E46" s="644"/>
      <c r="F46" s="643" t="s">
        <v>238</v>
      </c>
      <c r="G46" s="644"/>
      <c r="H46" s="109" t="s">
        <v>239</v>
      </c>
      <c r="I46" s="111" t="s">
        <v>240</v>
      </c>
    </row>
    <row r="47" spans="1:10" ht="213.75" customHeight="1" thickBot="1" x14ac:dyDescent="0.3">
      <c r="A47" s="659"/>
      <c r="B47" s="103">
        <v>75</v>
      </c>
      <c r="C47" s="104">
        <v>215</v>
      </c>
      <c r="D47" s="713" t="s">
        <v>1006</v>
      </c>
      <c r="E47" s="714"/>
      <c r="F47" s="713" t="s">
        <v>1007</v>
      </c>
      <c r="G47" s="714"/>
      <c r="H47" s="401" t="s">
        <v>654</v>
      </c>
      <c r="I47" s="402" t="s">
        <v>655</v>
      </c>
    </row>
    <row r="48" spans="1:10" s="99" customFormat="1" ht="35.1" customHeight="1" thickBot="1" x14ac:dyDescent="0.3">
      <c r="A48" s="658" t="s">
        <v>245</v>
      </c>
      <c r="B48" s="110" t="s">
        <v>235</v>
      </c>
      <c r="C48" s="109" t="s">
        <v>236</v>
      </c>
      <c r="D48" s="643" t="s">
        <v>237</v>
      </c>
      <c r="E48" s="644"/>
      <c r="F48" s="643" t="s">
        <v>238</v>
      </c>
      <c r="G48" s="644"/>
      <c r="H48" s="109" t="s">
        <v>239</v>
      </c>
      <c r="I48" s="111" t="s">
        <v>240</v>
      </c>
    </row>
    <row r="49" spans="1:9" ht="197.25" customHeight="1" thickBot="1" x14ac:dyDescent="0.3">
      <c r="A49" s="659"/>
      <c r="B49" s="105">
        <v>75</v>
      </c>
      <c r="C49" s="106">
        <v>83</v>
      </c>
      <c r="D49" s="713" t="s">
        <v>1042</v>
      </c>
      <c r="E49" s="714"/>
      <c r="F49" s="713" t="s">
        <v>1043</v>
      </c>
      <c r="G49" s="714"/>
      <c r="H49" s="401" t="s">
        <v>654</v>
      </c>
      <c r="I49" s="402" t="s">
        <v>655</v>
      </c>
    </row>
    <row r="50" spans="1:9" ht="35.1" customHeight="1" thickBot="1" x14ac:dyDescent="0.3">
      <c r="A50" s="658" t="s">
        <v>246</v>
      </c>
      <c r="B50" s="108" t="s">
        <v>235</v>
      </c>
      <c r="C50" s="107" t="s">
        <v>236</v>
      </c>
      <c r="D50" s="643" t="s">
        <v>237</v>
      </c>
      <c r="E50" s="644"/>
      <c r="F50" s="643" t="s">
        <v>238</v>
      </c>
      <c r="G50" s="644"/>
      <c r="H50" s="109" t="s">
        <v>239</v>
      </c>
      <c r="I50" s="111" t="s">
        <v>240</v>
      </c>
    </row>
    <row r="51" spans="1:9" ht="120.75" customHeight="1" thickBot="1" x14ac:dyDescent="0.3">
      <c r="A51" s="659"/>
      <c r="B51" s="105">
        <v>75</v>
      </c>
      <c r="C51" s="106"/>
      <c r="D51" s="575"/>
      <c r="E51" s="661"/>
      <c r="F51" s="575"/>
      <c r="G51" s="576"/>
      <c r="H51" s="101"/>
      <c r="I51" s="102"/>
    </row>
    <row r="52" spans="1:9" ht="35.1" customHeight="1" thickBot="1" x14ac:dyDescent="0.3">
      <c r="A52" s="658" t="s">
        <v>247</v>
      </c>
      <c r="B52" s="108" t="s">
        <v>235</v>
      </c>
      <c r="C52" s="107" t="s">
        <v>236</v>
      </c>
      <c r="D52" s="643" t="s">
        <v>237</v>
      </c>
      <c r="E52" s="644"/>
      <c r="F52" s="643" t="s">
        <v>238</v>
      </c>
      <c r="G52" s="644"/>
      <c r="H52" s="109" t="s">
        <v>239</v>
      </c>
      <c r="I52" s="111" t="s">
        <v>240</v>
      </c>
    </row>
    <row r="53" spans="1:9" ht="120.75" customHeight="1" thickBot="1" x14ac:dyDescent="0.3">
      <c r="A53" s="659"/>
      <c r="B53" s="105">
        <v>75</v>
      </c>
      <c r="C53" s="106"/>
      <c r="D53" s="575"/>
      <c r="E53" s="661"/>
      <c r="F53" s="575"/>
      <c r="G53" s="576"/>
      <c r="H53" s="268"/>
      <c r="I53" s="102"/>
    </row>
    <row r="54" spans="1:9" ht="35.1" customHeight="1" thickBot="1" x14ac:dyDescent="0.3">
      <c r="A54" s="658" t="s">
        <v>248</v>
      </c>
      <c r="B54" s="108" t="s">
        <v>235</v>
      </c>
      <c r="C54" s="107" t="s">
        <v>236</v>
      </c>
      <c r="D54" s="643" t="s">
        <v>237</v>
      </c>
      <c r="E54" s="644"/>
      <c r="F54" s="643" t="s">
        <v>238</v>
      </c>
      <c r="G54" s="644"/>
      <c r="H54" s="109" t="s">
        <v>239</v>
      </c>
      <c r="I54" s="111" t="s">
        <v>240</v>
      </c>
    </row>
    <row r="55" spans="1:9" ht="120.75" customHeight="1" thickBot="1" x14ac:dyDescent="0.3">
      <c r="A55" s="659"/>
      <c r="B55" s="105">
        <v>75</v>
      </c>
      <c r="C55" s="106"/>
      <c r="D55" s="575"/>
      <c r="E55" s="576"/>
      <c r="F55" s="575"/>
      <c r="G55" s="576"/>
      <c r="H55" s="101"/>
      <c r="I55" s="101"/>
    </row>
    <row r="56" spans="1:9" ht="35.1" customHeight="1" thickBot="1" x14ac:dyDescent="0.3">
      <c r="A56" s="658" t="s">
        <v>249</v>
      </c>
      <c r="B56" s="108" t="s">
        <v>235</v>
      </c>
      <c r="C56" s="107" t="s">
        <v>236</v>
      </c>
      <c r="D56" s="643" t="s">
        <v>237</v>
      </c>
      <c r="E56" s="644"/>
      <c r="F56" s="643" t="s">
        <v>238</v>
      </c>
      <c r="G56" s="644"/>
      <c r="H56" s="109" t="s">
        <v>239</v>
      </c>
      <c r="I56" s="111" t="s">
        <v>240</v>
      </c>
    </row>
    <row r="57" spans="1:9" ht="120.75" customHeight="1" thickBot="1" x14ac:dyDescent="0.3">
      <c r="A57" s="659"/>
      <c r="B57" s="105">
        <v>75</v>
      </c>
      <c r="C57" s="106"/>
      <c r="D57" s="575"/>
      <c r="E57" s="576"/>
      <c r="F57" s="575"/>
      <c r="G57" s="576"/>
      <c r="H57" s="101"/>
      <c r="I57" s="102"/>
    </row>
    <row r="58" spans="1:9" ht="35.1" customHeight="1" thickBot="1" x14ac:dyDescent="0.3">
      <c r="A58" s="658" t="s">
        <v>250</v>
      </c>
      <c r="B58" s="108" t="s">
        <v>235</v>
      </c>
      <c r="C58" s="107" t="s">
        <v>236</v>
      </c>
      <c r="D58" s="643" t="s">
        <v>237</v>
      </c>
      <c r="E58" s="644"/>
      <c r="F58" s="643" t="s">
        <v>238</v>
      </c>
      <c r="G58" s="644"/>
      <c r="H58" s="109" t="s">
        <v>239</v>
      </c>
      <c r="I58" s="111" t="s">
        <v>240</v>
      </c>
    </row>
    <row r="59" spans="1:9" ht="120.75" customHeight="1" thickBot="1" x14ac:dyDescent="0.3">
      <c r="A59" s="659"/>
      <c r="B59" s="105">
        <v>75</v>
      </c>
      <c r="C59" s="106"/>
      <c r="D59" s="575"/>
      <c r="E59" s="576"/>
      <c r="F59" s="661"/>
      <c r="G59" s="661"/>
      <c r="H59" s="101"/>
      <c r="I59" s="101"/>
    </row>
    <row r="60" spans="1:9" ht="35.1" customHeight="1" thickBot="1" x14ac:dyDescent="0.3">
      <c r="A60" s="658" t="s">
        <v>251</v>
      </c>
      <c r="B60" s="108" t="s">
        <v>235</v>
      </c>
      <c r="C60" s="107" t="s">
        <v>236</v>
      </c>
      <c r="D60" s="643" t="s">
        <v>237</v>
      </c>
      <c r="E60" s="644"/>
      <c r="F60" s="643" t="s">
        <v>238</v>
      </c>
      <c r="G60" s="644"/>
      <c r="H60" s="109" t="s">
        <v>239</v>
      </c>
      <c r="I60" s="111" t="s">
        <v>240</v>
      </c>
    </row>
    <row r="61" spans="1:9" ht="120.75" customHeight="1" thickBot="1" x14ac:dyDescent="0.3">
      <c r="A61" s="659"/>
      <c r="B61" s="105">
        <v>75</v>
      </c>
      <c r="C61" s="106"/>
      <c r="D61" s="575"/>
      <c r="E61" s="576"/>
      <c r="F61" s="575"/>
      <c r="G61" s="576"/>
      <c r="H61" s="101"/>
      <c r="I61" s="101"/>
    </row>
    <row r="64" spans="1:9" s="98" customFormat="1" ht="30" customHeight="1" x14ac:dyDescent="0.25">
      <c r="A64" s="68"/>
      <c r="B64" s="68"/>
      <c r="C64" s="68"/>
      <c r="D64" s="68"/>
      <c r="E64" s="68"/>
      <c r="F64" s="68"/>
      <c r="G64" s="68"/>
      <c r="H64" s="68"/>
      <c r="I64" s="68"/>
    </row>
    <row r="65" spans="1:9" ht="34.5" customHeight="1" x14ac:dyDescent="0.25">
      <c r="A65" s="591" t="s">
        <v>252</v>
      </c>
      <c r="B65" s="591"/>
      <c r="C65" s="591"/>
      <c r="D65" s="591"/>
      <c r="E65" s="591"/>
      <c r="F65" s="591"/>
      <c r="G65" s="591"/>
      <c r="H65" s="591"/>
      <c r="I65" s="591"/>
    </row>
    <row r="66" spans="1:9" ht="125.25" customHeight="1" x14ac:dyDescent="0.25">
      <c r="A66" s="112" t="s">
        <v>253</v>
      </c>
      <c r="B66" s="592" t="s">
        <v>276</v>
      </c>
      <c r="C66" s="593"/>
      <c r="D66" s="592" t="s">
        <v>277</v>
      </c>
      <c r="E66" s="593"/>
      <c r="F66" s="680"/>
      <c r="G66" s="681"/>
      <c r="H66" s="680"/>
      <c r="I66" s="681"/>
    </row>
    <row r="67" spans="1:9" ht="40.5" customHeight="1" x14ac:dyDescent="0.25">
      <c r="A67" s="112" t="s">
        <v>257</v>
      </c>
      <c r="B67" s="694">
        <v>0.05</v>
      </c>
      <c r="C67" s="695"/>
      <c r="D67" s="694">
        <v>0.05</v>
      </c>
      <c r="E67" s="695"/>
      <c r="F67" s="682"/>
      <c r="G67" s="683"/>
      <c r="H67" s="682"/>
      <c r="I67" s="683"/>
    </row>
    <row r="68" spans="1:9" ht="30" customHeight="1" x14ac:dyDescent="0.25">
      <c r="A68" s="573" t="s">
        <v>188</v>
      </c>
      <c r="B68" s="160" t="s">
        <v>99</v>
      </c>
      <c r="C68" s="160" t="s">
        <v>236</v>
      </c>
      <c r="D68" s="160" t="s">
        <v>99</v>
      </c>
      <c r="E68" s="160" t="s">
        <v>236</v>
      </c>
      <c r="F68" s="160" t="s">
        <v>99</v>
      </c>
      <c r="G68" s="160" t="s">
        <v>236</v>
      </c>
      <c r="H68" s="160" t="s">
        <v>99</v>
      </c>
      <c r="I68" s="160" t="s">
        <v>236</v>
      </c>
    </row>
    <row r="69" spans="1:9" ht="30" customHeight="1" x14ac:dyDescent="0.25">
      <c r="A69" s="574"/>
      <c r="B69" s="114">
        <v>8.3000000000000004E-2</v>
      </c>
      <c r="C69" s="114">
        <v>8.3000000000000004E-2</v>
      </c>
      <c r="D69" s="114">
        <v>8.3000000000000004E-2</v>
      </c>
      <c r="E69" s="114">
        <v>8.3000000000000004E-2</v>
      </c>
      <c r="F69" s="119"/>
      <c r="G69" s="115"/>
      <c r="H69" s="119"/>
      <c r="I69" s="115"/>
    </row>
    <row r="70" spans="1:9" ht="363.75" customHeight="1" x14ac:dyDescent="0.25">
      <c r="A70" s="112" t="s">
        <v>258</v>
      </c>
      <c r="B70" s="581" t="s">
        <v>658</v>
      </c>
      <c r="C70" s="582"/>
      <c r="D70" s="669" t="s">
        <v>659</v>
      </c>
      <c r="E70" s="670"/>
      <c r="F70" s="594"/>
      <c r="G70" s="673"/>
      <c r="H70" s="594"/>
      <c r="I70" s="595"/>
    </row>
    <row r="71" spans="1:9" ht="80.25" customHeight="1" x14ac:dyDescent="0.25">
      <c r="A71" s="112" t="s">
        <v>259</v>
      </c>
      <c r="B71" s="712" t="s">
        <v>660</v>
      </c>
      <c r="C71" s="679"/>
      <c r="D71" s="712" t="s">
        <v>661</v>
      </c>
      <c r="E71" s="662"/>
      <c r="F71" s="584"/>
      <c r="G71" s="585"/>
      <c r="H71" s="584"/>
      <c r="I71" s="585"/>
    </row>
    <row r="72" spans="1:9" ht="30.75" customHeight="1" x14ac:dyDescent="0.25">
      <c r="A72" s="573" t="s">
        <v>189</v>
      </c>
      <c r="B72" s="160" t="s">
        <v>99</v>
      </c>
      <c r="C72" s="160" t="s">
        <v>236</v>
      </c>
      <c r="D72" s="160" t="s">
        <v>99</v>
      </c>
      <c r="E72" s="160" t="s">
        <v>236</v>
      </c>
      <c r="F72" s="160" t="s">
        <v>99</v>
      </c>
      <c r="G72" s="160" t="s">
        <v>236</v>
      </c>
      <c r="H72" s="160" t="s">
        <v>99</v>
      </c>
      <c r="I72" s="160" t="s">
        <v>236</v>
      </c>
    </row>
    <row r="73" spans="1:9" ht="30.75" customHeight="1" x14ac:dyDescent="0.25">
      <c r="A73" s="574"/>
      <c r="B73" s="114">
        <v>8.3000000000000004E-2</v>
      </c>
      <c r="C73" s="114">
        <v>8.3000000000000004E-2</v>
      </c>
      <c r="D73" s="114">
        <v>8.3000000000000004E-2</v>
      </c>
      <c r="E73" s="114">
        <v>8.3000000000000004E-2</v>
      </c>
      <c r="F73" s="119"/>
      <c r="G73" s="116"/>
      <c r="H73" s="119"/>
      <c r="I73" s="116"/>
    </row>
    <row r="74" spans="1:9" ht="377.25" customHeight="1" x14ac:dyDescent="0.25">
      <c r="A74" s="112" t="s">
        <v>258</v>
      </c>
      <c r="B74" s="581" t="s">
        <v>662</v>
      </c>
      <c r="C74" s="582"/>
      <c r="D74" s="581" t="s">
        <v>663</v>
      </c>
      <c r="E74" s="582"/>
      <c r="F74" s="594"/>
      <c r="G74" s="673"/>
      <c r="H74" s="665"/>
      <c r="I74" s="666"/>
    </row>
    <row r="75" spans="1:9" ht="80.25" customHeight="1" x14ac:dyDescent="0.25">
      <c r="A75" s="112" t="s">
        <v>259</v>
      </c>
      <c r="B75" s="709" t="s">
        <v>664</v>
      </c>
      <c r="C75" s="710"/>
      <c r="D75" s="711" t="s">
        <v>665</v>
      </c>
      <c r="E75" s="710"/>
      <c r="F75" s="584"/>
      <c r="G75" s="585"/>
      <c r="H75" s="584"/>
      <c r="I75" s="585"/>
    </row>
    <row r="76" spans="1:9" ht="30.75" customHeight="1" x14ac:dyDescent="0.25">
      <c r="A76" s="573" t="s">
        <v>190</v>
      </c>
      <c r="B76" s="160" t="s">
        <v>99</v>
      </c>
      <c r="C76" s="160" t="s">
        <v>236</v>
      </c>
      <c r="D76" s="160" t="s">
        <v>99</v>
      </c>
      <c r="E76" s="160" t="s">
        <v>236</v>
      </c>
      <c r="F76" s="160" t="s">
        <v>99</v>
      </c>
      <c r="G76" s="160" t="s">
        <v>236</v>
      </c>
      <c r="H76" s="160" t="s">
        <v>99</v>
      </c>
      <c r="I76" s="160" t="s">
        <v>236</v>
      </c>
    </row>
    <row r="77" spans="1:9" ht="30.75" customHeight="1" x14ac:dyDescent="0.25">
      <c r="A77" s="574"/>
      <c r="B77" s="114">
        <v>8.3000000000000004E-2</v>
      </c>
      <c r="C77" s="114">
        <v>8.3000000000000004E-2</v>
      </c>
      <c r="D77" s="114">
        <v>8.3000000000000004E-2</v>
      </c>
      <c r="E77" s="114">
        <v>8.3000000000000004E-2</v>
      </c>
      <c r="F77" s="119"/>
      <c r="G77" s="116"/>
      <c r="H77" s="119"/>
      <c r="I77" s="116"/>
    </row>
    <row r="78" spans="1:9" ht="316.14999999999998" customHeight="1" x14ac:dyDescent="0.25">
      <c r="A78" s="112" t="s">
        <v>258</v>
      </c>
      <c r="B78" s="581" t="s">
        <v>766</v>
      </c>
      <c r="C78" s="582"/>
      <c r="D78" s="581" t="s">
        <v>767</v>
      </c>
      <c r="E78" s="582"/>
      <c r="F78" s="594"/>
      <c r="G78" s="673"/>
      <c r="H78" s="584"/>
      <c r="I78" s="585"/>
    </row>
    <row r="79" spans="1:9" ht="80.25" customHeight="1" x14ac:dyDescent="0.25">
      <c r="A79" s="112" t="s">
        <v>259</v>
      </c>
      <c r="B79" s="688" t="s">
        <v>768</v>
      </c>
      <c r="C79" s="689"/>
      <c r="D79" s="688" t="s">
        <v>769</v>
      </c>
      <c r="E79" s="689"/>
      <c r="F79" s="584"/>
      <c r="G79" s="585"/>
      <c r="H79" s="584"/>
      <c r="I79" s="585"/>
    </row>
    <row r="80" spans="1:9" ht="30.75" customHeight="1" x14ac:dyDescent="0.25">
      <c r="A80" s="573" t="s">
        <v>191</v>
      </c>
      <c r="B80" s="160" t="s">
        <v>99</v>
      </c>
      <c r="C80" s="160" t="s">
        <v>236</v>
      </c>
      <c r="D80" s="160" t="s">
        <v>99</v>
      </c>
      <c r="E80" s="160" t="s">
        <v>236</v>
      </c>
      <c r="F80" s="160" t="s">
        <v>99</v>
      </c>
      <c r="G80" s="160" t="s">
        <v>236</v>
      </c>
      <c r="H80" s="160" t="s">
        <v>99</v>
      </c>
      <c r="I80" s="160" t="s">
        <v>236</v>
      </c>
    </row>
    <row r="81" spans="1:9" ht="30.75" customHeight="1" x14ac:dyDescent="0.25">
      <c r="A81" s="574"/>
      <c r="B81" s="114">
        <v>8.3000000000000004E-2</v>
      </c>
      <c r="C81" s="114">
        <v>8.3000000000000004E-2</v>
      </c>
      <c r="D81" s="114">
        <v>8.3000000000000004E-2</v>
      </c>
      <c r="E81" s="114">
        <v>8.3000000000000004E-2</v>
      </c>
      <c r="F81" s="119"/>
      <c r="G81" s="116"/>
      <c r="H81" s="119"/>
      <c r="I81" s="116"/>
    </row>
    <row r="82" spans="1:9" ht="408.75" customHeight="1" x14ac:dyDescent="0.25">
      <c r="A82" s="112" t="s">
        <v>258</v>
      </c>
      <c r="B82" s="581" t="s">
        <v>841</v>
      </c>
      <c r="C82" s="582"/>
      <c r="D82" s="581" t="s">
        <v>842</v>
      </c>
      <c r="E82" s="582"/>
      <c r="F82" s="594"/>
      <c r="G82" s="673"/>
      <c r="H82" s="584"/>
      <c r="I82" s="585"/>
    </row>
    <row r="83" spans="1:9" ht="80.25" customHeight="1" x14ac:dyDescent="0.25">
      <c r="A83" s="112" t="s">
        <v>259</v>
      </c>
      <c r="B83" s="688" t="s">
        <v>840</v>
      </c>
      <c r="C83" s="689"/>
      <c r="D83" s="688" t="s">
        <v>843</v>
      </c>
      <c r="E83" s="689"/>
      <c r="F83" s="584"/>
      <c r="G83" s="585"/>
      <c r="H83" s="584"/>
      <c r="I83" s="585"/>
    </row>
    <row r="84" spans="1:9" ht="30" customHeight="1" x14ac:dyDescent="0.25">
      <c r="A84" s="573" t="s">
        <v>195</v>
      </c>
      <c r="B84" s="160" t="s">
        <v>99</v>
      </c>
      <c r="C84" s="160" t="s">
        <v>236</v>
      </c>
      <c r="D84" s="160" t="s">
        <v>99</v>
      </c>
      <c r="E84" s="160" t="s">
        <v>236</v>
      </c>
      <c r="F84" s="160" t="s">
        <v>99</v>
      </c>
      <c r="G84" s="160" t="s">
        <v>236</v>
      </c>
      <c r="H84" s="160" t="s">
        <v>99</v>
      </c>
      <c r="I84" s="160" t="s">
        <v>236</v>
      </c>
    </row>
    <row r="85" spans="1:9" ht="30" customHeight="1" x14ac:dyDescent="0.25">
      <c r="A85" s="574"/>
      <c r="B85" s="114">
        <v>8.3000000000000004E-2</v>
      </c>
      <c r="C85" s="114">
        <v>8.3000000000000004E-2</v>
      </c>
      <c r="D85" s="114">
        <v>8.3000000000000004E-2</v>
      </c>
      <c r="E85" s="114">
        <v>8.3000000000000004E-2</v>
      </c>
      <c r="F85" s="119"/>
      <c r="G85" s="116"/>
      <c r="H85" s="119"/>
      <c r="I85" s="116"/>
    </row>
    <row r="86" spans="1:9" ht="335.25" customHeight="1" x14ac:dyDescent="0.25">
      <c r="A86" s="112" t="s">
        <v>258</v>
      </c>
      <c r="B86" s="581" t="s">
        <v>1002</v>
      </c>
      <c r="C86" s="582"/>
      <c r="D86" s="581" t="s">
        <v>1003</v>
      </c>
      <c r="E86" s="582"/>
      <c r="F86" s="667"/>
      <c r="G86" s="667"/>
      <c r="H86" s="667"/>
      <c r="I86" s="667"/>
    </row>
    <row r="87" spans="1:9" ht="80.25" customHeight="1" x14ac:dyDescent="0.25">
      <c r="A87" s="112" t="s">
        <v>259</v>
      </c>
      <c r="B87" s="688" t="s">
        <v>1004</v>
      </c>
      <c r="C87" s="689"/>
      <c r="D87" s="688" t="s">
        <v>1005</v>
      </c>
      <c r="E87" s="689"/>
      <c r="F87" s="579"/>
      <c r="G87" s="580"/>
      <c r="H87" s="579"/>
      <c r="I87" s="580"/>
    </row>
    <row r="88" spans="1:9" ht="29.25" customHeight="1" x14ac:dyDescent="0.25">
      <c r="A88" s="573" t="s">
        <v>196</v>
      </c>
      <c r="B88" s="160" t="s">
        <v>99</v>
      </c>
      <c r="C88" s="160" t="s">
        <v>236</v>
      </c>
      <c r="D88" s="160" t="s">
        <v>99</v>
      </c>
      <c r="E88" s="160" t="s">
        <v>236</v>
      </c>
      <c r="F88" s="160" t="s">
        <v>99</v>
      </c>
      <c r="G88" s="160" t="s">
        <v>236</v>
      </c>
      <c r="H88" s="160" t="s">
        <v>99</v>
      </c>
      <c r="I88" s="160" t="s">
        <v>236</v>
      </c>
    </row>
    <row r="89" spans="1:9" ht="29.25" customHeight="1" x14ac:dyDescent="0.25">
      <c r="A89" s="574"/>
      <c r="B89" s="114">
        <v>8.3000000000000004E-2</v>
      </c>
      <c r="C89" s="114">
        <v>8.3000000000000004E-2</v>
      </c>
      <c r="D89" s="114">
        <v>8.3000000000000004E-2</v>
      </c>
      <c r="E89" s="114">
        <v>8.3000000000000004E-2</v>
      </c>
      <c r="F89" s="119"/>
      <c r="G89" s="116"/>
      <c r="H89" s="119"/>
      <c r="I89" s="116"/>
    </row>
    <row r="90" spans="1:9" ht="364.5" customHeight="1" x14ac:dyDescent="0.25">
      <c r="A90" s="112" t="s">
        <v>258</v>
      </c>
      <c r="B90" s="581" t="s">
        <v>1044</v>
      </c>
      <c r="C90" s="582"/>
      <c r="D90" s="581" t="s">
        <v>1045</v>
      </c>
      <c r="E90" s="582"/>
      <c r="F90" s="583"/>
      <c r="G90" s="583"/>
      <c r="H90" s="583"/>
      <c r="I90" s="583"/>
    </row>
    <row r="91" spans="1:9" ht="80.25" customHeight="1" x14ac:dyDescent="0.25">
      <c r="A91" s="112" t="s">
        <v>259</v>
      </c>
      <c r="B91" s="688" t="s">
        <v>1052</v>
      </c>
      <c r="C91" s="689"/>
      <c r="D91" s="688" t="s">
        <v>1053</v>
      </c>
      <c r="E91" s="689"/>
      <c r="F91" s="579"/>
      <c r="G91" s="580"/>
      <c r="H91" s="579"/>
      <c r="I91" s="580"/>
    </row>
    <row r="92" spans="1:9" ht="25.15" customHeight="1" x14ac:dyDescent="0.25">
      <c r="A92" s="573" t="s">
        <v>197</v>
      </c>
      <c r="B92" s="160" t="s">
        <v>99</v>
      </c>
      <c r="C92" s="160" t="s">
        <v>236</v>
      </c>
      <c r="D92" s="160" t="s">
        <v>99</v>
      </c>
      <c r="E92" s="160" t="s">
        <v>236</v>
      </c>
      <c r="F92" s="160" t="s">
        <v>99</v>
      </c>
      <c r="G92" s="160" t="s">
        <v>236</v>
      </c>
      <c r="H92" s="160" t="s">
        <v>99</v>
      </c>
      <c r="I92" s="160" t="s">
        <v>236</v>
      </c>
    </row>
    <row r="93" spans="1:9" ht="25.15" customHeight="1" x14ac:dyDescent="0.25">
      <c r="A93" s="574"/>
      <c r="B93" s="114">
        <v>8.3000000000000004E-2</v>
      </c>
      <c r="C93" s="117"/>
      <c r="D93" s="114">
        <v>8.3000000000000004E-2</v>
      </c>
      <c r="E93" s="117"/>
      <c r="F93" s="119"/>
      <c r="G93" s="116"/>
      <c r="H93" s="119"/>
      <c r="I93" s="116"/>
    </row>
    <row r="94" spans="1:9" ht="80.25" customHeight="1" x14ac:dyDescent="0.25">
      <c r="A94" s="112" t="s">
        <v>258</v>
      </c>
      <c r="B94" s="583"/>
      <c r="C94" s="583"/>
      <c r="D94" s="583"/>
      <c r="E94" s="583"/>
      <c r="F94" s="583"/>
      <c r="G94" s="583"/>
      <c r="H94" s="583"/>
      <c r="I94" s="583"/>
    </row>
    <row r="95" spans="1:9" ht="80.25" customHeight="1" x14ac:dyDescent="0.25">
      <c r="A95" s="112" t="s">
        <v>259</v>
      </c>
      <c r="B95" s="579"/>
      <c r="C95" s="580"/>
      <c r="D95" s="579"/>
      <c r="E95" s="580"/>
      <c r="F95" s="579"/>
      <c r="G95" s="580"/>
      <c r="H95" s="579"/>
      <c r="I95" s="580"/>
    </row>
    <row r="96" spans="1:9" ht="25.15" customHeight="1" x14ac:dyDescent="0.25">
      <c r="A96" s="573" t="s">
        <v>198</v>
      </c>
      <c r="B96" s="160" t="s">
        <v>99</v>
      </c>
      <c r="C96" s="160" t="s">
        <v>236</v>
      </c>
      <c r="D96" s="160" t="s">
        <v>99</v>
      </c>
      <c r="E96" s="160" t="s">
        <v>236</v>
      </c>
      <c r="F96" s="160" t="s">
        <v>99</v>
      </c>
      <c r="G96" s="160" t="s">
        <v>236</v>
      </c>
      <c r="H96" s="160" t="s">
        <v>99</v>
      </c>
      <c r="I96" s="160" t="s">
        <v>236</v>
      </c>
    </row>
    <row r="97" spans="1:9" ht="25.15" customHeight="1" x14ac:dyDescent="0.25">
      <c r="A97" s="574"/>
      <c r="B97" s="114">
        <v>8.3000000000000004E-2</v>
      </c>
      <c r="C97" s="117"/>
      <c r="D97" s="114">
        <v>8.3000000000000004E-2</v>
      </c>
      <c r="E97" s="117"/>
      <c r="F97" s="119"/>
      <c r="G97" s="116"/>
      <c r="H97" s="119"/>
      <c r="I97" s="116"/>
    </row>
    <row r="98" spans="1:9" ht="80.25" customHeight="1" x14ac:dyDescent="0.25">
      <c r="A98" s="112" t="s">
        <v>258</v>
      </c>
      <c r="B98" s="583"/>
      <c r="C98" s="583"/>
      <c r="D98" s="583"/>
      <c r="E98" s="583"/>
      <c r="F98" s="583"/>
      <c r="G98" s="583"/>
      <c r="H98" s="583"/>
      <c r="I98" s="583"/>
    </row>
    <row r="99" spans="1:9" ht="80.25" customHeight="1" x14ac:dyDescent="0.25">
      <c r="A99" s="112" t="s">
        <v>259</v>
      </c>
      <c r="B99" s="579"/>
      <c r="C99" s="580"/>
      <c r="D99" s="579"/>
      <c r="E99" s="580"/>
      <c r="F99" s="579"/>
      <c r="G99" s="580"/>
      <c r="H99" s="579"/>
      <c r="I99" s="580"/>
    </row>
    <row r="100" spans="1:9" ht="25.15" customHeight="1" x14ac:dyDescent="0.25">
      <c r="A100" s="573" t="s">
        <v>200</v>
      </c>
      <c r="B100" s="160" t="s">
        <v>99</v>
      </c>
      <c r="C100" s="160" t="s">
        <v>236</v>
      </c>
      <c r="D100" s="160" t="s">
        <v>99</v>
      </c>
      <c r="E100" s="160" t="s">
        <v>236</v>
      </c>
      <c r="F100" s="160" t="s">
        <v>99</v>
      </c>
      <c r="G100" s="160" t="s">
        <v>236</v>
      </c>
      <c r="H100" s="160" t="s">
        <v>99</v>
      </c>
      <c r="I100" s="160" t="s">
        <v>236</v>
      </c>
    </row>
    <row r="101" spans="1:9" ht="25.15" customHeight="1" x14ac:dyDescent="0.25">
      <c r="A101" s="574"/>
      <c r="B101" s="114">
        <v>8.4000000000000005E-2</v>
      </c>
      <c r="C101" s="117"/>
      <c r="D101" s="114">
        <v>8.4000000000000005E-2</v>
      </c>
      <c r="E101" s="117"/>
      <c r="F101" s="119"/>
      <c r="G101" s="116"/>
      <c r="H101" s="119"/>
      <c r="I101" s="116"/>
    </row>
    <row r="102" spans="1:9" ht="80.25" customHeight="1" x14ac:dyDescent="0.25">
      <c r="A102" s="112" t="s">
        <v>258</v>
      </c>
      <c r="B102" s="583"/>
      <c r="C102" s="583"/>
      <c r="D102" s="583"/>
      <c r="E102" s="583"/>
      <c r="F102" s="583"/>
      <c r="G102" s="583"/>
      <c r="H102" s="583"/>
      <c r="I102" s="583"/>
    </row>
    <row r="103" spans="1:9" ht="80.25" customHeight="1" x14ac:dyDescent="0.25">
      <c r="A103" s="112" t="s">
        <v>259</v>
      </c>
      <c r="B103" s="579"/>
      <c r="C103" s="580"/>
      <c r="D103" s="579"/>
      <c r="E103" s="580"/>
      <c r="F103" s="579"/>
      <c r="G103" s="580"/>
      <c r="H103" s="579"/>
      <c r="I103" s="580"/>
    </row>
    <row r="104" spans="1:9" ht="25.15" customHeight="1" x14ac:dyDescent="0.25">
      <c r="A104" s="573" t="s">
        <v>201</v>
      </c>
      <c r="B104" s="160" t="s">
        <v>99</v>
      </c>
      <c r="C104" s="160" t="s">
        <v>236</v>
      </c>
      <c r="D104" s="160" t="s">
        <v>99</v>
      </c>
      <c r="E104" s="160" t="s">
        <v>236</v>
      </c>
      <c r="F104" s="160" t="s">
        <v>99</v>
      </c>
      <c r="G104" s="160" t="s">
        <v>236</v>
      </c>
      <c r="H104" s="160" t="s">
        <v>99</v>
      </c>
      <c r="I104" s="160" t="s">
        <v>236</v>
      </c>
    </row>
    <row r="105" spans="1:9" ht="25.15" customHeight="1" x14ac:dyDescent="0.25">
      <c r="A105" s="574"/>
      <c r="B105" s="114">
        <v>8.4000000000000005E-2</v>
      </c>
      <c r="C105" s="117"/>
      <c r="D105" s="114">
        <v>8.4000000000000005E-2</v>
      </c>
      <c r="E105" s="117"/>
      <c r="F105" s="119"/>
      <c r="G105" s="116"/>
      <c r="H105" s="119"/>
      <c r="I105" s="116"/>
    </row>
    <row r="106" spans="1:9" ht="80.25" customHeight="1" x14ac:dyDescent="0.25">
      <c r="A106" s="112" t="s">
        <v>258</v>
      </c>
      <c r="B106" s="583"/>
      <c r="C106" s="583"/>
      <c r="D106" s="583"/>
      <c r="E106" s="583"/>
      <c r="F106" s="583"/>
      <c r="G106" s="583"/>
      <c r="H106" s="583"/>
      <c r="I106" s="583"/>
    </row>
    <row r="107" spans="1:9" ht="80.25" customHeight="1" x14ac:dyDescent="0.25">
      <c r="A107" s="112" t="s">
        <v>259</v>
      </c>
      <c r="B107" s="579"/>
      <c r="C107" s="580"/>
      <c r="D107" s="579"/>
      <c r="E107" s="580"/>
      <c r="F107" s="579"/>
      <c r="G107" s="580"/>
      <c r="H107" s="579"/>
      <c r="I107" s="580"/>
    </row>
    <row r="108" spans="1:9" ht="25.15" customHeight="1" x14ac:dyDescent="0.25">
      <c r="A108" s="573" t="s">
        <v>202</v>
      </c>
      <c r="B108" s="160" t="s">
        <v>99</v>
      </c>
      <c r="C108" s="160" t="s">
        <v>236</v>
      </c>
      <c r="D108" s="160" t="s">
        <v>99</v>
      </c>
      <c r="E108" s="160" t="s">
        <v>236</v>
      </c>
      <c r="F108" s="160" t="s">
        <v>99</v>
      </c>
      <c r="G108" s="160" t="s">
        <v>236</v>
      </c>
      <c r="H108" s="160" t="s">
        <v>99</v>
      </c>
      <c r="I108" s="160" t="s">
        <v>236</v>
      </c>
    </row>
    <row r="109" spans="1:9" ht="25.15" customHeight="1" x14ac:dyDescent="0.25">
      <c r="A109" s="574"/>
      <c r="B109" s="114">
        <v>8.4000000000000005E-2</v>
      </c>
      <c r="C109" s="117"/>
      <c r="D109" s="114">
        <v>8.4000000000000005E-2</v>
      </c>
      <c r="E109" s="117"/>
      <c r="F109" s="119"/>
      <c r="G109" s="116"/>
      <c r="H109" s="119"/>
      <c r="I109" s="116"/>
    </row>
    <row r="110" spans="1:9" ht="80.25" customHeight="1" x14ac:dyDescent="0.25">
      <c r="A110" s="112" t="s">
        <v>258</v>
      </c>
      <c r="B110" s="583"/>
      <c r="C110" s="583"/>
      <c r="D110" s="583"/>
      <c r="E110" s="583"/>
      <c r="F110" s="583"/>
      <c r="G110" s="583"/>
      <c r="H110" s="583"/>
      <c r="I110" s="583"/>
    </row>
    <row r="111" spans="1:9" ht="80.25" customHeight="1" x14ac:dyDescent="0.25">
      <c r="A111" s="112" t="s">
        <v>259</v>
      </c>
      <c r="B111" s="579"/>
      <c r="C111" s="580"/>
      <c r="D111" s="579"/>
      <c r="E111" s="580"/>
      <c r="F111" s="579"/>
      <c r="G111" s="580"/>
      <c r="H111" s="579"/>
      <c r="I111" s="580"/>
    </row>
    <row r="112" spans="1:9" ht="25.15" customHeight="1" x14ac:dyDescent="0.25">
      <c r="A112" s="573" t="s">
        <v>203</v>
      </c>
      <c r="B112" s="160" t="s">
        <v>99</v>
      </c>
      <c r="C112" s="160" t="s">
        <v>236</v>
      </c>
      <c r="D112" s="160" t="s">
        <v>99</v>
      </c>
      <c r="E112" s="160" t="s">
        <v>236</v>
      </c>
      <c r="F112" s="160" t="s">
        <v>99</v>
      </c>
      <c r="G112" s="160" t="s">
        <v>236</v>
      </c>
      <c r="H112" s="160" t="s">
        <v>99</v>
      </c>
      <c r="I112" s="160" t="s">
        <v>236</v>
      </c>
    </row>
    <row r="113" spans="1:9" ht="25.15" customHeight="1" x14ac:dyDescent="0.25">
      <c r="A113" s="574"/>
      <c r="B113" s="114">
        <v>8.4000000000000005E-2</v>
      </c>
      <c r="C113" s="256"/>
      <c r="D113" s="114">
        <v>8.4000000000000005E-2</v>
      </c>
      <c r="E113" s="256"/>
      <c r="F113" s="256"/>
      <c r="G113" s="257"/>
      <c r="H113" s="256"/>
      <c r="I113" s="257"/>
    </row>
    <row r="114" spans="1:9" ht="80.25" customHeight="1" x14ac:dyDescent="0.25">
      <c r="A114" s="112" t="s">
        <v>258</v>
      </c>
      <c r="B114" s="668"/>
      <c r="C114" s="668"/>
      <c r="D114" s="668"/>
      <c r="E114" s="668"/>
      <c r="F114" s="668"/>
      <c r="G114" s="668"/>
      <c r="H114" s="668"/>
      <c r="I114" s="668"/>
    </row>
    <row r="115" spans="1:9" ht="80.25" customHeight="1" x14ac:dyDescent="0.25">
      <c r="A115" s="112" t="s">
        <v>259</v>
      </c>
      <c r="B115" s="579"/>
      <c r="C115" s="580"/>
      <c r="D115" s="579"/>
      <c r="E115" s="580"/>
      <c r="F115" s="579"/>
      <c r="G115" s="580"/>
      <c r="H115" s="579"/>
      <c r="I115" s="580"/>
    </row>
    <row r="116" spans="1:9" ht="16.5" x14ac:dyDescent="0.25">
      <c r="A116" s="113" t="s">
        <v>260</v>
      </c>
      <c r="B116" s="118">
        <f t="shared" ref="B116:I116" si="0">(B69+B73+B77+B81+B85+B89+B93+B97+B101+B105+B109+B113)</f>
        <v>0.99999999999999989</v>
      </c>
      <c r="C116" s="118">
        <f t="shared" si="0"/>
        <v>0.49800000000000005</v>
      </c>
      <c r="D116" s="118">
        <f t="shared" si="0"/>
        <v>0.99999999999999989</v>
      </c>
      <c r="E116" s="118">
        <f t="shared" si="0"/>
        <v>0.49800000000000005</v>
      </c>
      <c r="F116" s="118">
        <f t="shared" si="0"/>
        <v>0</v>
      </c>
      <c r="G116" s="118">
        <f t="shared" si="0"/>
        <v>0</v>
      </c>
      <c r="H116" s="118">
        <f t="shared" si="0"/>
        <v>0</v>
      </c>
      <c r="I116" s="118">
        <f t="shared" si="0"/>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1" r:id="rId1" xr:uid="{51574F64-1EDE-461F-8305-8CE5C9A3621D}"/>
    <hyperlink ref="D71" r:id="rId2" xr:uid="{10675D3E-95A3-443A-AE0C-6814B237CDA8}"/>
    <hyperlink ref="B75" r:id="rId3" xr:uid="{8D0626A2-D4ED-4E69-815B-C05C6582DFD9}"/>
    <hyperlink ref="D75" r:id="rId4" xr:uid="{24A6B51F-1D23-4DB4-BC99-6CA9E5258666}"/>
    <hyperlink ref="B79" r:id="rId5" xr:uid="{E250D296-1DFD-490C-AB17-6F77C5A20CD8}"/>
    <hyperlink ref="D79" r:id="rId6" xr:uid="{0E29E93D-88AA-44EB-977F-923F7D5012BB}"/>
    <hyperlink ref="B83" r:id="rId7" xr:uid="{B395877A-8A06-4106-BBBB-97DF18AA5522}"/>
    <hyperlink ref="D83" r:id="rId8" xr:uid="{89BE0BBB-E25F-4213-8EBD-30E251224CDF}"/>
    <hyperlink ref="B87" r:id="rId9" xr:uid="{21D765FA-44AF-4D94-8FE0-E27CE902462E}"/>
    <hyperlink ref="D87" r:id="rId10" xr:uid="{9A7FAC49-B842-4A91-BFD2-11D552111B16}"/>
    <hyperlink ref="B91" r:id="rId11" xr:uid="{7F899E19-0208-43A0-AC40-DCCF35BC60F4}"/>
    <hyperlink ref="D91" r:id="rId12" xr:uid="{7385DC2E-32E0-4CA3-BBE5-0F899478C328}"/>
  </hyperlinks>
  <pageMargins left="0.25" right="0.25" top="0.75" bottom="0.75" header="0.3" footer="0.3"/>
  <pageSetup scale="22" fitToHeight="0" orientation="landscape" r:id="rId13"/>
  <rowBreaks count="2" manualBreakCount="2">
    <brk id="49" max="15" man="1"/>
    <brk id="79" max="15" man="1"/>
  </rowBreaks>
  <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E6E74068-DF47-4593-ACE2-6A3232821359}">
          <x14:formula1>
            <xm:f>Listas!$B$2:$B$4</xm:f>
          </x14:formula1>
          <xm:sqref>H35:I36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4F58B-0959-4C98-9B2C-BBC77FA2EE17}">
  <sheetPr>
    <tabColor theme="0"/>
    <pageSetUpPr fitToPage="1"/>
  </sheetPr>
  <dimension ref="A1:O126"/>
  <sheetViews>
    <sheetView showGridLines="0" topLeftCell="A85" zoomScale="80" zoomScaleNormal="80" zoomScaleSheetLayoutView="30" workbookViewId="0">
      <selection activeCell="C49" sqref="C49:I49"/>
    </sheetView>
  </sheetViews>
  <sheetFormatPr baseColWidth="10" defaultColWidth="10.7109375" defaultRowHeight="14.25" x14ac:dyDescent="0.25"/>
  <cols>
    <col min="1" max="1" width="49.7109375" style="68" customWidth="1"/>
    <col min="2" max="7" width="35.7109375" style="68" customWidth="1"/>
    <col min="8" max="8" width="42.7109375" style="68" customWidth="1"/>
    <col min="9" max="9" width="58.7109375" style="68" customWidth="1"/>
    <col min="10" max="13" width="35.7109375" style="68" customWidth="1"/>
    <col min="14" max="14" width="22.42578125" style="68"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10"/>
      <c r="B1" s="599" t="s">
        <v>182</v>
      </c>
      <c r="C1" s="600"/>
      <c r="D1" s="600"/>
      <c r="E1" s="600"/>
      <c r="F1" s="600"/>
      <c r="G1" s="600"/>
      <c r="H1" s="600"/>
      <c r="I1" s="600"/>
      <c r="J1" s="600"/>
      <c r="K1" s="600"/>
      <c r="L1" s="601"/>
      <c r="M1" s="596" t="s">
        <v>845</v>
      </c>
      <c r="N1" s="597"/>
      <c r="O1" s="598"/>
    </row>
    <row r="2" spans="1:15" s="147" customFormat="1" ht="30.75" customHeight="1" thickBot="1" x14ac:dyDescent="0.3">
      <c r="A2" s="611"/>
      <c r="B2" s="602" t="s">
        <v>184</v>
      </c>
      <c r="C2" s="603"/>
      <c r="D2" s="603"/>
      <c r="E2" s="603"/>
      <c r="F2" s="603"/>
      <c r="G2" s="603"/>
      <c r="H2" s="603"/>
      <c r="I2" s="603"/>
      <c r="J2" s="603"/>
      <c r="K2" s="603"/>
      <c r="L2" s="604"/>
      <c r="M2" s="596" t="s">
        <v>846</v>
      </c>
      <c r="N2" s="597"/>
      <c r="O2" s="598"/>
    </row>
    <row r="3" spans="1:15" s="147" customFormat="1" ht="24" customHeight="1" thickBot="1" x14ac:dyDescent="0.3">
      <c r="A3" s="611"/>
      <c r="B3" s="602" t="s">
        <v>854</v>
      </c>
      <c r="C3" s="603"/>
      <c r="D3" s="603"/>
      <c r="E3" s="603"/>
      <c r="F3" s="603"/>
      <c r="G3" s="603"/>
      <c r="H3" s="603"/>
      <c r="I3" s="603"/>
      <c r="J3" s="603"/>
      <c r="K3" s="603"/>
      <c r="L3" s="604"/>
      <c r="M3" s="596" t="s">
        <v>847</v>
      </c>
      <c r="N3" s="597"/>
      <c r="O3" s="598"/>
    </row>
    <row r="4" spans="1:15" s="147" customFormat="1" ht="21.75" customHeight="1" thickBot="1" x14ac:dyDescent="0.3">
      <c r="A4" s="612"/>
      <c r="B4" s="605" t="s">
        <v>185</v>
      </c>
      <c r="C4" s="606"/>
      <c r="D4" s="606"/>
      <c r="E4" s="606"/>
      <c r="F4" s="606"/>
      <c r="G4" s="606"/>
      <c r="H4" s="606"/>
      <c r="I4" s="606"/>
      <c r="J4" s="606"/>
      <c r="K4" s="606"/>
      <c r="L4" s="607"/>
      <c r="M4" s="596" t="s">
        <v>848</v>
      </c>
      <c r="N4" s="597"/>
      <c r="O4" s="598"/>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14" t="s">
        <v>187</v>
      </c>
      <c r="B6" s="239" t="s">
        <v>188</v>
      </c>
      <c r="C6" s="202"/>
      <c r="D6" s="239" t="s">
        <v>189</v>
      </c>
      <c r="E6" s="202"/>
      <c r="F6" s="239" t="s">
        <v>190</v>
      </c>
      <c r="G6" s="202"/>
      <c r="H6" s="239" t="s">
        <v>191</v>
      </c>
      <c r="I6" s="204"/>
      <c r="J6" s="590" t="s">
        <v>192</v>
      </c>
      <c r="K6" s="613"/>
      <c r="L6" s="238" t="s">
        <v>193</v>
      </c>
      <c r="M6" s="586"/>
      <c r="N6" s="586"/>
      <c r="O6" s="586"/>
    </row>
    <row r="7" spans="1:15" s="147" customFormat="1" ht="21.75" customHeight="1" thickBot="1" x14ac:dyDescent="0.3">
      <c r="A7" s="614"/>
      <c r="B7" s="240" t="s">
        <v>195</v>
      </c>
      <c r="C7" s="205"/>
      <c r="D7" s="239" t="s">
        <v>196</v>
      </c>
      <c r="E7" s="205" t="s">
        <v>194</v>
      </c>
      <c r="F7" s="239" t="s">
        <v>197</v>
      </c>
      <c r="G7" s="206"/>
      <c r="H7" s="239" t="s">
        <v>198</v>
      </c>
      <c r="I7" s="204"/>
      <c r="J7" s="590"/>
      <c r="K7" s="613"/>
      <c r="L7" s="238" t="s">
        <v>199</v>
      </c>
      <c r="M7" s="586"/>
      <c r="N7" s="586"/>
      <c r="O7" s="586"/>
    </row>
    <row r="8" spans="1:15" s="147" customFormat="1" ht="21.75" customHeight="1" thickBot="1" x14ac:dyDescent="0.3">
      <c r="A8" s="614"/>
      <c r="B8" s="239" t="s">
        <v>200</v>
      </c>
      <c r="C8" s="202"/>
      <c r="D8" s="239" t="s">
        <v>201</v>
      </c>
      <c r="E8" s="206"/>
      <c r="F8" s="239" t="s">
        <v>202</v>
      </c>
      <c r="G8" s="206"/>
      <c r="H8" s="239" t="s">
        <v>203</v>
      </c>
      <c r="I8" s="204"/>
      <c r="J8" s="590"/>
      <c r="K8" s="613"/>
      <c r="L8" s="238" t="s">
        <v>204</v>
      </c>
      <c r="M8" s="586" t="s">
        <v>194</v>
      </c>
      <c r="N8" s="586"/>
      <c r="O8" s="586"/>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0" t="s">
        <v>205</v>
      </c>
      <c r="B11" s="626" t="s">
        <v>279</v>
      </c>
      <c r="C11" s="627"/>
      <c r="D11" s="627"/>
      <c r="E11" s="627"/>
      <c r="F11" s="627"/>
      <c r="G11" s="627"/>
      <c r="H11" s="627"/>
      <c r="I11" s="627"/>
      <c r="J11" s="627"/>
      <c r="K11" s="628"/>
      <c r="L11" s="623" t="s">
        <v>851</v>
      </c>
      <c r="M11" s="634">
        <v>2024110010298</v>
      </c>
      <c r="N11" s="635"/>
      <c r="O11" s="636"/>
    </row>
    <row r="12" spans="1:15" ht="15" customHeight="1" x14ac:dyDescent="0.25">
      <c r="A12" s="621"/>
      <c r="B12" s="629"/>
      <c r="C12" s="619"/>
      <c r="D12" s="619"/>
      <c r="E12" s="619"/>
      <c r="F12" s="619"/>
      <c r="G12" s="619"/>
      <c r="H12" s="619"/>
      <c r="I12" s="619"/>
      <c r="J12" s="619"/>
      <c r="K12" s="630"/>
      <c r="L12" s="624"/>
      <c r="M12" s="637"/>
      <c r="N12" s="638"/>
      <c r="O12" s="639"/>
    </row>
    <row r="13" spans="1:15" ht="15" customHeight="1" thickBot="1" x14ac:dyDescent="0.3">
      <c r="A13" s="622"/>
      <c r="B13" s="631"/>
      <c r="C13" s="632"/>
      <c r="D13" s="632"/>
      <c r="E13" s="632"/>
      <c r="F13" s="632"/>
      <c r="G13" s="632"/>
      <c r="H13" s="632"/>
      <c r="I13" s="632"/>
      <c r="J13" s="632"/>
      <c r="K13" s="633"/>
      <c r="L13" s="625"/>
      <c r="M13" s="640"/>
      <c r="N13" s="641"/>
      <c r="O13" s="642"/>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08" t="s">
        <v>267</v>
      </c>
      <c r="C15" s="608"/>
      <c r="D15" s="608"/>
      <c r="E15" s="608"/>
      <c r="F15" s="608"/>
      <c r="G15" s="614" t="s">
        <v>209</v>
      </c>
      <c r="H15" s="614"/>
      <c r="I15" s="609" t="s">
        <v>280</v>
      </c>
      <c r="J15" s="609"/>
      <c r="K15" s="609"/>
      <c r="L15" s="609"/>
      <c r="M15" s="609"/>
      <c r="N15" s="609"/>
      <c r="O15" s="609"/>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08" t="s">
        <v>212</v>
      </c>
      <c r="C17" s="608"/>
      <c r="D17" s="608"/>
      <c r="E17" s="608"/>
      <c r="F17" s="121" t="s">
        <v>213</v>
      </c>
      <c r="G17" s="615" t="s">
        <v>214</v>
      </c>
      <c r="H17" s="615"/>
      <c r="I17" s="615"/>
      <c r="J17" s="121" t="s">
        <v>215</v>
      </c>
      <c r="K17" s="608" t="s">
        <v>269</v>
      </c>
      <c r="L17" s="608"/>
      <c r="M17" s="608"/>
      <c r="N17" s="608"/>
      <c r="O17" s="608"/>
    </row>
    <row r="18" spans="1:15" ht="9" customHeight="1" x14ac:dyDescent="0.25">
      <c r="A18" s="72"/>
      <c r="B18" s="69"/>
      <c r="C18" s="619"/>
      <c r="D18" s="619"/>
      <c r="E18" s="619"/>
      <c r="F18" s="619"/>
      <c r="G18" s="619"/>
      <c r="H18" s="619"/>
      <c r="I18" s="619"/>
      <c r="J18" s="619"/>
      <c r="K18" s="619"/>
      <c r="L18" s="619"/>
      <c r="M18" s="619"/>
      <c r="N18" s="619"/>
      <c r="O18" s="619"/>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587" t="s">
        <v>217</v>
      </c>
      <c r="B21" s="588"/>
      <c r="C21" s="588"/>
      <c r="D21" s="588"/>
      <c r="E21" s="588"/>
      <c r="F21" s="588"/>
      <c r="G21" s="588"/>
      <c r="H21" s="588"/>
      <c r="I21" s="588"/>
      <c r="J21" s="588"/>
      <c r="K21" s="588"/>
      <c r="L21" s="588"/>
      <c r="M21" s="588"/>
      <c r="N21" s="588"/>
      <c r="O21" s="590"/>
    </row>
    <row r="22" spans="1:15" ht="32.1" customHeight="1" thickBot="1" x14ac:dyDescent="0.3">
      <c r="A22" s="587" t="s">
        <v>218</v>
      </c>
      <c r="B22" s="588"/>
      <c r="C22" s="588"/>
      <c r="D22" s="588"/>
      <c r="E22" s="588"/>
      <c r="F22" s="588"/>
      <c r="G22" s="588"/>
      <c r="H22" s="588"/>
      <c r="I22" s="588"/>
      <c r="J22" s="588"/>
      <c r="K22" s="588"/>
      <c r="L22" s="588"/>
      <c r="M22" s="588"/>
      <c r="N22" s="588"/>
      <c r="O22" s="590"/>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607651000</v>
      </c>
      <c r="C24" s="91"/>
      <c r="D24" s="91"/>
      <c r="E24" s="91"/>
      <c r="F24" s="91"/>
      <c r="G24" s="91"/>
      <c r="H24" s="88"/>
      <c r="I24" s="88"/>
      <c r="J24" s="88"/>
      <c r="K24" s="88"/>
      <c r="L24" s="88"/>
      <c r="M24" s="88"/>
      <c r="N24" s="399">
        <f t="shared" ref="N24:N29" si="0">SUM(B24:M24)</f>
        <v>607651000</v>
      </c>
      <c r="O24" s="89"/>
    </row>
    <row r="25" spans="1:15" ht="32.1" customHeight="1" x14ac:dyDescent="0.25">
      <c r="A25" s="90" t="s">
        <v>222</v>
      </c>
      <c r="B25" s="91">
        <v>72740000</v>
      </c>
      <c r="C25" s="91">
        <v>534911000</v>
      </c>
      <c r="D25" s="91"/>
      <c r="E25" s="91"/>
      <c r="F25" s="91"/>
      <c r="G25" s="91">
        <v>0</v>
      </c>
      <c r="H25" s="91"/>
      <c r="I25" s="91"/>
      <c r="J25" s="91"/>
      <c r="K25" s="91"/>
      <c r="L25" s="91"/>
      <c r="M25" s="91"/>
      <c r="N25" s="185">
        <f t="shared" si="0"/>
        <v>607651000</v>
      </c>
      <c r="O25" s="120">
        <f>+(B25+C25+D25+E25+F25+G25+H25+I25+J25+K25+L25+M25)/N24</f>
        <v>1</v>
      </c>
    </row>
    <row r="26" spans="1:15" ht="32.1" customHeight="1" x14ac:dyDescent="0.25">
      <c r="A26" s="90" t="s">
        <v>223</v>
      </c>
      <c r="B26" s="91"/>
      <c r="C26" s="91"/>
      <c r="D26" s="91">
        <v>18566867</v>
      </c>
      <c r="E26" s="465">
        <v>59612000</v>
      </c>
      <c r="F26" s="91">
        <v>70921667</v>
      </c>
      <c r="G26" s="91">
        <v>64860000</v>
      </c>
      <c r="H26" s="91"/>
      <c r="I26" s="91"/>
      <c r="J26" s="91"/>
      <c r="K26" s="91"/>
      <c r="L26" s="91"/>
      <c r="M26" s="91"/>
      <c r="N26" s="185">
        <f t="shared" si="0"/>
        <v>213960534</v>
      </c>
      <c r="O26" s="120"/>
    </row>
    <row r="27" spans="1:15" ht="32.1" customHeight="1" x14ac:dyDescent="0.25">
      <c r="A27" s="90" t="s">
        <v>224</v>
      </c>
      <c r="B27" s="91">
        <v>7062000</v>
      </c>
      <c r="C27" s="91"/>
      <c r="D27" s="91"/>
      <c r="E27" s="91"/>
      <c r="F27" s="91"/>
      <c r="G27" s="91"/>
      <c r="H27" s="91"/>
      <c r="I27" s="91"/>
      <c r="J27" s="91"/>
      <c r="K27" s="91"/>
      <c r="L27" s="91"/>
      <c r="M27" s="335"/>
      <c r="N27" s="185">
        <f t="shared" si="0"/>
        <v>7062000</v>
      </c>
      <c r="O27" s="336"/>
    </row>
    <row r="28" spans="1:15" ht="32.1" customHeight="1" x14ac:dyDescent="0.25">
      <c r="A28" s="90" t="s">
        <v>225</v>
      </c>
      <c r="B28" s="91">
        <v>0</v>
      </c>
      <c r="C28" s="91"/>
      <c r="D28" s="91"/>
      <c r="E28" s="91"/>
      <c r="F28" s="91"/>
      <c r="G28" s="91"/>
      <c r="H28" s="91"/>
      <c r="I28" s="91"/>
      <c r="J28" s="91"/>
      <c r="K28" s="91"/>
      <c r="L28" s="91"/>
      <c r="M28" s="91"/>
      <c r="N28" s="185">
        <f t="shared" si="0"/>
        <v>0</v>
      </c>
      <c r="O28" s="92"/>
    </row>
    <row r="29" spans="1:15" ht="32.1" customHeight="1" thickBot="1" x14ac:dyDescent="0.3">
      <c r="A29" s="93" t="s">
        <v>226</v>
      </c>
      <c r="B29" s="94">
        <v>0</v>
      </c>
      <c r="C29" s="94">
        <v>7062000</v>
      </c>
      <c r="D29" s="94"/>
      <c r="E29" s="94"/>
      <c r="F29" s="94"/>
      <c r="G29" s="94"/>
      <c r="H29" s="94"/>
      <c r="I29" s="94"/>
      <c r="J29" s="94"/>
      <c r="K29" s="94"/>
      <c r="L29" s="94"/>
      <c r="M29" s="94"/>
      <c r="N29" s="94">
        <f t="shared" si="0"/>
        <v>7062000</v>
      </c>
      <c r="O29" s="120">
        <f>+(B29+C29+D29+E29+F29+G29+H29+I29+J29+K29+L29+M29)/N27</f>
        <v>1</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45" t="s">
        <v>227</v>
      </c>
      <c r="B33" s="646"/>
      <c r="C33" s="646"/>
      <c r="D33" s="646"/>
      <c r="E33" s="646"/>
      <c r="F33" s="646"/>
      <c r="G33" s="646"/>
      <c r="H33" s="646"/>
      <c r="I33" s="647"/>
      <c r="J33" s="100"/>
    </row>
    <row r="34" spans="1:10" ht="50.25" customHeight="1" thickBot="1" x14ac:dyDescent="0.3">
      <c r="A34" s="107" t="s">
        <v>228</v>
      </c>
      <c r="B34" s="648" t="str">
        <f>+B11</f>
        <v>Realizar 10.300 acciones de atención, acceso a la justicia y articulación interinstitucional a casos de mujeres valoradas  para prevenir el riesgo de feminicidio en la ciudad</v>
      </c>
      <c r="C34" s="649"/>
      <c r="D34" s="649"/>
      <c r="E34" s="649"/>
      <c r="F34" s="649"/>
      <c r="G34" s="649"/>
      <c r="H34" s="649"/>
      <c r="I34" s="650"/>
      <c r="J34" s="98"/>
    </row>
    <row r="35" spans="1:10" ht="18.75" customHeight="1" thickBot="1" x14ac:dyDescent="0.3">
      <c r="A35" s="658" t="s">
        <v>229</v>
      </c>
      <c r="B35" s="153">
        <v>2024</v>
      </c>
      <c r="C35" s="153">
        <v>2025</v>
      </c>
      <c r="D35" s="153">
        <v>2026</v>
      </c>
      <c r="E35" s="153">
        <v>2027</v>
      </c>
      <c r="F35" s="153" t="s">
        <v>230</v>
      </c>
      <c r="G35" s="660" t="s">
        <v>231</v>
      </c>
      <c r="H35" s="660" t="s">
        <v>21</v>
      </c>
      <c r="I35" s="660"/>
      <c r="J35" s="98"/>
    </row>
    <row r="36" spans="1:10" ht="50.25" customHeight="1" thickBot="1" x14ac:dyDescent="0.3">
      <c r="A36" s="659"/>
      <c r="B36" s="270">
        <v>1172</v>
      </c>
      <c r="C36" s="270">
        <v>3000</v>
      </c>
      <c r="D36" s="270">
        <v>3128</v>
      </c>
      <c r="E36" s="270">
        <v>3000</v>
      </c>
      <c r="F36" s="282">
        <v>10300</v>
      </c>
      <c r="G36" s="660"/>
      <c r="H36" s="660"/>
      <c r="I36" s="660"/>
      <c r="J36" s="98"/>
    </row>
    <row r="37" spans="1:10" ht="52.5" customHeight="1" thickBot="1" x14ac:dyDescent="0.3">
      <c r="A37" s="108" t="s">
        <v>232</v>
      </c>
      <c r="B37" s="651">
        <v>0.1</v>
      </c>
      <c r="C37" s="652"/>
      <c r="D37" s="655" t="s">
        <v>233</v>
      </c>
      <c r="E37" s="656"/>
      <c r="F37" s="656"/>
      <c r="G37" s="656"/>
      <c r="H37" s="656"/>
      <c r="I37" s="657"/>
    </row>
    <row r="38" spans="1:10" s="99" customFormat="1" ht="48" customHeight="1" thickBot="1" x14ac:dyDescent="0.3">
      <c r="A38" s="658" t="s">
        <v>234</v>
      </c>
      <c r="B38" s="108" t="s">
        <v>235</v>
      </c>
      <c r="C38" s="107" t="s">
        <v>236</v>
      </c>
      <c r="D38" s="643" t="s">
        <v>237</v>
      </c>
      <c r="E38" s="644"/>
      <c r="F38" s="643" t="s">
        <v>238</v>
      </c>
      <c r="G38" s="644"/>
      <c r="H38" s="109" t="s">
        <v>239</v>
      </c>
      <c r="I38" s="111" t="s">
        <v>240</v>
      </c>
    </row>
    <row r="39" spans="1:10" ht="120.75" customHeight="1" thickBot="1" x14ac:dyDescent="0.3">
      <c r="A39" s="659"/>
      <c r="B39" s="103">
        <v>0</v>
      </c>
      <c r="C39" s="104">
        <v>0</v>
      </c>
      <c r="D39" s="720" t="s">
        <v>618</v>
      </c>
      <c r="E39" s="721"/>
      <c r="F39" s="720" t="s">
        <v>618</v>
      </c>
      <c r="G39" s="721"/>
      <c r="H39" s="156" t="s">
        <v>618</v>
      </c>
      <c r="I39" s="235" t="s">
        <v>618</v>
      </c>
    </row>
    <row r="40" spans="1:10" s="99" customFormat="1" ht="54" customHeight="1" thickBot="1" x14ac:dyDescent="0.3">
      <c r="A40" s="658" t="s">
        <v>241</v>
      </c>
      <c r="B40" s="110" t="s">
        <v>235</v>
      </c>
      <c r="C40" s="109" t="s">
        <v>236</v>
      </c>
      <c r="D40" s="643" t="s">
        <v>237</v>
      </c>
      <c r="E40" s="644"/>
      <c r="F40" s="643" t="s">
        <v>238</v>
      </c>
      <c r="G40" s="644"/>
      <c r="H40" s="109" t="s">
        <v>239</v>
      </c>
      <c r="I40" s="111" t="s">
        <v>240</v>
      </c>
    </row>
    <row r="41" spans="1:10" ht="158.25" customHeight="1" thickBot="1" x14ac:dyDescent="0.3">
      <c r="A41" s="659"/>
      <c r="B41" s="103">
        <v>0</v>
      </c>
      <c r="C41" s="400">
        <v>0</v>
      </c>
      <c r="D41" s="713" t="s">
        <v>666</v>
      </c>
      <c r="E41" s="714"/>
      <c r="F41" s="713" t="s">
        <v>666</v>
      </c>
      <c r="G41" s="714"/>
      <c r="H41" s="401" t="s">
        <v>627</v>
      </c>
      <c r="I41" s="402" t="s">
        <v>667</v>
      </c>
    </row>
    <row r="42" spans="1:10" s="99" customFormat="1" ht="35.1" customHeight="1" thickBot="1" x14ac:dyDescent="0.3">
      <c r="A42" s="658" t="s">
        <v>242</v>
      </c>
      <c r="B42" s="110" t="s">
        <v>235</v>
      </c>
      <c r="C42" s="109" t="s">
        <v>236</v>
      </c>
      <c r="D42" s="643" t="s">
        <v>237</v>
      </c>
      <c r="E42" s="644"/>
      <c r="F42" s="643" t="s">
        <v>238</v>
      </c>
      <c r="G42" s="644"/>
      <c r="H42" s="109" t="s">
        <v>239</v>
      </c>
      <c r="I42" s="111" t="s">
        <v>240</v>
      </c>
    </row>
    <row r="43" spans="1:10" ht="120.75" customHeight="1" thickBot="1" x14ac:dyDescent="0.3">
      <c r="A43" s="659"/>
      <c r="B43" s="103">
        <v>450</v>
      </c>
      <c r="C43" s="104">
        <v>560</v>
      </c>
      <c r="D43" s="713" t="s">
        <v>826</v>
      </c>
      <c r="E43" s="714"/>
      <c r="F43" s="713" t="s">
        <v>827</v>
      </c>
      <c r="G43" s="714"/>
      <c r="H43" s="401" t="s">
        <v>627</v>
      </c>
      <c r="I43" s="402" t="s">
        <v>828</v>
      </c>
    </row>
    <row r="44" spans="1:10" s="99" customFormat="1" ht="35.1" customHeight="1" thickBot="1" x14ac:dyDescent="0.3">
      <c r="A44" s="658" t="s">
        <v>243</v>
      </c>
      <c r="B44" s="110" t="s">
        <v>235</v>
      </c>
      <c r="C44" s="110" t="s">
        <v>236</v>
      </c>
      <c r="D44" s="643" t="s">
        <v>237</v>
      </c>
      <c r="E44" s="644"/>
      <c r="F44" s="643" t="s">
        <v>238</v>
      </c>
      <c r="G44" s="644"/>
      <c r="H44" s="109" t="s">
        <v>239</v>
      </c>
      <c r="I44" s="109" t="s">
        <v>240</v>
      </c>
    </row>
    <row r="45" spans="1:10" ht="120.75" customHeight="1" thickBot="1" x14ac:dyDescent="0.3">
      <c r="A45" s="659"/>
      <c r="B45" s="103">
        <v>350</v>
      </c>
      <c r="C45" s="104">
        <v>260</v>
      </c>
      <c r="D45" s="720" t="s">
        <v>881</v>
      </c>
      <c r="E45" s="721"/>
      <c r="F45" s="720" t="s">
        <v>882</v>
      </c>
      <c r="G45" s="721"/>
      <c r="H45" s="401" t="s">
        <v>627</v>
      </c>
      <c r="I45" s="402" t="s">
        <v>828</v>
      </c>
    </row>
    <row r="46" spans="1:10" s="99" customFormat="1" ht="35.1" customHeight="1" thickBot="1" x14ac:dyDescent="0.3">
      <c r="A46" s="658" t="s">
        <v>244</v>
      </c>
      <c r="B46" s="110" t="s">
        <v>235</v>
      </c>
      <c r="C46" s="109" t="s">
        <v>236</v>
      </c>
      <c r="D46" s="643" t="s">
        <v>237</v>
      </c>
      <c r="E46" s="644"/>
      <c r="F46" s="643" t="s">
        <v>238</v>
      </c>
      <c r="G46" s="644"/>
      <c r="H46" s="109" t="s">
        <v>239</v>
      </c>
      <c r="I46" s="111" t="s">
        <v>240</v>
      </c>
    </row>
    <row r="47" spans="1:10" ht="120.75" customHeight="1" thickBot="1" x14ac:dyDescent="0.3">
      <c r="A47" s="659"/>
      <c r="B47" s="103">
        <v>300</v>
      </c>
      <c r="C47" s="104">
        <v>320</v>
      </c>
      <c r="D47" s="720" t="s">
        <v>1008</v>
      </c>
      <c r="E47" s="721"/>
      <c r="F47" s="720" t="s">
        <v>1012</v>
      </c>
      <c r="G47" s="721"/>
      <c r="H47" s="401" t="s">
        <v>627</v>
      </c>
      <c r="I47" s="402" t="s">
        <v>828</v>
      </c>
    </row>
    <row r="48" spans="1:10" s="99" customFormat="1" ht="35.1" customHeight="1" thickBot="1" x14ac:dyDescent="0.3">
      <c r="A48" s="658" t="s">
        <v>245</v>
      </c>
      <c r="B48" s="110" t="s">
        <v>235</v>
      </c>
      <c r="C48" s="109" t="s">
        <v>236</v>
      </c>
      <c r="D48" s="643" t="s">
        <v>237</v>
      </c>
      <c r="E48" s="644"/>
      <c r="F48" s="643" t="s">
        <v>238</v>
      </c>
      <c r="G48" s="644"/>
      <c r="H48" s="109" t="s">
        <v>239</v>
      </c>
      <c r="I48" s="111" t="s">
        <v>240</v>
      </c>
    </row>
    <row r="49" spans="1:9" ht="120.75" customHeight="1" thickBot="1" x14ac:dyDescent="0.3">
      <c r="A49" s="659"/>
      <c r="B49" s="105">
        <v>300</v>
      </c>
      <c r="C49" s="106">
        <v>478</v>
      </c>
      <c r="D49" s="720" t="s">
        <v>1102</v>
      </c>
      <c r="E49" s="721"/>
      <c r="F49" s="720" t="s">
        <v>1103</v>
      </c>
      <c r="G49" s="721"/>
      <c r="H49" s="401" t="s">
        <v>627</v>
      </c>
      <c r="I49" s="402" t="s">
        <v>828</v>
      </c>
    </row>
    <row r="50" spans="1:9" ht="35.1" customHeight="1" thickBot="1" x14ac:dyDescent="0.3">
      <c r="A50" s="658" t="s">
        <v>246</v>
      </c>
      <c r="B50" s="108" t="s">
        <v>235</v>
      </c>
      <c r="C50" s="107" t="s">
        <v>236</v>
      </c>
      <c r="D50" s="643" t="s">
        <v>237</v>
      </c>
      <c r="E50" s="644"/>
      <c r="F50" s="643" t="s">
        <v>238</v>
      </c>
      <c r="G50" s="644"/>
      <c r="H50" s="109" t="s">
        <v>239</v>
      </c>
      <c r="I50" s="111" t="s">
        <v>240</v>
      </c>
    </row>
    <row r="51" spans="1:9" ht="120.75" customHeight="1" thickBot="1" x14ac:dyDescent="0.3">
      <c r="A51" s="659"/>
      <c r="B51" s="105">
        <v>300</v>
      </c>
      <c r="C51" s="106"/>
      <c r="D51" s="575"/>
      <c r="E51" s="661"/>
      <c r="F51" s="575"/>
      <c r="G51" s="576"/>
      <c r="H51" s="101"/>
      <c r="I51" s="102"/>
    </row>
    <row r="52" spans="1:9" ht="35.1" customHeight="1" thickBot="1" x14ac:dyDescent="0.3">
      <c r="A52" s="658" t="s">
        <v>247</v>
      </c>
      <c r="B52" s="108" t="s">
        <v>235</v>
      </c>
      <c r="C52" s="107" t="s">
        <v>236</v>
      </c>
      <c r="D52" s="643" t="s">
        <v>237</v>
      </c>
      <c r="E52" s="644"/>
      <c r="F52" s="643" t="s">
        <v>238</v>
      </c>
      <c r="G52" s="644"/>
      <c r="H52" s="109" t="s">
        <v>239</v>
      </c>
      <c r="I52" s="111" t="s">
        <v>240</v>
      </c>
    </row>
    <row r="53" spans="1:9" ht="120.75" customHeight="1" thickBot="1" x14ac:dyDescent="0.3">
      <c r="A53" s="659"/>
      <c r="B53" s="105">
        <v>300</v>
      </c>
      <c r="C53" s="106"/>
      <c r="D53" s="575"/>
      <c r="E53" s="661"/>
      <c r="F53" s="575"/>
      <c r="G53" s="576"/>
      <c r="H53" s="101"/>
      <c r="I53" s="102"/>
    </row>
    <row r="54" spans="1:9" ht="35.1" customHeight="1" thickBot="1" x14ac:dyDescent="0.3">
      <c r="A54" s="658" t="s">
        <v>248</v>
      </c>
      <c r="B54" s="108" t="s">
        <v>235</v>
      </c>
      <c r="C54" s="107" t="s">
        <v>236</v>
      </c>
      <c r="D54" s="643" t="s">
        <v>237</v>
      </c>
      <c r="E54" s="644"/>
      <c r="F54" s="643" t="s">
        <v>238</v>
      </c>
      <c r="G54" s="644"/>
      <c r="H54" s="109" t="s">
        <v>239</v>
      </c>
      <c r="I54" s="111" t="s">
        <v>240</v>
      </c>
    </row>
    <row r="55" spans="1:9" ht="120.75" customHeight="1" thickBot="1" x14ac:dyDescent="0.3">
      <c r="A55" s="659"/>
      <c r="B55" s="105">
        <v>300</v>
      </c>
      <c r="C55" s="106"/>
      <c r="D55" s="575"/>
      <c r="E55" s="576"/>
      <c r="F55" s="575"/>
      <c r="G55" s="576"/>
      <c r="H55" s="101"/>
      <c r="I55" s="101"/>
    </row>
    <row r="56" spans="1:9" ht="35.1" customHeight="1" thickBot="1" x14ac:dyDescent="0.3">
      <c r="A56" s="658" t="s">
        <v>249</v>
      </c>
      <c r="B56" s="108" t="s">
        <v>235</v>
      </c>
      <c r="C56" s="107" t="s">
        <v>236</v>
      </c>
      <c r="D56" s="643" t="s">
        <v>237</v>
      </c>
      <c r="E56" s="644"/>
      <c r="F56" s="643" t="s">
        <v>238</v>
      </c>
      <c r="G56" s="644"/>
      <c r="H56" s="109" t="s">
        <v>239</v>
      </c>
      <c r="I56" s="111" t="s">
        <v>240</v>
      </c>
    </row>
    <row r="57" spans="1:9" ht="120.75" customHeight="1" thickBot="1" x14ac:dyDescent="0.3">
      <c r="A57" s="659"/>
      <c r="B57" s="105">
        <v>300</v>
      </c>
      <c r="C57" s="106"/>
      <c r="D57" s="575"/>
      <c r="E57" s="576"/>
      <c r="F57" s="575"/>
      <c r="G57" s="576"/>
      <c r="H57" s="101"/>
      <c r="I57" s="102"/>
    </row>
    <row r="58" spans="1:9" ht="35.1" customHeight="1" thickBot="1" x14ac:dyDescent="0.3">
      <c r="A58" s="658" t="s">
        <v>250</v>
      </c>
      <c r="B58" s="108" t="s">
        <v>235</v>
      </c>
      <c r="C58" s="107" t="s">
        <v>236</v>
      </c>
      <c r="D58" s="643" t="s">
        <v>237</v>
      </c>
      <c r="E58" s="644"/>
      <c r="F58" s="643" t="s">
        <v>238</v>
      </c>
      <c r="G58" s="644"/>
      <c r="H58" s="109" t="s">
        <v>239</v>
      </c>
      <c r="I58" s="111" t="s">
        <v>240</v>
      </c>
    </row>
    <row r="59" spans="1:9" ht="120.75" customHeight="1" thickBot="1" x14ac:dyDescent="0.3">
      <c r="A59" s="659"/>
      <c r="B59" s="105">
        <v>300</v>
      </c>
      <c r="C59" s="106"/>
      <c r="D59" s="575"/>
      <c r="E59" s="576"/>
      <c r="F59" s="661"/>
      <c r="G59" s="661"/>
      <c r="H59" s="101"/>
      <c r="I59" s="101"/>
    </row>
    <row r="60" spans="1:9" ht="35.1" customHeight="1" thickBot="1" x14ac:dyDescent="0.3">
      <c r="A60" s="658" t="s">
        <v>251</v>
      </c>
      <c r="B60" s="108" t="s">
        <v>235</v>
      </c>
      <c r="C60" s="107" t="s">
        <v>236</v>
      </c>
      <c r="D60" s="643" t="s">
        <v>237</v>
      </c>
      <c r="E60" s="644"/>
      <c r="F60" s="643" t="s">
        <v>238</v>
      </c>
      <c r="G60" s="644"/>
      <c r="H60" s="109" t="s">
        <v>239</v>
      </c>
      <c r="I60" s="111" t="s">
        <v>240</v>
      </c>
    </row>
    <row r="61" spans="1:9" ht="120.75" customHeight="1" thickBot="1" x14ac:dyDescent="0.3">
      <c r="A61" s="659"/>
      <c r="B61" s="105">
        <v>100</v>
      </c>
      <c r="C61" s="106"/>
      <c r="D61" s="575"/>
      <c r="E61" s="576"/>
      <c r="F61" s="575"/>
      <c r="G61" s="576"/>
      <c r="H61" s="101"/>
      <c r="I61" s="101"/>
    </row>
    <row r="64" spans="1:9" s="98" customFormat="1" ht="30" customHeight="1" x14ac:dyDescent="0.25">
      <c r="A64" s="68"/>
      <c r="B64" s="68"/>
      <c r="C64" s="68"/>
      <c r="D64" s="68"/>
      <c r="E64" s="68"/>
      <c r="F64" s="68"/>
      <c r="G64" s="68"/>
      <c r="H64" s="68"/>
      <c r="I64" s="68"/>
    </row>
    <row r="65" spans="1:9" ht="34.5" customHeight="1" x14ac:dyDescent="0.25">
      <c r="A65" s="591" t="s">
        <v>252</v>
      </c>
      <c r="B65" s="591"/>
      <c r="C65" s="591"/>
      <c r="D65" s="591"/>
      <c r="E65" s="591"/>
      <c r="F65" s="591"/>
      <c r="G65" s="591"/>
      <c r="H65" s="591"/>
      <c r="I65" s="591"/>
    </row>
    <row r="66" spans="1:9" ht="146.25" customHeight="1" x14ac:dyDescent="0.25">
      <c r="A66" s="112" t="s">
        <v>253</v>
      </c>
      <c r="B66" s="592" t="s">
        <v>281</v>
      </c>
      <c r="C66" s="593"/>
      <c r="D66" s="592" t="s">
        <v>282</v>
      </c>
      <c r="E66" s="593"/>
      <c r="F66" s="592" t="s">
        <v>283</v>
      </c>
      <c r="G66" s="593"/>
      <c r="H66" s="680"/>
      <c r="I66" s="681"/>
    </row>
    <row r="67" spans="1:9" ht="40.5" customHeight="1" x14ac:dyDescent="0.25">
      <c r="A67" s="112" t="s">
        <v>257</v>
      </c>
      <c r="B67" s="571">
        <v>0.04</v>
      </c>
      <c r="C67" s="572"/>
      <c r="D67" s="571">
        <v>0.04</v>
      </c>
      <c r="E67" s="572"/>
      <c r="F67" s="571">
        <v>0.02</v>
      </c>
      <c r="G67" s="572"/>
      <c r="H67" s="682"/>
      <c r="I67" s="683"/>
    </row>
    <row r="68" spans="1:9" ht="30" customHeight="1" x14ac:dyDescent="0.25">
      <c r="A68" s="573" t="s">
        <v>188</v>
      </c>
      <c r="B68" s="160" t="s">
        <v>99</v>
      </c>
      <c r="C68" s="160" t="s">
        <v>236</v>
      </c>
      <c r="D68" s="160" t="s">
        <v>99</v>
      </c>
      <c r="E68" s="160" t="s">
        <v>236</v>
      </c>
      <c r="F68" s="160" t="s">
        <v>99</v>
      </c>
      <c r="G68" s="160" t="s">
        <v>236</v>
      </c>
      <c r="H68" s="160" t="s">
        <v>99</v>
      </c>
      <c r="I68" s="160" t="s">
        <v>236</v>
      </c>
    </row>
    <row r="69" spans="1:9" ht="30" customHeight="1" x14ac:dyDescent="0.25">
      <c r="A69" s="574"/>
      <c r="B69" s="114">
        <v>0</v>
      </c>
      <c r="C69" s="114">
        <v>0</v>
      </c>
      <c r="D69" s="114">
        <v>0</v>
      </c>
      <c r="E69" s="114">
        <v>0</v>
      </c>
      <c r="F69" s="114">
        <v>0</v>
      </c>
      <c r="G69" s="114">
        <v>0</v>
      </c>
      <c r="H69" s="119"/>
      <c r="I69" s="115"/>
    </row>
    <row r="70" spans="1:9" ht="80.25" customHeight="1" x14ac:dyDescent="0.25">
      <c r="A70" s="112" t="s">
        <v>258</v>
      </c>
      <c r="B70" s="717" t="s">
        <v>618</v>
      </c>
      <c r="C70" s="718"/>
      <c r="D70" s="717" t="s">
        <v>618</v>
      </c>
      <c r="E70" s="718"/>
      <c r="F70" s="717" t="s">
        <v>618</v>
      </c>
      <c r="G70" s="718"/>
      <c r="H70" s="594"/>
      <c r="I70" s="595"/>
    </row>
    <row r="71" spans="1:9" ht="80.25" customHeight="1" x14ac:dyDescent="0.25">
      <c r="A71" s="112" t="s">
        <v>259</v>
      </c>
      <c r="B71" s="717" t="s">
        <v>618</v>
      </c>
      <c r="C71" s="718"/>
      <c r="D71" s="717" t="s">
        <v>618</v>
      </c>
      <c r="E71" s="718"/>
      <c r="F71" s="717" t="s">
        <v>618</v>
      </c>
      <c r="G71" s="718"/>
      <c r="H71" s="584"/>
      <c r="I71" s="585"/>
    </row>
    <row r="72" spans="1:9" ht="30.75" customHeight="1" x14ac:dyDescent="0.25">
      <c r="A72" s="573" t="s">
        <v>189</v>
      </c>
      <c r="B72" s="160" t="s">
        <v>99</v>
      </c>
      <c r="C72" s="160" t="s">
        <v>236</v>
      </c>
      <c r="D72" s="160" t="s">
        <v>99</v>
      </c>
      <c r="E72" s="160" t="s">
        <v>236</v>
      </c>
      <c r="F72" s="160" t="s">
        <v>99</v>
      </c>
      <c r="G72" s="160" t="s">
        <v>236</v>
      </c>
      <c r="H72" s="160" t="s">
        <v>99</v>
      </c>
      <c r="I72" s="160" t="s">
        <v>236</v>
      </c>
    </row>
    <row r="73" spans="1:9" ht="30.75" customHeight="1" x14ac:dyDescent="0.25">
      <c r="A73" s="574"/>
      <c r="B73" s="114">
        <v>0.03</v>
      </c>
      <c r="C73" s="114">
        <v>0.03</v>
      </c>
      <c r="D73" s="114">
        <v>0.02</v>
      </c>
      <c r="E73" s="114">
        <v>0.02</v>
      </c>
      <c r="F73" s="114">
        <v>0.02</v>
      </c>
      <c r="G73" s="114">
        <v>0.02</v>
      </c>
      <c r="H73" s="119"/>
      <c r="I73" s="116"/>
    </row>
    <row r="74" spans="1:9" ht="193.5" customHeight="1" x14ac:dyDescent="0.25">
      <c r="A74" s="112" t="s">
        <v>258</v>
      </c>
      <c r="B74" s="715" t="s">
        <v>668</v>
      </c>
      <c r="C74" s="716"/>
      <c r="D74" s="715" t="s">
        <v>669</v>
      </c>
      <c r="E74" s="716"/>
      <c r="F74" s="715" t="s">
        <v>670</v>
      </c>
      <c r="G74" s="716"/>
      <c r="H74" s="665"/>
      <c r="I74" s="666"/>
    </row>
    <row r="75" spans="1:9" ht="80.25" customHeight="1" x14ac:dyDescent="0.25">
      <c r="A75" s="112" t="s">
        <v>259</v>
      </c>
      <c r="B75" s="717" t="s">
        <v>618</v>
      </c>
      <c r="C75" s="718"/>
      <c r="D75" s="719" t="s">
        <v>671</v>
      </c>
      <c r="E75" s="718"/>
      <c r="F75" s="717" t="s">
        <v>618</v>
      </c>
      <c r="G75" s="718"/>
      <c r="H75" s="584"/>
      <c r="I75" s="585"/>
    </row>
    <row r="76" spans="1:9" ht="30.75" customHeight="1" x14ac:dyDescent="0.25">
      <c r="A76" s="573" t="s">
        <v>190</v>
      </c>
      <c r="B76" s="160" t="s">
        <v>99</v>
      </c>
      <c r="C76" s="160" t="s">
        <v>236</v>
      </c>
      <c r="D76" s="160" t="s">
        <v>99</v>
      </c>
      <c r="E76" s="160" t="s">
        <v>236</v>
      </c>
      <c r="F76" s="160" t="s">
        <v>99</v>
      </c>
      <c r="G76" s="160" t="s">
        <v>236</v>
      </c>
      <c r="H76" s="160" t="s">
        <v>99</v>
      </c>
      <c r="I76" s="160" t="s">
        <v>236</v>
      </c>
    </row>
    <row r="77" spans="1:9" ht="30.75" customHeight="1" x14ac:dyDescent="0.25">
      <c r="A77" s="574"/>
      <c r="B77" s="114">
        <v>0.12</v>
      </c>
      <c r="C77" s="115">
        <v>0.12</v>
      </c>
      <c r="D77" s="114">
        <v>0.12</v>
      </c>
      <c r="E77" s="115">
        <v>0.12</v>
      </c>
      <c r="F77" s="114">
        <v>0.12</v>
      </c>
      <c r="G77" s="115">
        <v>0.12</v>
      </c>
      <c r="H77" s="119"/>
      <c r="I77" s="116"/>
    </row>
    <row r="78" spans="1:9" ht="216" customHeight="1" x14ac:dyDescent="0.25">
      <c r="A78" s="112" t="s">
        <v>258</v>
      </c>
      <c r="B78" s="715" t="s">
        <v>829</v>
      </c>
      <c r="C78" s="716"/>
      <c r="D78" s="715" t="s">
        <v>830</v>
      </c>
      <c r="E78" s="716"/>
      <c r="F78" s="715" t="s">
        <v>831</v>
      </c>
      <c r="G78" s="716"/>
      <c r="H78" s="584"/>
      <c r="I78" s="585"/>
    </row>
    <row r="79" spans="1:9" ht="80.25" customHeight="1" x14ac:dyDescent="0.25">
      <c r="A79" s="112" t="s">
        <v>259</v>
      </c>
      <c r="B79" s="688" t="s">
        <v>832</v>
      </c>
      <c r="C79" s="689"/>
      <c r="D79" s="688" t="s">
        <v>833</v>
      </c>
      <c r="E79" s="689"/>
      <c r="F79" s="688" t="s">
        <v>834</v>
      </c>
      <c r="G79" s="689"/>
      <c r="H79" s="584"/>
      <c r="I79" s="585"/>
    </row>
    <row r="80" spans="1:9" ht="30.75" customHeight="1" x14ac:dyDescent="0.25">
      <c r="A80" s="573" t="s">
        <v>191</v>
      </c>
      <c r="B80" s="160" t="s">
        <v>99</v>
      </c>
      <c r="C80" s="160" t="s">
        <v>236</v>
      </c>
      <c r="D80" s="160" t="s">
        <v>99</v>
      </c>
      <c r="E80" s="160" t="s">
        <v>236</v>
      </c>
      <c r="F80" s="160" t="s">
        <v>99</v>
      </c>
      <c r="G80" s="160" t="s">
        <v>236</v>
      </c>
      <c r="H80" s="160" t="s">
        <v>99</v>
      </c>
      <c r="I80" s="160" t="s">
        <v>236</v>
      </c>
    </row>
    <row r="81" spans="1:9" ht="30.75" customHeight="1" x14ac:dyDescent="0.25">
      <c r="A81" s="574"/>
      <c r="B81" s="114">
        <v>0.12</v>
      </c>
      <c r="C81" s="115">
        <v>0.12</v>
      </c>
      <c r="D81" s="114">
        <v>0.12</v>
      </c>
      <c r="E81" s="115">
        <v>0.12</v>
      </c>
      <c r="F81" s="114">
        <v>0.12</v>
      </c>
      <c r="G81" s="115">
        <v>0.12</v>
      </c>
      <c r="H81" s="119"/>
      <c r="I81" s="116"/>
    </row>
    <row r="82" spans="1:9" ht="237" customHeight="1" x14ac:dyDescent="0.25">
      <c r="A82" s="112" t="s">
        <v>258</v>
      </c>
      <c r="B82" s="715" t="s">
        <v>883</v>
      </c>
      <c r="C82" s="716"/>
      <c r="D82" s="715" t="s">
        <v>884</v>
      </c>
      <c r="E82" s="716"/>
      <c r="F82" s="715" t="s">
        <v>885</v>
      </c>
      <c r="G82" s="716"/>
      <c r="H82" s="584"/>
      <c r="I82" s="585"/>
    </row>
    <row r="83" spans="1:9" ht="80.25" customHeight="1" x14ac:dyDescent="0.25">
      <c r="A83" s="112" t="s">
        <v>259</v>
      </c>
      <c r="B83" s="688" t="s">
        <v>886</v>
      </c>
      <c r="C83" s="691"/>
      <c r="D83" s="688" t="s">
        <v>887</v>
      </c>
      <c r="E83" s="691"/>
      <c r="F83" s="688" t="s">
        <v>888</v>
      </c>
      <c r="G83" s="691"/>
      <c r="H83" s="584"/>
      <c r="I83" s="585"/>
    </row>
    <row r="84" spans="1:9" ht="30" customHeight="1" x14ac:dyDescent="0.25">
      <c r="A84" s="573" t="s">
        <v>195</v>
      </c>
      <c r="B84" s="160" t="s">
        <v>99</v>
      </c>
      <c r="C84" s="160" t="s">
        <v>236</v>
      </c>
      <c r="D84" s="160" t="s">
        <v>99</v>
      </c>
      <c r="E84" s="160" t="s">
        <v>236</v>
      </c>
      <c r="F84" s="160" t="s">
        <v>99</v>
      </c>
      <c r="G84" s="160" t="s">
        <v>236</v>
      </c>
      <c r="H84" s="160" t="s">
        <v>99</v>
      </c>
      <c r="I84" s="160" t="s">
        <v>236</v>
      </c>
    </row>
    <row r="85" spans="1:9" ht="30" customHeight="1" x14ac:dyDescent="0.25">
      <c r="A85" s="574"/>
      <c r="B85" s="114">
        <v>0.1</v>
      </c>
      <c r="C85" s="115">
        <v>0.1</v>
      </c>
      <c r="D85" s="114">
        <v>0.1</v>
      </c>
      <c r="E85" s="115">
        <v>0.1</v>
      </c>
      <c r="F85" s="114">
        <v>0.1</v>
      </c>
      <c r="G85" s="115">
        <v>0.1</v>
      </c>
      <c r="H85" s="119"/>
      <c r="I85" s="116"/>
    </row>
    <row r="86" spans="1:9" ht="279.75" customHeight="1" x14ac:dyDescent="0.25">
      <c r="A86" s="112" t="s">
        <v>258</v>
      </c>
      <c r="B86" s="715" t="s">
        <v>1013</v>
      </c>
      <c r="C86" s="716"/>
      <c r="D86" s="715" t="s">
        <v>1014</v>
      </c>
      <c r="E86" s="716"/>
      <c r="F86" s="715" t="s">
        <v>1015</v>
      </c>
      <c r="G86" s="716"/>
      <c r="H86" s="667"/>
      <c r="I86" s="667"/>
    </row>
    <row r="87" spans="1:9" ht="80.25" customHeight="1" x14ac:dyDescent="0.25">
      <c r="A87" s="112" t="s">
        <v>259</v>
      </c>
      <c r="B87" s="688" t="s">
        <v>1016</v>
      </c>
      <c r="C87" s="689"/>
      <c r="D87" s="688" t="s">
        <v>1017</v>
      </c>
      <c r="E87" s="689"/>
      <c r="F87" s="688" t="s">
        <v>1018</v>
      </c>
      <c r="G87" s="689"/>
      <c r="H87" s="579"/>
      <c r="I87" s="580"/>
    </row>
    <row r="88" spans="1:9" ht="29.25" customHeight="1" x14ac:dyDescent="0.25">
      <c r="A88" s="573" t="s">
        <v>196</v>
      </c>
      <c r="B88" s="160" t="s">
        <v>99</v>
      </c>
      <c r="C88" s="160" t="s">
        <v>236</v>
      </c>
      <c r="D88" s="160" t="s">
        <v>99</v>
      </c>
      <c r="E88" s="160" t="s">
        <v>236</v>
      </c>
      <c r="F88" s="160" t="s">
        <v>99</v>
      </c>
      <c r="G88" s="160" t="s">
        <v>236</v>
      </c>
      <c r="H88" s="160" t="s">
        <v>99</v>
      </c>
      <c r="I88" s="160" t="s">
        <v>236</v>
      </c>
    </row>
    <row r="89" spans="1:9" ht="29.25" customHeight="1" x14ac:dyDescent="0.25">
      <c r="A89" s="574"/>
      <c r="B89" s="114">
        <v>0.1</v>
      </c>
      <c r="C89" s="114">
        <v>0.1</v>
      </c>
      <c r="D89" s="114">
        <v>0.1</v>
      </c>
      <c r="E89" s="114">
        <v>0.1</v>
      </c>
      <c r="F89" s="114">
        <v>0.1</v>
      </c>
      <c r="G89" s="114">
        <v>0.1</v>
      </c>
      <c r="H89" s="119"/>
      <c r="I89" s="116"/>
    </row>
    <row r="90" spans="1:9" ht="253.5" customHeight="1" x14ac:dyDescent="0.25">
      <c r="A90" s="112" t="s">
        <v>258</v>
      </c>
      <c r="B90" s="715" t="s">
        <v>1096</v>
      </c>
      <c r="C90" s="716"/>
      <c r="D90" s="715" t="s">
        <v>1097</v>
      </c>
      <c r="E90" s="716"/>
      <c r="F90" s="715" t="s">
        <v>1098</v>
      </c>
      <c r="G90" s="716"/>
      <c r="H90" s="583"/>
      <c r="I90" s="583"/>
    </row>
    <row r="91" spans="1:9" ht="80.25" customHeight="1" x14ac:dyDescent="0.25">
      <c r="A91" s="112" t="s">
        <v>259</v>
      </c>
      <c r="B91" s="688" t="s">
        <v>1099</v>
      </c>
      <c r="C91" s="689"/>
      <c r="D91" s="688" t="s">
        <v>1100</v>
      </c>
      <c r="E91" s="689"/>
      <c r="F91" s="688" t="s">
        <v>1101</v>
      </c>
      <c r="G91" s="689"/>
      <c r="H91" s="579"/>
      <c r="I91" s="580"/>
    </row>
    <row r="92" spans="1:9" ht="25.15" customHeight="1" x14ac:dyDescent="0.25">
      <c r="A92" s="573" t="s">
        <v>197</v>
      </c>
      <c r="B92" s="160" t="s">
        <v>99</v>
      </c>
      <c r="C92" s="160" t="s">
        <v>236</v>
      </c>
      <c r="D92" s="160" t="s">
        <v>99</v>
      </c>
      <c r="E92" s="160" t="s">
        <v>236</v>
      </c>
      <c r="F92" s="160" t="s">
        <v>99</v>
      </c>
      <c r="G92" s="160" t="s">
        <v>236</v>
      </c>
      <c r="H92" s="160" t="s">
        <v>99</v>
      </c>
      <c r="I92" s="160" t="s">
        <v>236</v>
      </c>
    </row>
    <row r="93" spans="1:9" ht="25.15" customHeight="1" x14ac:dyDescent="0.25">
      <c r="A93" s="574"/>
      <c r="B93" s="114">
        <v>0.1</v>
      </c>
      <c r="C93" s="117"/>
      <c r="D93" s="114">
        <v>0.1</v>
      </c>
      <c r="E93" s="117"/>
      <c r="F93" s="114">
        <v>0.1</v>
      </c>
      <c r="G93" s="117"/>
      <c r="H93" s="119"/>
      <c r="I93" s="116"/>
    </row>
    <row r="94" spans="1:9" ht="80.25" customHeight="1" x14ac:dyDescent="0.25">
      <c r="A94" s="112" t="s">
        <v>258</v>
      </c>
      <c r="B94" s="583"/>
      <c r="C94" s="583"/>
      <c r="D94" s="583"/>
      <c r="E94" s="583"/>
      <c r="F94" s="583"/>
      <c r="G94" s="583"/>
      <c r="H94" s="583"/>
      <c r="I94" s="583"/>
    </row>
    <row r="95" spans="1:9" ht="80.25" customHeight="1" x14ac:dyDescent="0.25">
      <c r="A95" s="112" t="s">
        <v>259</v>
      </c>
      <c r="B95" s="579"/>
      <c r="C95" s="580"/>
      <c r="D95" s="579"/>
      <c r="E95" s="580"/>
      <c r="F95" s="579"/>
      <c r="G95" s="580"/>
      <c r="H95" s="579"/>
      <c r="I95" s="580"/>
    </row>
    <row r="96" spans="1:9" ht="25.15" customHeight="1" x14ac:dyDescent="0.25">
      <c r="A96" s="573" t="s">
        <v>198</v>
      </c>
      <c r="B96" s="160" t="s">
        <v>99</v>
      </c>
      <c r="C96" s="160" t="s">
        <v>236</v>
      </c>
      <c r="D96" s="160" t="s">
        <v>99</v>
      </c>
      <c r="E96" s="160" t="s">
        <v>236</v>
      </c>
      <c r="F96" s="160" t="s">
        <v>99</v>
      </c>
      <c r="G96" s="160" t="s">
        <v>236</v>
      </c>
      <c r="H96" s="160" t="s">
        <v>99</v>
      </c>
      <c r="I96" s="160" t="s">
        <v>236</v>
      </c>
    </row>
    <row r="97" spans="1:9" ht="25.15" customHeight="1" x14ac:dyDescent="0.25">
      <c r="A97" s="574"/>
      <c r="B97" s="114">
        <v>0.1</v>
      </c>
      <c r="C97" s="117"/>
      <c r="D97" s="114">
        <v>0.1</v>
      </c>
      <c r="E97" s="117"/>
      <c r="F97" s="114">
        <v>0.1</v>
      </c>
      <c r="G97" s="117"/>
      <c r="H97" s="119"/>
      <c r="I97" s="116"/>
    </row>
    <row r="98" spans="1:9" ht="80.25" customHeight="1" x14ac:dyDescent="0.25">
      <c r="A98" s="112" t="s">
        <v>258</v>
      </c>
      <c r="B98" s="583"/>
      <c r="C98" s="583"/>
      <c r="D98" s="583"/>
      <c r="E98" s="583"/>
      <c r="F98" s="583"/>
      <c r="G98" s="583"/>
      <c r="H98" s="583"/>
      <c r="I98" s="583"/>
    </row>
    <row r="99" spans="1:9" ht="80.25" customHeight="1" x14ac:dyDescent="0.25">
      <c r="A99" s="112" t="s">
        <v>259</v>
      </c>
      <c r="B99" s="579"/>
      <c r="C99" s="580"/>
      <c r="D99" s="579"/>
      <c r="E99" s="580"/>
      <c r="F99" s="579"/>
      <c r="G99" s="580"/>
      <c r="H99" s="579"/>
      <c r="I99" s="580"/>
    </row>
    <row r="100" spans="1:9" ht="25.15" customHeight="1" x14ac:dyDescent="0.25">
      <c r="A100" s="573" t="s">
        <v>200</v>
      </c>
      <c r="B100" s="160" t="s">
        <v>99</v>
      </c>
      <c r="C100" s="160" t="s">
        <v>236</v>
      </c>
      <c r="D100" s="160" t="s">
        <v>99</v>
      </c>
      <c r="E100" s="160" t="s">
        <v>236</v>
      </c>
      <c r="F100" s="160" t="s">
        <v>99</v>
      </c>
      <c r="G100" s="160" t="s">
        <v>236</v>
      </c>
      <c r="H100" s="160" t="s">
        <v>99</v>
      </c>
      <c r="I100" s="160" t="s">
        <v>236</v>
      </c>
    </row>
    <row r="101" spans="1:9" ht="25.15" customHeight="1" x14ac:dyDescent="0.25">
      <c r="A101" s="574"/>
      <c r="B101" s="114">
        <v>0.1</v>
      </c>
      <c r="C101" s="117"/>
      <c r="D101" s="114">
        <v>0.1</v>
      </c>
      <c r="E101" s="117"/>
      <c r="F101" s="114">
        <v>0.1</v>
      </c>
      <c r="G101" s="117"/>
      <c r="H101" s="119"/>
      <c r="I101" s="116"/>
    </row>
    <row r="102" spans="1:9" ht="80.25" customHeight="1" x14ac:dyDescent="0.25">
      <c r="A102" s="112" t="s">
        <v>258</v>
      </c>
      <c r="B102" s="583"/>
      <c r="C102" s="583"/>
      <c r="D102" s="583"/>
      <c r="E102" s="583"/>
      <c r="F102" s="583"/>
      <c r="G102" s="583"/>
      <c r="H102" s="583"/>
      <c r="I102" s="583"/>
    </row>
    <row r="103" spans="1:9" ht="80.25" customHeight="1" x14ac:dyDescent="0.25">
      <c r="A103" s="112" t="s">
        <v>259</v>
      </c>
      <c r="B103" s="579"/>
      <c r="C103" s="580"/>
      <c r="D103" s="579"/>
      <c r="E103" s="580"/>
      <c r="F103" s="579"/>
      <c r="G103" s="580"/>
      <c r="H103" s="579"/>
      <c r="I103" s="580"/>
    </row>
    <row r="104" spans="1:9" ht="25.15" customHeight="1" x14ac:dyDescent="0.25">
      <c r="A104" s="573" t="s">
        <v>201</v>
      </c>
      <c r="B104" s="160" t="s">
        <v>99</v>
      </c>
      <c r="C104" s="160" t="s">
        <v>236</v>
      </c>
      <c r="D104" s="160" t="s">
        <v>99</v>
      </c>
      <c r="E104" s="160" t="s">
        <v>236</v>
      </c>
      <c r="F104" s="160" t="s">
        <v>99</v>
      </c>
      <c r="G104" s="160" t="s">
        <v>236</v>
      </c>
      <c r="H104" s="160" t="s">
        <v>99</v>
      </c>
      <c r="I104" s="160" t="s">
        <v>236</v>
      </c>
    </row>
    <row r="105" spans="1:9" ht="25.15" customHeight="1" x14ac:dyDescent="0.25">
      <c r="A105" s="574"/>
      <c r="B105" s="114">
        <v>0.1</v>
      </c>
      <c r="C105" s="117"/>
      <c r="D105" s="114">
        <v>0.1</v>
      </c>
      <c r="E105" s="117"/>
      <c r="F105" s="114">
        <v>0.1</v>
      </c>
      <c r="G105" s="117"/>
      <c r="H105" s="119"/>
      <c r="I105" s="116"/>
    </row>
    <row r="106" spans="1:9" ht="80.25" customHeight="1" x14ac:dyDescent="0.25">
      <c r="A106" s="112" t="s">
        <v>258</v>
      </c>
      <c r="B106" s="583"/>
      <c r="C106" s="583"/>
      <c r="D106" s="583"/>
      <c r="E106" s="583"/>
      <c r="F106" s="583"/>
      <c r="G106" s="583"/>
      <c r="H106" s="583"/>
      <c r="I106" s="583"/>
    </row>
    <row r="107" spans="1:9" ht="80.25" customHeight="1" x14ac:dyDescent="0.25">
      <c r="A107" s="112" t="s">
        <v>259</v>
      </c>
      <c r="B107" s="579"/>
      <c r="C107" s="580"/>
      <c r="D107" s="579"/>
      <c r="E107" s="580"/>
      <c r="F107" s="579"/>
      <c r="G107" s="580"/>
      <c r="H107" s="579"/>
      <c r="I107" s="580"/>
    </row>
    <row r="108" spans="1:9" ht="25.15" customHeight="1" x14ac:dyDescent="0.25">
      <c r="A108" s="573" t="s">
        <v>202</v>
      </c>
      <c r="B108" s="160" t="s">
        <v>99</v>
      </c>
      <c r="C108" s="160" t="s">
        <v>236</v>
      </c>
      <c r="D108" s="160" t="s">
        <v>99</v>
      </c>
      <c r="E108" s="160" t="s">
        <v>236</v>
      </c>
      <c r="F108" s="160" t="s">
        <v>99</v>
      </c>
      <c r="G108" s="160" t="s">
        <v>236</v>
      </c>
      <c r="H108" s="160" t="s">
        <v>99</v>
      </c>
      <c r="I108" s="160" t="s">
        <v>236</v>
      </c>
    </row>
    <row r="109" spans="1:9" ht="25.15" customHeight="1" x14ac:dyDescent="0.25">
      <c r="A109" s="574"/>
      <c r="B109" s="114">
        <v>0.1</v>
      </c>
      <c r="C109" s="117"/>
      <c r="D109" s="114">
        <v>0.1</v>
      </c>
      <c r="E109" s="117"/>
      <c r="F109" s="114">
        <v>0.1</v>
      </c>
      <c r="G109" s="117"/>
      <c r="H109" s="119"/>
      <c r="I109" s="116"/>
    </row>
    <row r="110" spans="1:9" ht="80.25" customHeight="1" x14ac:dyDescent="0.25">
      <c r="A110" s="112" t="s">
        <v>258</v>
      </c>
      <c r="B110" s="583"/>
      <c r="C110" s="583"/>
      <c r="D110" s="583"/>
      <c r="E110" s="583"/>
      <c r="F110" s="583"/>
      <c r="G110" s="583"/>
      <c r="H110" s="583"/>
      <c r="I110" s="583"/>
    </row>
    <row r="111" spans="1:9" ht="80.25" customHeight="1" x14ac:dyDescent="0.25">
      <c r="A111" s="112" t="s">
        <v>259</v>
      </c>
      <c r="B111" s="579"/>
      <c r="C111" s="580"/>
      <c r="D111" s="579"/>
      <c r="E111" s="580"/>
      <c r="F111" s="579"/>
      <c r="G111" s="580"/>
      <c r="H111" s="579"/>
      <c r="I111" s="580"/>
    </row>
    <row r="112" spans="1:9" ht="25.15" customHeight="1" x14ac:dyDescent="0.25">
      <c r="A112" s="573" t="s">
        <v>203</v>
      </c>
      <c r="B112" s="160" t="s">
        <v>99</v>
      </c>
      <c r="C112" s="160" t="s">
        <v>236</v>
      </c>
      <c r="D112" s="160" t="s">
        <v>99</v>
      </c>
      <c r="E112" s="160" t="s">
        <v>236</v>
      </c>
      <c r="F112" s="160" t="s">
        <v>99</v>
      </c>
      <c r="G112" s="160" t="s">
        <v>236</v>
      </c>
      <c r="H112" s="160" t="s">
        <v>99</v>
      </c>
      <c r="I112" s="160" t="s">
        <v>236</v>
      </c>
    </row>
    <row r="113" spans="1:9" ht="25.15" customHeight="1" x14ac:dyDescent="0.25">
      <c r="A113" s="574"/>
      <c r="B113" s="114">
        <v>0.03</v>
      </c>
      <c r="C113" s="256"/>
      <c r="D113" s="114">
        <v>0.03</v>
      </c>
      <c r="E113" s="256"/>
      <c r="F113" s="114">
        <v>0.03</v>
      </c>
      <c r="G113" s="256"/>
      <c r="H113" s="256"/>
      <c r="I113" s="257"/>
    </row>
    <row r="114" spans="1:9" ht="80.25" customHeight="1" x14ac:dyDescent="0.25">
      <c r="A114" s="112" t="s">
        <v>258</v>
      </c>
      <c r="B114" s="668"/>
      <c r="C114" s="668"/>
      <c r="D114" s="668"/>
      <c r="E114" s="668"/>
      <c r="F114" s="668"/>
      <c r="G114" s="668"/>
      <c r="H114" s="668"/>
      <c r="I114" s="668"/>
    </row>
    <row r="115" spans="1:9" ht="80.25" customHeight="1" x14ac:dyDescent="0.25">
      <c r="A115" s="112" t="s">
        <v>259</v>
      </c>
      <c r="B115" s="579"/>
      <c r="C115" s="580"/>
      <c r="D115" s="579"/>
      <c r="E115" s="580"/>
      <c r="F115" s="579"/>
      <c r="G115" s="580"/>
      <c r="H115" s="579"/>
      <c r="I115" s="580"/>
    </row>
    <row r="116" spans="1:9" ht="16.5" x14ac:dyDescent="0.25">
      <c r="A116" s="113" t="s">
        <v>260</v>
      </c>
      <c r="B116" s="118">
        <f t="shared" ref="B116:I116" si="1">(B69+B73+B77+B81+B85+B89+B93+B97+B101+B105+B109+B113)</f>
        <v>0.99999999999999989</v>
      </c>
      <c r="C116" s="118">
        <f t="shared" si="1"/>
        <v>0.47</v>
      </c>
      <c r="D116" s="118">
        <f t="shared" si="1"/>
        <v>0.98999999999999988</v>
      </c>
      <c r="E116" s="118">
        <f t="shared" si="1"/>
        <v>0.45999999999999996</v>
      </c>
      <c r="F116" s="118">
        <f t="shared" si="1"/>
        <v>0.98999999999999988</v>
      </c>
      <c r="G116" s="118">
        <f t="shared" si="1"/>
        <v>0.45999999999999996</v>
      </c>
      <c r="H116" s="118">
        <f t="shared" si="1"/>
        <v>0</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D75" r:id="rId1" xr:uid="{D09AABE2-46E7-4BEF-8E3F-68C675089E79}"/>
    <hyperlink ref="B79" r:id="rId2" xr:uid="{375C0A12-72B2-4E2A-B5C3-58608D671B82}"/>
    <hyperlink ref="D79" r:id="rId3" xr:uid="{623DA400-C997-4265-AB48-3BACF52F1196}"/>
    <hyperlink ref="F79" r:id="rId4" xr:uid="{126A5E44-3CE1-4B39-9A36-8CB3610EFF4E}"/>
    <hyperlink ref="B83" r:id="rId5" xr:uid="{A461D714-9E79-4C9C-A0CC-3556EBE8BB1E}"/>
    <hyperlink ref="D83" r:id="rId6" xr:uid="{CE906ADE-2C2C-4352-A4FC-E5D93602073F}"/>
    <hyperlink ref="F83" r:id="rId7" xr:uid="{0B180C4A-3580-47A0-98D3-9ECFF380B637}"/>
    <hyperlink ref="B87" r:id="rId8" xr:uid="{1018D20A-CC0B-4B08-850F-0AD4522EFFC2}"/>
    <hyperlink ref="D87" r:id="rId9" xr:uid="{D40C1EED-872C-4660-BFD1-9A1D48FC6F36}"/>
    <hyperlink ref="F87" r:id="rId10" xr:uid="{8B76AD70-5CA8-4609-B3CF-CDAA6A04034C}"/>
    <hyperlink ref="B91" r:id="rId11" xr:uid="{6E539B62-B790-42AD-BAFE-F98D5D03C392}"/>
    <hyperlink ref="D91" r:id="rId12" xr:uid="{EA92782A-94DE-4478-94E7-A5391D8D91A7}"/>
    <hyperlink ref="F91" r:id="rId13" xr:uid="{3F788053-25A5-44DF-8CE6-4FD57E736C90}"/>
  </hyperlinks>
  <pageMargins left="0.25" right="0.25" top="0.75" bottom="0.75" header="0.3" footer="0.3"/>
  <pageSetup scale="24" fitToHeight="0" orientation="landscape" r:id="rId14"/>
  <rowBreaks count="2" manualBreakCount="2">
    <brk id="49" max="15" man="1"/>
    <brk id="79" max="15" man="1"/>
  </rowBreaks>
  <drawing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9C323-ECE1-4758-8A31-500E6ABB9DE3}">
  <sheetPr>
    <tabColor theme="0"/>
    <pageSetUpPr fitToPage="1"/>
  </sheetPr>
  <dimension ref="A1:O279"/>
  <sheetViews>
    <sheetView showGridLines="0" topLeftCell="A88" zoomScale="70" zoomScaleNormal="70" zoomScaleSheetLayoutView="80" workbookViewId="0">
      <selection activeCell="D91" sqref="D91:E91"/>
    </sheetView>
  </sheetViews>
  <sheetFormatPr baseColWidth="10" defaultColWidth="10.7109375" defaultRowHeight="14.25" x14ac:dyDescent="0.25"/>
  <cols>
    <col min="1" max="1" width="72.5703125" style="68" customWidth="1"/>
    <col min="2" max="4" width="35.7109375" style="68" customWidth="1"/>
    <col min="5" max="5" width="48.7109375" style="68" customWidth="1"/>
    <col min="6" max="7" width="35.7109375" style="68" customWidth="1"/>
    <col min="8" max="8" width="54.28515625" style="68" customWidth="1"/>
    <col min="9" max="9" width="55.28515625" style="68" customWidth="1"/>
    <col min="10" max="13" width="35.7109375" style="68" customWidth="1"/>
    <col min="14" max="14" width="20.28515625" style="68"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10"/>
      <c r="B1" s="599" t="s">
        <v>182</v>
      </c>
      <c r="C1" s="600"/>
      <c r="D1" s="600"/>
      <c r="E1" s="600"/>
      <c r="F1" s="600"/>
      <c r="G1" s="600"/>
      <c r="H1" s="600"/>
      <c r="I1" s="600"/>
      <c r="J1" s="600"/>
      <c r="K1" s="600"/>
      <c r="L1" s="601"/>
      <c r="M1" s="596" t="s">
        <v>845</v>
      </c>
      <c r="N1" s="597"/>
      <c r="O1" s="598"/>
    </row>
    <row r="2" spans="1:15" s="147" customFormat="1" ht="30.75" customHeight="1" thickBot="1" x14ac:dyDescent="0.3">
      <c r="A2" s="611"/>
      <c r="B2" s="602" t="s">
        <v>184</v>
      </c>
      <c r="C2" s="603"/>
      <c r="D2" s="603"/>
      <c r="E2" s="603"/>
      <c r="F2" s="603"/>
      <c r="G2" s="603"/>
      <c r="H2" s="603"/>
      <c r="I2" s="603"/>
      <c r="J2" s="603"/>
      <c r="K2" s="603"/>
      <c r="L2" s="604"/>
      <c r="M2" s="596" t="s">
        <v>846</v>
      </c>
      <c r="N2" s="597"/>
      <c r="O2" s="598"/>
    </row>
    <row r="3" spans="1:15" s="147" customFormat="1" ht="24" customHeight="1" thickBot="1" x14ac:dyDescent="0.3">
      <c r="A3" s="611"/>
      <c r="B3" s="602" t="s">
        <v>854</v>
      </c>
      <c r="C3" s="603"/>
      <c r="D3" s="603"/>
      <c r="E3" s="603"/>
      <c r="F3" s="603"/>
      <c r="G3" s="603"/>
      <c r="H3" s="603"/>
      <c r="I3" s="603"/>
      <c r="J3" s="603"/>
      <c r="K3" s="603"/>
      <c r="L3" s="604"/>
      <c r="M3" s="596" t="s">
        <v>847</v>
      </c>
      <c r="N3" s="597"/>
      <c r="O3" s="598"/>
    </row>
    <row r="4" spans="1:15" s="147" customFormat="1" ht="21.75" customHeight="1" thickBot="1" x14ac:dyDescent="0.3">
      <c r="A4" s="612"/>
      <c r="B4" s="605" t="s">
        <v>185</v>
      </c>
      <c r="C4" s="606"/>
      <c r="D4" s="606"/>
      <c r="E4" s="606"/>
      <c r="F4" s="606"/>
      <c r="G4" s="606"/>
      <c r="H4" s="606"/>
      <c r="I4" s="606"/>
      <c r="J4" s="606"/>
      <c r="K4" s="606"/>
      <c r="L4" s="607"/>
      <c r="M4" s="596" t="s">
        <v>848</v>
      </c>
      <c r="N4" s="597"/>
      <c r="O4" s="598"/>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14" t="s">
        <v>187</v>
      </c>
      <c r="B6" s="239" t="s">
        <v>188</v>
      </c>
      <c r="C6" s="202"/>
      <c r="D6" s="239" t="s">
        <v>189</v>
      </c>
      <c r="E6" s="202"/>
      <c r="F6" s="239" t="s">
        <v>190</v>
      </c>
      <c r="G6" s="202"/>
      <c r="H6" s="239" t="s">
        <v>191</v>
      </c>
      <c r="I6" s="204"/>
      <c r="J6" s="590" t="s">
        <v>192</v>
      </c>
      <c r="K6" s="613"/>
      <c r="L6" s="238" t="s">
        <v>193</v>
      </c>
      <c r="M6" s="586"/>
      <c r="N6" s="586"/>
      <c r="O6" s="586"/>
    </row>
    <row r="7" spans="1:15" s="147" customFormat="1" ht="21.75" customHeight="1" thickBot="1" x14ac:dyDescent="0.3">
      <c r="A7" s="614"/>
      <c r="B7" s="240" t="s">
        <v>195</v>
      </c>
      <c r="C7" s="205"/>
      <c r="D7" s="239" t="s">
        <v>196</v>
      </c>
      <c r="E7" s="205" t="s">
        <v>194</v>
      </c>
      <c r="F7" s="239" t="s">
        <v>197</v>
      </c>
      <c r="G7" s="206"/>
      <c r="H7" s="239" t="s">
        <v>198</v>
      </c>
      <c r="I7" s="204"/>
      <c r="J7" s="590"/>
      <c r="K7" s="613"/>
      <c r="L7" s="238" t="s">
        <v>199</v>
      </c>
      <c r="M7" s="586"/>
      <c r="N7" s="586"/>
      <c r="O7" s="586"/>
    </row>
    <row r="8" spans="1:15" s="147" customFormat="1" ht="21.75" customHeight="1" thickBot="1" x14ac:dyDescent="0.3">
      <c r="A8" s="614"/>
      <c r="B8" s="239" t="s">
        <v>200</v>
      </c>
      <c r="C8" s="202"/>
      <c r="D8" s="239" t="s">
        <v>201</v>
      </c>
      <c r="E8" s="206"/>
      <c r="F8" s="239" t="s">
        <v>202</v>
      </c>
      <c r="G8" s="206"/>
      <c r="H8" s="239" t="s">
        <v>203</v>
      </c>
      <c r="I8" s="204"/>
      <c r="J8" s="590"/>
      <c r="K8" s="613"/>
      <c r="L8" s="238" t="s">
        <v>204</v>
      </c>
      <c r="M8" s="586" t="s">
        <v>194</v>
      </c>
      <c r="N8" s="586"/>
      <c r="O8" s="586"/>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0" t="s">
        <v>205</v>
      </c>
      <c r="B11" s="626" t="s">
        <v>284</v>
      </c>
      <c r="C11" s="627"/>
      <c r="D11" s="627"/>
      <c r="E11" s="627"/>
      <c r="F11" s="627"/>
      <c r="G11" s="627"/>
      <c r="H11" s="627"/>
      <c r="I11" s="627"/>
      <c r="J11" s="627"/>
      <c r="K11" s="628"/>
      <c r="L11" s="623" t="s">
        <v>851</v>
      </c>
      <c r="M11" s="634">
        <v>2024110010298</v>
      </c>
      <c r="N11" s="635"/>
      <c r="O11" s="636"/>
    </row>
    <row r="12" spans="1:15" ht="15" customHeight="1" x14ac:dyDescent="0.25">
      <c r="A12" s="621"/>
      <c r="B12" s="629"/>
      <c r="C12" s="619"/>
      <c r="D12" s="619"/>
      <c r="E12" s="619"/>
      <c r="F12" s="619"/>
      <c r="G12" s="619"/>
      <c r="H12" s="619"/>
      <c r="I12" s="619"/>
      <c r="J12" s="619"/>
      <c r="K12" s="630"/>
      <c r="L12" s="624"/>
      <c r="M12" s="637"/>
      <c r="N12" s="638"/>
      <c r="O12" s="639"/>
    </row>
    <row r="13" spans="1:15" ht="15" customHeight="1" thickBot="1" x14ac:dyDescent="0.3">
      <c r="A13" s="622"/>
      <c r="B13" s="631"/>
      <c r="C13" s="632"/>
      <c r="D13" s="632"/>
      <c r="E13" s="632"/>
      <c r="F13" s="632"/>
      <c r="G13" s="632"/>
      <c r="H13" s="632"/>
      <c r="I13" s="632"/>
      <c r="J13" s="632"/>
      <c r="K13" s="633"/>
      <c r="L13" s="625"/>
      <c r="M13" s="640"/>
      <c r="N13" s="641"/>
      <c r="O13" s="642"/>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08" t="s">
        <v>267</v>
      </c>
      <c r="C15" s="608"/>
      <c r="D15" s="608"/>
      <c r="E15" s="608"/>
      <c r="F15" s="608"/>
      <c r="G15" s="614" t="s">
        <v>209</v>
      </c>
      <c r="H15" s="614"/>
      <c r="I15" s="609" t="s">
        <v>285</v>
      </c>
      <c r="J15" s="609"/>
      <c r="K15" s="609"/>
      <c r="L15" s="609"/>
      <c r="M15" s="609"/>
      <c r="N15" s="609"/>
      <c r="O15" s="609"/>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08" t="s">
        <v>212</v>
      </c>
      <c r="C17" s="608"/>
      <c r="D17" s="608"/>
      <c r="E17" s="608"/>
      <c r="F17" s="121" t="s">
        <v>213</v>
      </c>
      <c r="G17" s="615" t="s">
        <v>214</v>
      </c>
      <c r="H17" s="615"/>
      <c r="I17" s="615"/>
      <c r="J17" s="121" t="s">
        <v>215</v>
      </c>
      <c r="K17" s="608" t="s">
        <v>269</v>
      </c>
      <c r="L17" s="608"/>
      <c r="M17" s="608"/>
      <c r="N17" s="608"/>
      <c r="O17" s="608"/>
    </row>
    <row r="18" spans="1:15" ht="9" customHeight="1" x14ac:dyDescent="0.25">
      <c r="A18" s="72"/>
      <c r="B18" s="69"/>
      <c r="C18" s="619"/>
      <c r="D18" s="619"/>
      <c r="E18" s="619"/>
      <c r="F18" s="619"/>
      <c r="G18" s="619"/>
      <c r="H18" s="619"/>
      <c r="I18" s="619"/>
      <c r="J18" s="619"/>
      <c r="K18" s="619"/>
      <c r="L18" s="619"/>
      <c r="M18" s="619"/>
      <c r="N18" s="619"/>
      <c r="O18" s="619"/>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587" t="s">
        <v>217</v>
      </c>
      <c r="B21" s="588"/>
      <c r="C21" s="588"/>
      <c r="D21" s="588"/>
      <c r="E21" s="588"/>
      <c r="F21" s="588"/>
      <c r="G21" s="588"/>
      <c r="H21" s="588"/>
      <c r="I21" s="588"/>
      <c r="J21" s="588"/>
      <c r="K21" s="588"/>
      <c r="L21" s="588"/>
      <c r="M21" s="588"/>
      <c r="N21" s="588"/>
      <c r="O21" s="590"/>
    </row>
    <row r="22" spans="1:15" ht="32.1" customHeight="1" thickBot="1" x14ac:dyDescent="0.3">
      <c r="A22" s="587" t="s">
        <v>218</v>
      </c>
      <c r="B22" s="588"/>
      <c r="C22" s="588"/>
      <c r="D22" s="588"/>
      <c r="E22" s="588"/>
      <c r="F22" s="588"/>
      <c r="G22" s="588"/>
      <c r="H22" s="588"/>
      <c r="I22" s="588"/>
      <c r="J22" s="588"/>
      <c r="K22" s="588"/>
      <c r="L22" s="588"/>
      <c r="M22" s="588"/>
      <c r="N22" s="588"/>
      <c r="O22" s="590"/>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650150000</v>
      </c>
      <c r="C24" s="91"/>
      <c r="D24" s="91"/>
      <c r="E24" s="91"/>
      <c r="F24" s="91"/>
      <c r="G24" s="91"/>
      <c r="H24" s="88"/>
      <c r="I24" s="88"/>
      <c r="J24" s="88"/>
      <c r="K24" s="88"/>
      <c r="L24" s="88"/>
      <c r="M24" s="88"/>
      <c r="N24" s="399">
        <f>SUM(B24:M24)</f>
        <v>650150000</v>
      </c>
      <c r="O24" s="89"/>
    </row>
    <row r="25" spans="1:15" ht="32.1" customHeight="1" x14ac:dyDescent="0.25">
      <c r="A25" s="90" t="s">
        <v>222</v>
      </c>
      <c r="B25" s="91">
        <v>72740000</v>
      </c>
      <c r="C25" s="91">
        <v>522708000</v>
      </c>
      <c r="D25" s="91">
        <v>-6078000</v>
      </c>
      <c r="E25" s="91">
        <v>54702000</v>
      </c>
      <c r="F25" s="91">
        <v>0</v>
      </c>
      <c r="G25" s="91">
        <v>-2026000</v>
      </c>
      <c r="H25" s="91"/>
      <c r="I25" s="91"/>
      <c r="J25" s="91"/>
      <c r="K25" s="91"/>
      <c r="L25" s="91"/>
      <c r="M25" s="91"/>
      <c r="N25" s="185">
        <f>SUM(B25:M25)</f>
        <v>642046000</v>
      </c>
      <c r="O25" s="120">
        <f>+(B25+C25+D25+E25+F25+G25+H25+I25+J25+K25+L25+M25)/N24</f>
        <v>0.98753518418826425</v>
      </c>
    </row>
    <row r="26" spans="1:15" ht="32.1" customHeight="1" x14ac:dyDescent="0.25">
      <c r="A26" s="90" t="s">
        <v>223</v>
      </c>
      <c r="B26" s="91"/>
      <c r="C26" s="91"/>
      <c r="D26" s="91">
        <v>23890467</v>
      </c>
      <c r="E26" s="466">
        <v>58734400</v>
      </c>
      <c r="F26" s="91">
        <v>66028000</v>
      </c>
      <c r="G26" s="91">
        <v>68054000</v>
      </c>
      <c r="H26" s="91"/>
      <c r="I26" s="91"/>
      <c r="J26" s="91"/>
      <c r="K26" s="91"/>
      <c r="L26" s="91"/>
      <c r="M26" s="91"/>
      <c r="N26" s="185">
        <f>SUM(B26:M26)</f>
        <v>216706867</v>
      </c>
      <c r="O26" s="120"/>
    </row>
    <row r="27" spans="1:15" ht="32.1" customHeight="1" x14ac:dyDescent="0.25">
      <c r="A27" s="90" t="s">
        <v>224</v>
      </c>
      <c r="B27" s="91"/>
      <c r="C27" s="91">
        <v>13375600</v>
      </c>
      <c r="D27" s="91"/>
      <c r="E27" s="91"/>
      <c r="F27" s="91"/>
      <c r="G27" s="91"/>
      <c r="H27" s="91"/>
      <c r="I27" s="91"/>
      <c r="J27" s="91"/>
      <c r="K27" s="91"/>
      <c r="L27" s="91"/>
      <c r="M27" s="335"/>
      <c r="N27" s="334">
        <f>SUM(B27:M27)</f>
        <v>13375600</v>
      </c>
      <c r="O27" s="336"/>
    </row>
    <row r="28" spans="1:15" ht="32.1" customHeight="1" x14ac:dyDescent="0.25">
      <c r="A28" s="90" t="s">
        <v>225</v>
      </c>
      <c r="B28" s="91">
        <v>0</v>
      </c>
      <c r="C28" s="91"/>
      <c r="D28" s="91"/>
      <c r="E28" s="91"/>
      <c r="F28" s="91"/>
      <c r="G28" s="91">
        <v>1573600</v>
      </c>
      <c r="H28" s="91"/>
      <c r="I28" s="91"/>
      <c r="J28" s="91"/>
      <c r="K28" s="91"/>
      <c r="L28" s="91"/>
      <c r="M28" s="91"/>
      <c r="N28" s="185"/>
      <c r="O28" s="92"/>
    </row>
    <row r="29" spans="1:15" ht="32.1" customHeight="1" thickBot="1" x14ac:dyDescent="0.3">
      <c r="A29" s="93" t="s">
        <v>226</v>
      </c>
      <c r="B29" s="94">
        <v>0</v>
      </c>
      <c r="C29" s="94">
        <v>11802000</v>
      </c>
      <c r="D29" s="94"/>
      <c r="E29" s="94"/>
      <c r="F29" s="94"/>
      <c r="G29" s="94"/>
      <c r="H29" s="94"/>
      <c r="I29" s="94"/>
      <c r="J29" s="94"/>
      <c r="K29" s="94"/>
      <c r="L29" s="94"/>
      <c r="M29" s="94"/>
      <c r="N29" s="94">
        <f>SUM(B29:M29)</f>
        <v>11802000</v>
      </c>
      <c r="O29" s="120">
        <f>+(B29+C29+D29+E29+F29+G29+H29+I29+J29+K29+L29+M29)/N27</f>
        <v>0.88235294117647056</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45" t="s">
        <v>227</v>
      </c>
      <c r="B33" s="646"/>
      <c r="C33" s="646"/>
      <c r="D33" s="646"/>
      <c r="E33" s="646"/>
      <c r="F33" s="646"/>
      <c r="G33" s="646"/>
      <c r="H33" s="646"/>
      <c r="I33" s="647"/>
      <c r="J33" s="100"/>
    </row>
    <row r="34" spans="1:10" ht="50.25" customHeight="1" thickBot="1" x14ac:dyDescent="0.3">
      <c r="A34" s="107" t="s">
        <v>228</v>
      </c>
      <c r="B34" s="648" t="str">
        <f>+B11</f>
        <v>Brindar 7.400 atenciones y seguimientos psicosociales a los casos de mujeres víctimas de violencias en el contexto intrafamiliar y en el marco de relaciones de pareja y expareja remitidos</v>
      </c>
      <c r="C34" s="649"/>
      <c r="D34" s="649"/>
      <c r="E34" s="649"/>
      <c r="F34" s="649"/>
      <c r="G34" s="649"/>
      <c r="H34" s="649"/>
      <c r="I34" s="650"/>
      <c r="J34" s="98"/>
    </row>
    <row r="35" spans="1:10" ht="18.75" customHeight="1" thickBot="1" x14ac:dyDescent="0.3">
      <c r="A35" s="658" t="s">
        <v>229</v>
      </c>
      <c r="B35" s="153">
        <v>2024</v>
      </c>
      <c r="C35" s="153">
        <v>2025</v>
      </c>
      <c r="D35" s="153">
        <v>2026</v>
      </c>
      <c r="E35" s="153">
        <v>2027</v>
      </c>
      <c r="F35" s="153" t="s">
        <v>230</v>
      </c>
      <c r="G35" s="660" t="s">
        <v>231</v>
      </c>
      <c r="H35" s="660" t="s">
        <v>21</v>
      </c>
      <c r="I35" s="660"/>
      <c r="J35" s="98"/>
    </row>
    <row r="36" spans="1:10" ht="50.25" customHeight="1" thickBot="1" x14ac:dyDescent="0.3">
      <c r="A36" s="659"/>
      <c r="B36" s="270">
        <v>1168</v>
      </c>
      <c r="C36" s="270">
        <v>2100</v>
      </c>
      <c r="D36" s="270">
        <v>2032</v>
      </c>
      <c r="E36" s="270">
        <v>2100</v>
      </c>
      <c r="F36" s="282">
        <v>7400</v>
      </c>
      <c r="G36" s="660"/>
      <c r="H36" s="660"/>
      <c r="I36" s="660"/>
      <c r="J36" s="98"/>
    </row>
    <row r="37" spans="1:10" ht="52.5" customHeight="1" thickBot="1" x14ac:dyDescent="0.3">
      <c r="A37" s="108" t="s">
        <v>232</v>
      </c>
      <c r="B37" s="651">
        <v>0.1</v>
      </c>
      <c r="C37" s="652"/>
      <c r="D37" s="655" t="s">
        <v>233</v>
      </c>
      <c r="E37" s="656"/>
      <c r="F37" s="656"/>
      <c r="G37" s="656"/>
      <c r="H37" s="656"/>
      <c r="I37" s="657"/>
    </row>
    <row r="38" spans="1:10" s="99" customFormat="1" ht="48" customHeight="1" thickBot="1" x14ac:dyDescent="0.3">
      <c r="A38" s="658" t="s">
        <v>234</v>
      </c>
      <c r="B38" s="108" t="s">
        <v>235</v>
      </c>
      <c r="C38" s="107" t="s">
        <v>236</v>
      </c>
      <c r="D38" s="643" t="s">
        <v>237</v>
      </c>
      <c r="E38" s="644"/>
      <c r="F38" s="643" t="s">
        <v>238</v>
      </c>
      <c r="G38" s="644"/>
      <c r="H38" s="109" t="s">
        <v>239</v>
      </c>
      <c r="I38" s="111" t="s">
        <v>240</v>
      </c>
    </row>
    <row r="39" spans="1:10" ht="164.65" customHeight="1" thickBot="1" x14ac:dyDescent="0.3">
      <c r="A39" s="659"/>
      <c r="B39" s="403">
        <v>70</v>
      </c>
      <c r="C39" s="104">
        <v>63</v>
      </c>
      <c r="D39" s="653" t="s">
        <v>672</v>
      </c>
      <c r="E39" s="654"/>
      <c r="F39" s="653" t="s">
        <v>672</v>
      </c>
      <c r="G39" s="654"/>
      <c r="H39" s="398" t="s">
        <v>627</v>
      </c>
      <c r="I39" s="393" t="s">
        <v>673</v>
      </c>
    </row>
    <row r="40" spans="1:10" s="99" customFormat="1" ht="54" customHeight="1" thickBot="1" x14ac:dyDescent="0.3">
      <c r="A40" s="658" t="s">
        <v>241</v>
      </c>
      <c r="B40" s="110" t="s">
        <v>235</v>
      </c>
      <c r="C40" s="109" t="s">
        <v>236</v>
      </c>
      <c r="D40" s="643" t="s">
        <v>237</v>
      </c>
      <c r="E40" s="644"/>
      <c r="F40" s="643" t="s">
        <v>238</v>
      </c>
      <c r="G40" s="644"/>
      <c r="H40" s="109" t="s">
        <v>239</v>
      </c>
      <c r="I40" s="111" t="s">
        <v>240</v>
      </c>
    </row>
    <row r="41" spans="1:10" ht="169.5" customHeight="1" thickBot="1" x14ac:dyDescent="0.3">
      <c r="A41" s="659"/>
      <c r="B41" s="403">
        <v>80</v>
      </c>
      <c r="C41" s="104">
        <v>75</v>
      </c>
      <c r="D41" s="653" t="s">
        <v>674</v>
      </c>
      <c r="E41" s="654"/>
      <c r="F41" s="653" t="s">
        <v>675</v>
      </c>
      <c r="G41" s="654"/>
      <c r="H41" s="398" t="s">
        <v>676</v>
      </c>
      <c r="I41" s="393" t="s">
        <v>677</v>
      </c>
    </row>
    <row r="42" spans="1:10" s="99" customFormat="1" ht="35.1" customHeight="1" thickBot="1" x14ac:dyDescent="0.3">
      <c r="A42" s="658" t="s">
        <v>242</v>
      </c>
      <c r="B42" s="110" t="s">
        <v>235</v>
      </c>
      <c r="C42" s="109" t="s">
        <v>236</v>
      </c>
      <c r="D42" s="643" t="s">
        <v>237</v>
      </c>
      <c r="E42" s="644"/>
      <c r="F42" s="643" t="s">
        <v>238</v>
      </c>
      <c r="G42" s="644"/>
      <c r="H42" s="109" t="s">
        <v>239</v>
      </c>
      <c r="I42" s="111" t="s">
        <v>240</v>
      </c>
    </row>
    <row r="43" spans="1:10" ht="201" customHeight="1" thickBot="1" x14ac:dyDescent="0.3">
      <c r="A43" s="659"/>
      <c r="B43" s="103">
        <v>225</v>
      </c>
      <c r="C43" s="104">
        <v>185</v>
      </c>
      <c r="D43" s="713" t="s">
        <v>782</v>
      </c>
      <c r="E43" s="714"/>
      <c r="F43" s="713" t="s">
        <v>783</v>
      </c>
      <c r="G43" s="714"/>
      <c r="H43" s="401" t="s">
        <v>784</v>
      </c>
      <c r="I43" s="402" t="s">
        <v>785</v>
      </c>
    </row>
    <row r="44" spans="1:10" s="99" customFormat="1" ht="35.1" customHeight="1" thickBot="1" x14ac:dyDescent="0.3">
      <c r="A44" s="658" t="s">
        <v>243</v>
      </c>
      <c r="B44" s="110" t="s">
        <v>235</v>
      </c>
      <c r="C44" s="110" t="s">
        <v>236</v>
      </c>
      <c r="D44" s="643" t="s">
        <v>237</v>
      </c>
      <c r="E44" s="644"/>
      <c r="F44" s="643" t="s">
        <v>238</v>
      </c>
      <c r="G44" s="644"/>
      <c r="H44" s="109" t="s">
        <v>239</v>
      </c>
      <c r="I44" s="109" t="s">
        <v>240</v>
      </c>
    </row>
    <row r="45" spans="1:10" ht="160.5" customHeight="1" thickBot="1" x14ac:dyDescent="0.3">
      <c r="A45" s="659"/>
      <c r="B45" s="103">
        <v>225</v>
      </c>
      <c r="C45" s="104">
        <v>283</v>
      </c>
      <c r="D45" s="713" t="s">
        <v>874</v>
      </c>
      <c r="E45" s="714"/>
      <c r="F45" s="713" t="s">
        <v>875</v>
      </c>
      <c r="G45" s="714"/>
      <c r="H45" s="401" t="s">
        <v>627</v>
      </c>
      <c r="I45" s="402" t="s">
        <v>876</v>
      </c>
    </row>
    <row r="46" spans="1:10" s="99" customFormat="1" ht="35.1" customHeight="1" thickBot="1" x14ac:dyDescent="0.3">
      <c r="A46" s="658" t="s">
        <v>244</v>
      </c>
      <c r="B46" s="110" t="s">
        <v>235</v>
      </c>
      <c r="C46" s="109" t="s">
        <v>236</v>
      </c>
      <c r="D46" s="643" t="s">
        <v>237</v>
      </c>
      <c r="E46" s="644"/>
      <c r="F46" s="643" t="s">
        <v>238</v>
      </c>
      <c r="G46" s="644"/>
      <c r="H46" s="109" t="s">
        <v>239</v>
      </c>
      <c r="I46" s="111" t="s">
        <v>240</v>
      </c>
    </row>
    <row r="47" spans="1:10" ht="169.5" customHeight="1" thickBot="1" x14ac:dyDescent="0.3">
      <c r="A47" s="659"/>
      <c r="B47" s="103">
        <v>200</v>
      </c>
      <c r="C47" s="104">
        <v>409</v>
      </c>
      <c r="D47" s="713" t="s">
        <v>967</v>
      </c>
      <c r="E47" s="714"/>
      <c r="F47" s="713" t="s">
        <v>968</v>
      </c>
      <c r="G47" s="714"/>
      <c r="H47" s="401" t="s">
        <v>627</v>
      </c>
      <c r="I47" s="402" t="s">
        <v>876</v>
      </c>
    </row>
    <row r="48" spans="1:10" s="99" customFormat="1" ht="35.1" customHeight="1" thickBot="1" x14ac:dyDescent="0.3">
      <c r="A48" s="658" t="s">
        <v>245</v>
      </c>
      <c r="B48" s="110" t="s">
        <v>235</v>
      </c>
      <c r="C48" s="109" t="s">
        <v>236</v>
      </c>
      <c r="D48" s="643" t="s">
        <v>237</v>
      </c>
      <c r="E48" s="644"/>
      <c r="F48" s="643" t="s">
        <v>238</v>
      </c>
      <c r="G48" s="644"/>
      <c r="H48" s="109" t="s">
        <v>239</v>
      </c>
      <c r="I48" s="111" t="s">
        <v>240</v>
      </c>
    </row>
    <row r="49" spans="1:9" ht="147.75" customHeight="1" thickBot="1" x14ac:dyDescent="0.3">
      <c r="A49" s="659"/>
      <c r="B49" s="105">
        <v>200</v>
      </c>
      <c r="C49" s="106">
        <v>401</v>
      </c>
      <c r="D49" s="713" t="s">
        <v>1028</v>
      </c>
      <c r="E49" s="731"/>
      <c r="F49" s="713" t="s">
        <v>1029</v>
      </c>
      <c r="G49" s="731"/>
      <c r="H49" s="494" t="s">
        <v>627</v>
      </c>
      <c r="I49" s="490" t="s">
        <v>876</v>
      </c>
    </row>
    <row r="50" spans="1:9" ht="35.1" customHeight="1" thickBot="1" x14ac:dyDescent="0.3">
      <c r="A50" s="658" t="s">
        <v>246</v>
      </c>
      <c r="B50" s="108" t="s">
        <v>235</v>
      </c>
      <c r="C50" s="107" t="s">
        <v>236</v>
      </c>
      <c r="D50" s="643" t="s">
        <v>237</v>
      </c>
      <c r="E50" s="644"/>
      <c r="F50" s="643" t="s">
        <v>238</v>
      </c>
      <c r="G50" s="644"/>
      <c r="H50" s="109" t="s">
        <v>239</v>
      </c>
      <c r="I50" s="111" t="s">
        <v>240</v>
      </c>
    </row>
    <row r="51" spans="1:9" ht="120.75" customHeight="1" thickBot="1" x14ac:dyDescent="0.3">
      <c r="A51" s="659"/>
      <c r="B51" s="105">
        <v>200</v>
      </c>
      <c r="C51" s="106"/>
      <c r="D51" s="575"/>
      <c r="E51" s="661"/>
      <c r="F51" s="575"/>
      <c r="G51" s="576"/>
      <c r="H51" s="101"/>
      <c r="I51" s="102"/>
    </row>
    <row r="52" spans="1:9" ht="35.1" customHeight="1" thickBot="1" x14ac:dyDescent="0.3">
      <c r="A52" s="658" t="s">
        <v>247</v>
      </c>
      <c r="B52" s="108" t="s">
        <v>235</v>
      </c>
      <c r="C52" s="107" t="s">
        <v>236</v>
      </c>
      <c r="D52" s="643" t="s">
        <v>237</v>
      </c>
      <c r="E52" s="644"/>
      <c r="F52" s="643" t="s">
        <v>238</v>
      </c>
      <c r="G52" s="644"/>
      <c r="H52" s="109" t="s">
        <v>239</v>
      </c>
      <c r="I52" s="111" t="s">
        <v>240</v>
      </c>
    </row>
    <row r="53" spans="1:9" ht="120.75" customHeight="1" thickBot="1" x14ac:dyDescent="0.3">
      <c r="A53" s="659"/>
      <c r="B53" s="105">
        <v>200</v>
      </c>
      <c r="C53" s="106"/>
      <c r="D53" s="575"/>
      <c r="E53" s="661"/>
      <c r="F53" s="575"/>
      <c r="G53" s="576"/>
      <c r="H53" s="101"/>
      <c r="I53" s="102"/>
    </row>
    <row r="54" spans="1:9" ht="35.1" customHeight="1" thickBot="1" x14ac:dyDescent="0.3">
      <c r="A54" s="658" t="s">
        <v>248</v>
      </c>
      <c r="B54" s="108" t="s">
        <v>235</v>
      </c>
      <c r="C54" s="107" t="s">
        <v>236</v>
      </c>
      <c r="D54" s="643" t="s">
        <v>237</v>
      </c>
      <c r="E54" s="644"/>
      <c r="F54" s="643" t="s">
        <v>238</v>
      </c>
      <c r="G54" s="644"/>
      <c r="H54" s="109" t="s">
        <v>239</v>
      </c>
      <c r="I54" s="111" t="s">
        <v>240</v>
      </c>
    </row>
    <row r="55" spans="1:9" ht="120.75" customHeight="1" thickBot="1" x14ac:dyDescent="0.3">
      <c r="A55" s="659"/>
      <c r="B55" s="105">
        <v>200</v>
      </c>
      <c r="C55" s="106"/>
      <c r="D55" s="575"/>
      <c r="E55" s="576"/>
      <c r="F55" s="575"/>
      <c r="G55" s="576"/>
      <c r="H55" s="101"/>
      <c r="I55" s="101"/>
    </row>
    <row r="56" spans="1:9" ht="35.1" customHeight="1" thickBot="1" x14ac:dyDescent="0.3">
      <c r="A56" s="658" t="s">
        <v>249</v>
      </c>
      <c r="B56" s="108" t="s">
        <v>235</v>
      </c>
      <c r="C56" s="107" t="s">
        <v>236</v>
      </c>
      <c r="D56" s="643" t="s">
        <v>237</v>
      </c>
      <c r="E56" s="644"/>
      <c r="F56" s="643" t="s">
        <v>238</v>
      </c>
      <c r="G56" s="644"/>
      <c r="H56" s="109" t="s">
        <v>239</v>
      </c>
      <c r="I56" s="111" t="s">
        <v>240</v>
      </c>
    </row>
    <row r="57" spans="1:9" ht="120.75" customHeight="1" thickBot="1" x14ac:dyDescent="0.3">
      <c r="A57" s="659"/>
      <c r="B57" s="105">
        <v>200</v>
      </c>
      <c r="C57" s="106"/>
      <c r="D57" s="575"/>
      <c r="E57" s="576"/>
      <c r="F57" s="575"/>
      <c r="G57" s="576"/>
      <c r="H57" s="101"/>
      <c r="I57" s="102"/>
    </row>
    <row r="58" spans="1:9" ht="35.1" customHeight="1" thickBot="1" x14ac:dyDescent="0.3">
      <c r="A58" s="658" t="s">
        <v>250</v>
      </c>
      <c r="B58" s="108" t="s">
        <v>235</v>
      </c>
      <c r="C58" s="107" t="s">
        <v>236</v>
      </c>
      <c r="D58" s="643" t="s">
        <v>237</v>
      </c>
      <c r="E58" s="644"/>
      <c r="F58" s="643" t="s">
        <v>238</v>
      </c>
      <c r="G58" s="644"/>
      <c r="H58" s="109" t="s">
        <v>239</v>
      </c>
      <c r="I58" s="111" t="s">
        <v>240</v>
      </c>
    </row>
    <row r="59" spans="1:9" ht="120.75" customHeight="1" thickBot="1" x14ac:dyDescent="0.3">
      <c r="A59" s="659"/>
      <c r="B59" s="105">
        <v>200</v>
      </c>
      <c r="C59" s="106"/>
      <c r="D59" s="575"/>
      <c r="E59" s="576"/>
      <c r="F59" s="661"/>
      <c r="G59" s="661"/>
      <c r="H59" s="101"/>
      <c r="I59" s="101"/>
    </row>
    <row r="60" spans="1:9" ht="35.1" customHeight="1" thickBot="1" x14ac:dyDescent="0.3">
      <c r="A60" s="658" t="s">
        <v>251</v>
      </c>
      <c r="B60" s="108" t="s">
        <v>235</v>
      </c>
      <c r="C60" s="107" t="s">
        <v>236</v>
      </c>
      <c r="D60" s="643" t="s">
        <v>237</v>
      </c>
      <c r="E60" s="644"/>
      <c r="F60" s="643" t="s">
        <v>238</v>
      </c>
      <c r="G60" s="644"/>
      <c r="H60" s="109" t="s">
        <v>239</v>
      </c>
      <c r="I60" s="111" t="s">
        <v>240</v>
      </c>
    </row>
    <row r="61" spans="1:9" ht="120.75" customHeight="1" thickBot="1" x14ac:dyDescent="0.3">
      <c r="A61" s="659"/>
      <c r="B61" s="105">
        <v>100</v>
      </c>
      <c r="C61" s="106"/>
      <c r="D61" s="575"/>
      <c r="E61" s="576"/>
      <c r="F61" s="575"/>
      <c r="G61" s="576"/>
      <c r="H61" s="101"/>
      <c r="I61" s="101"/>
    </row>
    <row r="64" spans="1:9" s="98" customFormat="1" ht="30" customHeight="1" x14ac:dyDescent="0.25">
      <c r="A64" s="68"/>
      <c r="B64" s="68"/>
      <c r="C64" s="68"/>
      <c r="D64" s="68"/>
      <c r="E64" s="68"/>
      <c r="F64" s="68"/>
      <c r="G64" s="68"/>
      <c r="H64" s="68"/>
      <c r="I64" s="68"/>
    </row>
    <row r="65" spans="1:9" ht="34.5" customHeight="1" x14ac:dyDescent="0.25">
      <c r="A65" s="591" t="s">
        <v>252</v>
      </c>
      <c r="B65" s="591"/>
      <c r="C65" s="591"/>
      <c r="D65" s="591"/>
      <c r="E65" s="591"/>
      <c r="F65" s="591"/>
      <c r="G65" s="591"/>
      <c r="H65" s="591"/>
      <c r="I65" s="591"/>
    </row>
    <row r="66" spans="1:9" ht="160.5" customHeight="1" x14ac:dyDescent="0.25">
      <c r="A66" s="112" t="s">
        <v>253</v>
      </c>
      <c r="B66" s="727" t="s">
        <v>286</v>
      </c>
      <c r="C66" s="728"/>
      <c r="D66" s="729" t="s">
        <v>287</v>
      </c>
      <c r="E66" s="730"/>
      <c r="F66" s="680"/>
      <c r="G66" s="681"/>
      <c r="H66" s="680"/>
      <c r="I66" s="681"/>
    </row>
    <row r="67" spans="1:9" ht="40.5" customHeight="1" x14ac:dyDescent="0.25">
      <c r="A67" s="112" t="s">
        <v>257</v>
      </c>
      <c r="B67" s="571">
        <v>0.05</v>
      </c>
      <c r="C67" s="572"/>
      <c r="D67" s="571">
        <v>0.05</v>
      </c>
      <c r="E67" s="572"/>
      <c r="F67" s="682"/>
      <c r="G67" s="683"/>
      <c r="H67" s="682"/>
      <c r="I67" s="683"/>
    </row>
    <row r="68" spans="1:9" ht="30" customHeight="1" x14ac:dyDescent="0.25">
      <c r="A68" s="573" t="s">
        <v>188</v>
      </c>
      <c r="B68" s="160" t="s">
        <v>99</v>
      </c>
      <c r="C68" s="160" t="s">
        <v>236</v>
      </c>
      <c r="D68" s="160" t="s">
        <v>99</v>
      </c>
      <c r="E68" s="160" t="s">
        <v>236</v>
      </c>
      <c r="F68" s="160" t="s">
        <v>99</v>
      </c>
      <c r="G68" s="160" t="s">
        <v>236</v>
      </c>
      <c r="H68" s="160" t="s">
        <v>99</v>
      </c>
      <c r="I68" s="160" t="s">
        <v>236</v>
      </c>
    </row>
    <row r="69" spans="1:9" ht="30" customHeight="1" x14ac:dyDescent="0.25">
      <c r="A69" s="574"/>
      <c r="B69" s="115">
        <v>0.02</v>
      </c>
      <c r="C69" s="115">
        <v>0.02</v>
      </c>
      <c r="D69" s="115">
        <v>0.02</v>
      </c>
      <c r="E69" s="115">
        <v>0.02</v>
      </c>
      <c r="F69" s="119"/>
      <c r="G69" s="115"/>
      <c r="H69" s="119"/>
      <c r="I69" s="115"/>
    </row>
    <row r="70" spans="1:9" ht="309.75" customHeight="1" x14ac:dyDescent="0.25">
      <c r="A70" s="112" t="s">
        <v>258</v>
      </c>
      <c r="B70" s="669" t="s">
        <v>678</v>
      </c>
      <c r="C70" s="670"/>
      <c r="D70" s="669" t="s">
        <v>679</v>
      </c>
      <c r="E70" s="670"/>
      <c r="F70" s="725"/>
      <c r="G70" s="726"/>
      <c r="H70" s="594"/>
      <c r="I70" s="595"/>
    </row>
    <row r="71" spans="1:9" ht="80.25" customHeight="1" x14ac:dyDescent="0.25">
      <c r="A71" s="112" t="s">
        <v>259</v>
      </c>
      <c r="B71" s="719" t="s">
        <v>680</v>
      </c>
      <c r="C71" s="689"/>
      <c r="D71" s="719" t="s">
        <v>681</v>
      </c>
      <c r="E71" s="689"/>
      <c r="F71" s="584"/>
      <c r="G71" s="585"/>
      <c r="H71" s="584"/>
      <c r="I71" s="585"/>
    </row>
    <row r="72" spans="1:9" ht="30.75" customHeight="1" x14ac:dyDescent="0.25">
      <c r="A72" s="573" t="s">
        <v>189</v>
      </c>
      <c r="B72" s="160" t="s">
        <v>99</v>
      </c>
      <c r="C72" s="160" t="s">
        <v>236</v>
      </c>
      <c r="D72" s="160" t="s">
        <v>99</v>
      </c>
      <c r="E72" s="160" t="s">
        <v>236</v>
      </c>
      <c r="F72" s="160" t="s">
        <v>99</v>
      </c>
      <c r="G72" s="160" t="s">
        <v>236</v>
      </c>
      <c r="H72" s="160" t="s">
        <v>99</v>
      </c>
      <c r="I72" s="160" t="s">
        <v>236</v>
      </c>
    </row>
    <row r="73" spans="1:9" ht="30.75" customHeight="1" x14ac:dyDescent="0.25">
      <c r="A73" s="574"/>
      <c r="B73" s="115">
        <v>0.05</v>
      </c>
      <c r="C73" s="115">
        <v>0.05</v>
      </c>
      <c r="D73" s="115">
        <v>0.05</v>
      </c>
      <c r="E73" s="115">
        <v>0.05</v>
      </c>
      <c r="F73" s="119"/>
      <c r="G73" s="116"/>
      <c r="H73" s="119"/>
      <c r="I73" s="116"/>
    </row>
    <row r="74" spans="1:9" ht="328.5" customHeight="1" x14ac:dyDescent="0.25">
      <c r="A74" s="112" t="s">
        <v>258</v>
      </c>
      <c r="B74" s="722" t="s">
        <v>682</v>
      </c>
      <c r="C74" s="723"/>
      <c r="D74" s="724" t="s">
        <v>683</v>
      </c>
      <c r="E74" s="716"/>
      <c r="F74" s="594"/>
      <c r="G74" s="673"/>
      <c r="H74" s="665"/>
      <c r="I74" s="666"/>
    </row>
    <row r="75" spans="1:9" ht="80.25" customHeight="1" x14ac:dyDescent="0.25">
      <c r="A75" s="112" t="s">
        <v>259</v>
      </c>
      <c r="B75" s="719" t="s">
        <v>684</v>
      </c>
      <c r="C75" s="689"/>
      <c r="D75" s="719" t="s">
        <v>685</v>
      </c>
      <c r="E75" s="689"/>
      <c r="F75" s="584"/>
      <c r="G75" s="585"/>
      <c r="H75" s="584"/>
      <c r="I75" s="585"/>
    </row>
    <row r="76" spans="1:9" ht="30.75" customHeight="1" x14ac:dyDescent="0.25">
      <c r="A76" s="573" t="s">
        <v>190</v>
      </c>
      <c r="B76" s="160" t="s">
        <v>99</v>
      </c>
      <c r="C76" s="160" t="s">
        <v>236</v>
      </c>
      <c r="D76" s="160" t="s">
        <v>99</v>
      </c>
      <c r="E76" s="160" t="s">
        <v>236</v>
      </c>
      <c r="F76" s="160" t="s">
        <v>99</v>
      </c>
      <c r="G76" s="160" t="s">
        <v>236</v>
      </c>
      <c r="H76" s="160" t="s">
        <v>99</v>
      </c>
      <c r="I76" s="160" t="s">
        <v>236</v>
      </c>
    </row>
    <row r="77" spans="1:9" ht="30.75" customHeight="1" x14ac:dyDescent="0.25">
      <c r="A77" s="574"/>
      <c r="B77" s="115">
        <v>0.1</v>
      </c>
      <c r="C77" s="115">
        <v>0.1</v>
      </c>
      <c r="D77" s="115">
        <v>0.1</v>
      </c>
      <c r="E77" s="115">
        <v>0.1</v>
      </c>
      <c r="F77" s="119"/>
      <c r="G77" s="116"/>
      <c r="H77" s="119"/>
      <c r="I77" s="116"/>
    </row>
    <row r="78" spans="1:9" ht="310.14999999999998" customHeight="1" x14ac:dyDescent="0.25">
      <c r="A78" s="112" t="s">
        <v>258</v>
      </c>
      <c r="B78" s="715" t="s">
        <v>835</v>
      </c>
      <c r="C78" s="716"/>
      <c r="D78" s="669" t="s">
        <v>786</v>
      </c>
      <c r="E78" s="670"/>
      <c r="F78" s="594"/>
      <c r="G78" s="673"/>
      <c r="H78" s="584"/>
      <c r="I78" s="585"/>
    </row>
    <row r="79" spans="1:9" ht="80.25" customHeight="1" x14ac:dyDescent="0.25">
      <c r="A79" s="112" t="s">
        <v>259</v>
      </c>
      <c r="B79" s="688" t="s">
        <v>787</v>
      </c>
      <c r="C79" s="689"/>
      <c r="D79" s="688" t="s">
        <v>788</v>
      </c>
      <c r="E79" s="689"/>
      <c r="F79" s="584"/>
      <c r="G79" s="585"/>
      <c r="H79" s="584"/>
      <c r="I79" s="585"/>
    </row>
    <row r="80" spans="1:9" ht="30.75" customHeight="1" x14ac:dyDescent="0.25">
      <c r="A80" s="573" t="s">
        <v>191</v>
      </c>
      <c r="B80" s="160" t="s">
        <v>99</v>
      </c>
      <c r="C80" s="160" t="s">
        <v>236</v>
      </c>
      <c r="D80" s="160" t="s">
        <v>99</v>
      </c>
      <c r="E80" s="160" t="s">
        <v>236</v>
      </c>
      <c r="F80" s="160" t="s">
        <v>99</v>
      </c>
      <c r="G80" s="160" t="s">
        <v>236</v>
      </c>
      <c r="H80" s="160" t="s">
        <v>99</v>
      </c>
      <c r="I80" s="160" t="s">
        <v>236</v>
      </c>
    </row>
    <row r="81" spans="1:9" ht="30.75" customHeight="1" x14ac:dyDescent="0.25">
      <c r="A81" s="574"/>
      <c r="B81" s="115">
        <v>0.1</v>
      </c>
      <c r="C81" s="115">
        <v>0.1</v>
      </c>
      <c r="D81" s="115">
        <v>0.1</v>
      </c>
      <c r="E81" s="115">
        <v>0.1</v>
      </c>
      <c r="F81" s="119"/>
      <c r="G81" s="116"/>
      <c r="H81" s="119"/>
      <c r="I81" s="116"/>
    </row>
    <row r="82" spans="1:9" ht="285.75" customHeight="1" x14ac:dyDescent="0.25">
      <c r="A82" s="112" t="s">
        <v>258</v>
      </c>
      <c r="B82" s="715" t="s">
        <v>970</v>
      </c>
      <c r="C82" s="716"/>
      <c r="D82" s="669" t="s">
        <v>877</v>
      </c>
      <c r="E82" s="670"/>
      <c r="F82" s="594"/>
      <c r="G82" s="673"/>
      <c r="H82" s="584"/>
      <c r="I82" s="585"/>
    </row>
    <row r="83" spans="1:9" ht="80.25" customHeight="1" x14ac:dyDescent="0.25">
      <c r="A83" s="112" t="s">
        <v>259</v>
      </c>
      <c r="B83" s="688" t="s">
        <v>878</v>
      </c>
      <c r="C83" s="691"/>
      <c r="D83" s="688" t="s">
        <v>879</v>
      </c>
      <c r="E83" s="691"/>
      <c r="F83" s="584"/>
      <c r="G83" s="585"/>
      <c r="H83" s="584"/>
      <c r="I83" s="585"/>
    </row>
    <row r="84" spans="1:9" ht="30" customHeight="1" x14ac:dyDescent="0.25">
      <c r="A84" s="573" t="s">
        <v>195</v>
      </c>
      <c r="B84" s="160" t="s">
        <v>99</v>
      </c>
      <c r="C84" s="160" t="s">
        <v>236</v>
      </c>
      <c r="D84" s="160" t="s">
        <v>99</v>
      </c>
      <c r="E84" s="160" t="s">
        <v>236</v>
      </c>
      <c r="F84" s="160" t="s">
        <v>99</v>
      </c>
      <c r="G84" s="160" t="s">
        <v>236</v>
      </c>
      <c r="H84" s="160" t="s">
        <v>99</v>
      </c>
      <c r="I84" s="160" t="s">
        <v>236</v>
      </c>
    </row>
    <row r="85" spans="1:9" ht="30" customHeight="1" x14ac:dyDescent="0.25">
      <c r="A85" s="574"/>
      <c r="B85" s="114">
        <v>0.1</v>
      </c>
      <c r="C85" s="115">
        <v>0.1</v>
      </c>
      <c r="D85" s="114">
        <v>0.1</v>
      </c>
      <c r="E85" s="115">
        <v>0.1</v>
      </c>
      <c r="F85" s="119"/>
      <c r="G85" s="116"/>
      <c r="H85" s="119"/>
      <c r="I85" s="116"/>
    </row>
    <row r="86" spans="1:9" ht="284.25" customHeight="1" x14ac:dyDescent="0.25">
      <c r="A86" s="112" t="s">
        <v>258</v>
      </c>
      <c r="B86" s="715" t="s">
        <v>971</v>
      </c>
      <c r="C86" s="716"/>
      <c r="D86" s="715" t="s">
        <v>969</v>
      </c>
      <c r="E86" s="716"/>
      <c r="F86" s="667"/>
      <c r="G86" s="667"/>
      <c r="H86" s="667"/>
      <c r="I86" s="667"/>
    </row>
    <row r="87" spans="1:9" ht="80.25" customHeight="1" x14ac:dyDescent="0.25">
      <c r="A87" s="112" t="s">
        <v>259</v>
      </c>
      <c r="B87" s="688" t="s">
        <v>972</v>
      </c>
      <c r="C87" s="689"/>
      <c r="D87" s="688" t="s">
        <v>973</v>
      </c>
      <c r="E87" s="689"/>
      <c r="F87" s="579"/>
      <c r="G87" s="580"/>
      <c r="H87" s="579"/>
      <c r="I87" s="580"/>
    </row>
    <row r="88" spans="1:9" ht="29.25" customHeight="1" x14ac:dyDescent="0.25">
      <c r="A88" s="573" t="s">
        <v>196</v>
      </c>
      <c r="B88" s="160" t="s">
        <v>99</v>
      </c>
      <c r="C88" s="160" t="s">
        <v>236</v>
      </c>
      <c r="D88" s="160" t="s">
        <v>99</v>
      </c>
      <c r="E88" s="160" t="s">
        <v>236</v>
      </c>
      <c r="F88" s="160" t="s">
        <v>99</v>
      </c>
      <c r="G88" s="160" t="s">
        <v>236</v>
      </c>
      <c r="H88" s="160" t="s">
        <v>99</v>
      </c>
      <c r="I88" s="160" t="s">
        <v>236</v>
      </c>
    </row>
    <row r="89" spans="1:9" ht="29.25" customHeight="1" x14ac:dyDescent="0.25">
      <c r="A89" s="574"/>
      <c r="B89" s="114">
        <v>0.1</v>
      </c>
      <c r="C89" s="114">
        <v>0.1</v>
      </c>
      <c r="D89" s="114">
        <v>0.1</v>
      </c>
      <c r="E89" s="114">
        <v>0.1</v>
      </c>
      <c r="F89" s="119"/>
      <c r="G89" s="116"/>
      <c r="H89" s="119"/>
      <c r="I89" s="116"/>
    </row>
    <row r="90" spans="1:9" ht="279" customHeight="1" x14ac:dyDescent="0.25">
      <c r="A90" s="112" t="s">
        <v>258</v>
      </c>
      <c r="B90" s="717" t="s">
        <v>1030</v>
      </c>
      <c r="C90" s="683"/>
      <c r="D90" s="717" t="s">
        <v>1031</v>
      </c>
      <c r="E90" s="683"/>
      <c r="F90" s="583"/>
      <c r="G90" s="583"/>
      <c r="H90" s="583"/>
      <c r="I90" s="583"/>
    </row>
    <row r="91" spans="1:9" ht="80.25" customHeight="1" x14ac:dyDescent="0.25">
      <c r="A91" s="112" t="s">
        <v>259</v>
      </c>
      <c r="B91" s="688" t="s">
        <v>1054</v>
      </c>
      <c r="C91" s="689"/>
      <c r="D91" s="688" t="s">
        <v>1055</v>
      </c>
      <c r="E91" s="689"/>
      <c r="F91" s="579"/>
      <c r="G91" s="580"/>
      <c r="H91" s="579"/>
      <c r="I91" s="580"/>
    </row>
    <row r="92" spans="1:9" ht="25.15" customHeight="1" x14ac:dyDescent="0.25">
      <c r="A92" s="573" t="s">
        <v>197</v>
      </c>
      <c r="B92" s="160" t="s">
        <v>99</v>
      </c>
      <c r="C92" s="160" t="s">
        <v>236</v>
      </c>
      <c r="D92" s="160" t="s">
        <v>99</v>
      </c>
      <c r="E92" s="160" t="s">
        <v>236</v>
      </c>
      <c r="F92" s="160" t="s">
        <v>99</v>
      </c>
      <c r="G92" s="160" t="s">
        <v>236</v>
      </c>
      <c r="H92" s="160" t="s">
        <v>99</v>
      </c>
      <c r="I92" s="160" t="s">
        <v>236</v>
      </c>
    </row>
    <row r="93" spans="1:9" ht="25.15" customHeight="1" x14ac:dyDescent="0.25">
      <c r="A93" s="574"/>
      <c r="B93" s="114">
        <v>0.1</v>
      </c>
      <c r="C93" s="117"/>
      <c r="D93" s="114">
        <v>0.1</v>
      </c>
      <c r="E93" s="117"/>
      <c r="F93" s="119"/>
      <c r="G93" s="116"/>
      <c r="H93" s="119"/>
      <c r="I93" s="116"/>
    </row>
    <row r="94" spans="1:9" ht="80.25" customHeight="1" x14ac:dyDescent="0.25">
      <c r="A94" s="112" t="s">
        <v>258</v>
      </c>
      <c r="B94" s="583"/>
      <c r="C94" s="583"/>
      <c r="D94" s="583"/>
      <c r="E94" s="583"/>
      <c r="F94" s="583"/>
      <c r="G94" s="583"/>
      <c r="H94" s="583"/>
      <c r="I94" s="583"/>
    </row>
    <row r="95" spans="1:9" ht="80.25" customHeight="1" x14ac:dyDescent="0.25">
      <c r="A95" s="112" t="s">
        <v>259</v>
      </c>
      <c r="B95" s="579"/>
      <c r="C95" s="580"/>
      <c r="D95" s="579"/>
      <c r="E95" s="580"/>
      <c r="F95" s="579"/>
      <c r="G95" s="580"/>
      <c r="H95" s="579"/>
      <c r="I95" s="580"/>
    </row>
    <row r="96" spans="1:9" ht="25.15" customHeight="1" x14ac:dyDescent="0.25">
      <c r="A96" s="573" t="s">
        <v>198</v>
      </c>
      <c r="B96" s="160" t="s">
        <v>99</v>
      </c>
      <c r="C96" s="160" t="s">
        <v>236</v>
      </c>
      <c r="D96" s="160" t="s">
        <v>99</v>
      </c>
      <c r="E96" s="160" t="s">
        <v>236</v>
      </c>
      <c r="F96" s="160" t="s">
        <v>99</v>
      </c>
      <c r="G96" s="160" t="s">
        <v>236</v>
      </c>
      <c r="H96" s="160" t="s">
        <v>99</v>
      </c>
      <c r="I96" s="160" t="s">
        <v>236</v>
      </c>
    </row>
    <row r="97" spans="1:9" ht="25.15" customHeight="1" x14ac:dyDescent="0.25">
      <c r="A97" s="574"/>
      <c r="B97" s="114">
        <v>0.1</v>
      </c>
      <c r="C97" s="117"/>
      <c r="D97" s="114">
        <v>0.1</v>
      </c>
      <c r="E97" s="117"/>
      <c r="F97" s="119"/>
      <c r="G97" s="116"/>
      <c r="H97" s="119"/>
      <c r="I97" s="116"/>
    </row>
    <row r="98" spans="1:9" ht="80.25" customHeight="1" x14ac:dyDescent="0.25">
      <c r="A98" s="112" t="s">
        <v>258</v>
      </c>
      <c r="B98" s="583"/>
      <c r="C98" s="583"/>
      <c r="D98" s="583"/>
      <c r="E98" s="583"/>
      <c r="F98" s="583"/>
      <c r="G98" s="583"/>
      <c r="H98" s="583"/>
      <c r="I98" s="583"/>
    </row>
    <row r="99" spans="1:9" ht="80.25" customHeight="1" x14ac:dyDescent="0.25">
      <c r="A99" s="112" t="s">
        <v>259</v>
      </c>
      <c r="B99" s="579"/>
      <c r="C99" s="580"/>
      <c r="D99" s="579"/>
      <c r="E99" s="580"/>
      <c r="F99" s="579"/>
      <c r="G99" s="580"/>
      <c r="H99" s="579"/>
      <c r="I99" s="580"/>
    </row>
    <row r="100" spans="1:9" ht="25.15" customHeight="1" x14ac:dyDescent="0.25">
      <c r="A100" s="573" t="s">
        <v>200</v>
      </c>
      <c r="B100" s="160" t="s">
        <v>99</v>
      </c>
      <c r="C100" s="160" t="s">
        <v>236</v>
      </c>
      <c r="D100" s="160" t="s">
        <v>99</v>
      </c>
      <c r="E100" s="160" t="s">
        <v>236</v>
      </c>
      <c r="F100" s="160" t="s">
        <v>99</v>
      </c>
      <c r="G100" s="160" t="s">
        <v>236</v>
      </c>
      <c r="H100" s="160" t="s">
        <v>99</v>
      </c>
      <c r="I100" s="160" t="s">
        <v>236</v>
      </c>
    </row>
    <row r="101" spans="1:9" ht="25.15" customHeight="1" x14ac:dyDescent="0.25">
      <c r="A101" s="574"/>
      <c r="B101" s="114">
        <v>0.1</v>
      </c>
      <c r="C101" s="117"/>
      <c r="D101" s="114">
        <v>0.1</v>
      </c>
      <c r="E101" s="117"/>
      <c r="F101" s="119"/>
      <c r="G101" s="116"/>
      <c r="H101" s="119"/>
      <c r="I101" s="116"/>
    </row>
    <row r="102" spans="1:9" ht="80.25" customHeight="1" x14ac:dyDescent="0.25">
      <c r="A102" s="112" t="s">
        <v>258</v>
      </c>
      <c r="B102" s="583"/>
      <c r="C102" s="583"/>
      <c r="D102" s="583"/>
      <c r="E102" s="583"/>
      <c r="F102" s="583"/>
      <c r="G102" s="583"/>
      <c r="H102" s="583"/>
      <c r="I102" s="583"/>
    </row>
    <row r="103" spans="1:9" ht="80.25" customHeight="1" x14ac:dyDescent="0.25">
      <c r="A103" s="112" t="s">
        <v>259</v>
      </c>
      <c r="B103" s="579"/>
      <c r="C103" s="580"/>
      <c r="D103" s="579"/>
      <c r="E103" s="580"/>
      <c r="F103" s="579"/>
      <c r="G103" s="580"/>
      <c r="H103" s="579"/>
      <c r="I103" s="580"/>
    </row>
    <row r="104" spans="1:9" ht="25.15" customHeight="1" x14ac:dyDescent="0.25">
      <c r="A104" s="573" t="s">
        <v>201</v>
      </c>
      <c r="B104" s="160" t="s">
        <v>99</v>
      </c>
      <c r="C104" s="160" t="s">
        <v>236</v>
      </c>
      <c r="D104" s="160" t="s">
        <v>99</v>
      </c>
      <c r="E104" s="160" t="s">
        <v>236</v>
      </c>
      <c r="F104" s="160" t="s">
        <v>99</v>
      </c>
      <c r="G104" s="160" t="s">
        <v>236</v>
      </c>
      <c r="H104" s="160" t="s">
        <v>99</v>
      </c>
      <c r="I104" s="160" t="s">
        <v>236</v>
      </c>
    </row>
    <row r="105" spans="1:9" ht="25.15" customHeight="1" x14ac:dyDescent="0.25">
      <c r="A105" s="574"/>
      <c r="B105" s="114">
        <v>0.1</v>
      </c>
      <c r="C105" s="117"/>
      <c r="D105" s="114">
        <v>0.1</v>
      </c>
      <c r="E105" s="117"/>
      <c r="F105" s="119"/>
      <c r="G105" s="116"/>
      <c r="H105" s="119"/>
      <c r="I105" s="116"/>
    </row>
    <row r="106" spans="1:9" ht="80.25" customHeight="1" x14ac:dyDescent="0.25">
      <c r="A106" s="112" t="s">
        <v>258</v>
      </c>
      <c r="B106" s="583"/>
      <c r="C106" s="583"/>
      <c r="D106" s="583"/>
      <c r="E106" s="583"/>
      <c r="F106" s="583"/>
      <c r="G106" s="583"/>
      <c r="H106" s="583"/>
      <c r="I106" s="583"/>
    </row>
    <row r="107" spans="1:9" ht="80.25" customHeight="1" x14ac:dyDescent="0.25">
      <c r="A107" s="112" t="s">
        <v>259</v>
      </c>
      <c r="B107" s="579"/>
      <c r="C107" s="580"/>
      <c r="D107" s="579"/>
      <c r="E107" s="580"/>
      <c r="F107" s="579"/>
      <c r="G107" s="580"/>
      <c r="H107" s="579"/>
      <c r="I107" s="580"/>
    </row>
    <row r="108" spans="1:9" ht="25.15" customHeight="1" x14ac:dyDescent="0.25">
      <c r="A108" s="573" t="s">
        <v>202</v>
      </c>
      <c r="B108" s="160" t="s">
        <v>99</v>
      </c>
      <c r="C108" s="160" t="s">
        <v>236</v>
      </c>
      <c r="D108" s="160" t="s">
        <v>99</v>
      </c>
      <c r="E108" s="160" t="s">
        <v>236</v>
      </c>
      <c r="F108" s="160" t="s">
        <v>99</v>
      </c>
      <c r="G108" s="160" t="s">
        <v>236</v>
      </c>
      <c r="H108" s="160" t="s">
        <v>99</v>
      </c>
      <c r="I108" s="160" t="s">
        <v>236</v>
      </c>
    </row>
    <row r="109" spans="1:9" ht="25.15" customHeight="1" x14ac:dyDescent="0.25">
      <c r="A109" s="574"/>
      <c r="B109" s="114">
        <v>0.1</v>
      </c>
      <c r="C109" s="117"/>
      <c r="D109" s="114">
        <v>0.1</v>
      </c>
      <c r="E109" s="117"/>
      <c r="F109" s="119"/>
      <c r="G109" s="116"/>
      <c r="H109" s="119"/>
      <c r="I109" s="116"/>
    </row>
    <row r="110" spans="1:9" ht="80.25" customHeight="1" x14ac:dyDescent="0.25">
      <c r="A110" s="112" t="s">
        <v>258</v>
      </c>
      <c r="B110" s="583"/>
      <c r="C110" s="583"/>
      <c r="D110" s="583"/>
      <c r="E110" s="583"/>
      <c r="F110" s="583"/>
      <c r="G110" s="583"/>
      <c r="H110" s="583"/>
      <c r="I110" s="583"/>
    </row>
    <row r="111" spans="1:9" ht="80.25" customHeight="1" x14ac:dyDescent="0.25">
      <c r="A111" s="112" t="s">
        <v>259</v>
      </c>
      <c r="B111" s="579"/>
      <c r="C111" s="580"/>
      <c r="D111" s="579"/>
      <c r="E111" s="580"/>
      <c r="F111" s="579"/>
      <c r="G111" s="580"/>
      <c r="H111" s="579"/>
      <c r="I111" s="580"/>
    </row>
    <row r="112" spans="1:9" ht="25.15" customHeight="1" x14ac:dyDescent="0.25">
      <c r="A112" s="573" t="s">
        <v>203</v>
      </c>
      <c r="B112" s="160" t="s">
        <v>99</v>
      </c>
      <c r="C112" s="160" t="s">
        <v>236</v>
      </c>
      <c r="D112" s="160" t="s">
        <v>99</v>
      </c>
      <c r="E112" s="160" t="s">
        <v>236</v>
      </c>
      <c r="F112" s="160" t="s">
        <v>99</v>
      </c>
      <c r="G112" s="160" t="s">
        <v>236</v>
      </c>
      <c r="H112" s="160" t="s">
        <v>99</v>
      </c>
      <c r="I112" s="160" t="s">
        <v>236</v>
      </c>
    </row>
    <row r="113" spans="1:9" ht="25.15" customHeight="1" x14ac:dyDescent="0.25">
      <c r="A113" s="574"/>
      <c r="B113" s="114">
        <v>0.03</v>
      </c>
      <c r="C113" s="256"/>
      <c r="D113" s="114">
        <v>0.03</v>
      </c>
      <c r="E113" s="256"/>
      <c r="F113" s="256"/>
      <c r="G113" s="257"/>
      <c r="H113" s="256"/>
      <c r="I113" s="257"/>
    </row>
    <row r="114" spans="1:9" ht="80.25" customHeight="1" x14ac:dyDescent="0.25">
      <c r="A114" s="112" t="s">
        <v>258</v>
      </c>
      <c r="B114" s="668"/>
      <c r="C114" s="668"/>
      <c r="D114" s="668"/>
      <c r="E114" s="668"/>
      <c r="F114" s="668"/>
      <c r="G114" s="668"/>
      <c r="H114" s="668"/>
      <c r="I114" s="668"/>
    </row>
    <row r="115" spans="1:9" ht="80.25" customHeight="1" x14ac:dyDescent="0.25">
      <c r="A115" s="112" t="s">
        <v>259</v>
      </c>
      <c r="B115" s="579"/>
      <c r="C115" s="580"/>
      <c r="D115" s="579"/>
      <c r="E115" s="580"/>
      <c r="F115" s="579"/>
      <c r="G115" s="580"/>
      <c r="H115" s="579"/>
      <c r="I115" s="580"/>
    </row>
    <row r="116" spans="1:9" ht="16.5" x14ac:dyDescent="0.25">
      <c r="A116" s="113" t="s">
        <v>260</v>
      </c>
      <c r="B116" s="118">
        <f t="shared" ref="B116:I116" si="0">(B69+B73+B77+B81+B85+B89+B93+B97+B101+B105+B109+B113)</f>
        <v>0.99999999999999989</v>
      </c>
      <c r="C116" s="118">
        <f t="shared" si="0"/>
        <v>0.47</v>
      </c>
      <c r="D116" s="118">
        <f t="shared" si="0"/>
        <v>0.99999999999999989</v>
      </c>
      <c r="E116" s="118">
        <f t="shared" si="0"/>
        <v>0.47</v>
      </c>
      <c r="F116" s="118">
        <f t="shared" si="0"/>
        <v>0</v>
      </c>
      <c r="G116" s="118">
        <f t="shared" si="0"/>
        <v>0</v>
      </c>
      <c r="H116" s="118">
        <f t="shared" si="0"/>
        <v>0</v>
      </c>
      <c r="I116" s="118">
        <f t="shared" si="0"/>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row r="279" spans="10:10" x14ac:dyDescent="0.25">
      <c r="J279" s="68" t="s">
        <v>606</v>
      </c>
    </row>
  </sheetData>
  <mergeCells count="21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5" r:id="rId1" xr:uid="{81BB54BD-D8FC-40E5-9FA7-529C9BF0CBBB}"/>
    <hyperlink ref="D75" r:id="rId2" xr:uid="{544DB244-39EF-4776-8E91-B3777864BC3E}"/>
    <hyperlink ref="D71" r:id="rId3" xr:uid="{72FE11A5-2E0F-496A-BBCB-184822DC06A0}"/>
    <hyperlink ref="B79" r:id="rId4" xr:uid="{A4349073-08A9-4A12-84E9-F3582699987D}"/>
    <hyperlink ref="D79" r:id="rId5" xr:uid="{F134A6C6-8CA4-4017-84AB-EA410A2EF935}"/>
    <hyperlink ref="B83" r:id="rId6" xr:uid="{3D353F73-ED4F-4C9E-B989-FEEF28E2FBA1}"/>
    <hyperlink ref="D83" r:id="rId7" xr:uid="{7916F99B-8DB5-4C6F-9DBD-ACD793B46B10}"/>
    <hyperlink ref="B87" r:id="rId8" xr:uid="{E9CB6770-6554-4C4F-938C-B22DDEB8D75F}"/>
    <hyperlink ref="D87" r:id="rId9" xr:uid="{D49B66AF-7726-43D8-9821-289BE32A87AE}"/>
    <hyperlink ref="B91" r:id="rId10" xr:uid="{113FD63A-BCFD-44F3-B965-8BC39B38A369}"/>
    <hyperlink ref="D91" r:id="rId11" xr:uid="{D015BD7D-B3F1-481E-9FFB-7499779C1EBC}"/>
  </hyperlinks>
  <pageMargins left="0.25" right="0.25" top="0.75" bottom="0.75" header="0.3" footer="0.3"/>
  <pageSetup scale="22" fitToHeight="0" orientation="landscape" r:id="rId12"/>
  <rowBreaks count="3" manualBreakCount="3">
    <brk id="43" max="15" man="1"/>
    <brk id="63" max="15" man="1"/>
    <brk id="87" max="15" man="1"/>
  </rowBreaks>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A8B9E-7896-4160-87D3-4CF05E9BB930}">
  <sheetPr>
    <tabColor theme="0"/>
    <pageSetUpPr fitToPage="1"/>
  </sheetPr>
  <dimension ref="A1:O126"/>
  <sheetViews>
    <sheetView showGridLines="0" topLeftCell="A88" zoomScale="70" zoomScaleNormal="70" zoomScaleSheetLayoutView="40" workbookViewId="0">
      <selection activeCell="D91" sqref="D91:E91"/>
    </sheetView>
  </sheetViews>
  <sheetFormatPr baseColWidth="10" defaultColWidth="10.7109375" defaultRowHeight="14.25" x14ac:dyDescent="0.25"/>
  <cols>
    <col min="1" max="1" width="49.7109375" style="68" customWidth="1"/>
    <col min="2" max="2" width="35.7109375" style="68" customWidth="1"/>
    <col min="3" max="3" width="58.42578125" style="68" customWidth="1"/>
    <col min="4" max="4" width="35.7109375" style="68" customWidth="1"/>
    <col min="5" max="5" width="130.28515625" style="68" customWidth="1"/>
    <col min="6" max="6" width="35.7109375" style="68" customWidth="1"/>
    <col min="7" max="7" width="47.28515625" style="68" customWidth="1"/>
    <col min="8" max="8" width="39.42578125" style="68" customWidth="1"/>
    <col min="9" max="9" width="42.7109375" style="68" customWidth="1"/>
    <col min="10" max="13" width="35.7109375" style="68" customWidth="1"/>
    <col min="14"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10"/>
      <c r="B1" s="599" t="s">
        <v>182</v>
      </c>
      <c r="C1" s="600"/>
      <c r="D1" s="600"/>
      <c r="E1" s="600"/>
      <c r="F1" s="600"/>
      <c r="G1" s="600"/>
      <c r="H1" s="600"/>
      <c r="I1" s="600"/>
      <c r="J1" s="600"/>
      <c r="K1" s="600"/>
      <c r="L1" s="601"/>
      <c r="M1" s="596" t="s">
        <v>845</v>
      </c>
      <c r="N1" s="597"/>
      <c r="O1" s="598"/>
    </row>
    <row r="2" spans="1:15" s="147" customFormat="1" ht="30.75" customHeight="1" thickBot="1" x14ac:dyDescent="0.3">
      <c r="A2" s="611"/>
      <c r="B2" s="602" t="s">
        <v>184</v>
      </c>
      <c r="C2" s="603"/>
      <c r="D2" s="603"/>
      <c r="E2" s="603"/>
      <c r="F2" s="603"/>
      <c r="G2" s="603"/>
      <c r="H2" s="603"/>
      <c r="I2" s="603"/>
      <c r="J2" s="603"/>
      <c r="K2" s="603"/>
      <c r="L2" s="604"/>
      <c r="M2" s="596" t="s">
        <v>846</v>
      </c>
      <c r="N2" s="597"/>
      <c r="O2" s="598"/>
    </row>
    <row r="3" spans="1:15" s="147" customFormat="1" ht="24" customHeight="1" thickBot="1" x14ac:dyDescent="0.3">
      <c r="A3" s="611"/>
      <c r="B3" s="602" t="s">
        <v>854</v>
      </c>
      <c r="C3" s="603"/>
      <c r="D3" s="603"/>
      <c r="E3" s="603"/>
      <c r="F3" s="603"/>
      <c r="G3" s="603"/>
      <c r="H3" s="603"/>
      <c r="I3" s="603"/>
      <c r="J3" s="603"/>
      <c r="K3" s="603"/>
      <c r="L3" s="604"/>
      <c r="M3" s="596" t="s">
        <v>847</v>
      </c>
      <c r="N3" s="597"/>
      <c r="O3" s="598"/>
    </row>
    <row r="4" spans="1:15" s="147" customFormat="1" ht="21.75" customHeight="1" thickBot="1" x14ac:dyDescent="0.3">
      <c r="A4" s="612"/>
      <c r="B4" s="605" t="s">
        <v>185</v>
      </c>
      <c r="C4" s="606"/>
      <c r="D4" s="606"/>
      <c r="E4" s="606"/>
      <c r="F4" s="606"/>
      <c r="G4" s="606"/>
      <c r="H4" s="606"/>
      <c r="I4" s="606"/>
      <c r="J4" s="606"/>
      <c r="K4" s="606"/>
      <c r="L4" s="607"/>
      <c r="M4" s="596" t="s">
        <v>848</v>
      </c>
      <c r="N4" s="597"/>
      <c r="O4" s="598"/>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14" t="s">
        <v>187</v>
      </c>
      <c r="B6" s="239" t="s">
        <v>188</v>
      </c>
      <c r="C6" s="202"/>
      <c r="D6" s="239" t="s">
        <v>189</v>
      </c>
      <c r="E6" s="202"/>
      <c r="F6" s="239" t="s">
        <v>190</v>
      </c>
      <c r="G6" s="202"/>
      <c r="H6" s="239" t="s">
        <v>191</v>
      </c>
      <c r="I6" s="204"/>
      <c r="J6" s="590" t="s">
        <v>192</v>
      </c>
      <c r="K6" s="613"/>
      <c r="L6" s="238" t="s">
        <v>193</v>
      </c>
      <c r="M6" s="586"/>
      <c r="N6" s="586"/>
      <c r="O6" s="586"/>
    </row>
    <row r="7" spans="1:15" s="147" customFormat="1" ht="21.75" customHeight="1" thickBot="1" x14ac:dyDescent="0.3">
      <c r="A7" s="614"/>
      <c r="B7" s="240" t="s">
        <v>195</v>
      </c>
      <c r="C7" s="205"/>
      <c r="D7" s="239" t="s">
        <v>196</v>
      </c>
      <c r="E7" s="205" t="s">
        <v>194</v>
      </c>
      <c r="F7" s="239" t="s">
        <v>197</v>
      </c>
      <c r="G7" s="206"/>
      <c r="H7" s="239" t="s">
        <v>198</v>
      </c>
      <c r="I7" s="204"/>
      <c r="J7" s="590"/>
      <c r="K7" s="613"/>
      <c r="L7" s="238" t="s">
        <v>199</v>
      </c>
      <c r="M7" s="586"/>
      <c r="N7" s="586"/>
      <c r="O7" s="586"/>
    </row>
    <row r="8" spans="1:15" s="147" customFormat="1" ht="21.75" customHeight="1" thickBot="1" x14ac:dyDescent="0.3">
      <c r="A8" s="614"/>
      <c r="B8" s="239" t="s">
        <v>200</v>
      </c>
      <c r="C8" s="202"/>
      <c r="D8" s="239" t="s">
        <v>201</v>
      </c>
      <c r="E8" s="206"/>
      <c r="F8" s="239" t="s">
        <v>202</v>
      </c>
      <c r="G8" s="206"/>
      <c r="H8" s="239" t="s">
        <v>203</v>
      </c>
      <c r="I8" s="204"/>
      <c r="J8" s="590"/>
      <c r="K8" s="613"/>
      <c r="L8" s="238" t="s">
        <v>204</v>
      </c>
      <c r="M8" s="586" t="s">
        <v>194</v>
      </c>
      <c r="N8" s="586"/>
      <c r="O8" s="586"/>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0" t="s">
        <v>205</v>
      </c>
      <c r="B11" s="626" t="s">
        <v>288</v>
      </c>
      <c r="C11" s="627"/>
      <c r="D11" s="627"/>
      <c r="E11" s="627"/>
      <c r="F11" s="627"/>
      <c r="G11" s="627"/>
      <c r="H11" s="627"/>
      <c r="I11" s="627"/>
      <c r="J11" s="627"/>
      <c r="K11" s="628"/>
      <c r="L11" s="623" t="s">
        <v>851</v>
      </c>
      <c r="M11" s="634">
        <v>2024110010298</v>
      </c>
      <c r="N11" s="635"/>
      <c r="O11" s="636"/>
    </row>
    <row r="12" spans="1:15" ht="15" customHeight="1" x14ac:dyDescent="0.25">
      <c r="A12" s="621"/>
      <c r="B12" s="629"/>
      <c r="C12" s="619"/>
      <c r="D12" s="619"/>
      <c r="E12" s="619"/>
      <c r="F12" s="619"/>
      <c r="G12" s="619"/>
      <c r="H12" s="619"/>
      <c r="I12" s="619"/>
      <c r="J12" s="619"/>
      <c r="K12" s="630"/>
      <c r="L12" s="624"/>
      <c r="M12" s="637"/>
      <c r="N12" s="638"/>
      <c r="O12" s="639"/>
    </row>
    <row r="13" spans="1:15" ht="15" customHeight="1" thickBot="1" x14ac:dyDescent="0.3">
      <c r="A13" s="622"/>
      <c r="B13" s="631"/>
      <c r="C13" s="632"/>
      <c r="D13" s="632"/>
      <c r="E13" s="632"/>
      <c r="F13" s="632"/>
      <c r="G13" s="632"/>
      <c r="H13" s="632"/>
      <c r="I13" s="632"/>
      <c r="J13" s="632"/>
      <c r="K13" s="633"/>
      <c r="L13" s="625"/>
      <c r="M13" s="640"/>
      <c r="N13" s="641"/>
      <c r="O13" s="642"/>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08" t="s">
        <v>267</v>
      </c>
      <c r="C15" s="608"/>
      <c r="D15" s="608"/>
      <c r="E15" s="608"/>
      <c r="F15" s="608"/>
      <c r="G15" s="614" t="s">
        <v>209</v>
      </c>
      <c r="H15" s="614"/>
      <c r="I15" s="609" t="s">
        <v>289</v>
      </c>
      <c r="J15" s="609"/>
      <c r="K15" s="609"/>
      <c r="L15" s="609"/>
      <c r="M15" s="609"/>
      <c r="N15" s="609"/>
      <c r="O15" s="609"/>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08" t="s">
        <v>212</v>
      </c>
      <c r="C17" s="608"/>
      <c r="D17" s="608"/>
      <c r="E17" s="608"/>
      <c r="F17" s="121" t="s">
        <v>213</v>
      </c>
      <c r="G17" s="615" t="s">
        <v>214</v>
      </c>
      <c r="H17" s="615"/>
      <c r="I17" s="615"/>
      <c r="J17" s="121" t="s">
        <v>215</v>
      </c>
      <c r="K17" s="608" t="s">
        <v>269</v>
      </c>
      <c r="L17" s="608"/>
      <c r="M17" s="608"/>
      <c r="N17" s="608"/>
      <c r="O17" s="608"/>
    </row>
    <row r="18" spans="1:15" ht="9" customHeight="1" x14ac:dyDescent="0.25">
      <c r="A18" s="72"/>
      <c r="B18" s="69"/>
      <c r="C18" s="619"/>
      <c r="D18" s="619"/>
      <c r="E18" s="619"/>
      <c r="F18" s="619"/>
      <c r="G18" s="619"/>
      <c r="H18" s="619"/>
      <c r="I18" s="619"/>
      <c r="J18" s="619"/>
      <c r="K18" s="619"/>
      <c r="L18" s="619"/>
      <c r="M18" s="619"/>
      <c r="N18" s="619"/>
      <c r="O18" s="619"/>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587" t="s">
        <v>217</v>
      </c>
      <c r="B21" s="588"/>
      <c r="C21" s="588"/>
      <c r="D21" s="588"/>
      <c r="E21" s="588"/>
      <c r="F21" s="588"/>
      <c r="G21" s="588"/>
      <c r="H21" s="588"/>
      <c r="I21" s="588"/>
      <c r="J21" s="588"/>
      <c r="K21" s="588"/>
      <c r="L21" s="588"/>
      <c r="M21" s="588"/>
      <c r="N21" s="588"/>
      <c r="O21" s="590"/>
    </row>
    <row r="22" spans="1:15" ht="32.1" customHeight="1" thickBot="1" x14ac:dyDescent="0.3">
      <c r="A22" s="587" t="s">
        <v>218</v>
      </c>
      <c r="B22" s="588"/>
      <c r="C22" s="588"/>
      <c r="D22" s="588"/>
      <c r="E22" s="588"/>
      <c r="F22" s="588"/>
      <c r="G22" s="588"/>
      <c r="H22" s="588"/>
      <c r="I22" s="588"/>
      <c r="J22" s="588"/>
      <c r="K22" s="588"/>
      <c r="L22" s="588"/>
      <c r="M22" s="588"/>
      <c r="N22" s="588"/>
      <c r="O22" s="590"/>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577410000</v>
      </c>
      <c r="C24" s="91"/>
      <c r="D24" s="91"/>
      <c r="E24" s="91"/>
      <c r="F24" s="91"/>
      <c r="G24" s="91"/>
      <c r="H24" s="88"/>
      <c r="I24" s="88"/>
      <c r="J24" s="88"/>
      <c r="K24" s="88"/>
      <c r="L24" s="88"/>
      <c r="M24" s="88"/>
      <c r="N24" s="399">
        <f>SUM(B24:M24)</f>
        <v>577410000</v>
      </c>
      <c r="O24" s="89"/>
    </row>
    <row r="25" spans="1:15" ht="32.1" customHeight="1" x14ac:dyDescent="0.25">
      <c r="A25" s="90" t="s">
        <v>222</v>
      </c>
      <c r="B25" s="91"/>
      <c r="C25" s="91">
        <v>516630000</v>
      </c>
      <c r="D25" s="91">
        <v>56728000</v>
      </c>
      <c r="E25" s="91">
        <v>0</v>
      </c>
      <c r="F25" s="91">
        <v>0</v>
      </c>
      <c r="G25" s="91">
        <v>-2026000</v>
      </c>
      <c r="H25" s="91"/>
      <c r="I25" s="91"/>
      <c r="J25" s="91"/>
      <c r="K25" s="91"/>
      <c r="L25" s="91"/>
      <c r="M25" s="91"/>
      <c r="N25" s="185">
        <f>SUM(B25:M25)</f>
        <v>571332000</v>
      </c>
      <c r="O25" s="120">
        <f>+(B25+C25+D25+E25+F25+G25+H25+I25+J25+K25+L25+M25)/N24</f>
        <v>0.98947368421052628</v>
      </c>
    </row>
    <row r="26" spans="1:15" ht="32.1" customHeight="1" x14ac:dyDescent="0.25">
      <c r="A26" s="90" t="s">
        <v>223</v>
      </c>
      <c r="B26" s="91"/>
      <c r="C26" s="91"/>
      <c r="D26" s="91">
        <v>18841800</v>
      </c>
      <c r="E26" s="465">
        <v>54702000</v>
      </c>
      <c r="F26" s="91">
        <v>60780000</v>
      </c>
      <c r="G26" s="91">
        <v>60780000</v>
      </c>
      <c r="H26" s="91"/>
      <c r="I26" s="91"/>
      <c r="J26" s="91"/>
      <c r="K26" s="91"/>
      <c r="L26" s="91"/>
      <c r="M26" s="91"/>
      <c r="N26" s="185">
        <f>SUM(B26:M26)</f>
        <v>195103800</v>
      </c>
      <c r="O26" s="120"/>
    </row>
    <row r="27" spans="1:15" ht="32.1" customHeight="1" x14ac:dyDescent="0.25">
      <c r="A27" s="90" t="s">
        <v>224</v>
      </c>
      <c r="B27" s="91"/>
      <c r="C27" s="91">
        <v>6687800</v>
      </c>
      <c r="D27" s="91"/>
      <c r="E27" s="91"/>
      <c r="F27" s="91"/>
      <c r="G27" s="91"/>
      <c r="H27" s="91"/>
      <c r="I27" s="91"/>
      <c r="J27" s="91"/>
      <c r="K27" s="91"/>
      <c r="L27" s="91"/>
      <c r="M27" s="335"/>
      <c r="N27" s="334">
        <f>SUM(B27:M27)</f>
        <v>6687800</v>
      </c>
      <c r="O27" s="336"/>
    </row>
    <row r="28" spans="1:15" ht="32.1" customHeight="1" x14ac:dyDescent="0.25">
      <c r="A28" s="90" t="s">
        <v>225</v>
      </c>
      <c r="B28" s="91">
        <v>0</v>
      </c>
      <c r="C28" s="91"/>
      <c r="D28" s="91"/>
      <c r="E28" s="91"/>
      <c r="F28" s="91"/>
      <c r="G28" s="91"/>
      <c r="H28" s="91"/>
      <c r="I28" s="91"/>
      <c r="J28" s="91"/>
      <c r="K28" s="91"/>
      <c r="L28" s="91"/>
      <c r="M28" s="91"/>
      <c r="N28" s="185"/>
      <c r="O28" s="92"/>
    </row>
    <row r="29" spans="1:15" ht="32.1" customHeight="1" thickBot="1" x14ac:dyDescent="0.3">
      <c r="A29" s="93" t="s">
        <v>226</v>
      </c>
      <c r="B29" s="94">
        <v>0</v>
      </c>
      <c r="C29" s="94">
        <v>6687800</v>
      </c>
      <c r="D29" s="94"/>
      <c r="E29" s="94"/>
      <c r="F29" s="94"/>
      <c r="G29" s="94"/>
      <c r="H29" s="94"/>
      <c r="I29" s="94"/>
      <c r="J29" s="94"/>
      <c r="K29" s="94"/>
      <c r="L29" s="94"/>
      <c r="M29" s="94"/>
      <c r="N29" s="94">
        <f>SUM(B29:M29)</f>
        <v>6687800</v>
      </c>
      <c r="O29" s="120">
        <f>+(B29+C29+D29+E29+F29+G29+H29+I29+J29+K29+L29+M29)/N27</f>
        <v>1</v>
      </c>
    </row>
    <row r="30" spans="1:15" s="95" customFormat="1" ht="16.5" customHeight="1" x14ac:dyDescent="0.2"/>
    <row r="31" spans="1:15" s="95" customFormat="1" ht="17.25" customHeight="1" x14ac:dyDescent="0.2"/>
    <row r="32" spans="1:15" ht="5.25" customHeight="1" thickBot="1" x14ac:dyDescent="0.3"/>
    <row r="33" spans="1:11" ht="48" customHeight="1" thickBot="1" x14ac:dyDescent="0.3">
      <c r="A33" s="645" t="s">
        <v>227</v>
      </c>
      <c r="B33" s="646"/>
      <c r="C33" s="646"/>
      <c r="D33" s="646"/>
      <c r="E33" s="646"/>
      <c r="F33" s="646"/>
      <c r="G33" s="646"/>
      <c r="H33" s="646"/>
      <c r="I33" s="647"/>
      <c r="J33" s="100"/>
    </row>
    <row r="34" spans="1:11" ht="50.25" customHeight="1" thickBot="1" x14ac:dyDescent="0.3">
      <c r="A34" s="107" t="s">
        <v>228</v>
      </c>
      <c r="B34" s="648" t="str">
        <f>+B11</f>
        <v>Brindar 4.000 atenciones y seguimientos psico-jurídicos a los casos de mujeres víctimas de violencia en el espacio y el transporte público remitidos</v>
      </c>
      <c r="C34" s="649"/>
      <c r="D34" s="649"/>
      <c r="E34" s="649"/>
      <c r="F34" s="649"/>
      <c r="G34" s="649"/>
      <c r="H34" s="649"/>
      <c r="I34" s="650"/>
      <c r="J34" s="98"/>
    </row>
    <row r="35" spans="1:11" ht="18.75" customHeight="1" thickBot="1" x14ac:dyDescent="0.3">
      <c r="A35" s="658" t="s">
        <v>229</v>
      </c>
      <c r="B35" s="153">
        <v>2024</v>
      </c>
      <c r="C35" s="153">
        <v>2025</v>
      </c>
      <c r="D35" s="153">
        <v>2026</v>
      </c>
      <c r="E35" s="153">
        <v>2027</v>
      </c>
      <c r="F35" s="153" t="s">
        <v>230</v>
      </c>
      <c r="G35" s="660" t="s">
        <v>231</v>
      </c>
      <c r="H35" s="660" t="s">
        <v>21</v>
      </c>
      <c r="I35" s="660"/>
      <c r="J35" s="98"/>
    </row>
    <row r="36" spans="1:11" ht="50.25" customHeight="1" thickBot="1" x14ac:dyDescent="0.3">
      <c r="A36" s="659"/>
      <c r="B36" s="270">
        <v>749</v>
      </c>
      <c r="C36" s="270">
        <v>1100</v>
      </c>
      <c r="D36" s="270">
        <v>1051</v>
      </c>
      <c r="E36" s="270">
        <v>1100</v>
      </c>
      <c r="F36" s="282">
        <v>4000</v>
      </c>
      <c r="G36" s="660"/>
      <c r="H36" s="660"/>
      <c r="I36" s="660"/>
      <c r="J36" s="98"/>
    </row>
    <row r="37" spans="1:11" ht="52.5" customHeight="1" thickBot="1" x14ac:dyDescent="0.3">
      <c r="A37" s="108" t="s">
        <v>232</v>
      </c>
      <c r="B37" s="651">
        <v>0.1</v>
      </c>
      <c r="C37" s="652"/>
      <c r="D37" s="655" t="s">
        <v>233</v>
      </c>
      <c r="E37" s="656"/>
      <c r="F37" s="656"/>
      <c r="G37" s="656"/>
      <c r="H37" s="656"/>
      <c r="I37" s="657"/>
      <c r="K37" s="68" t="s">
        <v>278</v>
      </c>
    </row>
    <row r="38" spans="1:11" s="99" customFormat="1" ht="48" customHeight="1" thickBot="1" x14ac:dyDescent="0.3">
      <c r="A38" s="658" t="s">
        <v>234</v>
      </c>
      <c r="B38" s="108" t="s">
        <v>235</v>
      </c>
      <c r="C38" s="107" t="s">
        <v>236</v>
      </c>
      <c r="D38" s="643" t="s">
        <v>237</v>
      </c>
      <c r="E38" s="644"/>
      <c r="F38" s="643" t="s">
        <v>238</v>
      </c>
      <c r="G38" s="644"/>
      <c r="H38" s="109" t="s">
        <v>239</v>
      </c>
      <c r="I38" s="111" t="s">
        <v>240</v>
      </c>
    </row>
    <row r="39" spans="1:11" ht="143.25" thickBot="1" x14ac:dyDescent="0.3">
      <c r="A39" s="659"/>
      <c r="B39" s="403">
        <v>20</v>
      </c>
      <c r="C39" s="104">
        <v>20</v>
      </c>
      <c r="D39" s="713" t="s">
        <v>686</v>
      </c>
      <c r="E39" s="714"/>
      <c r="F39" s="713" t="s">
        <v>686</v>
      </c>
      <c r="G39" s="714"/>
      <c r="H39" s="401" t="s">
        <v>627</v>
      </c>
      <c r="I39" s="393" t="s">
        <v>687</v>
      </c>
    </row>
    <row r="40" spans="1:11" s="99" customFormat="1" ht="54" customHeight="1" thickBot="1" x14ac:dyDescent="0.3">
      <c r="A40" s="658" t="s">
        <v>241</v>
      </c>
      <c r="B40" s="110" t="s">
        <v>235</v>
      </c>
      <c r="C40" s="109" t="s">
        <v>236</v>
      </c>
      <c r="D40" s="643" t="s">
        <v>237</v>
      </c>
      <c r="E40" s="644"/>
      <c r="F40" s="643" t="s">
        <v>238</v>
      </c>
      <c r="G40" s="644"/>
      <c r="H40" s="109" t="s">
        <v>239</v>
      </c>
      <c r="I40" s="111" t="s">
        <v>240</v>
      </c>
    </row>
    <row r="41" spans="1:11" ht="177.75" customHeight="1" thickBot="1" x14ac:dyDescent="0.3">
      <c r="A41" s="659"/>
      <c r="B41" s="403">
        <v>70</v>
      </c>
      <c r="C41" s="104">
        <v>65</v>
      </c>
      <c r="D41" s="713" t="s">
        <v>688</v>
      </c>
      <c r="E41" s="714"/>
      <c r="F41" s="713" t="s">
        <v>689</v>
      </c>
      <c r="G41" s="714"/>
      <c r="H41" s="401" t="s">
        <v>627</v>
      </c>
      <c r="I41" s="393" t="s">
        <v>690</v>
      </c>
    </row>
    <row r="42" spans="1:11" s="99" customFormat="1" ht="35.1" customHeight="1" thickBot="1" x14ac:dyDescent="0.3">
      <c r="A42" s="658" t="s">
        <v>242</v>
      </c>
      <c r="B42" s="110" t="s">
        <v>235</v>
      </c>
      <c r="C42" s="109" t="s">
        <v>236</v>
      </c>
      <c r="D42" s="643" t="s">
        <v>237</v>
      </c>
      <c r="E42" s="644"/>
      <c r="F42" s="643" t="s">
        <v>238</v>
      </c>
      <c r="G42" s="644"/>
      <c r="H42" s="109" t="s">
        <v>239</v>
      </c>
      <c r="I42" s="111" t="s">
        <v>240</v>
      </c>
    </row>
    <row r="43" spans="1:11" ht="219" customHeight="1" thickBot="1" x14ac:dyDescent="0.3">
      <c r="A43" s="659"/>
      <c r="B43" s="403">
        <v>120</v>
      </c>
      <c r="C43" s="104">
        <v>180</v>
      </c>
      <c r="D43" s="713" t="s">
        <v>789</v>
      </c>
      <c r="E43" s="714"/>
      <c r="F43" s="713" t="s">
        <v>790</v>
      </c>
      <c r="G43" s="714"/>
      <c r="H43" s="401" t="s">
        <v>627</v>
      </c>
      <c r="I43" s="393" t="s">
        <v>791</v>
      </c>
    </row>
    <row r="44" spans="1:11" s="99" customFormat="1" ht="35.1" customHeight="1" thickBot="1" x14ac:dyDescent="0.3">
      <c r="A44" s="658" t="s">
        <v>243</v>
      </c>
      <c r="B44" s="110" t="s">
        <v>235</v>
      </c>
      <c r="C44" s="110" t="s">
        <v>236</v>
      </c>
      <c r="D44" s="643" t="s">
        <v>237</v>
      </c>
      <c r="E44" s="644"/>
      <c r="F44" s="643" t="s">
        <v>238</v>
      </c>
      <c r="G44" s="644"/>
      <c r="H44" s="109" t="s">
        <v>239</v>
      </c>
      <c r="I44" s="109" t="s">
        <v>240</v>
      </c>
    </row>
    <row r="45" spans="1:11" ht="240.75" customHeight="1" thickBot="1" x14ac:dyDescent="0.3">
      <c r="A45" s="659"/>
      <c r="B45" s="403">
        <v>120</v>
      </c>
      <c r="C45" s="104">
        <v>182</v>
      </c>
      <c r="D45" s="713" t="s">
        <v>889</v>
      </c>
      <c r="E45" s="714"/>
      <c r="F45" s="713" t="s">
        <v>890</v>
      </c>
      <c r="G45" s="714"/>
      <c r="H45" s="401" t="s">
        <v>627</v>
      </c>
      <c r="I45" s="393" t="s">
        <v>791</v>
      </c>
    </row>
    <row r="46" spans="1:11" s="99" customFormat="1" ht="35.1" customHeight="1" thickBot="1" x14ac:dyDescent="0.3">
      <c r="A46" s="658" t="s">
        <v>244</v>
      </c>
      <c r="B46" s="110" t="s">
        <v>235</v>
      </c>
      <c r="C46" s="109" t="s">
        <v>236</v>
      </c>
      <c r="D46" s="643" t="s">
        <v>237</v>
      </c>
      <c r="E46" s="644"/>
      <c r="F46" s="643" t="s">
        <v>238</v>
      </c>
      <c r="G46" s="644"/>
      <c r="H46" s="109" t="s">
        <v>239</v>
      </c>
      <c r="I46" s="111" t="s">
        <v>240</v>
      </c>
    </row>
    <row r="47" spans="1:11" ht="256.5" customHeight="1" thickBot="1" x14ac:dyDescent="0.3">
      <c r="A47" s="659"/>
      <c r="B47" s="403">
        <v>120</v>
      </c>
      <c r="C47" s="104">
        <v>251</v>
      </c>
      <c r="D47" s="713" t="s">
        <v>965</v>
      </c>
      <c r="E47" s="714"/>
      <c r="F47" s="713" t="s">
        <v>966</v>
      </c>
      <c r="G47" s="714"/>
      <c r="H47" s="401" t="s">
        <v>627</v>
      </c>
      <c r="I47" s="393" t="s">
        <v>791</v>
      </c>
    </row>
    <row r="48" spans="1:11" s="99" customFormat="1" ht="35.1" customHeight="1" thickBot="1" x14ac:dyDescent="0.3">
      <c r="A48" s="658" t="s">
        <v>245</v>
      </c>
      <c r="B48" s="110" t="s">
        <v>235</v>
      </c>
      <c r="C48" s="109" t="s">
        <v>236</v>
      </c>
      <c r="D48" s="643" t="s">
        <v>237</v>
      </c>
      <c r="E48" s="644"/>
      <c r="F48" s="643" t="s">
        <v>238</v>
      </c>
      <c r="G48" s="644"/>
      <c r="H48" s="109" t="s">
        <v>239</v>
      </c>
      <c r="I48" s="111" t="s">
        <v>240</v>
      </c>
    </row>
    <row r="49" spans="1:9" ht="230.25" customHeight="1" thickBot="1" x14ac:dyDescent="0.3">
      <c r="A49" s="659"/>
      <c r="B49" s="105">
        <v>100</v>
      </c>
      <c r="C49" s="106">
        <v>276</v>
      </c>
      <c r="D49" s="713" t="s">
        <v>1057</v>
      </c>
      <c r="E49" s="714"/>
      <c r="F49" s="713" t="s">
        <v>1058</v>
      </c>
      <c r="G49" s="714"/>
      <c r="H49" s="401" t="s">
        <v>627</v>
      </c>
      <c r="I49" s="393" t="s">
        <v>791</v>
      </c>
    </row>
    <row r="50" spans="1:9" ht="35.1" customHeight="1" thickBot="1" x14ac:dyDescent="0.3">
      <c r="A50" s="658" t="s">
        <v>246</v>
      </c>
      <c r="B50" s="108" t="s">
        <v>235</v>
      </c>
      <c r="C50" s="107" t="s">
        <v>236</v>
      </c>
      <c r="D50" s="643" t="s">
        <v>237</v>
      </c>
      <c r="E50" s="644"/>
      <c r="F50" s="643" t="s">
        <v>238</v>
      </c>
      <c r="G50" s="644"/>
      <c r="H50" s="109" t="s">
        <v>239</v>
      </c>
      <c r="I50" s="111" t="s">
        <v>240</v>
      </c>
    </row>
    <row r="51" spans="1:9" ht="120.75" customHeight="1" thickBot="1" x14ac:dyDescent="0.3">
      <c r="A51" s="659"/>
      <c r="B51" s="105">
        <v>100</v>
      </c>
      <c r="C51" s="106"/>
      <c r="D51" s="575"/>
      <c r="E51" s="661"/>
      <c r="F51" s="575"/>
      <c r="G51" s="576"/>
      <c r="H51" s="101"/>
      <c r="I51" s="102"/>
    </row>
    <row r="52" spans="1:9" ht="35.1" customHeight="1" thickBot="1" x14ac:dyDescent="0.3">
      <c r="A52" s="658" t="s">
        <v>247</v>
      </c>
      <c r="B52" s="108" t="s">
        <v>235</v>
      </c>
      <c r="C52" s="107" t="s">
        <v>236</v>
      </c>
      <c r="D52" s="643" t="s">
        <v>237</v>
      </c>
      <c r="E52" s="644"/>
      <c r="F52" s="643" t="s">
        <v>238</v>
      </c>
      <c r="G52" s="644"/>
      <c r="H52" s="109" t="s">
        <v>239</v>
      </c>
      <c r="I52" s="111" t="s">
        <v>240</v>
      </c>
    </row>
    <row r="53" spans="1:9" ht="120.75" customHeight="1" thickBot="1" x14ac:dyDescent="0.3">
      <c r="A53" s="659"/>
      <c r="B53" s="105">
        <v>100</v>
      </c>
      <c r="C53" s="106"/>
      <c r="D53" s="575"/>
      <c r="E53" s="661"/>
      <c r="F53" s="575"/>
      <c r="G53" s="576"/>
      <c r="H53" s="268"/>
      <c r="I53" s="102"/>
    </row>
    <row r="54" spans="1:9" ht="35.1" customHeight="1" thickBot="1" x14ac:dyDescent="0.3">
      <c r="A54" s="658" t="s">
        <v>248</v>
      </c>
      <c r="B54" s="108" t="s">
        <v>235</v>
      </c>
      <c r="C54" s="107" t="s">
        <v>236</v>
      </c>
      <c r="D54" s="643" t="s">
        <v>237</v>
      </c>
      <c r="E54" s="644"/>
      <c r="F54" s="643" t="s">
        <v>238</v>
      </c>
      <c r="G54" s="644"/>
      <c r="H54" s="109" t="s">
        <v>239</v>
      </c>
      <c r="I54" s="111" t="s">
        <v>240</v>
      </c>
    </row>
    <row r="55" spans="1:9" ht="120.75" customHeight="1" thickBot="1" x14ac:dyDescent="0.3">
      <c r="A55" s="659"/>
      <c r="B55" s="105">
        <v>100</v>
      </c>
      <c r="C55" s="106"/>
      <c r="D55" s="575"/>
      <c r="E55" s="576"/>
      <c r="F55" s="575"/>
      <c r="G55" s="576"/>
      <c r="H55" s="101"/>
      <c r="I55" s="101"/>
    </row>
    <row r="56" spans="1:9" ht="35.1" customHeight="1" thickBot="1" x14ac:dyDescent="0.3">
      <c r="A56" s="658" t="s">
        <v>249</v>
      </c>
      <c r="B56" s="108" t="s">
        <v>235</v>
      </c>
      <c r="C56" s="107" t="s">
        <v>236</v>
      </c>
      <c r="D56" s="643" t="s">
        <v>237</v>
      </c>
      <c r="E56" s="644"/>
      <c r="F56" s="643" t="s">
        <v>238</v>
      </c>
      <c r="G56" s="644"/>
      <c r="H56" s="109" t="s">
        <v>239</v>
      </c>
      <c r="I56" s="111" t="s">
        <v>240</v>
      </c>
    </row>
    <row r="57" spans="1:9" ht="120.75" customHeight="1" thickBot="1" x14ac:dyDescent="0.3">
      <c r="A57" s="659"/>
      <c r="B57" s="105">
        <v>100</v>
      </c>
      <c r="C57" s="106"/>
      <c r="D57" s="575"/>
      <c r="E57" s="576"/>
      <c r="F57" s="575"/>
      <c r="G57" s="576"/>
      <c r="H57" s="101"/>
      <c r="I57" s="102"/>
    </row>
    <row r="58" spans="1:9" ht="35.1" customHeight="1" thickBot="1" x14ac:dyDescent="0.3">
      <c r="A58" s="658" t="s">
        <v>250</v>
      </c>
      <c r="B58" s="108" t="s">
        <v>235</v>
      </c>
      <c r="C58" s="107" t="s">
        <v>236</v>
      </c>
      <c r="D58" s="643" t="s">
        <v>237</v>
      </c>
      <c r="E58" s="644"/>
      <c r="F58" s="643" t="s">
        <v>238</v>
      </c>
      <c r="G58" s="644"/>
      <c r="H58" s="109" t="s">
        <v>239</v>
      </c>
      <c r="I58" s="111" t="s">
        <v>240</v>
      </c>
    </row>
    <row r="59" spans="1:9" ht="120.75" customHeight="1" thickBot="1" x14ac:dyDescent="0.3">
      <c r="A59" s="659"/>
      <c r="B59" s="105">
        <v>100</v>
      </c>
      <c r="C59" s="106"/>
      <c r="D59" s="575"/>
      <c r="E59" s="576"/>
      <c r="F59" s="661"/>
      <c r="G59" s="661"/>
      <c r="H59" s="101"/>
      <c r="I59" s="101"/>
    </row>
    <row r="60" spans="1:9" ht="35.1" customHeight="1" thickBot="1" x14ac:dyDescent="0.3">
      <c r="A60" s="658" t="s">
        <v>251</v>
      </c>
      <c r="B60" s="108" t="s">
        <v>235</v>
      </c>
      <c r="C60" s="107" t="s">
        <v>236</v>
      </c>
      <c r="D60" s="643" t="s">
        <v>237</v>
      </c>
      <c r="E60" s="644"/>
      <c r="F60" s="643" t="s">
        <v>238</v>
      </c>
      <c r="G60" s="644"/>
      <c r="H60" s="109" t="s">
        <v>239</v>
      </c>
      <c r="I60" s="111" t="s">
        <v>240</v>
      </c>
    </row>
    <row r="61" spans="1:9" ht="120.75" customHeight="1" thickBot="1" x14ac:dyDescent="0.3">
      <c r="A61" s="659"/>
      <c r="B61" s="105">
        <v>50</v>
      </c>
      <c r="C61" s="106"/>
      <c r="D61" s="575"/>
      <c r="E61" s="576"/>
      <c r="F61" s="575"/>
      <c r="G61" s="576"/>
      <c r="H61" s="101"/>
      <c r="I61" s="101"/>
    </row>
    <row r="64" spans="1:9" s="98" customFormat="1" ht="30" customHeight="1" x14ac:dyDescent="0.25">
      <c r="A64" s="68"/>
      <c r="B64" s="68"/>
      <c r="C64" s="68"/>
      <c r="D64" s="68"/>
      <c r="E64" s="68"/>
      <c r="F64" s="68"/>
      <c r="G64" s="68"/>
      <c r="H64" s="68"/>
      <c r="I64" s="68"/>
    </row>
    <row r="65" spans="1:9" ht="34.5" customHeight="1" x14ac:dyDescent="0.25">
      <c r="A65" s="591" t="s">
        <v>252</v>
      </c>
      <c r="B65" s="591"/>
      <c r="C65" s="591"/>
      <c r="D65" s="591"/>
      <c r="E65" s="591"/>
      <c r="F65" s="591"/>
      <c r="G65" s="591"/>
      <c r="H65" s="591"/>
      <c r="I65" s="591"/>
    </row>
    <row r="66" spans="1:9" ht="118.5" customHeight="1" x14ac:dyDescent="0.25">
      <c r="A66" s="112" t="s">
        <v>253</v>
      </c>
      <c r="B66" s="727" t="s">
        <v>290</v>
      </c>
      <c r="C66" s="728"/>
      <c r="D66" s="592" t="s">
        <v>291</v>
      </c>
      <c r="E66" s="593"/>
      <c r="F66" s="680"/>
      <c r="G66" s="681"/>
      <c r="H66" s="680"/>
      <c r="I66" s="681"/>
    </row>
    <row r="67" spans="1:9" ht="40.5" customHeight="1" x14ac:dyDescent="0.25">
      <c r="A67" s="112" t="s">
        <v>257</v>
      </c>
      <c r="B67" s="571">
        <v>0.05</v>
      </c>
      <c r="C67" s="572"/>
      <c r="D67" s="571">
        <v>0.05</v>
      </c>
      <c r="E67" s="572"/>
      <c r="F67" s="682"/>
      <c r="G67" s="683"/>
      <c r="H67" s="682"/>
      <c r="I67" s="683"/>
    </row>
    <row r="68" spans="1:9" ht="30" customHeight="1" x14ac:dyDescent="0.25">
      <c r="A68" s="573" t="s">
        <v>188</v>
      </c>
      <c r="B68" s="160" t="s">
        <v>99</v>
      </c>
      <c r="C68" s="160" t="s">
        <v>236</v>
      </c>
      <c r="D68" s="160" t="s">
        <v>99</v>
      </c>
      <c r="E68" s="160" t="s">
        <v>236</v>
      </c>
      <c r="F68" s="160" t="s">
        <v>99</v>
      </c>
      <c r="G68" s="160" t="s">
        <v>236</v>
      </c>
      <c r="H68" s="160" t="s">
        <v>99</v>
      </c>
      <c r="I68" s="160" t="s">
        <v>236</v>
      </c>
    </row>
    <row r="69" spans="1:9" ht="30" customHeight="1" x14ac:dyDescent="0.25">
      <c r="A69" s="574"/>
      <c r="B69" s="114">
        <v>0.02</v>
      </c>
      <c r="C69" s="115">
        <v>0.02</v>
      </c>
      <c r="D69" s="114">
        <v>0</v>
      </c>
      <c r="E69" s="115">
        <v>0</v>
      </c>
      <c r="F69" s="119"/>
      <c r="G69" s="115"/>
      <c r="H69" s="119"/>
      <c r="I69" s="115"/>
    </row>
    <row r="70" spans="1:9" ht="215.25" customHeight="1" x14ac:dyDescent="0.25">
      <c r="A70" s="112" t="s">
        <v>258</v>
      </c>
      <c r="B70" s="669" t="s">
        <v>691</v>
      </c>
      <c r="C70" s="670"/>
      <c r="D70" s="733" t="s">
        <v>618</v>
      </c>
      <c r="E70" s="671"/>
      <c r="F70" s="594"/>
      <c r="G70" s="673"/>
      <c r="H70" s="594"/>
      <c r="I70" s="595"/>
    </row>
    <row r="71" spans="1:9" ht="80.25" customHeight="1" x14ac:dyDescent="0.25">
      <c r="A71" s="112" t="s">
        <v>259</v>
      </c>
      <c r="B71" s="719" t="s">
        <v>692</v>
      </c>
      <c r="C71" s="689"/>
      <c r="D71" s="733" t="s">
        <v>618</v>
      </c>
      <c r="E71" s="671"/>
      <c r="F71" s="584"/>
      <c r="G71" s="585"/>
      <c r="H71" s="584"/>
      <c r="I71" s="585"/>
    </row>
    <row r="72" spans="1:9" ht="30.75" customHeight="1" x14ac:dyDescent="0.25">
      <c r="A72" s="573" t="s">
        <v>189</v>
      </c>
      <c r="B72" s="160" t="s">
        <v>99</v>
      </c>
      <c r="C72" s="160" t="s">
        <v>236</v>
      </c>
      <c r="D72" s="160" t="s">
        <v>99</v>
      </c>
      <c r="E72" s="160" t="s">
        <v>236</v>
      </c>
      <c r="F72" s="160" t="s">
        <v>99</v>
      </c>
      <c r="G72" s="160" t="s">
        <v>236</v>
      </c>
      <c r="H72" s="160" t="s">
        <v>99</v>
      </c>
      <c r="I72" s="160" t="s">
        <v>236</v>
      </c>
    </row>
    <row r="73" spans="1:9" ht="30.75" customHeight="1" x14ac:dyDescent="0.25">
      <c r="A73" s="574"/>
      <c r="B73" s="114">
        <v>0.05</v>
      </c>
      <c r="C73" s="115">
        <v>0.05</v>
      </c>
      <c r="D73" s="114">
        <v>0.05</v>
      </c>
      <c r="E73" s="115">
        <v>0.05</v>
      </c>
      <c r="F73" s="119"/>
      <c r="G73" s="116"/>
      <c r="H73" s="119"/>
      <c r="I73" s="116"/>
    </row>
    <row r="74" spans="1:9" ht="361.5" customHeight="1" x14ac:dyDescent="0.25">
      <c r="A74" s="112" t="s">
        <v>258</v>
      </c>
      <c r="B74" s="669" t="s">
        <v>693</v>
      </c>
      <c r="C74" s="670"/>
      <c r="D74" s="715" t="s">
        <v>796</v>
      </c>
      <c r="E74" s="716"/>
      <c r="F74" s="594"/>
      <c r="G74" s="673"/>
      <c r="H74" s="665"/>
      <c r="I74" s="666"/>
    </row>
    <row r="75" spans="1:9" ht="80.25" customHeight="1" x14ac:dyDescent="0.25">
      <c r="A75" s="112" t="s">
        <v>259</v>
      </c>
      <c r="B75" s="688" t="s">
        <v>797</v>
      </c>
      <c r="C75" s="689"/>
      <c r="D75" s="688" t="s">
        <v>798</v>
      </c>
      <c r="E75" s="689"/>
      <c r="F75" s="584"/>
      <c r="G75" s="585"/>
      <c r="H75" s="584"/>
      <c r="I75" s="585"/>
    </row>
    <row r="76" spans="1:9" ht="30.75" customHeight="1" x14ac:dyDescent="0.25">
      <c r="A76" s="573" t="s">
        <v>190</v>
      </c>
      <c r="B76" s="160" t="s">
        <v>99</v>
      </c>
      <c r="C76" s="160" t="s">
        <v>236</v>
      </c>
      <c r="D76" s="160" t="s">
        <v>99</v>
      </c>
      <c r="E76" s="160" t="s">
        <v>236</v>
      </c>
      <c r="F76" s="160" t="s">
        <v>99</v>
      </c>
      <c r="G76" s="160" t="s">
        <v>236</v>
      </c>
      <c r="H76" s="160" t="s">
        <v>99</v>
      </c>
      <c r="I76" s="160" t="s">
        <v>236</v>
      </c>
    </row>
    <row r="77" spans="1:9" ht="30.75" customHeight="1" x14ac:dyDescent="0.25">
      <c r="A77" s="574"/>
      <c r="B77" s="114">
        <v>0.1</v>
      </c>
      <c r="C77" s="115">
        <v>0.1</v>
      </c>
      <c r="D77" s="114">
        <v>0.1</v>
      </c>
      <c r="E77" s="115">
        <v>0.1</v>
      </c>
      <c r="F77" s="119"/>
      <c r="G77" s="116"/>
      <c r="H77" s="119"/>
      <c r="I77" s="116"/>
    </row>
    <row r="78" spans="1:9" ht="409.15" customHeight="1" x14ac:dyDescent="0.25">
      <c r="A78" s="112" t="s">
        <v>258</v>
      </c>
      <c r="B78" s="669" t="s">
        <v>792</v>
      </c>
      <c r="C78" s="670"/>
      <c r="D78" s="669" t="s">
        <v>793</v>
      </c>
      <c r="E78" s="670"/>
      <c r="F78" s="594"/>
      <c r="G78" s="673"/>
      <c r="H78" s="584"/>
      <c r="I78" s="585"/>
    </row>
    <row r="79" spans="1:9" ht="80.25" customHeight="1" x14ac:dyDescent="0.25">
      <c r="A79" s="112" t="s">
        <v>259</v>
      </c>
      <c r="B79" s="688" t="s">
        <v>794</v>
      </c>
      <c r="C79" s="689"/>
      <c r="D79" s="577" t="s">
        <v>795</v>
      </c>
      <c r="E79" s="578"/>
      <c r="F79" s="584"/>
      <c r="G79" s="585"/>
      <c r="H79" s="584"/>
      <c r="I79" s="585"/>
    </row>
    <row r="80" spans="1:9" ht="30.75" customHeight="1" x14ac:dyDescent="0.25">
      <c r="A80" s="573" t="s">
        <v>191</v>
      </c>
      <c r="B80" s="160" t="s">
        <v>99</v>
      </c>
      <c r="C80" s="160" t="s">
        <v>236</v>
      </c>
      <c r="D80" s="160" t="s">
        <v>99</v>
      </c>
      <c r="E80" s="160" t="s">
        <v>236</v>
      </c>
      <c r="F80" s="160" t="s">
        <v>99</v>
      </c>
      <c r="G80" s="160" t="s">
        <v>236</v>
      </c>
      <c r="H80" s="160" t="s">
        <v>99</v>
      </c>
      <c r="I80" s="160" t="s">
        <v>236</v>
      </c>
    </row>
    <row r="81" spans="1:9" ht="30.75" customHeight="1" x14ac:dyDescent="0.25">
      <c r="A81" s="574"/>
      <c r="B81" s="114">
        <v>0.1</v>
      </c>
      <c r="C81" s="115">
        <v>0.1</v>
      </c>
      <c r="D81" s="114">
        <v>0.1</v>
      </c>
      <c r="E81" s="115">
        <v>0.1</v>
      </c>
      <c r="F81" s="119"/>
      <c r="G81" s="116"/>
      <c r="H81" s="119"/>
      <c r="I81" s="116"/>
    </row>
    <row r="82" spans="1:9" ht="409.6" customHeight="1" x14ac:dyDescent="0.25">
      <c r="A82" s="112" t="s">
        <v>258</v>
      </c>
      <c r="B82" s="669" t="s">
        <v>891</v>
      </c>
      <c r="C82" s="670"/>
      <c r="D82" s="669" t="s">
        <v>892</v>
      </c>
      <c r="E82" s="670"/>
      <c r="F82" s="594"/>
      <c r="G82" s="673"/>
      <c r="H82" s="584"/>
      <c r="I82" s="585"/>
    </row>
    <row r="83" spans="1:9" ht="80.25" customHeight="1" x14ac:dyDescent="0.25">
      <c r="A83" s="112" t="s">
        <v>259</v>
      </c>
      <c r="B83" s="688" t="s">
        <v>893</v>
      </c>
      <c r="C83" s="691"/>
      <c r="D83" s="688" t="s">
        <v>894</v>
      </c>
      <c r="E83" s="691"/>
      <c r="F83" s="584"/>
      <c r="G83" s="585"/>
      <c r="H83" s="584"/>
      <c r="I83" s="585"/>
    </row>
    <row r="84" spans="1:9" ht="30" customHeight="1" x14ac:dyDescent="0.25">
      <c r="A84" s="573" t="s">
        <v>195</v>
      </c>
      <c r="B84" s="160" t="s">
        <v>99</v>
      </c>
      <c r="C84" s="160" t="s">
        <v>236</v>
      </c>
      <c r="D84" s="160" t="s">
        <v>99</v>
      </c>
      <c r="E84" s="160" t="s">
        <v>236</v>
      </c>
      <c r="F84" s="160" t="s">
        <v>99</v>
      </c>
      <c r="G84" s="160" t="s">
        <v>236</v>
      </c>
      <c r="H84" s="160" t="s">
        <v>99</v>
      </c>
      <c r="I84" s="160" t="s">
        <v>236</v>
      </c>
    </row>
    <row r="85" spans="1:9" ht="30" customHeight="1" x14ac:dyDescent="0.25">
      <c r="A85" s="574"/>
      <c r="B85" s="114">
        <v>0.1</v>
      </c>
      <c r="C85" s="115">
        <v>0.1</v>
      </c>
      <c r="D85" s="114">
        <v>0.1</v>
      </c>
      <c r="E85" s="115">
        <v>0.1</v>
      </c>
      <c r="F85" s="119"/>
      <c r="G85" s="116"/>
      <c r="H85" s="119"/>
      <c r="I85" s="116"/>
    </row>
    <row r="86" spans="1:9" ht="408.75" customHeight="1" x14ac:dyDescent="0.25">
      <c r="A86" s="112" t="s">
        <v>258</v>
      </c>
      <c r="B86" s="669" t="s">
        <v>961</v>
      </c>
      <c r="C86" s="670"/>
      <c r="D86" s="669" t="s">
        <v>962</v>
      </c>
      <c r="E86" s="670"/>
      <c r="F86" s="667"/>
      <c r="G86" s="667"/>
      <c r="H86" s="667"/>
      <c r="I86" s="667"/>
    </row>
    <row r="87" spans="1:9" ht="80.25" customHeight="1" x14ac:dyDescent="0.25">
      <c r="A87" s="112" t="s">
        <v>259</v>
      </c>
      <c r="B87" s="688" t="s">
        <v>963</v>
      </c>
      <c r="C87" s="689"/>
      <c r="D87" s="732" t="s">
        <v>964</v>
      </c>
      <c r="E87" s="580"/>
      <c r="F87" s="579"/>
      <c r="G87" s="580"/>
      <c r="H87" s="579"/>
      <c r="I87" s="580"/>
    </row>
    <row r="88" spans="1:9" ht="29.25" customHeight="1" x14ac:dyDescent="0.25">
      <c r="A88" s="573" t="s">
        <v>196</v>
      </c>
      <c r="B88" s="160" t="s">
        <v>99</v>
      </c>
      <c r="C88" s="160" t="s">
        <v>236</v>
      </c>
      <c r="D88" s="160" t="s">
        <v>99</v>
      </c>
      <c r="E88" s="160" t="s">
        <v>236</v>
      </c>
      <c r="F88" s="160" t="s">
        <v>99</v>
      </c>
      <c r="G88" s="160" t="s">
        <v>236</v>
      </c>
      <c r="H88" s="160" t="s">
        <v>99</v>
      </c>
      <c r="I88" s="160" t="s">
        <v>236</v>
      </c>
    </row>
    <row r="89" spans="1:9" ht="29.25" customHeight="1" x14ac:dyDescent="0.25">
      <c r="A89" s="574"/>
      <c r="B89" s="114">
        <v>0.1</v>
      </c>
      <c r="C89" s="114">
        <v>0.1</v>
      </c>
      <c r="D89" s="114">
        <v>0.1</v>
      </c>
      <c r="E89" s="114">
        <v>0.1</v>
      </c>
      <c r="F89" s="119"/>
      <c r="G89" s="116"/>
      <c r="H89" s="119"/>
      <c r="I89" s="116"/>
    </row>
    <row r="90" spans="1:9" ht="408.75" customHeight="1" x14ac:dyDescent="0.25">
      <c r="A90" s="112" t="s">
        <v>258</v>
      </c>
      <c r="B90" s="669" t="s">
        <v>1059</v>
      </c>
      <c r="C90" s="670"/>
      <c r="D90" s="669" t="s">
        <v>1060</v>
      </c>
      <c r="E90" s="670"/>
      <c r="F90" s="583"/>
      <c r="G90" s="583"/>
      <c r="H90" s="583"/>
      <c r="I90" s="583"/>
    </row>
    <row r="91" spans="1:9" ht="80.25" customHeight="1" x14ac:dyDescent="0.25">
      <c r="A91" s="112" t="s">
        <v>259</v>
      </c>
      <c r="B91" s="688" t="s">
        <v>1061</v>
      </c>
      <c r="C91" s="689"/>
      <c r="D91" s="732" t="s">
        <v>1062</v>
      </c>
      <c r="E91" s="580"/>
      <c r="F91" s="579"/>
      <c r="G91" s="580"/>
      <c r="H91" s="579"/>
      <c r="I91" s="580"/>
    </row>
    <row r="92" spans="1:9" ht="25.15" customHeight="1" x14ac:dyDescent="0.25">
      <c r="A92" s="573" t="s">
        <v>197</v>
      </c>
      <c r="B92" s="160" t="s">
        <v>99</v>
      </c>
      <c r="C92" s="160" t="s">
        <v>236</v>
      </c>
      <c r="D92" s="160" t="s">
        <v>99</v>
      </c>
      <c r="E92" s="160" t="s">
        <v>236</v>
      </c>
      <c r="F92" s="160" t="s">
        <v>99</v>
      </c>
      <c r="G92" s="160" t="s">
        <v>236</v>
      </c>
      <c r="H92" s="160" t="s">
        <v>99</v>
      </c>
      <c r="I92" s="160" t="s">
        <v>236</v>
      </c>
    </row>
    <row r="93" spans="1:9" ht="25.15" customHeight="1" x14ac:dyDescent="0.25">
      <c r="A93" s="574"/>
      <c r="B93" s="114">
        <v>0.1</v>
      </c>
      <c r="C93" s="117"/>
      <c r="D93" s="114">
        <v>0.1</v>
      </c>
      <c r="E93" s="117"/>
      <c r="F93" s="119"/>
      <c r="G93" s="116"/>
      <c r="H93" s="119"/>
      <c r="I93" s="116"/>
    </row>
    <row r="94" spans="1:9" ht="80.25" customHeight="1" x14ac:dyDescent="0.25">
      <c r="A94" s="112" t="s">
        <v>258</v>
      </c>
      <c r="B94" s="583"/>
      <c r="C94" s="583"/>
      <c r="D94" s="583"/>
      <c r="E94" s="583"/>
      <c r="F94" s="583"/>
      <c r="G94" s="583"/>
      <c r="H94" s="583"/>
      <c r="I94" s="583"/>
    </row>
    <row r="95" spans="1:9" ht="80.25" customHeight="1" x14ac:dyDescent="0.25">
      <c r="A95" s="112" t="s">
        <v>259</v>
      </c>
      <c r="B95" s="579"/>
      <c r="C95" s="580"/>
      <c r="D95" s="579"/>
      <c r="E95" s="580"/>
      <c r="F95" s="579"/>
      <c r="G95" s="580"/>
      <c r="H95" s="579"/>
      <c r="I95" s="580"/>
    </row>
    <row r="96" spans="1:9" ht="25.15" customHeight="1" x14ac:dyDescent="0.25">
      <c r="A96" s="573" t="s">
        <v>198</v>
      </c>
      <c r="B96" s="160" t="s">
        <v>99</v>
      </c>
      <c r="C96" s="160" t="s">
        <v>236</v>
      </c>
      <c r="D96" s="160" t="s">
        <v>99</v>
      </c>
      <c r="E96" s="160" t="s">
        <v>236</v>
      </c>
      <c r="F96" s="160" t="s">
        <v>99</v>
      </c>
      <c r="G96" s="160" t="s">
        <v>236</v>
      </c>
      <c r="H96" s="160" t="s">
        <v>99</v>
      </c>
      <c r="I96" s="160" t="s">
        <v>236</v>
      </c>
    </row>
    <row r="97" spans="1:9" ht="25.15" customHeight="1" x14ac:dyDescent="0.25">
      <c r="A97" s="574"/>
      <c r="B97" s="114">
        <v>0.1</v>
      </c>
      <c r="C97" s="117"/>
      <c r="D97" s="114">
        <v>0.1</v>
      </c>
      <c r="E97" s="117"/>
      <c r="F97" s="119"/>
      <c r="G97" s="116"/>
      <c r="H97" s="119"/>
      <c r="I97" s="116"/>
    </row>
    <row r="98" spans="1:9" ht="80.25" customHeight="1" x14ac:dyDescent="0.25">
      <c r="A98" s="112" t="s">
        <v>258</v>
      </c>
      <c r="B98" s="583"/>
      <c r="C98" s="583"/>
      <c r="D98" s="583"/>
      <c r="E98" s="583"/>
      <c r="F98" s="583"/>
      <c r="G98" s="583"/>
      <c r="H98" s="583"/>
      <c r="I98" s="583"/>
    </row>
    <row r="99" spans="1:9" ht="80.25" customHeight="1" x14ac:dyDescent="0.25">
      <c r="A99" s="112" t="s">
        <v>259</v>
      </c>
      <c r="B99" s="579"/>
      <c r="C99" s="580"/>
      <c r="D99" s="579"/>
      <c r="E99" s="580"/>
      <c r="F99" s="579"/>
      <c r="G99" s="580"/>
      <c r="H99" s="579"/>
      <c r="I99" s="580"/>
    </row>
    <row r="100" spans="1:9" ht="25.15" customHeight="1" x14ac:dyDescent="0.25">
      <c r="A100" s="573" t="s">
        <v>200</v>
      </c>
      <c r="B100" s="160" t="s">
        <v>99</v>
      </c>
      <c r="C100" s="160" t="s">
        <v>236</v>
      </c>
      <c r="D100" s="160" t="s">
        <v>99</v>
      </c>
      <c r="E100" s="160" t="s">
        <v>236</v>
      </c>
      <c r="F100" s="160" t="s">
        <v>99</v>
      </c>
      <c r="G100" s="160" t="s">
        <v>236</v>
      </c>
      <c r="H100" s="160" t="s">
        <v>99</v>
      </c>
      <c r="I100" s="160" t="s">
        <v>236</v>
      </c>
    </row>
    <row r="101" spans="1:9" ht="25.15" customHeight="1" x14ac:dyDescent="0.25">
      <c r="A101" s="574"/>
      <c r="B101" s="114">
        <v>0.1</v>
      </c>
      <c r="C101" s="117"/>
      <c r="D101" s="114">
        <v>0.1</v>
      </c>
      <c r="E101" s="117"/>
      <c r="F101" s="119"/>
      <c r="G101" s="116"/>
      <c r="H101" s="119"/>
      <c r="I101" s="116"/>
    </row>
    <row r="102" spans="1:9" ht="80.25" customHeight="1" x14ac:dyDescent="0.25">
      <c r="A102" s="112" t="s">
        <v>258</v>
      </c>
      <c r="B102" s="583"/>
      <c r="C102" s="583"/>
      <c r="D102" s="583"/>
      <c r="E102" s="583"/>
      <c r="F102" s="583"/>
      <c r="G102" s="583"/>
      <c r="H102" s="583"/>
      <c r="I102" s="583"/>
    </row>
    <row r="103" spans="1:9" ht="80.25" customHeight="1" x14ac:dyDescent="0.25">
      <c r="A103" s="112" t="s">
        <v>259</v>
      </c>
      <c r="B103" s="579"/>
      <c r="C103" s="580"/>
      <c r="D103" s="579"/>
      <c r="E103" s="580"/>
      <c r="F103" s="579"/>
      <c r="G103" s="580"/>
      <c r="H103" s="579"/>
      <c r="I103" s="580"/>
    </row>
    <row r="104" spans="1:9" ht="25.15" customHeight="1" x14ac:dyDescent="0.25">
      <c r="A104" s="573" t="s">
        <v>201</v>
      </c>
      <c r="B104" s="160" t="s">
        <v>99</v>
      </c>
      <c r="C104" s="160" t="s">
        <v>236</v>
      </c>
      <c r="D104" s="160" t="s">
        <v>99</v>
      </c>
      <c r="E104" s="160" t="s">
        <v>236</v>
      </c>
      <c r="F104" s="160" t="s">
        <v>99</v>
      </c>
      <c r="G104" s="160" t="s">
        <v>236</v>
      </c>
      <c r="H104" s="160" t="s">
        <v>99</v>
      </c>
      <c r="I104" s="160" t="s">
        <v>236</v>
      </c>
    </row>
    <row r="105" spans="1:9" ht="25.15" customHeight="1" x14ac:dyDescent="0.25">
      <c r="A105" s="574"/>
      <c r="B105" s="114">
        <v>0.1</v>
      </c>
      <c r="C105" s="117"/>
      <c r="D105" s="114">
        <v>0.1</v>
      </c>
      <c r="E105" s="117"/>
      <c r="F105" s="119"/>
      <c r="G105" s="116"/>
      <c r="H105" s="119"/>
      <c r="I105" s="116"/>
    </row>
    <row r="106" spans="1:9" ht="80.25" customHeight="1" x14ac:dyDescent="0.25">
      <c r="A106" s="112" t="s">
        <v>258</v>
      </c>
      <c r="B106" s="583"/>
      <c r="C106" s="583"/>
      <c r="D106" s="583"/>
      <c r="E106" s="583"/>
      <c r="F106" s="583"/>
      <c r="G106" s="583"/>
      <c r="H106" s="583"/>
      <c r="I106" s="583"/>
    </row>
    <row r="107" spans="1:9" ht="80.25" customHeight="1" x14ac:dyDescent="0.25">
      <c r="A107" s="112" t="s">
        <v>259</v>
      </c>
      <c r="B107" s="579"/>
      <c r="C107" s="580"/>
      <c r="D107" s="579"/>
      <c r="E107" s="580"/>
      <c r="F107" s="579"/>
      <c r="G107" s="580"/>
      <c r="H107" s="579"/>
      <c r="I107" s="580"/>
    </row>
    <row r="108" spans="1:9" ht="25.15" customHeight="1" x14ac:dyDescent="0.25">
      <c r="A108" s="573" t="s">
        <v>202</v>
      </c>
      <c r="B108" s="160" t="s">
        <v>99</v>
      </c>
      <c r="C108" s="160" t="s">
        <v>236</v>
      </c>
      <c r="D108" s="160" t="s">
        <v>99</v>
      </c>
      <c r="E108" s="160" t="s">
        <v>236</v>
      </c>
      <c r="F108" s="160" t="s">
        <v>99</v>
      </c>
      <c r="G108" s="160" t="s">
        <v>236</v>
      </c>
      <c r="H108" s="160" t="s">
        <v>99</v>
      </c>
      <c r="I108" s="160" t="s">
        <v>236</v>
      </c>
    </row>
    <row r="109" spans="1:9" ht="25.15" customHeight="1" x14ac:dyDescent="0.25">
      <c r="A109" s="574"/>
      <c r="B109" s="114">
        <v>0.1</v>
      </c>
      <c r="C109" s="117"/>
      <c r="D109" s="114">
        <v>0.1</v>
      </c>
      <c r="E109" s="117"/>
      <c r="F109" s="119"/>
      <c r="G109" s="116"/>
      <c r="H109" s="119"/>
      <c r="I109" s="116"/>
    </row>
    <row r="110" spans="1:9" ht="80.25" customHeight="1" x14ac:dyDescent="0.25">
      <c r="A110" s="112" t="s">
        <v>258</v>
      </c>
      <c r="B110" s="583"/>
      <c r="C110" s="583"/>
      <c r="D110" s="583"/>
      <c r="E110" s="583"/>
      <c r="F110" s="583"/>
      <c r="G110" s="583"/>
      <c r="H110" s="583"/>
      <c r="I110" s="583"/>
    </row>
    <row r="111" spans="1:9" ht="80.25" customHeight="1" x14ac:dyDescent="0.25">
      <c r="A111" s="112" t="s">
        <v>259</v>
      </c>
      <c r="B111" s="579"/>
      <c r="C111" s="580"/>
      <c r="D111" s="579"/>
      <c r="E111" s="580"/>
      <c r="F111" s="579"/>
      <c r="G111" s="580"/>
      <c r="H111" s="579"/>
      <c r="I111" s="580"/>
    </row>
    <row r="112" spans="1:9" ht="25.15" customHeight="1" x14ac:dyDescent="0.25">
      <c r="A112" s="573" t="s">
        <v>203</v>
      </c>
      <c r="B112" s="160" t="s">
        <v>99</v>
      </c>
      <c r="C112" s="160" t="s">
        <v>236</v>
      </c>
      <c r="D112" s="160" t="s">
        <v>99</v>
      </c>
      <c r="E112" s="160" t="s">
        <v>236</v>
      </c>
      <c r="F112" s="160" t="s">
        <v>99</v>
      </c>
      <c r="G112" s="160" t="s">
        <v>236</v>
      </c>
      <c r="H112" s="160" t="s">
        <v>99</v>
      </c>
      <c r="I112" s="160" t="s">
        <v>236</v>
      </c>
    </row>
    <row r="113" spans="1:9" ht="25.15" customHeight="1" x14ac:dyDescent="0.25">
      <c r="A113" s="574"/>
      <c r="B113" s="114">
        <v>0.03</v>
      </c>
      <c r="C113" s="256"/>
      <c r="D113" s="114">
        <v>0.05</v>
      </c>
      <c r="E113" s="256"/>
      <c r="F113" s="256"/>
      <c r="G113" s="257"/>
      <c r="H113" s="256"/>
      <c r="I113" s="257"/>
    </row>
    <row r="114" spans="1:9" ht="54" customHeight="1" x14ac:dyDescent="0.25">
      <c r="A114" s="112" t="s">
        <v>258</v>
      </c>
      <c r="B114" s="668"/>
      <c r="C114" s="668"/>
      <c r="D114" s="668"/>
      <c r="E114" s="668"/>
      <c r="F114" s="668"/>
      <c r="G114" s="668"/>
      <c r="H114" s="668"/>
      <c r="I114" s="668"/>
    </row>
    <row r="115" spans="1:9" ht="54" customHeight="1" x14ac:dyDescent="0.25">
      <c r="A115" s="112" t="s">
        <v>259</v>
      </c>
      <c r="B115" s="579"/>
      <c r="C115" s="580"/>
      <c r="D115" s="579"/>
      <c r="E115" s="580"/>
      <c r="F115" s="579"/>
      <c r="G115" s="580"/>
      <c r="H115" s="579"/>
      <c r="I115" s="580"/>
    </row>
    <row r="116" spans="1:9" ht="16.5" x14ac:dyDescent="0.25">
      <c r="A116" s="113" t="s">
        <v>260</v>
      </c>
      <c r="B116" s="118">
        <f t="shared" ref="B116:I116" si="0">(B69+B73+B77+B81+B85+B89+B93+B97+B101+B105+B109+B113)</f>
        <v>0.99999999999999989</v>
      </c>
      <c r="C116" s="118">
        <f t="shared" si="0"/>
        <v>0.47</v>
      </c>
      <c r="D116" s="118">
        <f t="shared" si="0"/>
        <v>0.99999999999999989</v>
      </c>
      <c r="E116" s="118">
        <f t="shared" si="0"/>
        <v>0.44999999999999996</v>
      </c>
      <c r="F116" s="118">
        <f t="shared" si="0"/>
        <v>0</v>
      </c>
      <c r="G116" s="118">
        <f t="shared" si="0"/>
        <v>0</v>
      </c>
      <c r="H116" s="118">
        <f t="shared" si="0"/>
        <v>0</v>
      </c>
      <c r="I116" s="118">
        <f t="shared" si="0"/>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9" r:id="rId1" xr:uid="{F625290B-4FA9-40B1-936E-1F1E8A0AC920}"/>
    <hyperlink ref="D79" r:id="rId2" xr:uid="{5DAE6312-92A9-41ED-8471-B61E3E421D04}"/>
    <hyperlink ref="B75" r:id="rId3" xr:uid="{012D312E-1F13-40D4-B950-EB7DCB503CDE}"/>
    <hyperlink ref="D75" r:id="rId4" xr:uid="{68E97A51-313A-41B6-8EF3-10897D0A99F4}"/>
    <hyperlink ref="B83" r:id="rId5" xr:uid="{081803F1-C7B5-4F05-B4AA-55FF8D4C8452}"/>
    <hyperlink ref="D83" r:id="rId6" xr:uid="{B8B88881-9E19-4F75-8118-5E19C337C0E6}"/>
    <hyperlink ref="B87" r:id="rId7" xr:uid="{C75EAE85-3043-49EF-A078-C7D9E1EA116A}"/>
    <hyperlink ref="D87" r:id="rId8" xr:uid="{9E6768E1-C19E-45DA-87BA-6501DD9ECBFB}"/>
    <hyperlink ref="B91" r:id="rId9" xr:uid="{68112684-AF84-44FF-A1DF-D9417BEDFD18}"/>
    <hyperlink ref="D91" r:id="rId10" xr:uid="{76920CA8-0D5B-4E62-BA9C-AC41C237909D}"/>
  </hyperlinks>
  <pageMargins left="0.25" right="0.25" top="0.75" bottom="0.75" header="0.3" footer="0.3"/>
  <pageSetup scale="23" fitToHeight="0" orientation="landscape" r:id="rId11"/>
  <rowBreaks count="2" manualBreakCount="2">
    <brk id="49" max="15" man="1"/>
    <brk id="75" max="15" man="1"/>
  </rowBreaks>
  <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9C473-EC8E-4685-88CC-275724668876}">
  <sheetPr>
    <tabColor theme="0"/>
    <pageSetUpPr fitToPage="1"/>
  </sheetPr>
  <dimension ref="A1:O126"/>
  <sheetViews>
    <sheetView showGridLines="0" topLeftCell="A37" zoomScale="70" zoomScaleNormal="70" zoomScaleSheetLayoutView="30" workbookViewId="0">
      <selection activeCell="B86" sqref="B86:C86"/>
    </sheetView>
  </sheetViews>
  <sheetFormatPr baseColWidth="10" defaultColWidth="10.7109375" defaultRowHeight="14.25" x14ac:dyDescent="0.25"/>
  <cols>
    <col min="1" max="1" width="49.7109375" style="68" customWidth="1"/>
    <col min="2" max="2" width="35.7109375" style="68" customWidth="1"/>
    <col min="3" max="3" width="48.7109375" style="68" customWidth="1"/>
    <col min="4" max="4" width="35.7109375" style="68" customWidth="1"/>
    <col min="5" max="5" width="48.7109375" style="68" customWidth="1"/>
    <col min="6" max="6" width="35.7109375" style="68" customWidth="1"/>
    <col min="7" max="7" width="43.85546875" style="68" customWidth="1"/>
    <col min="8" max="9" width="52.7109375" style="68" customWidth="1"/>
    <col min="10" max="13" width="35.7109375" style="68" customWidth="1"/>
    <col min="14" max="14" width="20.5703125" style="68"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10"/>
      <c r="B1" s="599" t="s">
        <v>182</v>
      </c>
      <c r="C1" s="600"/>
      <c r="D1" s="600"/>
      <c r="E1" s="600"/>
      <c r="F1" s="600"/>
      <c r="G1" s="600"/>
      <c r="H1" s="600"/>
      <c r="I1" s="600"/>
      <c r="J1" s="600"/>
      <c r="K1" s="600"/>
      <c r="L1" s="601"/>
      <c r="M1" s="596" t="s">
        <v>845</v>
      </c>
      <c r="N1" s="597"/>
      <c r="O1" s="598"/>
    </row>
    <row r="2" spans="1:15" s="147" customFormat="1" ht="30.75" customHeight="1" thickBot="1" x14ac:dyDescent="0.3">
      <c r="A2" s="611"/>
      <c r="B2" s="602" t="s">
        <v>184</v>
      </c>
      <c r="C2" s="603"/>
      <c r="D2" s="603"/>
      <c r="E2" s="603"/>
      <c r="F2" s="603"/>
      <c r="G2" s="603"/>
      <c r="H2" s="603"/>
      <c r="I2" s="603"/>
      <c r="J2" s="603"/>
      <c r="K2" s="603"/>
      <c r="L2" s="604"/>
      <c r="M2" s="596" t="s">
        <v>846</v>
      </c>
      <c r="N2" s="597"/>
      <c r="O2" s="598"/>
    </row>
    <row r="3" spans="1:15" s="147" customFormat="1" ht="24" customHeight="1" thickBot="1" x14ac:dyDescent="0.3">
      <c r="A3" s="611"/>
      <c r="B3" s="602" t="s">
        <v>854</v>
      </c>
      <c r="C3" s="603"/>
      <c r="D3" s="603"/>
      <c r="E3" s="603"/>
      <c r="F3" s="603"/>
      <c r="G3" s="603"/>
      <c r="H3" s="603"/>
      <c r="I3" s="603"/>
      <c r="J3" s="603"/>
      <c r="K3" s="603"/>
      <c r="L3" s="604"/>
      <c r="M3" s="596" t="s">
        <v>847</v>
      </c>
      <c r="N3" s="597"/>
      <c r="O3" s="598"/>
    </row>
    <row r="4" spans="1:15" s="147" customFormat="1" ht="21.75" customHeight="1" thickBot="1" x14ac:dyDescent="0.3">
      <c r="A4" s="612"/>
      <c r="B4" s="605" t="s">
        <v>185</v>
      </c>
      <c r="C4" s="606"/>
      <c r="D4" s="606"/>
      <c r="E4" s="606"/>
      <c r="F4" s="606"/>
      <c r="G4" s="606"/>
      <c r="H4" s="606"/>
      <c r="I4" s="606"/>
      <c r="J4" s="606"/>
      <c r="K4" s="606"/>
      <c r="L4" s="607"/>
      <c r="M4" s="596" t="s">
        <v>848</v>
      </c>
      <c r="N4" s="597"/>
      <c r="O4" s="598"/>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14" t="s">
        <v>187</v>
      </c>
      <c r="B6" s="239" t="s">
        <v>188</v>
      </c>
      <c r="C6" s="202"/>
      <c r="D6" s="239" t="s">
        <v>189</v>
      </c>
      <c r="E6" s="202"/>
      <c r="F6" s="239" t="s">
        <v>190</v>
      </c>
      <c r="G6" s="202"/>
      <c r="H6" s="239" t="s">
        <v>191</v>
      </c>
      <c r="I6" s="204"/>
      <c r="J6" s="590" t="s">
        <v>192</v>
      </c>
      <c r="K6" s="613"/>
      <c r="L6" s="238" t="s">
        <v>193</v>
      </c>
      <c r="M6" s="586"/>
      <c r="N6" s="586"/>
      <c r="O6" s="586"/>
    </row>
    <row r="7" spans="1:15" s="147" customFormat="1" ht="21.75" customHeight="1" thickBot="1" x14ac:dyDescent="0.3">
      <c r="A7" s="614"/>
      <c r="B7" s="240" t="s">
        <v>195</v>
      </c>
      <c r="C7" s="205"/>
      <c r="D7" s="239" t="s">
        <v>196</v>
      </c>
      <c r="E7" s="205" t="s">
        <v>194</v>
      </c>
      <c r="F7" s="239" t="s">
        <v>197</v>
      </c>
      <c r="G7" s="206"/>
      <c r="H7" s="239" t="s">
        <v>198</v>
      </c>
      <c r="I7" s="204"/>
      <c r="J7" s="590"/>
      <c r="K7" s="613"/>
      <c r="L7" s="238" t="s">
        <v>199</v>
      </c>
      <c r="M7" s="586"/>
      <c r="N7" s="586"/>
      <c r="O7" s="586"/>
    </row>
    <row r="8" spans="1:15" s="147" customFormat="1" ht="21.75" customHeight="1" thickBot="1" x14ac:dyDescent="0.3">
      <c r="A8" s="614"/>
      <c r="B8" s="239" t="s">
        <v>200</v>
      </c>
      <c r="C8" s="202"/>
      <c r="D8" s="239" t="s">
        <v>201</v>
      </c>
      <c r="E8" s="206"/>
      <c r="F8" s="239" t="s">
        <v>202</v>
      </c>
      <c r="G8" s="206"/>
      <c r="H8" s="239" t="s">
        <v>203</v>
      </c>
      <c r="I8" s="204"/>
      <c r="J8" s="590"/>
      <c r="K8" s="613"/>
      <c r="L8" s="238" t="s">
        <v>204</v>
      </c>
      <c r="M8" s="586" t="s">
        <v>194</v>
      </c>
      <c r="N8" s="586"/>
      <c r="O8" s="586"/>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0" t="s">
        <v>205</v>
      </c>
      <c r="B11" s="700" t="s">
        <v>292</v>
      </c>
      <c r="C11" s="701"/>
      <c r="D11" s="701"/>
      <c r="E11" s="701"/>
      <c r="F11" s="701"/>
      <c r="G11" s="701"/>
      <c r="H11" s="701"/>
      <c r="I11" s="701"/>
      <c r="J11" s="701"/>
      <c r="K11" s="702"/>
      <c r="L11" s="623" t="s">
        <v>851</v>
      </c>
      <c r="M11" s="634">
        <v>2024110010298</v>
      </c>
      <c r="N11" s="635"/>
      <c r="O11" s="636"/>
    </row>
    <row r="12" spans="1:15" ht="15" customHeight="1" x14ac:dyDescent="0.25">
      <c r="A12" s="621"/>
      <c r="B12" s="703"/>
      <c r="C12" s="704"/>
      <c r="D12" s="704"/>
      <c r="E12" s="704"/>
      <c r="F12" s="704"/>
      <c r="G12" s="704"/>
      <c r="H12" s="704"/>
      <c r="I12" s="704"/>
      <c r="J12" s="704"/>
      <c r="K12" s="705"/>
      <c r="L12" s="624"/>
      <c r="M12" s="637"/>
      <c r="N12" s="638"/>
      <c r="O12" s="639"/>
    </row>
    <row r="13" spans="1:15" ht="15" customHeight="1" thickBot="1" x14ac:dyDescent="0.3">
      <c r="A13" s="622"/>
      <c r="B13" s="706"/>
      <c r="C13" s="707"/>
      <c r="D13" s="707"/>
      <c r="E13" s="707"/>
      <c r="F13" s="707"/>
      <c r="G13" s="707"/>
      <c r="H13" s="707"/>
      <c r="I13" s="707"/>
      <c r="J13" s="707"/>
      <c r="K13" s="708"/>
      <c r="L13" s="625"/>
      <c r="M13" s="640"/>
      <c r="N13" s="641"/>
      <c r="O13" s="642"/>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08" t="s">
        <v>267</v>
      </c>
      <c r="C15" s="608"/>
      <c r="D15" s="608"/>
      <c r="E15" s="608"/>
      <c r="F15" s="608"/>
      <c r="G15" s="614" t="s">
        <v>209</v>
      </c>
      <c r="H15" s="614"/>
      <c r="I15" s="609" t="s">
        <v>293</v>
      </c>
      <c r="J15" s="609"/>
      <c r="K15" s="609"/>
      <c r="L15" s="609"/>
      <c r="M15" s="609"/>
      <c r="N15" s="609"/>
      <c r="O15" s="609"/>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08" t="s">
        <v>212</v>
      </c>
      <c r="C17" s="608"/>
      <c r="D17" s="608"/>
      <c r="E17" s="608"/>
      <c r="F17" s="121" t="s">
        <v>213</v>
      </c>
      <c r="G17" s="615" t="s">
        <v>214</v>
      </c>
      <c r="H17" s="615"/>
      <c r="I17" s="615"/>
      <c r="J17" s="121" t="s">
        <v>215</v>
      </c>
      <c r="K17" s="608" t="s">
        <v>269</v>
      </c>
      <c r="L17" s="608"/>
      <c r="M17" s="608"/>
      <c r="N17" s="608"/>
      <c r="O17" s="608"/>
    </row>
    <row r="18" spans="1:15" ht="9" customHeight="1" x14ac:dyDescent="0.25">
      <c r="A18" s="72"/>
      <c r="B18" s="69"/>
      <c r="C18" s="619"/>
      <c r="D18" s="619"/>
      <c r="E18" s="619"/>
      <c r="F18" s="619"/>
      <c r="G18" s="619"/>
      <c r="H18" s="619"/>
      <c r="I18" s="619"/>
      <c r="J18" s="619"/>
      <c r="K18" s="619"/>
      <c r="L18" s="619"/>
      <c r="M18" s="619"/>
      <c r="N18" s="619"/>
      <c r="O18" s="619"/>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587" t="s">
        <v>217</v>
      </c>
      <c r="B21" s="588"/>
      <c r="C21" s="588"/>
      <c r="D21" s="588"/>
      <c r="E21" s="588"/>
      <c r="F21" s="588"/>
      <c r="G21" s="588"/>
      <c r="H21" s="588"/>
      <c r="I21" s="588"/>
      <c r="J21" s="588"/>
      <c r="K21" s="588"/>
      <c r="L21" s="588"/>
      <c r="M21" s="588"/>
      <c r="N21" s="588"/>
      <c r="O21" s="590"/>
    </row>
    <row r="22" spans="1:15" ht="32.1" customHeight="1" thickBot="1" x14ac:dyDescent="0.3">
      <c r="A22" s="587" t="s">
        <v>218</v>
      </c>
      <c r="B22" s="588"/>
      <c r="C22" s="588"/>
      <c r="D22" s="588"/>
      <c r="E22" s="588"/>
      <c r="F22" s="588"/>
      <c r="G22" s="588"/>
      <c r="H22" s="588"/>
      <c r="I22" s="588"/>
      <c r="J22" s="588"/>
      <c r="K22" s="588"/>
      <c r="L22" s="588"/>
      <c r="M22" s="588"/>
      <c r="N22" s="588"/>
      <c r="O22" s="590"/>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1205012000</v>
      </c>
      <c r="C24" s="91"/>
      <c r="D24" s="91"/>
      <c r="E24" s="91"/>
      <c r="F24" s="91"/>
      <c r="G24" s="91"/>
      <c r="H24" s="88"/>
      <c r="I24" s="88"/>
      <c r="J24" s="88"/>
      <c r="K24" s="88"/>
      <c r="L24" s="88"/>
      <c r="M24" s="88"/>
      <c r="N24" s="91">
        <f>SUM(B24:M24)</f>
        <v>1205012000</v>
      </c>
      <c r="O24" s="89"/>
    </row>
    <row r="25" spans="1:15" ht="32.1" customHeight="1" x14ac:dyDescent="0.25">
      <c r="A25" s="90" t="s">
        <v>222</v>
      </c>
      <c r="B25" s="91">
        <v>235890000</v>
      </c>
      <c r="C25" s="91">
        <v>780410000</v>
      </c>
      <c r="D25" s="91">
        <v>188712000</v>
      </c>
      <c r="E25" s="91"/>
      <c r="F25" s="91"/>
      <c r="G25" s="91">
        <v>0</v>
      </c>
      <c r="H25" s="91"/>
      <c r="I25" s="91"/>
      <c r="J25" s="91"/>
      <c r="K25" s="91"/>
      <c r="L25" s="91"/>
      <c r="M25" s="91"/>
      <c r="N25" s="91">
        <f t="shared" ref="N25:N29" si="0">SUM(B25:M25)</f>
        <v>1205012000</v>
      </c>
      <c r="O25" s="120">
        <f>+(B25+C25+D25+E25+F25+G25+H25+I25+J25+K25+L25+M25)/N24</f>
        <v>1</v>
      </c>
    </row>
    <row r="26" spans="1:15" ht="32.1" customHeight="1" x14ac:dyDescent="0.25">
      <c r="A26" s="90" t="s">
        <v>223</v>
      </c>
      <c r="B26" s="91"/>
      <c r="C26" s="91"/>
      <c r="D26" s="91">
        <v>49124601</v>
      </c>
      <c r="E26" s="465">
        <v>122073799</v>
      </c>
      <c r="F26" s="91">
        <v>133082000</v>
      </c>
      <c r="G26" s="91">
        <v>133082000</v>
      </c>
      <c r="H26" s="91"/>
      <c r="I26" s="91"/>
      <c r="J26" s="91"/>
      <c r="K26" s="91"/>
      <c r="L26" s="91"/>
      <c r="M26" s="91"/>
      <c r="N26" s="91">
        <f t="shared" si="0"/>
        <v>437362400</v>
      </c>
      <c r="O26" s="120"/>
    </row>
    <row r="27" spans="1:15" ht="32.1" customHeight="1" x14ac:dyDescent="0.25">
      <c r="A27" s="90" t="s">
        <v>224</v>
      </c>
      <c r="B27" s="91">
        <v>0</v>
      </c>
      <c r="C27" s="91">
        <v>0</v>
      </c>
      <c r="D27" s="91">
        <v>0</v>
      </c>
      <c r="E27" s="91">
        <v>0</v>
      </c>
      <c r="F27" s="91">
        <v>0</v>
      </c>
      <c r="G27" s="91">
        <v>0</v>
      </c>
      <c r="H27" s="91">
        <v>0</v>
      </c>
      <c r="I27" s="91">
        <v>0</v>
      </c>
      <c r="J27" s="91">
        <v>0</v>
      </c>
      <c r="K27" s="91">
        <v>0</v>
      </c>
      <c r="L27" s="91">
        <v>0</v>
      </c>
      <c r="M27" s="335">
        <v>0</v>
      </c>
      <c r="N27" s="91">
        <f t="shared" si="0"/>
        <v>0</v>
      </c>
      <c r="O27" s="336"/>
    </row>
    <row r="28" spans="1:15" ht="32.1" customHeight="1" x14ac:dyDescent="0.25">
      <c r="A28" s="90" t="s">
        <v>225</v>
      </c>
      <c r="B28" s="91">
        <v>0</v>
      </c>
      <c r="C28" s="91"/>
      <c r="D28" s="91"/>
      <c r="E28" s="91"/>
      <c r="F28" s="91"/>
      <c r="G28" s="91"/>
      <c r="H28" s="91"/>
      <c r="I28" s="91"/>
      <c r="J28" s="91"/>
      <c r="K28" s="91"/>
      <c r="L28" s="91"/>
      <c r="M28" s="91"/>
      <c r="N28" s="91">
        <f t="shared" si="0"/>
        <v>0</v>
      </c>
      <c r="O28" s="92"/>
    </row>
    <row r="29" spans="1:15" ht="32.1" customHeight="1" thickBot="1" x14ac:dyDescent="0.3">
      <c r="A29" s="93" t="s">
        <v>226</v>
      </c>
      <c r="B29" s="94">
        <v>0</v>
      </c>
      <c r="C29" s="94"/>
      <c r="D29" s="94"/>
      <c r="E29" s="94"/>
      <c r="F29" s="94"/>
      <c r="G29" s="94"/>
      <c r="H29" s="94"/>
      <c r="I29" s="94"/>
      <c r="J29" s="94"/>
      <c r="K29" s="94"/>
      <c r="L29" s="94"/>
      <c r="M29" s="94"/>
      <c r="N29" s="94">
        <f t="shared" si="0"/>
        <v>0</v>
      </c>
      <c r="O29" s="97"/>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45" t="s">
        <v>227</v>
      </c>
      <c r="B33" s="646"/>
      <c r="C33" s="646"/>
      <c r="D33" s="646"/>
      <c r="E33" s="646"/>
      <c r="F33" s="646"/>
      <c r="G33" s="646"/>
      <c r="H33" s="646"/>
      <c r="I33" s="647"/>
      <c r="J33" s="100"/>
    </row>
    <row r="34" spans="1:10" ht="50.25" customHeight="1" thickBot="1" x14ac:dyDescent="0.3">
      <c r="A34" s="107" t="s">
        <v>228</v>
      </c>
      <c r="B34" s="648" t="str">
        <f>+B11</f>
        <v>Brindar 57.500 atenciones  y seguimientos socio-jurídicos a las mujeres víctimas de violencias que ingresan a las instituciones prestadoras de salud públicas -IPS- y fortalecer las capacidades técnicas del sector salud</v>
      </c>
      <c r="C34" s="649"/>
      <c r="D34" s="649"/>
      <c r="E34" s="649"/>
      <c r="F34" s="649"/>
      <c r="G34" s="649"/>
      <c r="H34" s="649"/>
      <c r="I34" s="650"/>
      <c r="J34" s="98"/>
    </row>
    <row r="35" spans="1:10" ht="18.75" customHeight="1" thickBot="1" x14ac:dyDescent="0.3">
      <c r="A35" s="658" t="s">
        <v>229</v>
      </c>
      <c r="B35" s="153">
        <v>2024</v>
      </c>
      <c r="C35" s="153">
        <v>2025</v>
      </c>
      <c r="D35" s="153">
        <v>2026</v>
      </c>
      <c r="E35" s="153">
        <v>2027</v>
      </c>
      <c r="F35" s="153" t="s">
        <v>230</v>
      </c>
      <c r="G35" s="660" t="s">
        <v>231</v>
      </c>
      <c r="H35" s="660" t="s">
        <v>21</v>
      </c>
      <c r="I35" s="660"/>
      <c r="J35" s="98"/>
    </row>
    <row r="36" spans="1:10" ht="50.25" customHeight="1" thickBot="1" x14ac:dyDescent="0.3">
      <c r="A36" s="659"/>
      <c r="B36" s="376">
        <v>10327</v>
      </c>
      <c r="C36" s="376">
        <v>16000</v>
      </c>
      <c r="D36" s="376">
        <v>15173</v>
      </c>
      <c r="E36" s="376">
        <v>16000</v>
      </c>
      <c r="F36" s="377">
        <v>57500</v>
      </c>
      <c r="G36" s="660"/>
      <c r="H36" s="660"/>
      <c r="I36" s="660"/>
      <c r="J36" s="98"/>
    </row>
    <row r="37" spans="1:10" ht="52.5" customHeight="1" thickBot="1" x14ac:dyDescent="0.3">
      <c r="A37" s="108" t="s">
        <v>232</v>
      </c>
      <c r="B37" s="651">
        <v>0.1</v>
      </c>
      <c r="C37" s="652"/>
      <c r="D37" s="655" t="s">
        <v>233</v>
      </c>
      <c r="E37" s="656"/>
      <c r="F37" s="656"/>
      <c r="G37" s="656"/>
      <c r="H37" s="656"/>
      <c r="I37" s="657"/>
    </row>
    <row r="38" spans="1:10" s="99" customFormat="1" ht="48" customHeight="1" thickBot="1" x14ac:dyDescent="0.3">
      <c r="A38" s="658" t="s">
        <v>234</v>
      </c>
      <c r="B38" s="108" t="s">
        <v>235</v>
      </c>
      <c r="C38" s="107" t="s">
        <v>236</v>
      </c>
      <c r="D38" s="643" t="s">
        <v>237</v>
      </c>
      <c r="E38" s="644"/>
      <c r="F38" s="643" t="s">
        <v>238</v>
      </c>
      <c r="G38" s="644"/>
      <c r="H38" s="109" t="s">
        <v>239</v>
      </c>
      <c r="I38" s="111" t="s">
        <v>240</v>
      </c>
    </row>
    <row r="39" spans="1:10" ht="120.75" customHeight="1" thickBot="1" x14ac:dyDescent="0.3">
      <c r="A39" s="659"/>
      <c r="B39" s="103">
        <v>0</v>
      </c>
      <c r="C39" s="104">
        <v>0</v>
      </c>
      <c r="D39" s="750" t="s">
        <v>618</v>
      </c>
      <c r="E39" s="721"/>
      <c r="F39" s="720" t="s">
        <v>618</v>
      </c>
      <c r="G39" s="721"/>
      <c r="H39" s="156" t="s">
        <v>618</v>
      </c>
      <c r="I39" s="235" t="s">
        <v>618</v>
      </c>
    </row>
    <row r="40" spans="1:10" s="99" customFormat="1" ht="54" customHeight="1" thickBot="1" x14ac:dyDescent="0.3">
      <c r="A40" s="658" t="s">
        <v>241</v>
      </c>
      <c r="B40" s="110" t="s">
        <v>235</v>
      </c>
      <c r="C40" s="109" t="s">
        <v>236</v>
      </c>
      <c r="D40" s="643" t="s">
        <v>237</v>
      </c>
      <c r="E40" s="644"/>
      <c r="F40" s="643" t="s">
        <v>238</v>
      </c>
      <c r="G40" s="644"/>
      <c r="H40" s="109" t="s">
        <v>239</v>
      </c>
      <c r="I40" s="111" t="s">
        <v>240</v>
      </c>
    </row>
    <row r="41" spans="1:10" ht="246" customHeight="1" thickBot="1" x14ac:dyDescent="0.3">
      <c r="A41" s="659"/>
      <c r="B41" s="103">
        <v>1000</v>
      </c>
      <c r="C41" s="104">
        <v>505</v>
      </c>
      <c r="D41" s="713" t="s">
        <v>694</v>
      </c>
      <c r="E41" s="714"/>
      <c r="F41" s="713" t="s">
        <v>695</v>
      </c>
      <c r="G41" s="714"/>
      <c r="H41" s="401" t="s">
        <v>627</v>
      </c>
      <c r="I41" s="402" t="s">
        <v>696</v>
      </c>
    </row>
    <row r="42" spans="1:10" s="99" customFormat="1" ht="35.1" customHeight="1" thickBot="1" x14ac:dyDescent="0.3">
      <c r="A42" s="658" t="s">
        <v>242</v>
      </c>
      <c r="B42" s="110" t="s">
        <v>235</v>
      </c>
      <c r="C42" s="109" t="s">
        <v>236</v>
      </c>
      <c r="D42" s="643" t="s">
        <v>237</v>
      </c>
      <c r="E42" s="644"/>
      <c r="F42" s="643" t="s">
        <v>238</v>
      </c>
      <c r="G42" s="644"/>
      <c r="H42" s="109" t="s">
        <v>239</v>
      </c>
      <c r="I42" s="111" t="s">
        <v>240</v>
      </c>
    </row>
    <row r="43" spans="1:10" ht="274.5" customHeight="1" thickBot="1" x14ac:dyDescent="0.3">
      <c r="A43" s="659"/>
      <c r="B43" s="105">
        <v>1640</v>
      </c>
      <c r="C43" s="104">
        <v>1909</v>
      </c>
      <c r="D43" s="720" t="s">
        <v>751</v>
      </c>
      <c r="E43" s="721"/>
      <c r="F43" s="720" t="s">
        <v>752</v>
      </c>
      <c r="G43" s="721"/>
      <c r="H43" s="401" t="s">
        <v>627</v>
      </c>
      <c r="I43" s="235" t="s">
        <v>696</v>
      </c>
    </row>
    <row r="44" spans="1:10" s="99" customFormat="1" ht="35.1" customHeight="1" thickBot="1" x14ac:dyDescent="0.3">
      <c r="A44" s="658" t="s">
        <v>243</v>
      </c>
      <c r="B44" s="110" t="s">
        <v>235</v>
      </c>
      <c r="C44" s="110" t="s">
        <v>236</v>
      </c>
      <c r="D44" s="643" t="s">
        <v>237</v>
      </c>
      <c r="E44" s="644"/>
      <c r="F44" s="643" t="s">
        <v>238</v>
      </c>
      <c r="G44" s="644"/>
      <c r="H44" s="109" t="s">
        <v>239</v>
      </c>
      <c r="I44" s="109" t="s">
        <v>240</v>
      </c>
    </row>
    <row r="45" spans="1:10" ht="387" customHeight="1" thickBot="1" x14ac:dyDescent="0.3">
      <c r="A45" s="659"/>
      <c r="B45" s="103">
        <v>1640</v>
      </c>
      <c r="C45" s="458">
        <v>2330</v>
      </c>
      <c r="D45" s="696" t="s">
        <v>867</v>
      </c>
      <c r="E45" s="749"/>
      <c r="F45" s="696" t="s">
        <v>868</v>
      </c>
      <c r="G45" s="749"/>
      <c r="H45" s="497" t="s">
        <v>627</v>
      </c>
      <c r="I45" s="498" t="s">
        <v>869</v>
      </c>
    </row>
    <row r="46" spans="1:10" s="99" customFormat="1" ht="35.1" customHeight="1" thickBot="1" x14ac:dyDescent="0.3">
      <c r="A46" s="658" t="s">
        <v>244</v>
      </c>
      <c r="B46" s="110" t="s">
        <v>235</v>
      </c>
      <c r="C46" s="109" t="s">
        <v>236</v>
      </c>
      <c r="D46" s="643" t="s">
        <v>237</v>
      </c>
      <c r="E46" s="644"/>
      <c r="F46" s="643" t="s">
        <v>238</v>
      </c>
      <c r="G46" s="644"/>
      <c r="H46" s="109" t="s">
        <v>239</v>
      </c>
      <c r="I46" s="111" t="s">
        <v>240</v>
      </c>
    </row>
    <row r="47" spans="1:10" ht="260.25" customHeight="1" thickBot="1" x14ac:dyDescent="0.3">
      <c r="A47" s="659"/>
      <c r="B47" s="103">
        <v>1640</v>
      </c>
      <c r="C47" s="104">
        <v>2655</v>
      </c>
      <c r="D47" s="720" t="s">
        <v>938</v>
      </c>
      <c r="E47" s="721"/>
      <c r="F47" s="720" t="s">
        <v>939</v>
      </c>
      <c r="G47" s="748"/>
      <c r="H47" s="497" t="s">
        <v>627</v>
      </c>
      <c r="I47" s="498" t="s">
        <v>869</v>
      </c>
    </row>
    <row r="48" spans="1:10" s="99" customFormat="1" ht="35.1" customHeight="1" thickBot="1" x14ac:dyDescent="0.3">
      <c r="A48" s="658" t="s">
        <v>245</v>
      </c>
      <c r="B48" s="110" t="s">
        <v>235</v>
      </c>
      <c r="C48" s="109" t="s">
        <v>236</v>
      </c>
      <c r="D48" s="643" t="s">
        <v>237</v>
      </c>
      <c r="E48" s="644"/>
      <c r="F48" s="643" t="s">
        <v>238</v>
      </c>
      <c r="G48" s="644"/>
      <c r="H48" s="109" t="s">
        <v>239</v>
      </c>
      <c r="I48" s="111" t="s">
        <v>240</v>
      </c>
    </row>
    <row r="49" spans="1:9" ht="280.5" customHeight="1" thickBot="1" x14ac:dyDescent="0.3">
      <c r="A49" s="659"/>
      <c r="B49" s="103">
        <v>1640</v>
      </c>
      <c r="C49" s="492">
        <v>2549</v>
      </c>
      <c r="D49" s="720" t="s">
        <v>1086</v>
      </c>
      <c r="E49" s="721"/>
      <c r="F49" s="720" t="s">
        <v>1087</v>
      </c>
      <c r="G49" s="748"/>
      <c r="H49" s="497" t="s">
        <v>627</v>
      </c>
      <c r="I49" s="498" t="s">
        <v>869</v>
      </c>
    </row>
    <row r="50" spans="1:9" ht="35.1" customHeight="1" thickBot="1" x14ac:dyDescent="0.3">
      <c r="A50" s="658" t="s">
        <v>246</v>
      </c>
      <c r="B50" s="110" t="s">
        <v>235</v>
      </c>
      <c r="C50" s="107" t="s">
        <v>236</v>
      </c>
      <c r="D50" s="643" t="s">
        <v>237</v>
      </c>
      <c r="E50" s="644"/>
      <c r="F50" s="643" t="s">
        <v>238</v>
      </c>
      <c r="G50" s="644"/>
      <c r="H50" s="109" t="s">
        <v>239</v>
      </c>
      <c r="I50" s="111" t="s">
        <v>240</v>
      </c>
    </row>
    <row r="51" spans="1:9" ht="120.75" customHeight="1" thickBot="1" x14ac:dyDescent="0.3">
      <c r="A51" s="659"/>
      <c r="B51" s="101">
        <v>1640</v>
      </c>
      <c r="C51" s="106"/>
      <c r="D51" s="575"/>
      <c r="E51" s="661"/>
      <c r="F51" s="575"/>
      <c r="G51" s="576"/>
      <c r="H51" s="101"/>
      <c r="I51" s="102"/>
    </row>
    <row r="52" spans="1:9" ht="35.1" customHeight="1" thickBot="1" x14ac:dyDescent="0.3">
      <c r="A52" s="658" t="s">
        <v>247</v>
      </c>
      <c r="B52" s="108" t="s">
        <v>235</v>
      </c>
      <c r="C52" s="107" t="s">
        <v>236</v>
      </c>
      <c r="D52" s="643" t="s">
        <v>237</v>
      </c>
      <c r="E52" s="644"/>
      <c r="F52" s="643" t="s">
        <v>238</v>
      </c>
      <c r="G52" s="644"/>
      <c r="H52" s="109" t="s">
        <v>239</v>
      </c>
      <c r="I52" s="111" t="s">
        <v>240</v>
      </c>
    </row>
    <row r="53" spans="1:9" ht="120.75" customHeight="1" thickBot="1" x14ac:dyDescent="0.3">
      <c r="A53" s="659"/>
      <c r="B53" s="101">
        <v>1640</v>
      </c>
      <c r="C53" s="106"/>
      <c r="D53" s="575"/>
      <c r="E53" s="661"/>
      <c r="F53" s="575"/>
      <c r="G53" s="576"/>
      <c r="H53" s="268"/>
      <c r="I53" s="102"/>
    </row>
    <row r="54" spans="1:9" ht="35.1" customHeight="1" thickBot="1" x14ac:dyDescent="0.3">
      <c r="A54" s="658" t="s">
        <v>248</v>
      </c>
      <c r="B54" s="108" t="s">
        <v>235</v>
      </c>
      <c r="C54" s="107" t="s">
        <v>236</v>
      </c>
      <c r="D54" s="643" t="s">
        <v>237</v>
      </c>
      <c r="E54" s="644"/>
      <c r="F54" s="643" t="s">
        <v>238</v>
      </c>
      <c r="G54" s="644"/>
      <c r="H54" s="109" t="s">
        <v>239</v>
      </c>
      <c r="I54" s="111" t="s">
        <v>240</v>
      </c>
    </row>
    <row r="55" spans="1:9" ht="120.75" customHeight="1" thickBot="1" x14ac:dyDescent="0.3">
      <c r="A55" s="659"/>
      <c r="B55" s="101">
        <v>1640</v>
      </c>
      <c r="C55" s="106"/>
      <c r="D55" s="575"/>
      <c r="E55" s="576"/>
      <c r="F55" s="575"/>
      <c r="G55" s="576"/>
      <c r="H55" s="101"/>
      <c r="I55" s="101"/>
    </row>
    <row r="56" spans="1:9" ht="35.1" customHeight="1" thickBot="1" x14ac:dyDescent="0.3">
      <c r="A56" s="658" t="s">
        <v>249</v>
      </c>
      <c r="B56" s="108" t="s">
        <v>235</v>
      </c>
      <c r="C56" s="107" t="s">
        <v>236</v>
      </c>
      <c r="D56" s="643" t="s">
        <v>237</v>
      </c>
      <c r="E56" s="644"/>
      <c r="F56" s="643" t="s">
        <v>238</v>
      </c>
      <c r="G56" s="644"/>
      <c r="H56" s="109" t="s">
        <v>239</v>
      </c>
      <c r="I56" s="111" t="s">
        <v>240</v>
      </c>
    </row>
    <row r="57" spans="1:9" ht="120.75" customHeight="1" thickBot="1" x14ac:dyDescent="0.3">
      <c r="A57" s="659"/>
      <c r="B57" s="101">
        <v>1640</v>
      </c>
      <c r="C57" s="106"/>
      <c r="D57" s="575"/>
      <c r="E57" s="576"/>
      <c r="F57" s="575"/>
      <c r="G57" s="576"/>
      <c r="H57" s="101"/>
      <c r="I57" s="102"/>
    </row>
    <row r="58" spans="1:9" ht="35.1" customHeight="1" thickBot="1" x14ac:dyDescent="0.3">
      <c r="A58" s="658" t="s">
        <v>250</v>
      </c>
      <c r="B58" s="108" t="s">
        <v>235</v>
      </c>
      <c r="C58" s="107" t="s">
        <v>236</v>
      </c>
      <c r="D58" s="643" t="s">
        <v>237</v>
      </c>
      <c r="E58" s="644"/>
      <c r="F58" s="643" t="s">
        <v>238</v>
      </c>
      <c r="G58" s="644"/>
      <c r="H58" s="109" t="s">
        <v>239</v>
      </c>
      <c r="I58" s="111" t="s">
        <v>240</v>
      </c>
    </row>
    <row r="59" spans="1:9" ht="120.75" customHeight="1" thickBot="1" x14ac:dyDescent="0.3">
      <c r="A59" s="659"/>
      <c r="B59" s="101">
        <v>1630</v>
      </c>
      <c r="C59" s="106"/>
      <c r="D59" s="575"/>
      <c r="E59" s="576"/>
      <c r="F59" s="661"/>
      <c r="G59" s="661"/>
      <c r="H59" s="101"/>
      <c r="I59" s="101"/>
    </row>
    <row r="60" spans="1:9" ht="35.1" customHeight="1" thickBot="1" x14ac:dyDescent="0.3">
      <c r="A60" s="658" t="s">
        <v>251</v>
      </c>
      <c r="B60" s="108" t="s">
        <v>235</v>
      </c>
      <c r="C60" s="107" t="s">
        <v>236</v>
      </c>
      <c r="D60" s="643" t="s">
        <v>237</v>
      </c>
      <c r="E60" s="644"/>
      <c r="F60" s="643" t="s">
        <v>238</v>
      </c>
      <c r="G60" s="644"/>
      <c r="H60" s="109" t="s">
        <v>239</v>
      </c>
      <c r="I60" s="111" t="s">
        <v>240</v>
      </c>
    </row>
    <row r="61" spans="1:9" ht="120.75" customHeight="1" thickBot="1" x14ac:dyDescent="0.3">
      <c r="A61" s="659"/>
      <c r="B61" s="101">
        <v>250</v>
      </c>
      <c r="C61" s="106"/>
      <c r="D61" s="575"/>
      <c r="E61" s="576"/>
      <c r="F61" s="575"/>
      <c r="G61" s="576"/>
      <c r="H61" s="101"/>
      <c r="I61" s="101"/>
    </row>
    <row r="64" spans="1:9" s="98" customFormat="1" ht="30" customHeight="1" x14ac:dyDescent="0.25">
      <c r="A64" s="68"/>
      <c r="B64" s="68"/>
      <c r="C64" s="68"/>
      <c r="D64" s="68"/>
      <c r="E64" s="68"/>
      <c r="F64" s="68"/>
      <c r="G64" s="68"/>
      <c r="H64" s="68"/>
      <c r="I64" s="68"/>
    </row>
    <row r="65" spans="1:9" ht="34.5" customHeight="1" x14ac:dyDescent="0.25">
      <c r="A65" s="734" t="s">
        <v>252</v>
      </c>
      <c r="B65" s="735"/>
      <c r="C65" s="735"/>
      <c r="D65" s="735"/>
      <c r="E65" s="735"/>
      <c r="F65" s="735"/>
      <c r="G65" s="735"/>
      <c r="H65" s="735"/>
      <c r="I65" s="735"/>
    </row>
    <row r="66" spans="1:9" ht="112.5" customHeight="1" x14ac:dyDescent="0.25">
      <c r="A66" s="112" t="s">
        <v>253</v>
      </c>
      <c r="B66" s="727" t="s">
        <v>294</v>
      </c>
      <c r="C66" s="728"/>
      <c r="D66" s="592" t="s">
        <v>295</v>
      </c>
      <c r="E66" s="593"/>
      <c r="F66" s="592"/>
      <c r="G66" s="593"/>
      <c r="H66" s="592"/>
      <c r="I66" s="593"/>
    </row>
    <row r="67" spans="1:9" ht="40.5" customHeight="1" x14ac:dyDescent="0.25">
      <c r="A67" s="112" t="s">
        <v>257</v>
      </c>
      <c r="B67" s="747">
        <v>0.05</v>
      </c>
      <c r="C67" s="683"/>
      <c r="D67" s="747">
        <v>0.05</v>
      </c>
      <c r="E67" s="683"/>
      <c r="F67" s="571"/>
      <c r="G67" s="572"/>
      <c r="H67" s="571"/>
      <c r="I67" s="572"/>
    </row>
    <row r="68" spans="1:9" ht="30" customHeight="1" x14ac:dyDescent="0.25">
      <c r="A68" s="573" t="s">
        <v>188</v>
      </c>
      <c r="B68" s="160" t="s">
        <v>99</v>
      </c>
      <c r="C68" s="160" t="s">
        <v>236</v>
      </c>
      <c r="D68" s="160" t="s">
        <v>99</v>
      </c>
      <c r="E68" s="160" t="s">
        <v>236</v>
      </c>
      <c r="F68" s="160" t="s">
        <v>99</v>
      </c>
      <c r="G68" s="160" t="s">
        <v>236</v>
      </c>
      <c r="H68" s="160" t="s">
        <v>99</v>
      </c>
      <c r="I68" s="160" t="s">
        <v>236</v>
      </c>
    </row>
    <row r="69" spans="1:9" ht="30" customHeight="1" x14ac:dyDescent="0.25">
      <c r="A69" s="574"/>
      <c r="B69" s="114">
        <v>0</v>
      </c>
      <c r="C69" s="114">
        <v>0</v>
      </c>
      <c r="D69" s="114">
        <v>0</v>
      </c>
      <c r="E69" s="114">
        <v>0</v>
      </c>
      <c r="F69" s="114"/>
      <c r="G69" s="115"/>
      <c r="H69" s="114"/>
      <c r="I69" s="115"/>
    </row>
    <row r="70" spans="1:9" ht="80.25" customHeight="1" x14ac:dyDescent="0.25">
      <c r="A70" s="112" t="s">
        <v>258</v>
      </c>
      <c r="B70" s="717" t="s">
        <v>618</v>
      </c>
      <c r="C70" s="718"/>
      <c r="D70" s="717" t="s">
        <v>618</v>
      </c>
      <c r="E70" s="718"/>
      <c r="F70" s="736"/>
      <c r="G70" s="737"/>
      <c r="H70" s="736"/>
      <c r="I70" s="737"/>
    </row>
    <row r="71" spans="1:9" ht="80.25" customHeight="1" x14ac:dyDescent="0.25">
      <c r="A71" s="112" t="s">
        <v>259</v>
      </c>
      <c r="B71" s="717" t="s">
        <v>618</v>
      </c>
      <c r="C71" s="718"/>
      <c r="D71" s="717" t="s">
        <v>618</v>
      </c>
      <c r="E71" s="718"/>
      <c r="F71" s="690"/>
      <c r="G71" s="689"/>
      <c r="H71" s="690"/>
      <c r="I71" s="689"/>
    </row>
    <row r="72" spans="1:9" ht="30.75" customHeight="1" x14ac:dyDescent="0.25">
      <c r="A72" s="573" t="s">
        <v>189</v>
      </c>
      <c r="B72" s="160" t="s">
        <v>99</v>
      </c>
      <c r="C72" s="160" t="s">
        <v>236</v>
      </c>
      <c r="D72" s="160" t="s">
        <v>99</v>
      </c>
      <c r="E72" s="160" t="s">
        <v>236</v>
      </c>
      <c r="F72" s="160" t="s">
        <v>99</v>
      </c>
      <c r="G72" s="160" t="s">
        <v>236</v>
      </c>
      <c r="H72" s="160" t="s">
        <v>99</v>
      </c>
      <c r="I72" s="160" t="s">
        <v>236</v>
      </c>
    </row>
    <row r="73" spans="1:9" ht="30.75" customHeight="1" x14ac:dyDescent="0.25">
      <c r="A73" s="574"/>
      <c r="B73" s="114">
        <v>7.0000000000000007E-2</v>
      </c>
      <c r="C73" s="115">
        <v>7.0000000000000007E-2</v>
      </c>
      <c r="D73" s="114">
        <v>7.0000000000000007E-2</v>
      </c>
      <c r="E73" s="115">
        <v>7.0000000000000007E-2</v>
      </c>
      <c r="F73" s="114"/>
      <c r="G73" s="115"/>
      <c r="H73" s="114"/>
      <c r="I73" s="115"/>
    </row>
    <row r="74" spans="1:9" ht="288" customHeight="1" x14ac:dyDescent="0.25">
      <c r="A74" s="112" t="s">
        <v>258</v>
      </c>
      <c r="B74" s="581" t="s">
        <v>697</v>
      </c>
      <c r="C74" s="582"/>
      <c r="D74" s="581" t="s">
        <v>698</v>
      </c>
      <c r="E74" s="582"/>
      <c r="F74" s="736"/>
      <c r="G74" s="737"/>
      <c r="H74" s="736"/>
      <c r="I74" s="737"/>
    </row>
    <row r="75" spans="1:9" ht="80.25" customHeight="1" x14ac:dyDescent="0.25">
      <c r="A75" s="112" t="s">
        <v>259</v>
      </c>
      <c r="B75" s="688" t="s">
        <v>699</v>
      </c>
      <c r="C75" s="689"/>
      <c r="D75" s="688" t="s">
        <v>700</v>
      </c>
      <c r="E75" s="689"/>
      <c r="F75" s="690"/>
      <c r="G75" s="689"/>
      <c r="H75" s="690"/>
      <c r="I75" s="689"/>
    </row>
    <row r="76" spans="1:9" ht="30.75" customHeight="1" x14ac:dyDescent="0.25">
      <c r="A76" s="573" t="s">
        <v>190</v>
      </c>
      <c r="B76" s="160" t="s">
        <v>99</v>
      </c>
      <c r="C76" s="160" t="s">
        <v>236</v>
      </c>
      <c r="D76" s="160" t="s">
        <v>99</v>
      </c>
      <c r="E76" s="160" t="s">
        <v>236</v>
      </c>
      <c r="F76" s="160" t="s">
        <v>99</v>
      </c>
      <c r="G76" s="160" t="s">
        <v>236</v>
      </c>
      <c r="H76" s="160" t="s">
        <v>99</v>
      </c>
      <c r="I76" s="160" t="s">
        <v>236</v>
      </c>
    </row>
    <row r="77" spans="1:9" ht="30.75" customHeight="1" x14ac:dyDescent="0.25">
      <c r="A77" s="574"/>
      <c r="B77" s="114">
        <v>0.1</v>
      </c>
      <c r="C77" s="115">
        <v>0.1</v>
      </c>
      <c r="D77" s="114">
        <v>0.1</v>
      </c>
      <c r="E77" s="115">
        <v>0.1</v>
      </c>
      <c r="F77" s="114"/>
      <c r="G77" s="115"/>
      <c r="H77" s="114"/>
      <c r="I77" s="115"/>
    </row>
    <row r="78" spans="1:9" ht="291.75" customHeight="1" x14ac:dyDescent="0.25">
      <c r="A78" s="112" t="s">
        <v>258</v>
      </c>
      <c r="B78" s="715" t="s">
        <v>757</v>
      </c>
      <c r="C78" s="716"/>
      <c r="D78" s="715" t="s">
        <v>753</v>
      </c>
      <c r="E78" s="716"/>
      <c r="F78" s="736"/>
      <c r="G78" s="737"/>
      <c r="H78" s="736"/>
      <c r="I78" s="737"/>
    </row>
    <row r="79" spans="1:9" ht="80.25" customHeight="1" x14ac:dyDescent="0.25">
      <c r="A79" s="112" t="s">
        <v>259</v>
      </c>
      <c r="B79" s="688" t="s">
        <v>755</v>
      </c>
      <c r="C79" s="689"/>
      <c r="D79" s="688" t="s">
        <v>754</v>
      </c>
      <c r="E79" s="689"/>
      <c r="F79" s="690"/>
      <c r="G79" s="689"/>
      <c r="H79" s="690"/>
      <c r="I79" s="689"/>
    </row>
    <row r="80" spans="1:9" ht="30.75" customHeight="1" x14ac:dyDescent="0.25">
      <c r="A80" s="573" t="s">
        <v>191</v>
      </c>
      <c r="B80" s="160" t="s">
        <v>99</v>
      </c>
      <c r="C80" s="160" t="s">
        <v>236</v>
      </c>
      <c r="D80" s="160" t="s">
        <v>99</v>
      </c>
      <c r="E80" s="160" t="s">
        <v>236</v>
      </c>
      <c r="F80" s="160" t="s">
        <v>99</v>
      </c>
      <c r="G80" s="160" t="s">
        <v>236</v>
      </c>
      <c r="H80" s="160" t="s">
        <v>99</v>
      </c>
      <c r="I80" s="160" t="s">
        <v>236</v>
      </c>
    </row>
    <row r="81" spans="1:9" ht="30.75" customHeight="1" x14ac:dyDescent="0.25">
      <c r="A81" s="574"/>
      <c r="B81" s="114">
        <v>0.1</v>
      </c>
      <c r="C81" s="115">
        <v>0.1</v>
      </c>
      <c r="D81" s="114">
        <v>0.1</v>
      </c>
      <c r="E81" s="115">
        <v>0.1</v>
      </c>
      <c r="F81" s="114"/>
      <c r="G81" s="115"/>
      <c r="H81" s="114"/>
      <c r="I81" s="115"/>
    </row>
    <row r="82" spans="1:9" ht="280.5" customHeight="1" x14ac:dyDescent="0.25">
      <c r="A82" s="112" t="s">
        <v>258</v>
      </c>
      <c r="B82" s="745" t="s">
        <v>872</v>
      </c>
      <c r="C82" s="746"/>
      <c r="D82" s="745" t="s">
        <v>934</v>
      </c>
      <c r="E82" s="746"/>
      <c r="F82" s="738"/>
      <c r="G82" s="739"/>
      <c r="H82" s="738"/>
      <c r="I82" s="739"/>
    </row>
    <row r="83" spans="1:9" ht="80.25" customHeight="1" x14ac:dyDescent="0.25">
      <c r="A83" s="112" t="s">
        <v>259</v>
      </c>
      <c r="B83" s="688" t="s">
        <v>870</v>
      </c>
      <c r="C83" s="691"/>
      <c r="D83" s="688" t="s">
        <v>871</v>
      </c>
      <c r="E83" s="691"/>
      <c r="F83" s="740"/>
      <c r="G83" s="691"/>
      <c r="H83" s="740"/>
      <c r="I83" s="691"/>
    </row>
    <row r="84" spans="1:9" ht="30" customHeight="1" x14ac:dyDescent="0.25">
      <c r="A84" s="573" t="s">
        <v>195</v>
      </c>
      <c r="B84" s="160" t="s">
        <v>99</v>
      </c>
      <c r="C84" s="160" t="s">
        <v>236</v>
      </c>
      <c r="D84" s="160" t="s">
        <v>99</v>
      </c>
      <c r="E84" s="160" t="s">
        <v>236</v>
      </c>
      <c r="F84" s="160" t="s">
        <v>99</v>
      </c>
      <c r="G84" s="160" t="s">
        <v>236</v>
      </c>
      <c r="H84" s="160" t="s">
        <v>99</v>
      </c>
      <c r="I84" s="160" t="s">
        <v>236</v>
      </c>
    </row>
    <row r="85" spans="1:9" ht="30" customHeight="1" x14ac:dyDescent="0.25">
      <c r="A85" s="574"/>
      <c r="B85" s="114">
        <v>0.1</v>
      </c>
      <c r="C85" s="115">
        <v>0.1</v>
      </c>
      <c r="D85" s="114">
        <v>0.1</v>
      </c>
      <c r="E85" s="115">
        <v>0.1</v>
      </c>
      <c r="F85" s="114"/>
      <c r="G85" s="115"/>
      <c r="H85" s="114"/>
      <c r="I85" s="115"/>
    </row>
    <row r="86" spans="1:9" ht="307.5" customHeight="1" x14ac:dyDescent="0.25">
      <c r="A86" s="112" t="s">
        <v>258</v>
      </c>
      <c r="B86" s="743" t="s">
        <v>940</v>
      </c>
      <c r="C86" s="744"/>
      <c r="D86" s="743" t="s">
        <v>945</v>
      </c>
      <c r="E86" s="744"/>
      <c r="F86" s="667"/>
      <c r="G86" s="667"/>
      <c r="H86" s="667"/>
      <c r="I86" s="667"/>
    </row>
    <row r="87" spans="1:9" ht="80.25" customHeight="1" x14ac:dyDescent="0.25">
      <c r="A87" s="112" t="s">
        <v>259</v>
      </c>
      <c r="B87" s="688" t="s">
        <v>941</v>
      </c>
      <c r="C87" s="689"/>
      <c r="D87" s="688" t="s">
        <v>942</v>
      </c>
      <c r="E87" s="689"/>
      <c r="F87" s="579"/>
      <c r="G87" s="580"/>
      <c r="H87" s="579"/>
      <c r="I87" s="580"/>
    </row>
    <row r="88" spans="1:9" ht="29.25" customHeight="1" x14ac:dyDescent="0.25">
      <c r="A88" s="573" t="s">
        <v>196</v>
      </c>
      <c r="B88" s="160" t="s">
        <v>99</v>
      </c>
      <c r="C88" s="160" t="s">
        <v>236</v>
      </c>
      <c r="D88" s="160" t="s">
        <v>99</v>
      </c>
      <c r="E88" s="160" t="s">
        <v>236</v>
      </c>
      <c r="F88" s="160" t="s">
        <v>99</v>
      </c>
      <c r="G88" s="160" t="s">
        <v>236</v>
      </c>
      <c r="H88" s="160" t="s">
        <v>99</v>
      </c>
      <c r="I88" s="160" t="s">
        <v>236</v>
      </c>
    </row>
    <row r="89" spans="1:9" ht="29.25" customHeight="1" x14ac:dyDescent="0.25">
      <c r="A89" s="574"/>
      <c r="B89" s="114">
        <v>0.1</v>
      </c>
      <c r="C89" s="114">
        <v>0.1</v>
      </c>
      <c r="D89" s="114">
        <v>0.1</v>
      </c>
      <c r="E89" s="114">
        <v>0.1</v>
      </c>
      <c r="F89" s="114"/>
      <c r="G89" s="117"/>
      <c r="H89" s="114"/>
      <c r="I89" s="117"/>
    </row>
    <row r="90" spans="1:9" ht="270" customHeight="1" x14ac:dyDescent="0.25">
      <c r="A90" s="112" t="s">
        <v>258</v>
      </c>
      <c r="B90" s="741" t="s">
        <v>1090</v>
      </c>
      <c r="C90" s="742"/>
      <c r="D90" s="741" t="s">
        <v>1091</v>
      </c>
      <c r="E90" s="742"/>
      <c r="F90" s="583"/>
      <c r="G90" s="583"/>
      <c r="H90" s="583"/>
      <c r="I90" s="583"/>
    </row>
    <row r="91" spans="1:9" ht="80.25" customHeight="1" x14ac:dyDescent="0.25">
      <c r="A91" s="112" t="s">
        <v>259</v>
      </c>
      <c r="B91" s="688" t="s">
        <v>1088</v>
      </c>
      <c r="C91" s="689"/>
      <c r="D91" s="688" t="s">
        <v>1089</v>
      </c>
      <c r="E91" s="689"/>
      <c r="F91" s="579"/>
      <c r="G91" s="580"/>
      <c r="H91" s="579"/>
      <c r="I91" s="580"/>
    </row>
    <row r="92" spans="1:9" ht="25.15" customHeight="1" x14ac:dyDescent="0.25">
      <c r="A92" s="573" t="s">
        <v>197</v>
      </c>
      <c r="B92" s="160" t="s">
        <v>99</v>
      </c>
      <c r="C92" s="160" t="s">
        <v>236</v>
      </c>
      <c r="D92" s="160" t="s">
        <v>99</v>
      </c>
      <c r="E92" s="160" t="s">
        <v>236</v>
      </c>
      <c r="F92" s="160" t="s">
        <v>99</v>
      </c>
      <c r="G92" s="160" t="s">
        <v>236</v>
      </c>
      <c r="H92" s="160" t="s">
        <v>99</v>
      </c>
      <c r="I92" s="160" t="s">
        <v>236</v>
      </c>
    </row>
    <row r="93" spans="1:9" ht="25.15" customHeight="1" x14ac:dyDescent="0.25">
      <c r="A93" s="574"/>
      <c r="B93" s="114">
        <v>0.1</v>
      </c>
      <c r="C93" s="117"/>
      <c r="D93" s="114">
        <v>0.1</v>
      </c>
      <c r="E93" s="117"/>
      <c r="F93" s="114"/>
      <c r="G93" s="117"/>
      <c r="H93" s="114"/>
      <c r="I93" s="117"/>
    </row>
    <row r="94" spans="1:9" ht="80.25" customHeight="1" x14ac:dyDescent="0.25">
      <c r="A94" s="112" t="s">
        <v>258</v>
      </c>
      <c r="B94" s="583"/>
      <c r="C94" s="583"/>
      <c r="D94" s="583"/>
      <c r="E94" s="583"/>
      <c r="F94" s="583"/>
      <c r="G94" s="583"/>
      <c r="H94" s="583"/>
      <c r="I94" s="583"/>
    </row>
    <row r="95" spans="1:9" ht="80.25" customHeight="1" x14ac:dyDescent="0.25">
      <c r="A95" s="112" t="s">
        <v>259</v>
      </c>
      <c r="B95" s="579"/>
      <c r="C95" s="580"/>
      <c r="D95" s="579"/>
      <c r="E95" s="580"/>
      <c r="F95" s="579"/>
      <c r="G95" s="580"/>
      <c r="H95" s="579"/>
      <c r="I95" s="580"/>
    </row>
    <row r="96" spans="1:9" ht="25.15" customHeight="1" x14ac:dyDescent="0.25">
      <c r="A96" s="573" t="s">
        <v>198</v>
      </c>
      <c r="B96" s="160" t="s">
        <v>99</v>
      </c>
      <c r="C96" s="160" t="s">
        <v>236</v>
      </c>
      <c r="D96" s="160" t="s">
        <v>99</v>
      </c>
      <c r="E96" s="160" t="s">
        <v>236</v>
      </c>
      <c r="F96" s="160" t="s">
        <v>99</v>
      </c>
      <c r="G96" s="160" t="s">
        <v>236</v>
      </c>
      <c r="H96" s="160" t="s">
        <v>99</v>
      </c>
      <c r="I96" s="160" t="s">
        <v>236</v>
      </c>
    </row>
    <row r="97" spans="1:9" ht="25.15" customHeight="1" x14ac:dyDescent="0.25">
      <c r="A97" s="574"/>
      <c r="B97" s="114">
        <v>0.1</v>
      </c>
      <c r="C97" s="117"/>
      <c r="D97" s="114">
        <v>0.1</v>
      </c>
      <c r="E97" s="117"/>
      <c r="F97" s="114"/>
      <c r="G97" s="117"/>
      <c r="H97" s="114"/>
      <c r="I97" s="117"/>
    </row>
    <row r="98" spans="1:9" ht="80.25" customHeight="1" x14ac:dyDescent="0.25">
      <c r="A98" s="112" t="s">
        <v>258</v>
      </c>
      <c r="B98" s="583"/>
      <c r="C98" s="583"/>
      <c r="D98" s="583"/>
      <c r="E98" s="583"/>
      <c r="F98" s="583"/>
      <c r="G98" s="583"/>
      <c r="H98" s="583"/>
      <c r="I98" s="583"/>
    </row>
    <row r="99" spans="1:9" ht="80.25" customHeight="1" x14ac:dyDescent="0.25">
      <c r="A99" s="112" t="s">
        <v>259</v>
      </c>
      <c r="B99" s="579"/>
      <c r="C99" s="580"/>
      <c r="D99" s="579"/>
      <c r="E99" s="580"/>
      <c r="F99" s="579"/>
      <c r="G99" s="580"/>
      <c r="H99" s="579"/>
      <c r="I99" s="580"/>
    </row>
    <row r="100" spans="1:9" ht="25.15" customHeight="1" x14ac:dyDescent="0.25">
      <c r="A100" s="573" t="s">
        <v>200</v>
      </c>
      <c r="B100" s="160" t="s">
        <v>99</v>
      </c>
      <c r="C100" s="160" t="s">
        <v>236</v>
      </c>
      <c r="D100" s="160" t="s">
        <v>99</v>
      </c>
      <c r="E100" s="160" t="s">
        <v>236</v>
      </c>
      <c r="F100" s="160" t="s">
        <v>99</v>
      </c>
      <c r="G100" s="160" t="s">
        <v>236</v>
      </c>
      <c r="H100" s="160" t="s">
        <v>99</v>
      </c>
      <c r="I100" s="160" t="s">
        <v>236</v>
      </c>
    </row>
    <row r="101" spans="1:9" ht="25.15" customHeight="1" x14ac:dyDescent="0.25">
      <c r="A101" s="574"/>
      <c r="B101" s="114">
        <v>0.1</v>
      </c>
      <c r="C101" s="117"/>
      <c r="D101" s="114">
        <v>0.1</v>
      </c>
      <c r="E101" s="117"/>
      <c r="F101" s="114"/>
      <c r="G101" s="117"/>
      <c r="H101" s="114"/>
      <c r="I101" s="117"/>
    </row>
    <row r="102" spans="1:9" ht="80.25" customHeight="1" x14ac:dyDescent="0.25">
      <c r="A102" s="112" t="s">
        <v>258</v>
      </c>
      <c r="B102" s="583"/>
      <c r="C102" s="583"/>
      <c r="D102" s="583"/>
      <c r="E102" s="583"/>
      <c r="F102" s="583"/>
      <c r="G102" s="583"/>
      <c r="H102" s="583"/>
      <c r="I102" s="583"/>
    </row>
    <row r="103" spans="1:9" ht="80.25" customHeight="1" x14ac:dyDescent="0.25">
      <c r="A103" s="112" t="s">
        <v>259</v>
      </c>
      <c r="B103" s="579"/>
      <c r="C103" s="580"/>
      <c r="D103" s="579"/>
      <c r="E103" s="580"/>
      <c r="F103" s="579"/>
      <c r="G103" s="580"/>
      <c r="H103" s="579"/>
      <c r="I103" s="580"/>
    </row>
    <row r="104" spans="1:9" ht="25.15" customHeight="1" x14ac:dyDescent="0.25">
      <c r="A104" s="573" t="s">
        <v>201</v>
      </c>
      <c r="B104" s="160" t="s">
        <v>99</v>
      </c>
      <c r="C104" s="160" t="s">
        <v>236</v>
      </c>
      <c r="D104" s="160" t="s">
        <v>99</v>
      </c>
      <c r="E104" s="160" t="s">
        <v>236</v>
      </c>
      <c r="F104" s="160" t="s">
        <v>99</v>
      </c>
      <c r="G104" s="160" t="s">
        <v>236</v>
      </c>
      <c r="H104" s="160" t="s">
        <v>99</v>
      </c>
      <c r="I104" s="160" t="s">
        <v>236</v>
      </c>
    </row>
    <row r="105" spans="1:9" ht="25.15" customHeight="1" x14ac:dyDescent="0.25">
      <c r="A105" s="574"/>
      <c r="B105" s="114">
        <v>0.1</v>
      </c>
      <c r="C105" s="117"/>
      <c r="D105" s="114">
        <v>0.1</v>
      </c>
      <c r="E105" s="117"/>
      <c r="F105" s="114"/>
      <c r="G105" s="117"/>
      <c r="H105" s="114"/>
      <c r="I105" s="117"/>
    </row>
    <row r="106" spans="1:9" ht="80.25" customHeight="1" x14ac:dyDescent="0.25">
      <c r="A106" s="112" t="s">
        <v>258</v>
      </c>
      <c r="B106" s="583"/>
      <c r="C106" s="583"/>
      <c r="D106" s="583"/>
      <c r="E106" s="583"/>
      <c r="F106" s="583"/>
      <c r="G106" s="583"/>
      <c r="H106" s="583"/>
      <c r="I106" s="583"/>
    </row>
    <row r="107" spans="1:9" ht="80.25" customHeight="1" x14ac:dyDescent="0.25">
      <c r="A107" s="112" t="s">
        <v>259</v>
      </c>
      <c r="B107" s="579"/>
      <c r="C107" s="580"/>
      <c r="D107" s="579"/>
      <c r="E107" s="580"/>
      <c r="F107" s="579"/>
      <c r="G107" s="580"/>
      <c r="H107" s="579"/>
      <c r="I107" s="580"/>
    </row>
    <row r="108" spans="1:9" ht="25.15" customHeight="1" x14ac:dyDescent="0.25">
      <c r="A108" s="573" t="s">
        <v>202</v>
      </c>
      <c r="B108" s="160" t="s">
        <v>99</v>
      </c>
      <c r="C108" s="160" t="s">
        <v>236</v>
      </c>
      <c r="D108" s="160" t="s">
        <v>99</v>
      </c>
      <c r="E108" s="160" t="s">
        <v>236</v>
      </c>
      <c r="F108" s="160" t="s">
        <v>99</v>
      </c>
      <c r="G108" s="160" t="s">
        <v>236</v>
      </c>
      <c r="H108" s="160" t="s">
        <v>99</v>
      </c>
      <c r="I108" s="160" t="s">
        <v>236</v>
      </c>
    </row>
    <row r="109" spans="1:9" ht="25.15" customHeight="1" x14ac:dyDescent="0.25">
      <c r="A109" s="574"/>
      <c r="B109" s="114">
        <v>0.1</v>
      </c>
      <c r="C109" s="117"/>
      <c r="D109" s="114">
        <v>0.1</v>
      </c>
      <c r="E109" s="117"/>
      <c r="F109" s="114"/>
      <c r="G109" s="117"/>
      <c r="H109" s="114"/>
      <c r="I109" s="117"/>
    </row>
    <row r="110" spans="1:9" ht="80.25" customHeight="1" x14ac:dyDescent="0.25">
      <c r="A110" s="112" t="s">
        <v>258</v>
      </c>
      <c r="B110" s="583"/>
      <c r="C110" s="583"/>
      <c r="D110" s="583"/>
      <c r="E110" s="583"/>
      <c r="F110" s="583"/>
      <c r="G110" s="583"/>
      <c r="H110" s="583"/>
      <c r="I110" s="583"/>
    </row>
    <row r="111" spans="1:9" ht="80.25" customHeight="1" x14ac:dyDescent="0.25">
      <c r="A111" s="112" t="s">
        <v>259</v>
      </c>
      <c r="B111" s="579"/>
      <c r="C111" s="580"/>
      <c r="D111" s="579"/>
      <c r="E111" s="580"/>
      <c r="F111" s="579"/>
      <c r="G111" s="580"/>
      <c r="H111" s="579"/>
      <c r="I111" s="580"/>
    </row>
    <row r="112" spans="1:9" ht="25.15" customHeight="1" x14ac:dyDescent="0.25">
      <c r="A112" s="573" t="s">
        <v>203</v>
      </c>
      <c r="B112" s="160" t="s">
        <v>99</v>
      </c>
      <c r="C112" s="160" t="s">
        <v>236</v>
      </c>
      <c r="D112" s="160" t="s">
        <v>99</v>
      </c>
      <c r="E112" s="160" t="s">
        <v>236</v>
      </c>
      <c r="F112" s="160" t="s">
        <v>99</v>
      </c>
      <c r="G112" s="160" t="s">
        <v>236</v>
      </c>
      <c r="H112" s="160" t="s">
        <v>99</v>
      </c>
      <c r="I112" s="160" t="s">
        <v>236</v>
      </c>
    </row>
    <row r="113" spans="1:9" ht="25.15" customHeight="1" x14ac:dyDescent="0.25">
      <c r="A113" s="574"/>
      <c r="B113" s="114">
        <v>0.03</v>
      </c>
      <c r="C113" s="256"/>
      <c r="D113" s="114">
        <v>0.03</v>
      </c>
      <c r="E113" s="256"/>
      <c r="F113" s="114"/>
      <c r="G113" s="256"/>
      <c r="H113" s="114"/>
      <c r="I113" s="256"/>
    </row>
    <row r="114" spans="1:9" ht="80.25" customHeight="1" x14ac:dyDescent="0.25">
      <c r="A114" s="112" t="s">
        <v>258</v>
      </c>
      <c r="B114" s="668"/>
      <c r="C114" s="668"/>
      <c r="D114" s="668"/>
      <c r="E114" s="668"/>
      <c r="F114" s="668"/>
      <c r="G114" s="668"/>
      <c r="H114" s="668"/>
      <c r="I114" s="668"/>
    </row>
    <row r="115" spans="1:9" ht="80.25" customHeight="1" x14ac:dyDescent="0.25">
      <c r="A115" s="112" t="s">
        <v>259</v>
      </c>
      <c r="B115" s="579"/>
      <c r="C115" s="580"/>
      <c r="D115" s="579"/>
      <c r="E115" s="580"/>
      <c r="F115" s="579"/>
      <c r="G115" s="580"/>
      <c r="H115" s="579"/>
      <c r="I115" s="580"/>
    </row>
    <row r="116" spans="1:9" ht="16.5" x14ac:dyDescent="0.25">
      <c r="A116" s="113" t="s">
        <v>260</v>
      </c>
      <c r="B116" s="118">
        <f t="shared" ref="B116:I116" si="1">(B69+B73+B77+B81+B85+B89+B93+B97+B101+B105+B109+B113)</f>
        <v>0.99999999999999989</v>
      </c>
      <c r="C116" s="118">
        <f t="shared" si="1"/>
        <v>0.47</v>
      </c>
      <c r="D116" s="118">
        <f t="shared" si="1"/>
        <v>0.99999999999999989</v>
      </c>
      <c r="E116" s="118">
        <f t="shared" si="1"/>
        <v>0.47</v>
      </c>
      <c r="F116" s="118">
        <f t="shared" si="1"/>
        <v>0</v>
      </c>
      <c r="G116" s="118">
        <f t="shared" si="1"/>
        <v>0</v>
      </c>
      <c r="H116" s="118">
        <f t="shared" si="1"/>
        <v>0</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B67:C67"/>
    <mergeCell ref="D67:E67"/>
    <mergeCell ref="A60:A61"/>
    <mergeCell ref="D60:E60"/>
    <mergeCell ref="F60:G60"/>
    <mergeCell ref="D61:E61"/>
    <mergeCell ref="F61:G61"/>
    <mergeCell ref="F66:G66"/>
    <mergeCell ref="F67:G67"/>
    <mergeCell ref="A72:A73"/>
    <mergeCell ref="B74:C74"/>
    <mergeCell ref="D74:E74"/>
    <mergeCell ref="B75:C75"/>
    <mergeCell ref="D75:E75"/>
    <mergeCell ref="A68:A69"/>
    <mergeCell ref="B70:C70"/>
    <mergeCell ref="D70:E70"/>
    <mergeCell ref="B71:C71"/>
    <mergeCell ref="D71:E71"/>
    <mergeCell ref="A80:A81"/>
    <mergeCell ref="B82:C82"/>
    <mergeCell ref="D82:E82"/>
    <mergeCell ref="B83:C83"/>
    <mergeCell ref="D83:E83"/>
    <mergeCell ref="A76:A77"/>
    <mergeCell ref="B78:C78"/>
    <mergeCell ref="D78:E78"/>
    <mergeCell ref="B79:C79"/>
    <mergeCell ref="D79:E79"/>
    <mergeCell ref="A88:A89"/>
    <mergeCell ref="B90:C90"/>
    <mergeCell ref="D90:E90"/>
    <mergeCell ref="B91:C91"/>
    <mergeCell ref="D91:E91"/>
    <mergeCell ref="A84:A85"/>
    <mergeCell ref="B86:C86"/>
    <mergeCell ref="D86:E86"/>
    <mergeCell ref="B87:C87"/>
    <mergeCell ref="D87:E87"/>
    <mergeCell ref="A96:A97"/>
    <mergeCell ref="B98:C98"/>
    <mergeCell ref="D98:E98"/>
    <mergeCell ref="B99:C99"/>
    <mergeCell ref="D99:E99"/>
    <mergeCell ref="A92:A93"/>
    <mergeCell ref="B94:C94"/>
    <mergeCell ref="D94:E94"/>
    <mergeCell ref="B95:C95"/>
    <mergeCell ref="D95:E95"/>
    <mergeCell ref="A104:A105"/>
    <mergeCell ref="B106:C106"/>
    <mergeCell ref="D106:E106"/>
    <mergeCell ref="B107:C107"/>
    <mergeCell ref="D107:E107"/>
    <mergeCell ref="A100:A101"/>
    <mergeCell ref="B102:C102"/>
    <mergeCell ref="D102:E102"/>
    <mergeCell ref="B103:C103"/>
    <mergeCell ref="D103:E103"/>
    <mergeCell ref="A112:A113"/>
    <mergeCell ref="B114:C114"/>
    <mergeCell ref="D114:E114"/>
    <mergeCell ref="B115:C115"/>
    <mergeCell ref="D115:E115"/>
    <mergeCell ref="A108:A109"/>
    <mergeCell ref="B110:C110"/>
    <mergeCell ref="D110:E110"/>
    <mergeCell ref="B111:C111"/>
    <mergeCell ref="D111:E111"/>
    <mergeCell ref="F70:G70"/>
    <mergeCell ref="F71:G71"/>
    <mergeCell ref="F74:G74"/>
    <mergeCell ref="F75:G75"/>
    <mergeCell ref="F78:G78"/>
    <mergeCell ref="F79:G79"/>
    <mergeCell ref="F82:G82"/>
    <mergeCell ref="F83:G83"/>
    <mergeCell ref="F86:G86"/>
    <mergeCell ref="F87:G87"/>
    <mergeCell ref="F90:G90"/>
    <mergeCell ref="F91:G91"/>
    <mergeCell ref="F94:G94"/>
    <mergeCell ref="F95:G95"/>
    <mergeCell ref="F98:G98"/>
    <mergeCell ref="F99:G99"/>
    <mergeCell ref="F102:G102"/>
    <mergeCell ref="F103:G103"/>
    <mergeCell ref="H83:I83"/>
    <mergeCell ref="H86:I86"/>
    <mergeCell ref="H87:I87"/>
    <mergeCell ref="H90:I90"/>
    <mergeCell ref="H91:I91"/>
    <mergeCell ref="H94:I94"/>
    <mergeCell ref="H95:I95"/>
    <mergeCell ref="H98:I98"/>
    <mergeCell ref="H99:I99"/>
    <mergeCell ref="H102:I102"/>
    <mergeCell ref="H103:I103"/>
    <mergeCell ref="H106:I106"/>
    <mergeCell ref="H107:I107"/>
    <mergeCell ref="H110:I110"/>
    <mergeCell ref="H111:I111"/>
    <mergeCell ref="H114:I114"/>
    <mergeCell ref="H115:I115"/>
    <mergeCell ref="A65:I65"/>
    <mergeCell ref="F106:G106"/>
    <mergeCell ref="F107:G107"/>
    <mergeCell ref="F110:G110"/>
    <mergeCell ref="F111:G111"/>
    <mergeCell ref="F114:G114"/>
    <mergeCell ref="F115:G115"/>
    <mergeCell ref="H66:I66"/>
    <mergeCell ref="H67:I67"/>
    <mergeCell ref="H70:I70"/>
    <mergeCell ref="H71:I71"/>
    <mergeCell ref="H74:I74"/>
    <mergeCell ref="H75:I75"/>
    <mergeCell ref="H78:I78"/>
    <mergeCell ref="H79:I79"/>
    <mergeCell ref="H82:I82"/>
  </mergeCells>
  <hyperlinks>
    <hyperlink ref="B75" r:id="rId1" xr:uid="{113ED115-2CD9-4B6A-9B16-A99F82E9EF4C}"/>
    <hyperlink ref="D75" r:id="rId2" xr:uid="{5388393D-5963-4E93-BEB1-947C6DF5A8BB}"/>
    <hyperlink ref="D79" r:id="rId3" xr:uid="{AFF7F814-1809-4C2F-91BF-402CD82134EA}"/>
    <hyperlink ref="B79" r:id="rId4" xr:uid="{A94D427D-9320-4EA9-8459-B87A0C27BAE2}"/>
    <hyperlink ref="D83" r:id="rId5" xr:uid="{BC52A11C-A836-4190-907D-F798FE47D7E9}"/>
    <hyperlink ref="B83" r:id="rId6" xr:uid="{CF1FB37B-5650-4A9E-AC13-9247EDFD2B88}"/>
    <hyperlink ref="B87" r:id="rId7" xr:uid="{767D7375-4D7B-4CD8-B383-D16EEC38F12C}"/>
    <hyperlink ref="D87" r:id="rId8" xr:uid="{893BE68C-A520-4E42-A845-FDBA8630EFDC}"/>
    <hyperlink ref="B91" r:id="rId9" xr:uid="{B7184EF0-9D16-4531-9456-85E371E84F3F}"/>
    <hyperlink ref="D91" r:id="rId10" xr:uid="{84A06D3B-A8A5-44EF-921D-43FB65C7D466}"/>
  </hyperlinks>
  <pageMargins left="0.25" right="0.25" top="0.75" bottom="0.75" header="0.3" footer="0.3"/>
  <pageSetup scale="24" fitToHeight="0" orientation="landscape" r:id="rId11"/>
  <rowBreaks count="2" manualBreakCount="2">
    <brk id="49" max="15" man="1"/>
    <brk id="79" max="15" man="1"/>
  </rowBreaks>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7A682-2CE2-4644-BF49-58FBF561DEAD}">
  <sheetPr>
    <tabColor theme="0"/>
    <pageSetUpPr fitToPage="1"/>
  </sheetPr>
  <dimension ref="A1:O126"/>
  <sheetViews>
    <sheetView showGridLines="0" topLeftCell="A89" zoomScale="70" zoomScaleNormal="70" zoomScaleSheetLayoutView="20" workbookViewId="0">
      <selection activeCell="F91" sqref="F91:G91"/>
    </sheetView>
  </sheetViews>
  <sheetFormatPr baseColWidth="10" defaultColWidth="10.7109375" defaultRowHeight="14.25" x14ac:dyDescent="0.25"/>
  <cols>
    <col min="1" max="1" width="49.7109375" style="68" customWidth="1"/>
    <col min="2" max="2" width="35.7109375" style="68" customWidth="1"/>
    <col min="3" max="3" width="51.42578125" style="68" customWidth="1"/>
    <col min="4" max="4" width="35.7109375" style="68" customWidth="1"/>
    <col min="5" max="5" width="149.85546875" style="68" customWidth="1"/>
    <col min="6" max="6" width="35.7109375" style="68" customWidth="1"/>
    <col min="7" max="7" width="198.28515625" style="68" customWidth="1"/>
    <col min="8" max="8" width="48.5703125" style="68" customWidth="1"/>
    <col min="9" max="9" width="99.7109375" style="68" customWidth="1"/>
    <col min="10" max="13" width="35.7109375" style="68" customWidth="1"/>
    <col min="14"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10"/>
      <c r="B1" s="599" t="s">
        <v>182</v>
      </c>
      <c r="C1" s="600"/>
      <c r="D1" s="600"/>
      <c r="E1" s="600"/>
      <c r="F1" s="600"/>
      <c r="G1" s="600"/>
      <c r="H1" s="600"/>
      <c r="I1" s="600"/>
      <c r="J1" s="600"/>
      <c r="K1" s="600"/>
      <c r="L1" s="601"/>
      <c r="M1" s="596" t="s">
        <v>845</v>
      </c>
      <c r="N1" s="597"/>
      <c r="O1" s="598"/>
    </row>
    <row r="2" spans="1:15" s="147" customFormat="1" ht="30.75" customHeight="1" thickBot="1" x14ac:dyDescent="0.3">
      <c r="A2" s="611"/>
      <c r="B2" s="602" t="s">
        <v>184</v>
      </c>
      <c r="C2" s="603"/>
      <c r="D2" s="603"/>
      <c r="E2" s="603"/>
      <c r="F2" s="603"/>
      <c r="G2" s="603"/>
      <c r="H2" s="603"/>
      <c r="I2" s="603"/>
      <c r="J2" s="603"/>
      <c r="K2" s="603"/>
      <c r="L2" s="604"/>
      <c r="M2" s="596" t="s">
        <v>846</v>
      </c>
      <c r="N2" s="597"/>
      <c r="O2" s="598"/>
    </row>
    <row r="3" spans="1:15" s="147" customFormat="1" ht="24" customHeight="1" thickBot="1" x14ac:dyDescent="0.3">
      <c r="A3" s="611"/>
      <c r="B3" s="602" t="s">
        <v>854</v>
      </c>
      <c r="C3" s="603"/>
      <c r="D3" s="603"/>
      <c r="E3" s="603"/>
      <c r="F3" s="603"/>
      <c r="G3" s="603"/>
      <c r="H3" s="603"/>
      <c r="I3" s="603"/>
      <c r="J3" s="603"/>
      <c r="K3" s="603"/>
      <c r="L3" s="604"/>
      <c r="M3" s="596" t="s">
        <v>847</v>
      </c>
      <c r="N3" s="597"/>
      <c r="O3" s="598"/>
    </row>
    <row r="4" spans="1:15" s="147" customFormat="1" ht="21.75" customHeight="1" thickBot="1" x14ac:dyDescent="0.3">
      <c r="A4" s="612"/>
      <c r="B4" s="605" t="s">
        <v>185</v>
      </c>
      <c r="C4" s="606"/>
      <c r="D4" s="606"/>
      <c r="E4" s="606"/>
      <c r="F4" s="606"/>
      <c r="G4" s="606"/>
      <c r="H4" s="606"/>
      <c r="I4" s="606"/>
      <c r="J4" s="606"/>
      <c r="K4" s="606"/>
      <c r="L4" s="607"/>
      <c r="M4" s="596" t="s">
        <v>848</v>
      </c>
      <c r="N4" s="597"/>
      <c r="O4" s="598"/>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14" t="s">
        <v>187</v>
      </c>
      <c r="B6" s="239" t="s">
        <v>188</v>
      </c>
      <c r="C6" s="202"/>
      <c r="D6" s="239" t="s">
        <v>189</v>
      </c>
      <c r="E6" s="202"/>
      <c r="F6" s="239" t="s">
        <v>190</v>
      </c>
      <c r="G6" s="202"/>
      <c r="H6" s="239" t="s">
        <v>191</v>
      </c>
      <c r="I6" s="204"/>
      <c r="J6" s="590" t="s">
        <v>192</v>
      </c>
      <c r="K6" s="613"/>
      <c r="L6" s="238" t="s">
        <v>193</v>
      </c>
      <c r="M6" s="586"/>
      <c r="N6" s="586"/>
      <c r="O6" s="586"/>
    </row>
    <row r="7" spans="1:15" s="147" customFormat="1" ht="21.75" customHeight="1" thickBot="1" x14ac:dyDescent="0.3">
      <c r="A7" s="614"/>
      <c r="B7" s="240" t="s">
        <v>195</v>
      </c>
      <c r="C7" s="205"/>
      <c r="D7" s="239" t="s">
        <v>196</v>
      </c>
      <c r="E7" s="205" t="s">
        <v>194</v>
      </c>
      <c r="F7" s="239" t="s">
        <v>197</v>
      </c>
      <c r="G7" s="206"/>
      <c r="H7" s="239" t="s">
        <v>198</v>
      </c>
      <c r="I7" s="204"/>
      <c r="J7" s="590"/>
      <c r="K7" s="613"/>
      <c r="L7" s="238" t="s">
        <v>199</v>
      </c>
      <c r="M7" s="586"/>
      <c r="N7" s="586"/>
      <c r="O7" s="586"/>
    </row>
    <row r="8" spans="1:15" s="147" customFormat="1" ht="21.75" customHeight="1" thickBot="1" x14ac:dyDescent="0.3">
      <c r="A8" s="614"/>
      <c r="B8" s="239" t="s">
        <v>200</v>
      </c>
      <c r="C8" s="202"/>
      <c r="D8" s="239" t="s">
        <v>201</v>
      </c>
      <c r="E8" s="206"/>
      <c r="F8" s="239" t="s">
        <v>202</v>
      </c>
      <c r="G8" s="206"/>
      <c r="H8" s="239" t="s">
        <v>203</v>
      </c>
      <c r="I8" s="204"/>
      <c r="J8" s="590"/>
      <c r="K8" s="613"/>
      <c r="L8" s="238" t="s">
        <v>204</v>
      </c>
      <c r="M8" s="586" t="s">
        <v>194</v>
      </c>
      <c r="N8" s="586"/>
      <c r="O8" s="586"/>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0" t="s">
        <v>205</v>
      </c>
      <c r="B11" s="700" t="s">
        <v>296</v>
      </c>
      <c r="C11" s="701"/>
      <c r="D11" s="701"/>
      <c r="E11" s="701"/>
      <c r="F11" s="701"/>
      <c r="G11" s="701"/>
      <c r="H11" s="701"/>
      <c r="I11" s="701"/>
      <c r="J11" s="701"/>
      <c r="K11" s="702"/>
      <c r="L11" s="623" t="s">
        <v>851</v>
      </c>
      <c r="M11" s="634">
        <v>2024110010298</v>
      </c>
      <c r="N11" s="635"/>
      <c r="O11" s="636"/>
    </row>
    <row r="12" spans="1:15" ht="15" customHeight="1" x14ac:dyDescent="0.25">
      <c r="A12" s="621"/>
      <c r="B12" s="703"/>
      <c r="C12" s="704"/>
      <c r="D12" s="704"/>
      <c r="E12" s="704"/>
      <c r="F12" s="704"/>
      <c r="G12" s="704"/>
      <c r="H12" s="704"/>
      <c r="I12" s="704"/>
      <c r="J12" s="704"/>
      <c r="K12" s="705"/>
      <c r="L12" s="624"/>
      <c r="M12" s="637"/>
      <c r="N12" s="638"/>
      <c r="O12" s="639"/>
    </row>
    <row r="13" spans="1:15" ht="15" customHeight="1" thickBot="1" x14ac:dyDescent="0.3">
      <c r="A13" s="622"/>
      <c r="B13" s="706"/>
      <c r="C13" s="707"/>
      <c r="D13" s="707"/>
      <c r="E13" s="707"/>
      <c r="F13" s="707"/>
      <c r="G13" s="707"/>
      <c r="H13" s="707"/>
      <c r="I13" s="707"/>
      <c r="J13" s="707"/>
      <c r="K13" s="708"/>
      <c r="L13" s="625"/>
      <c r="M13" s="640"/>
      <c r="N13" s="641"/>
      <c r="O13" s="642"/>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08" t="s">
        <v>297</v>
      </c>
      <c r="C15" s="608"/>
      <c r="D15" s="608"/>
      <c r="E15" s="608"/>
      <c r="F15" s="608"/>
      <c r="G15" s="614" t="s">
        <v>209</v>
      </c>
      <c r="H15" s="614"/>
      <c r="I15" s="609" t="s">
        <v>605</v>
      </c>
      <c r="J15" s="609"/>
      <c r="K15" s="609"/>
      <c r="L15" s="609"/>
      <c r="M15" s="609"/>
      <c r="N15" s="609"/>
      <c r="O15" s="609"/>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08" t="s">
        <v>212</v>
      </c>
      <c r="C17" s="608"/>
      <c r="D17" s="608"/>
      <c r="E17" s="608"/>
      <c r="F17" s="121" t="s">
        <v>213</v>
      </c>
      <c r="G17" s="615" t="s">
        <v>214</v>
      </c>
      <c r="H17" s="615"/>
      <c r="I17" s="615"/>
      <c r="J17" s="121" t="s">
        <v>215</v>
      </c>
      <c r="K17" s="608" t="s">
        <v>298</v>
      </c>
      <c r="L17" s="608"/>
      <c r="M17" s="608"/>
      <c r="N17" s="608"/>
      <c r="O17" s="608"/>
    </row>
    <row r="18" spans="1:15" ht="9" customHeight="1" x14ac:dyDescent="0.25">
      <c r="A18" s="72"/>
      <c r="B18" s="69"/>
      <c r="C18" s="619"/>
      <c r="D18" s="619"/>
      <c r="E18" s="619"/>
      <c r="F18" s="619"/>
      <c r="G18" s="619"/>
      <c r="H18" s="619"/>
      <c r="I18" s="619"/>
      <c r="J18" s="619"/>
      <c r="K18" s="619"/>
      <c r="L18" s="619"/>
      <c r="M18" s="619"/>
      <c r="N18" s="619"/>
      <c r="O18" s="619"/>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587" t="s">
        <v>217</v>
      </c>
      <c r="B21" s="588"/>
      <c r="C21" s="588"/>
      <c r="D21" s="588"/>
      <c r="E21" s="588"/>
      <c r="F21" s="588"/>
      <c r="G21" s="588"/>
      <c r="H21" s="588"/>
      <c r="I21" s="588"/>
      <c r="J21" s="588"/>
      <c r="K21" s="588"/>
      <c r="L21" s="588"/>
      <c r="M21" s="588"/>
      <c r="N21" s="588"/>
      <c r="O21" s="590"/>
    </row>
    <row r="22" spans="1:15" ht="32.1" customHeight="1" thickBot="1" x14ac:dyDescent="0.3">
      <c r="A22" s="587" t="s">
        <v>218</v>
      </c>
      <c r="B22" s="588"/>
      <c r="C22" s="588"/>
      <c r="D22" s="588"/>
      <c r="E22" s="588"/>
      <c r="F22" s="588"/>
      <c r="G22" s="588"/>
      <c r="H22" s="588"/>
      <c r="I22" s="588"/>
      <c r="J22" s="588"/>
      <c r="K22" s="588"/>
      <c r="L22" s="588"/>
      <c r="M22" s="588"/>
      <c r="N22" s="588"/>
      <c r="O22" s="590"/>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1439949000</v>
      </c>
      <c r="C24" s="91">
        <v>45553000</v>
      </c>
      <c r="D24" s="91"/>
      <c r="E24" s="404">
        <v>706073000</v>
      </c>
      <c r="F24" s="91">
        <v>246345000</v>
      </c>
      <c r="G24" s="91"/>
      <c r="H24" s="88"/>
      <c r="I24" s="88"/>
      <c r="J24" s="88"/>
      <c r="K24" s="88"/>
      <c r="L24" s="88"/>
      <c r="M24" s="88"/>
      <c r="N24" s="91">
        <f>SUM(B24:M24)</f>
        <v>2437920000</v>
      </c>
      <c r="O24" s="89"/>
    </row>
    <row r="25" spans="1:15" ht="32.1" customHeight="1" x14ac:dyDescent="0.25">
      <c r="A25" s="90" t="s">
        <v>222</v>
      </c>
      <c r="B25" s="91">
        <v>492072000</v>
      </c>
      <c r="C25" s="91">
        <v>650836000</v>
      </c>
      <c r="D25" s="91">
        <v>196991459</v>
      </c>
      <c r="E25" s="91">
        <v>49050000</v>
      </c>
      <c r="F25" s="91">
        <v>633517216</v>
      </c>
      <c r="G25" s="91">
        <v>48538333</v>
      </c>
      <c r="H25" s="91"/>
      <c r="I25" s="91"/>
      <c r="J25" s="91"/>
      <c r="K25" s="91"/>
      <c r="L25" s="91"/>
      <c r="M25" s="91"/>
      <c r="N25" s="91">
        <f>SUM(B25:M25)</f>
        <v>2071005008</v>
      </c>
      <c r="O25" s="120">
        <f>+(B25+C25+D25+E25+F25+G25+H25+I25+J25+K25+L25+M25)/N24</f>
        <v>0.84949670538819977</v>
      </c>
    </row>
    <row r="26" spans="1:15" ht="32.1" customHeight="1" x14ac:dyDescent="0.25">
      <c r="A26" s="90" t="s">
        <v>223</v>
      </c>
      <c r="B26" s="91"/>
      <c r="C26" s="91">
        <v>7195133</v>
      </c>
      <c r="D26" s="91">
        <v>111170874</v>
      </c>
      <c r="E26" s="465">
        <v>127214533</v>
      </c>
      <c r="F26" s="91">
        <v>160841619</v>
      </c>
      <c r="G26" s="91">
        <v>136522000</v>
      </c>
      <c r="H26" s="91"/>
      <c r="I26" s="91"/>
      <c r="J26" s="91"/>
      <c r="K26" s="91"/>
      <c r="L26" s="91"/>
      <c r="M26" s="91"/>
      <c r="N26" s="448">
        <f t="shared" ref="N26:N29" si="0">SUM(B26:M26)</f>
        <v>542944159</v>
      </c>
      <c r="O26" s="120"/>
    </row>
    <row r="27" spans="1:15" ht="32.1" customHeight="1" x14ac:dyDescent="0.25">
      <c r="A27" s="90" t="s">
        <v>224</v>
      </c>
      <c r="B27" s="91"/>
      <c r="C27" s="91">
        <v>51383733</v>
      </c>
      <c r="D27" s="91"/>
      <c r="E27" s="91"/>
      <c r="F27" s="91"/>
      <c r="G27" s="91"/>
      <c r="H27" s="91"/>
      <c r="I27" s="91"/>
      <c r="J27" s="91"/>
      <c r="K27" s="91"/>
      <c r="L27" s="91"/>
      <c r="M27" s="335">
        <v>3639133</v>
      </c>
      <c r="N27" s="91">
        <f t="shared" si="0"/>
        <v>55022866</v>
      </c>
      <c r="O27" s="336"/>
    </row>
    <row r="28" spans="1:15" ht="32.1" customHeight="1" x14ac:dyDescent="0.25">
      <c r="A28" s="90" t="s">
        <v>225</v>
      </c>
      <c r="B28" s="91">
        <v>0</v>
      </c>
      <c r="C28" s="91"/>
      <c r="D28" s="91"/>
      <c r="E28" s="91"/>
      <c r="F28" s="91">
        <v>3639133</v>
      </c>
      <c r="G28" s="91"/>
      <c r="H28" s="91"/>
      <c r="I28" s="91"/>
      <c r="J28" s="91"/>
      <c r="K28" s="91"/>
      <c r="L28" s="91"/>
      <c r="M28" s="91"/>
      <c r="N28" s="91">
        <f t="shared" si="0"/>
        <v>3639133</v>
      </c>
      <c r="O28" s="92"/>
    </row>
    <row r="29" spans="1:15" ht="32.1" customHeight="1" thickBot="1" x14ac:dyDescent="0.3">
      <c r="A29" s="93" t="s">
        <v>226</v>
      </c>
      <c r="B29" s="94">
        <v>0</v>
      </c>
      <c r="C29" s="94">
        <v>51383733</v>
      </c>
      <c r="D29" s="94"/>
      <c r="E29" s="94"/>
      <c r="F29" s="94"/>
      <c r="G29" s="94"/>
      <c r="H29" s="94"/>
      <c r="I29" s="94"/>
      <c r="J29" s="94"/>
      <c r="K29" s="94"/>
      <c r="L29" s="94"/>
      <c r="M29" s="94"/>
      <c r="N29" s="94">
        <f t="shared" si="0"/>
        <v>51383733</v>
      </c>
      <c r="O29" s="396">
        <f>+(B29+C29+D29+E29+F29+G29+H29+I29+J29+K29+L29+M29)/N27</f>
        <v>0.93386144225929635</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45" t="s">
        <v>227</v>
      </c>
      <c r="B33" s="646"/>
      <c r="C33" s="646"/>
      <c r="D33" s="646"/>
      <c r="E33" s="646"/>
      <c r="F33" s="646"/>
      <c r="G33" s="646"/>
      <c r="H33" s="646"/>
      <c r="I33" s="647"/>
      <c r="J33" s="100"/>
    </row>
    <row r="34" spans="1:10" ht="50.25" customHeight="1" thickBot="1" x14ac:dyDescent="0.3">
      <c r="A34" s="107" t="s">
        <v>228</v>
      </c>
      <c r="B34" s="648" t="str">
        <f>+B11</f>
        <v>Fortalecer y transversalizar los 4 componentes del Sistema SOFIA con la implementación y coordinación de acciones en el ámbito distrital</v>
      </c>
      <c r="C34" s="649"/>
      <c r="D34" s="649"/>
      <c r="E34" s="649"/>
      <c r="F34" s="649"/>
      <c r="G34" s="649"/>
      <c r="H34" s="649"/>
      <c r="I34" s="650"/>
      <c r="J34" s="98"/>
    </row>
    <row r="35" spans="1:10" ht="18.75" customHeight="1" thickBot="1" x14ac:dyDescent="0.3">
      <c r="A35" s="658" t="s">
        <v>229</v>
      </c>
      <c r="B35" s="153">
        <v>2024</v>
      </c>
      <c r="C35" s="153">
        <v>2025</v>
      </c>
      <c r="D35" s="153">
        <v>2026</v>
      </c>
      <c r="E35" s="153">
        <v>2027</v>
      </c>
      <c r="F35" s="153" t="s">
        <v>230</v>
      </c>
      <c r="G35" s="660" t="s">
        <v>231</v>
      </c>
      <c r="H35" s="660" t="s">
        <v>23</v>
      </c>
      <c r="I35" s="660"/>
      <c r="J35" s="98"/>
    </row>
    <row r="36" spans="1:10" ht="50.25" customHeight="1" thickBot="1" x14ac:dyDescent="0.3">
      <c r="A36" s="659"/>
      <c r="B36" s="269">
        <v>4</v>
      </c>
      <c r="C36" s="269">
        <v>4</v>
      </c>
      <c r="D36" s="269">
        <v>4</v>
      </c>
      <c r="E36" s="269">
        <v>4</v>
      </c>
      <c r="F36" s="271">
        <v>4</v>
      </c>
      <c r="G36" s="660"/>
      <c r="H36" s="660"/>
      <c r="I36" s="660"/>
      <c r="J36" s="98"/>
    </row>
    <row r="37" spans="1:10" ht="52.5" customHeight="1" thickBot="1" x14ac:dyDescent="0.3">
      <c r="A37" s="108" t="s">
        <v>232</v>
      </c>
      <c r="B37" s="651">
        <v>0.1</v>
      </c>
      <c r="C37" s="652"/>
      <c r="D37" s="655" t="s">
        <v>233</v>
      </c>
      <c r="E37" s="656"/>
      <c r="F37" s="656"/>
      <c r="G37" s="656"/>
      <c r="H37" s="656"/>
      <c r="I37" s="657"/>
    </row>
    <row r="38" spans="1:10" s="99" customFormat="1" ht="48" customHeight="1" thickBot="1" x14ac:dyDescent="0.3">
      <c r="A38" s="658" t="s">
        <v>234</v>
      </c>
      <c r="B38" s="108" t="s">
        <v>235</v>
      </c>
      <c r="C38" s="107" t="s">
        <v>236</v>
      </c>
      <c r="D38" s="643" t="s">
        <v>237</v>
      </c>
      <c r="E38" s="644"/>
      <c r="F38" s="643" t="s">
        <v>238</v>
      </c>
      <c r="G38" s="644"/>
      <c r="H38" s="109" t="s">
        <v>239</v>
      </c>
      <c r="I38" s="111" t="s">
        <v>240</v>
      </c>
    </row>
    <row r="39" spans="1:10" ht="171.75" thickBot="1" x14ac:dyDescent="0.3">
      <c r="A39" s="659"/>
      <c r="B39" s="403">
        <v>4</v>
      </c>
      <c r="C39" s="104">
        <v>4</v>
      </c>
      <c r="D39" s="755" t="s">
        <v>1073</v>
      </c>
      <c r="E39" s="756"/>
      <c r="F39" s="755" t="s">
        <v>1078</v>
      </c>
      <c r="G39" s="756"/>
      <c r="H39" s="405" t="s">
        <v>627</v>
      </c>
      <c r="I39" s="406" t="s">
        <v>701</v>
      </c>
    </row>
    <row r="40" spans="1:10" s="99" customFormat="1" ht="54" customHeight="1" thickBot="1" x14ac:dyDescent="0.3">
      <c r="A40" s="658" t="s">
        <v>241</v>
      </c>
      <c r="B40" s="110" t="s">
        <v>235</v>
      </c>
      <c r="C40" s="109" t="s">
        <v>236</v>
      </c>
      <c r="D40" s="643" t="s">
        <v>237</v>
      </c>
      <c r="E40" s="644"/>
      <c r="F40" s="643" t="s">
        <v>238</v>
      </c>
      <c r="G40" s="644"/>
      <c r="H40" s="109" t="s">
        <v>239</v>
      </c>
      <c r="I40" s="111" t="s">
        <v>240</v>
      </c>
    </row>
    <row r="41" spans="1:10" ht="171.75" thickBot="1" x14ac:dyDescent="0.3">
      <c r="A41" s="659"/>
      <c r="B41" s="103">
        <v>4</v>
      </c>
      <c r="C41" s="104">
        <v>4</v>
      </c>
      <c r="D41" s="755" t="s">
        <v>1072</v>
      </c>
      <c r="E41" s="756"/>
      <c r="F41" s="755" t="s">
        <v>1077</v>
      </c>
      <c r="G41" s="756"/>
      <c r="H41" s="405" t="s">
        <v>627</v>
      </c>
      <c r="I41" s="407" t="s">
        <v>701</v>
      </c>
      <c r="J41" s="408"/>
    </row>
    <row r="42" spans="1:10" s="99" customFormat="1" ht="35.1" customHeight="1" thickBot="1" x14ac:dyDescent="0.3">
      <c r="A42" s="658" t="s">
        <v>242</v>
      </c>
      <c r="B42" s="110" t="s">
        <v>235</v>
      </c>
      <c r="C42" s="109" t="s">
        <v>236</v>
      </c>
      <c r="D42" s="643" t="s">
        <v>237</v>
      </c>
      <c r="E42" s="644"/>
      <c r="F42" s="643" t="s">
        <v>238</v>
      </c>
      <c r="G42" s="644"/>
      <c r="H42" s="109" t="s">
        <v>239</v>
      </c>
      <c r="I42" s="111" t="s">
        <v>240</v>
      </c>
    </row>
    <row r="43" spans="1:10" ht="210.75" customHeight="1" thickBot="1" x14ac:dyDescent="0.3">
      <c r="A43" s="659"/>
      <c r="B43" s="103">
        <v>4</v>
      </c>
      <c r="C43" s="104">
        <v>4</v>
      </c>
      <c r="D43" s="755" t="s">
        <v>799</v>
      </c>
      <c r="E43" s="756"/>
      <c r="F43" s="755" t="s">
        <v>800</v>
      </c>
      <c r="G43" s="756"/>
      <c r="H43" s="405" t="s">
        <v>627</v>
      </c>
      <c r="I43" s="407" t="s">
        <v>701</v>
      </c>
    </row>
    <row r="44" spans="1:10" s="99" customFormat="1" ht="35.1" customHeight="1" thickBot="1" x14ac:dyDescent="0.3">
      <c r="A44" s="658" t="s">
        <v>243</v>
      </c>
      <c r="B44" s="110" t="s">
        <v>235</v>
      </c>
      <c r="C44" s="110" t="s">
        <v>236</v>
      </c>
      <c r="D44" s="643" t="s">
        <v>237</v>
      </c>
      <c r="E44" s="644"/>
      <c r="F44" s="643" t="s">
        <v>238</v>
      </c>
      <c r="G44" s="644"/>
      <c r="H44" s="109" t="s">
        <v>239</v>
      </c>
      <c r="I44" s="109" t="s">
        <v>240</v>
      </c>
    </row>
    <row r="45" spans="1:10" ht="173.25" customHeight="1" thickBot="1" x14ac:dyDescent="0.3">
      <c r="A45" s="659"/>
      <c r="B45" s="103">
        <v>4</v>
      </c>
      <c r="C45" s="103">
        <v>4</v>
      </c>
      <c r="D45" s="755" t="s">
        <v>895</v>
      </c>
      <c r="E45" s="756"/>
      <c r="F45" s="755" t="s">
        <v>896</v>
      </c>
      <c r="G45" s="756"/>
      <c r="H45" s="405" t="s">
        <v>627</v>
      </c>
      <c r="I45" s="407" t="s">
        <v>701</v>
      </c>
    </row>
    <row r="46" spans="1:10" s="99" customFormat="1" ht="35.1" customHeight="1" thickBot="1" x14ac:dyDescent="0.3">
      <c r="A46" s="658" t="s">
        <v>244</v>
      </c>
      <c r="B46" s="110" t="s">
        <v>235</v>
      </c>
      <c r="C46" s="109" t="s">
        <v>236</v>
      </c>
      <c r="D46" s="643" t="s">
        <v>237</v>
      </c>
      <c r="E46" s="644"/>
      <c r="F46" s="643" t="s">
        <v>238</v>
      </c>
      <c r="G46" s="644"/>
      <c r="H46" s="109" t="s">
        <v>239</v>
      </c>
      <c r="I46" s="111" t="s">
        <v>240</v>
      </c>
    </row>
    <row r="47" spans="1:10" ht="173.25" customHeight="1" thickBot="1" x14ac:dyDescent="0.3">
      <c r="A47" s="659"/>
      <c r="B47" s="103">
        <v>4</v>
      </c>
      <c r="C47" s="104">
        <v>4</v>
      </c>
      <c r="D47" s="755" t="s">
        <v>955</v>
      </c>
      <c r="E47" s="756"/>
      <c r="F47" s="755" t="s">
        <v>956</v>
      </c>
      <c r="G47" s="756"/>
      <c r="H47" s="405" t="s">
        <v>627</v>
      </c>
      <c r="I47" s="407" t="s">
        <v>701</v>
      </c>
    </row>
    <row r="48" spans="1:10" s="99" customFormat="1" ht="35.1" customHeight="1" thickBot="1" x14ac:dyDescent="0.3">
      <c r="A48" s="658" t="s">
        <v>245</v>
      </c>
      <c r="B48" s="110" t="s">
        <v>235</v>
      </c>
      <c r="C48" s="109" t="s">
        <v>236</v>
      </c>
      <c r="D48" s="643" t="s">
        <v>237</v>
      </c>
      <c r="E48" s="644"/>
      <c r="F48" s="643" t="s">
        <v>238</v>
      </c>
      <c r="G48" s="644"/>
      <c r="H48" s="109" t="s">
        <v>239</v>
      </c>
      <c r="I48" s="111" t="s">
        <v>240</v>
      </c>
    </row>
    <row r="49" spans="1:9" ht="186.75" customHeight="1" thickBot="1" x14ac:dyDescent="0.3">
      <c r="A49" s="659"/>
      <c r="B49" s="105">
        <v>4</v>
      </c>
      <c r="C49" s="104">
        <v>4</v>
      </c>
      <c r="D49" s="755" t="s">
        <v>1075</v>
      </c>
      <c r="E49" s="756"/>
      <c r="F49" s="755" t="s">
        <v>1076</v>
      </c>
      <c r="G49" s="756"/>
      <c r="H49" s="405" t="s">
        <v>627</v>
      </c>
      <c r="I49" s="407" t="s">
        <v>701</v>
      </c>
    </row>
    <row r="50" spans="1:9" ht="35.1" customHeight="1" thickBot="1" x14ac:dyDescent="0.3">
      <c r="A50" s="658" t="s">
        <v>246</v>
      </c>
      <c r="B50" s="108" t="s">
        <v>235</v>
      </c>
      <c r="C50" s="107" t="s">
        <v>236</v>
      </c>
      <c r="D50" s="643" t="s">
        <v>237</v>
      </c>
      <c r="E50" s="644"/>
      <c r="F50" s="643" t="s">
        <v>238</v>
      </c>
      <c r="G50" s="644"/>
      <c r="H50" s="109" t="s">
        <v>239</v>
      </c>
      <c r="I50" s="111" t="s">
        <v>240</v>
      </c>
    </row>
    <row r="51" spans="1:9" ht="120.75" customHeight="1" thickBot="1" x14ac:dyDescent="0.3">
      <c r="A51" s="659"/>
      <c r="B51" s="105">
        <v>4</v>
      </c>
      <c r="C51" s="106"/>
      <c r="D51" s="575"/>
      <c r="E51" s="661"/>
      <c r="F51" s="575"/>
      <c r="G51" s="576"/>
      <c r="H51" s="101"/>
      <c r="I51" s="102"/>
    </row>
    <row r="52" spans="1:9" ht="35.1" customHeight="1" thickBot="1" x14ac:dyDescent="0.3">
      <c r="A52" s="658" t="s">
        <v>247</v>
      </c>
      <c r="B52" s="108" t="s">
        <v>235</v>
      </c>
      <c r="C52" s="107" t="s">
        <v>236</v>
      </c>
      <c r="D52" s="643" t="s">
        <v>237</v>
      </c>
      <c r="E52" s="644"/>
      <c r="F52" s="643" t="s">
        <v>238</v>
      </c>
      <c r="G52" s="644"/>
      <c r="H52" s="109" t="s">
        <v>239</v>
      </c>
      <c r="I52" s="111" t="s">
        <v>240</v>
      </c>
    </row>
    <row r="53" spans="1:9" ht="120.75" customHeight="1" thickBot="1" x14ac:dyDescent="0.3">
      <c r="A53" s="659"/>
      <c r="B53" s="105">
        <v>4</v>
      </c>
      <c r="C53" s="106"/>
      <c r="D53" s="575"/>
      <c r="E53" s="661"/>
      <c r="F53" s="575"/>
      <c r="G53" s="576"/>
      <c r="H53" s="268"/>
      <c r="I53" s="102"/>
    </row>
    <row r="54" spans="1:9" ht="35.1" customHeight="1" thickBot="1" x14ac:dyDescent="0.3">
      <c r="A54" s="658" t="s">
        <v>248</v>
      </c>
      <c r="B54" s="108" t="s">
        <v>235</v>
      </c>
      <c r="C54" s="107" t="s">
        <v>236</v>
      </c>
      <c r="D54" s="643" t="s">
        <v>237</v>
      </c>
      <c r="E54" s="644"/>
      <c r="F54" s="643" t="s">
        <v>238</v>
      </c>
      <c r="G54" s="644"/>
      <c r="H54" s="109" t="s">
        <v>239</v>
      </c>
      <c r="I54" s="111" t="s">
        <v>240</v>
      </c>
    </row>
    <row r="55" spans="1:9" ht="120.75" customHeight="1" thickBot="1" x14ac:dyDescent="0.3">
      <c r="A55" s="659"/>
      <c r="B55" s="105">
        <v>4</v>
      </c>
      <c r="C55" s="106"/>
      <c r="D55" s="575"/>
      <c r="E55" s="576"/>
      <c r="F55" s="575"/>
      <c r="G55" s="576"/>
      <c r="H55" s="101"/>
      <c r="I55" s="101"/>
    </row>
    <row r="56" spans="1:9" ht="35.1" customHeight="1" thickBot="1" x14ac:dyDescent="0.3">
      <c r="A56" s="658" t="s">
        <v>249</v>
      </c>
      <c r="B56" s="108" t="s">
        <v>235</v>
      </c>
      <c r="C56" s="107" t="s">
        <v>236</v>
      </c>
      <c r="D56" s="643" t="s">
        <v>237</v>
      </c>
      <c r="E56" s="644"/>
      <c r="F56" s="643" t="s">
        <v>238</v>
      </c>
      <c r="G56" s="644"/>
      <c r="H56" s="109" t="s">
        <v>239</v>
      </c>
      <c r="I56" s="111" t="s">
        <v>240</v>
      </c>
    </row>
    <row r="57" spans="1:9" ht="120.75" customHeight="1" thickBot="1" x14ac:dyDescent="0.3">
      <c r="A57" s="659"/>
      <c r="B57" s="105">
        <v>4</v>
      </c>
      <c r="C57" s="106"/>
      <c r="D57" s="575"/>
      <c r="E57" s="576"/>
      <c r="F57" s="575"/>
      <c r="G57" s="576"/>
      <c r="H57" s="101"/>
      <c r="I57" s="102"/>
    </row>
    <row r="58" spans="1:9" ht="35.1" customHeight="1" thickBot="1" x14ac:dyDescent="0.3">
      <c r="A58" s="658" t="s">
        <v>250</v>
      </c>
      <c r="B58" s="108" t="s">
        <v>235</v>
      </c>
      <c r="C58" s="107" t="s">
        <v>236</v>
      </c>
      <c r="D58" s="643" t="s">
        <v>237</v>
      </c>
      <c r="E58" s="644"/>
      <c r="F58" s="643" t="s">
        <v>238</v>
      </c>
      <c r="G58" s="644"/>
      <c r="H58" s="109" t="s">
        <v>239</v>
      </c>
      <c r="I58" s="111" t="s">
        <v>240</v>
      </c>
    </row>
    <row r="59" spans="1:9" ht="120.75" customHeight="1" thickBot="1" x14ac:dyDescent="0.3">
      <c r="A59" s="659"/>
      <c r="B59" s="105">
        <v>4</v>
      </c>
      <c r="C59" s="106"/>
      <c r="D59" s="575"/>
      <c r="E59" s="576"/>
      <c r="F59" s="661"/>
      <c r="G59" s="661"/>
      <c r="H59" s="101"/>
      <c r="I59" s="101"/>
    </row>
    <row r="60" spans="1:9" ht="35.1" customHeight="1" thickBot="1" x14ac:dyDescent="0.3">
      <c r="A60" s="658" t="s">
        <v>251</v>
      </c>
      <c r="B60" s="108" t="s">
        <v>235</v>
      </c>
      <c r="C60" s="107" t="s">
        <v>236</v>
      </c>
      <c r="D60" s="643" t="s">
        <v>237</v>
      </c>
      <c r="E60" s="644"/>
      <c r="F60" s="643" t="s">
        <v>238</v>
      </c>
      <c r="G60" s="644"/>
      <c r="H60" s="109" t="s">
        <v>239</v>
      </c>
      <c r="I60" s="111" t="s">
        <v>240</v>
      </c>
    </row>
    <row r="61" spans="1:9" ht="120.75" customHeight="1" thickBot="1" x14ac:dyDescent="0.3">
      <c r="A61" s="659"/>
      <c r="B61" s="105">
        <v>0</v>
      </c>
      <c r="C61" s="106"/>
      <c r="D61" s="575"/>
      <c r="E61" s="576"/>
      <c r="F61" s="575"/>
      <c r="G61" s="576"/>
      <c r="H61" s="101"/>
      <c r="I61" s="101"/>
    </row>
    <row r="64" spans="1:9" s="98" customFormat="1" ht="30" customHeight="1" x14ac:dyDescent="0.25">
      <c r="A64" s="68"/>
      <c r="B64" s="68"/>
      <c r="C64" s="68"/>
      <c r="D64" s="68"/>
      <c r="E64" s="68"/>
      <c r="F64" s="68"/>
      <c r="G64" s="68"/>
      <c r="H64" s="68"/>
      <c r="I64" s="68"/>
    </row>
    <row r="65" spans="1:9" ht="34.5" customHeight="1" x14ac:dyDescent="0.25">
      <c r="A65" s="591" t="s">
        <v>252</v>
      </c>
      <c r="B65" s="591"/>
      <c r="C65" s="591"/>
      <c r="D65" s="591"/>
      <c r="E65" s="591"/>
      <c r="F65" s="591"/>
      <c r="G65" s="591"/>
      <c r="H65" s="591"/>
      <c r="I65" s="591"/>
    </row>
    <row r="66" spans="1:9" ht="125.25" customHeight="1" x14ac:dyDescent="0.25">
      <c r="A66" s="112" t="s">
        <v>253</v>
      </c>
      <c r="B66" s="592" t="s">
        <v>299</v>
      </c>
      <c r="C66" s="593"/>
      <c r="D66" s="592" t="s">
        <v>300</v>
      </c>
      <c r="E66" s="593"/>
      <c r="F66" s="592" t="s">
        <v>301</v>
      </c>
      <c r="G66" s="593"/>
      <c r="H66" s="592"/>
      <c r="I66" s="593"/>
    </row>
    <row r="67" spans="1:9" ht="40.5" customHeight="1" x14ac:dyDescent="0.25">
      <c r="A67" s="112" t="s">
        <v>257</v>
      </c>
      <c r="B67" s="571">
        <v>0.03</v>
      </c>
      <c r="C67" s="572"/>
      <c r="D67" s="571">
        <v>0.03</v>
      </c>
      <c r="E67" s="572"/>
      <c r="F67" s="571">
        <v>0.04</v>
      </c>
      <c r="G67" s="572"/>
      <c r="H67" s="571"/>
      <c r="I67" s="572"/>
    </row>
    <row r="68" spans="1:9" ht="30" customHeight="1" x14ac:dyDescent="0.25">
      <c r="A68" s="573" t="s">
        <v>188</v>
      </c>
      <c r="B68" s="160" t="s">
        <v>99</v>
      </c>
      <c r="C68" s="160" t="s">
        <v>236</v>
      </c>
      <c r="D68" s="160" t="s">
        <v>99</v>
      </c>
      <c r="E68" s="160" t="s">
        <v>236</v>
      </c>
      <c r="F68" s="160" t="s">
        <v>99</v>
      </c>
      <c r="G68" s="160" t="s">
        <v>236</v>
      </c>
      <c r="H68" s="160" t="s">
        <v>99</v>
      </c>
      <c r="I68" s="160" t="s">
        <v>236</v>
      </c>
    </row>
    <row r="69" spans="1:9" ht="30" customHeight="1" x14ac:dyDescent="0.25">
      <c r="A69" s="574"/>
      <c r="B69" s="115">
        <v>0.05</v>
      </c>
      <c r="C69" s="115">
        <v>0.05</v>
      </c>
      <c r="D69" s="114">
        <v>0</v>
      </c>
      <c r="E69" s="115">
        <v>0</v>
      </c>
      <c r="F69" s="115">
        <v>0.05</v>
      </c>
      <c r="G69" s="115">
        <v>0.05</v>
      </c>
      <c r="H69" s="114"/>
      <c r="I69" s="115"/>
    </row>
    <row r="70" spans="1:9" ht="256.5" customHeight="1" x14ac:dyDescent="0.25">
      <c r="A70" s="112" t="s">
        <v>258</v>
      </c>
      <c r="B70" s="753" t="s">
        <v>702</v>
      </c>
      <c r="C70" s="754"/>
      <c r="D70" s="717" t="s">
        <v>618</v>
      </c>
      <c r="E70" s="718"/>
      <c r="F70" s="753" t="s">
        <v>703</v>
      </c>
      <c r="G70" s="754"/>
      <c r="H70" s="736"/>
      <c r="I70" s="737"/>
    </row>
    <row r="71" spans="1:9" ht="80.25" customHeight="1" x14ac:dyDescent="0.25">
      <c r="A71" s="112" t="s">
        <v>259</v>
      </c>
      <c r="B71" s="688" t="s">
        <v>704</v>
      </c>
      <c r="C71" s="689"/>
      <c r="D71" s="717" t="s">
        <v>618</v>
      </c>
      <c r="E71" s="718"/>
      <c r="F71" s="688" t="s">
        <v>705</v>
      </c>
      <c r="G71" s="689"/>
      <c r="H71" s="690"/>
      <c r="I71" s="689"/>
    </row>
    <row r="72" spans="1:9" ht="30.75" customHeight="1" x14ac:dyDescent="0.25">
      <c r="A72" s="573" t="s">
        <v>189</v>
      </c>
      <c r="B72" s="160" t="s">
        <v>99</v>
      </c>
      <c r="C72" s="160" t="s">
        <v>236</v>
      </c>
      <c r="D72" s="160" t="s">
        <v>99</v>
      </c>
      <c r="E72" s="160" t="s">
        <v>236</v>
      </c>
      <c r="F72" s="160" t="s">
        <v>99</v>
      </c>
      <c r="G72" s="160" t="s">
        <v>236</v>
      </c>
      <c r="H72" s="160" t="s">
        <v>99</v>
      </c>
      <c r="I72" s="160" t="s">
        <v>236</v>
      </c>
    </row>
    <row r="73" spans="1:9" ht="30.75" customHeight="1" x14ac:dyDescent="0.25">
      <c r="A73" s="574"/>
      <c r="B73" s="115">
        <v>0.05</v>
      </c>
      <c r="C73" s="115">
        <v>0.05</v>
      </c>
      <c r="D73" s="114">
        <v>0.1</v>
      </c>
      <c r="E73" s="115">
        <v>0.1</v>
      </c>
      <c r="F73" s="115">
        <v>0.05</v>
      </c>
      <c r="G73" s="115">
        <v>0.05</v>
      </c>
      <c r="H73" s="114"/>
      <c r="I73" s="115"/>
    </row>
    <row r="74" spans="1:9" ht="409.5" customHeight="1" x14ac:dyDescent="0.25">
      <c r="A74" s="112" t="s">
        <v>258</v>
      </c>
      <c r="B74" s="753" t="s">
        <v>1074</v>
      </c>
      <c r="C74" s="754"/>
      <c r="D74" s="753" t="s">
        <v>706</v>
      </c>
      <c r="E74" s="754"/>
      <c r="F74" s="753" t="s">
        <v>707</v>
      </c>
      <c r="G74" s="754"/>
      <c r="H74" s="736"/>
      <c r="I74" s="737"/>
    </row>
    <row r="75" spans="1:9" ht="80.25" customHeight="1" x14ac:dyDescent="0.25">
      <c r="A75" s="112" t="s">
        <v>259</v>
      </c>
      <c r="B75" s="688" t="s">
        <v>708</v>
      </c>
      <c r="C75" s="689"/>
      <c r="D75" s="688" t="s">
        <v>709</v>
      </c>
      <c r="E75" s="689"/>
      <c r="F75" s="688" t="s">
        <v>710</v>
      </c>
      <c r="G75" s="689"/>
      <c r="H75" s="690"/>
      <c r="I75" s="689"/>
    </row>
    <row r="76" spans="1:9" ht="30.75" customHeight="1" x14ac:dyDescent="0.25">
      <c r="A76" s="573" t="s">
        <v>190</v>
      </c>
      <c r="B76" s="160" t="s">
        <v>99</v>
      </c>
      <c r="C76" s="160" t="s">
        <v>236</v>
      </c>
      <c r="D76" s="160" t="s">
        <v>99</v>
      </c>
      <c r="E76" s="160" t="s">
        <v>236</v>
      </c>
      <c r="F76" s="160" t="s">
        <v>99</v>
      </c>
      <c r="G76" s="160" t="s">
        <v>236</v>
      </c>
      <c r="H76" s="160" t="s">
        <v>99</v>
      </c>
      <c r="I76" s="160" t="s">
        <v>236</v>
      </c>
    </row>
    <row r="77" spans="1:9" ht="30.75" customHeight="1" x14ac:dyDescent="0.25">
      <c r="A77" s="574"/>
      <c r="B77" s="114">
        <v>0.1</v>
      </c>
      <c r="C77" s="115">
        <v>0.1</v>
      </c>
      <c r="D77" s="114">
        <v>0.1</v>
      </c>
      <c r="E77" s="115">
        <v>0.1</v>
      </c>
      <c r="F77" s="114">
        <v>0.1</v>
      </c>
      <c r="G77" s="115">
        <v>0.1</v>
      </c>
      <c r="H77" s="114"/>
      <c r="I77" s="115"/>
    </row>
    <row r="78" spans="1:9" ht="408.75" customHeight="1" x14ac:dyDescent="0.25">
      <c r="A78" s="112" t="s">
        <v>258</v>
      </c>
      <c r="B78" s="751" t="s">
        <v>801</v>
      </c>
      <c r="C78" s="752"/>
      <c r="D78" s="751" t="s">
        <v>802</v>
      </c>
      <c r="E78" s="752"/>
      <c r="F78" s="751" t="s">
        <v>803</v>
      </c>
      <c r="G78" s="752"/>
      <c r="H78" s="736"/>
      <c r="I78" s="737"/>
    </row>
    <row r="79" spans="1:9" ht="80.25" customHeight="1" x14ac:dyDescent="0.25">
      <c r="A79" s="112" t="s">
        <v>259</v>
      </c>
      <c r="B79" s="688" t="s">
        <v>804</v>
      </c>
      <c r="C79" s="689"/>
      <c r="D79" s="688" t="s">
        <v>805</v>
      </c>
      <c r="E79" s="689"/>
      <c r="F79" s="688" t="s">
        <v>806</v>
      </c>
      <c r="G79" s="689"/>
      <c r="H79" s="690"/>
      <c r="I79" s="689"/>
    </row>
    <row r="80" spans="1:9" ht="30.75" customHeight="1" x14ac:dyDescent="0.25">
      <c r="A80" s="573" t="s">
        <v>191</v>
      </c>
      <c r="B80" s="160" t="s">
        <v>99</v>
      </c>
      <c r="C80" s="160" t="s">
        <v>236</v>
      </c>
      <c r="D80" s="160" t="s">
        <v>99</v>
      </c>
      <c r="E80" s="160" t="s">
        <v>236</v>
      </c>
      <c r="F80" s="160" t="s">
        <v>99</v>
      </c>
      <c r="G80" s="160" t="s">
        <v>236</v>
      </c>
      <c r="H80" s="160" t="s">
        <v>99</v>
      </c>
      <c r="I80" s="160" t="s">
        <v>236</v>
      </c>
    </row>
    <row r="81" spans="1:9" ht="30.75" customHeight="1" x14ac:dyDescent="0.25">
      <c r="A81" s="574"/>
      <c r="B81" s="114">
        <v>0.1</v>
      </c>
      <c r="C81" s="115">
        <v>0.1</v>
      </c>
      <c r="D81" s="114">
        <v>0.1</v>
      </c>
      <c r="E81" s="115">
        <v>0.1</v>
      </c>
      <c r="F81" s="114">
        <v>0.1</v>
      </c>
      <c r="G81" s="115">
        <v>0.1</v>
      </c>
      <c r="H81" s="114"/>
      <c r="I81" s="115"/>
    </row>
    <row r="82" spans="1:9" ht="409.6" customHeight="1" x14ac:dyDescent="0.25">
      <c r="A82" s="112" t="s">
        <v>258</v>
      </c>
      <c r="B82" s="751" t="s">
        <v>937</v>
      </c>
      <c r="C82" s="752"/>
      <c r="D82" s="751" t="s">
        <v>897</v>
      </c>
      <c r="E82" s="752"/>
      <c r="F82" s="751" t="s">
        <v>898</v>
      </c>
      <c r="G82" s="752"/>
      <c r="H82" s="738"/>
      <c r="I82" s="739"/>
    </row>
    <row r="83" spans="1:9" ht="80.25" customHeight="1" x14ac:dyDescent="0.25">
      <c r="A83" s="112" t="s">
        <v>259</v>
      </c>
      <c r="B83" s="688" t="s">
        <v>899</v>
      </c>
      <c r="C83" s="689"/>
      <c r="D83" s="688" t="s">
        <v>900</v>
      </c>
      <c r="E83" s="689"/>
      <c r="F83" s="688" t="s">
        <v>901</v>
      </c>
      <c r="G83" s="689"/>
      <c r="H83" s="740"/>
      <c r="I83" s="691"/>
    </row>
    <row r="84" spans="1:9" ht="30" customHeight="1" x14ac:dyDescent="0.25">
      <c r="A84" s="573" t="s">
        <v>195</v>
      </c>
      <c r="B84" s="160" t="s">
        <v>99</v>
      </c>
      <c r="C84" s="160" t="s">
        <v>236</v>
      </c>
      <c r="D84" s="160" t="s">
        <v>99</v>
      </c>
      <c r="E84" s="160" t="s">
        <v>236</v>
      </c>
      <c r="F84" s="160" t="s">
        <v>99</v>
      </c>
      <c r="G84" s="160" t="s">
        <v>236</v>
      </c>
      <c r="H84" s="160" t="s">
        <v>99</v>
      </c>
      <c r="I84" s="160" t="s">
        <v>236</v>
      </c>
    </row>
    <row r="85" spans="1:9" ht="30" customHeight="1" x14ac:dyDescent="0.25">
      <c r="A85" s="574"/>
      <c r="B85" s="114">
        <v>0.1</v>
      </c>
      <c r="C85" s="115">
        <v>0.1</v>
      </c>
      <c r="D85" s="114">
        <v>0.1</v>
      </c>
      <c r="E85" s="115">
        <v>0.1</v>
      </c>
      <c r="F85" s="114">
        <v>0.1</v>
      </c>
      <c r="G85" s="115">
        <v>0.1</v>
      </c>
      <c r="H85" s="114"/>
      <c r="I85" s="115"/>
    </row>
    <row r="86" spans="1:9" ht="349.5" customHeight="1" x14ac:dyDescent="0.25">
      <c r="A86" s="112" t="s">
        <v>258</v>
      </c>
      <c r="B86" s="751" t="s">
        <v>957</v>
      </c>
      <c r="C86" s="752"/>
      <c r="D86" s="751" t="s">
        <v>950</v>
      </c>
      <c r="E86" s="752"/>
      <c r="F86" s="751" t="s">
        <v>951</v>
      </c>
      <c r="G86" s="752"/>
      <c r="H86" s="667"/>
      <c r="I86" s="667"/>
    </row>
    <row r="87" spans="1:9" ht="80.25" customHeight="1" x14ac:dyDescent="0.25">
      <c r="A87" s="112" t="s">
        <v>259</v>
      </c>
      <c r="B87" s="688" t="s">
        <v>952</v>
      </c>
      <c r="C87" s="689"/>
      <c r="D87" s="732" t="s">
        <v>953</v>
      </c>
      <c r="E87" s="580"/>
      <c r="F87" s="732" t="s">
        <v>954</v>
      </c>
      <c r="G87" s="580"/>
      <c r="H87" s="579"/>
      <c r="I87" s="580"/>
    </row>
    <row r="88" spans="1:9" ht="29.25" customHeight="1" x14ac:dyDescent="0.25">
      <c r="A88" s="573" t="s">
        <v>196</v>
      </c>
      <c r="B88" s="160" t="s">
        <v>99</v>
      </c>
      <c r="C88" s="160" t="s">
        <v>236</v>
      </c>
      <c r="D88" s="160" t="s">
        <v>99</v>
      </c>
      <c r="E88" s="160" t="s">
        <v>236</v>
      </c>
      <c r="F88" s="160" t="s">
        <v>99</v>
      </c>
      <c r="G88" s="160" t="s">
        <v>236</v>
      </c>
      <c r="H88" s="160" t="s">
        <v>99</v>
      </c>
      <c r="I88" s="160" t="s">
        <v>236</v>
      </c>
    </row>
    <row r="89" spans="1:9" ht="29.25" customHeight="1" x14ac:dyDescent="0.25">
      <c r="A89" s="574"/>
      <c r="B89" s="114">
        <v>0.1</v>
      </c>
      <c r="C89" s="115"/>
      <c r="D89" s="114">
        <v>0.1</v>
      </c>
      <c r="E89" s="115"/>
      <c r="F89" s="114">
        <v>0.1</v>
      </c>
      <c r="G89" s="115"/>
      <c r="H89" s="114"/>
      <c r="I89" s="117"/>
    </row>
    <row r="90" spans="1:9" ht="408.75" customHeight="1" x14ac:dyDescent="0.25">
      <c r="A90" s="112" t="s">
        <v>258</v>
      </c>
      <c r="B90" s="751" t="s">
        <v>1063</v>
      </c>
      <c r="C90" s="752"/>
      <c r="D90" s="751" t="s">
        <v>1064</v>
      </c>
      <c r="E90" s="752"/>
      <c r="F90" s="751" t="s">
        <v>1065</v>
      </c>
      <c r="G90" s="752"/>
      <c r="H90" s="583"/>
      <c r="I90" s="583"/>
    </row>
    <row r="91" spans="1:9" ht="80.25" customHeight="1" x14ac:dyDescent="0.25">
      <c r="A91" s="112" t="s">
        <v>259</v>
      </c>
      <c r="B91" s="688" t="s">
        <v>1066</v>
      </c>
      <c r="C91" s="689"/>
      <c r="D91" s="688" t="s">
        <v>1067</v>
      </c>
      <c r="E91" s="689"/>
      <c r="F91" s="688" t="s">
        <v>1068</v>
      </c>
      <c r="G91" s="689"/>
      <c r="H91" s="579"/>
      <c r="I91" s="580"/>
    </row>
    <row r="92" spans="1:9" ht="25.15" customHeight="1" x14ac:dyDescent="0.25">
      <c r="A92" s="573" t="s">
        <v>197</v>
      </c>
      <c r="B92" s="160" t="s">
        <v>99</v>
      </c>
      <c r="C92" s="160" t="s">
        <v>236</v>
      </c>
      <c r="D92" s="160" t="s">
        <v>99</v>
      </c>
      <c r="E92" s="160" t="s">
        <v>236</v>
      </c>
      <c r="F92" s="160" t="s">
        <v>99</v>
      </c>
      <c r="G92" s="160" t="s">
        <v>236</v>
      </c>
      <c r="H92" s="160" t="s">
        <v>99</v>
      </c>
      <c r="I92" s="160" t="s">
        <v>236</v>
      </c>
    </row>
    <row r="93" spans="1:9" ht="25.15" customHeight="1" x14ac:dyDescent="0.25">
      <c r="A93" s="574"/>
      <c r="B93" s="114">
        <v>0.1</v>
      </c>
      <c r="C93" s="115"/>
      <c r="D93" s="114">
        <v>0.1</v>
      </c>
      <c r="E93" s="115"/>
      <c r="F93" s="114">
        <v>0.1</v>
      </c>
      <c r="G93" s="115"/>
      <c r="H93" s="114"/>
      <c r="I93" s="117"/>
    </row>
    <row r="94" spans="1:9" ht="80.25" customHeight="1" x14ac:dyDescent="0.25">
      <c r="A94" s="112" t="s">
        <v>258</v>
      </c>
      <c r="B94" s="583"/>
      <c r="C94" s="583"/>
      <c r="D94" s="583"/>
      <c r="E94" s="583"/>
      <c r="F94" s="583"/>
      <c r="G94" s="583"/>
      <c r="H94" s="583"/>
      <c r="I94" s="583"/>
    </row>
    <row r="95" spans="1:9" ht="80.25" customHeight="1" x14ac:dyDescent="0.25">
      <c r="A95" s="112" t="s">
        <v>259</v>
      </c>
      <c r="B95" s="579"/>
      <c r="C95" s="580"/>
      <c r="D95" s="579"/>
      <c r="E95" s="580"/>
      <c r="F95" s="579"/>
      <c r="G95" s="580"/>
      <c r="H95" s="579"/>
      <c r="I95" s="580"/>
    </row>
    <row r="96" spans="1:9" ht="25.15" customHeight="1" x14ac:dyDescent="0.25">
      <c r="A96" s="573" t="s">
        <v>198</v>
      </c>
      <c r="B96" s="160" t="s">
        <v>99</v>
      </c>
      <c r="C96" s="160" t="s">
        <v>236</v>
      </c>
      <c r="D96" s="160" t="s">
        <v>99</v>
      </c>
      <c r="E96" s="160" t="s">
        <v>236</v>
      </c>
      <c r="F96" s="160" t="s">
        <v>99</v>
      </c>
      <c r="G96" s="160" t="s">
        <v>236</v>
      </c>
      <c r="H96" s="160" t="s">
        <v>99</v>
      </c>
      <c r="I96" s="160" t="s">
        <v>236</v>
      </c>
    </row>
    <row r="97" spans="1:9" ht="25.15" customHeight="1" x14ac:dyDescent="0.25">
      <c r="A97" s="574"/>
      <c r="B97" s="114">
        <v>0.1</v>
      </c>
      <c r="C97" s="115"/>
      <c r="D97" s="114">
        <v>0.1</v>
      </c>
      <c r="E97" s="115"/>
      <c r="F97" s="114">
        <v>0.1</v>
      </c>
      <c r="G97" s="115"/>
      <c r="H97" s="114"/>
      <c r="I97" s="117"/>
    </row>
    <row r="98" spans="1:9" ht="80.25" customHeight="1" x14ac:dyDescent="0.25">
      <c r="A98" s="112" t="s">
        <v>258</v>
      </c>
      <c r="B98" s="736"/>
      <c r="C98" s="737"/>
      <c r="D98" s="736"/>
      <c r="E98" s="737"/>
      <c r="F98" s="736"/>
      <c r="G98" s="737"/>
      <c r="H98" s="583"/>
      <c r="I98" s="583"/>
    </row>
    <row r="99" spans="1:9" ht="80.25" customHeight="1" x14ac:dyDescent="0.25">
      <c r="A99" s="112" t="s">
        <v>259</v>
      </c>
      <c r="B99" s="690"/>
      <c r="C99" s="689"/>
      <c r="D99" s="690"/>
      <c r="E99" s="689"/>
      <c r="F99" s="690"/>
      <c r="G99" s="689"/>
      <c r="H99" s="579"/>
      <c r="I99" s="580"/>
    </row>
    <row r="100" spans="1:9" ht="25.15" customHeight="1" x14ac:dyDescent="0.25">
      <c r="A100" s="573" t="s">
        <v>200</v>
      </c>
      <c r="B100" s="160" t="s">
        <v>99</v>
      </c>
      <c r="C100" s="160" t="s">
        <v>236</v>
      </c>
      <c r="D100" s="160" t="s">
        <v>99</v>
      </c>
      <c r="E100" s="160" t="s">
        <v>236</v>
      </c>
      <c r="F100" s="160" t="s">
        <v>99</v>
      </c>
      <c r="G100" s="160" t="s">
        <v>236</v>
      </c>
      <c r="H100" s="160" t="s">
        <v>99</v>
      </c>
      <c r="I100" s="160" t="s">
        <v>236</v>
      </c>
    </row>
    <row r="101" spans="1:9" ht="25.15" customHeight="1" x14ac:dyDescent="0.25">
      <c r="A101" s="574"/>
      <c r="B101" s="114">
        <v>0.1</v>
      </c>
      <c r="C101" s="115"/>
      <c r="D101" s="114">
        <v>0.1</v>
      </c>
      <c r="E101" s="115"/>
      <c r="F101" s="114">
        <v>0.1</v>
      </c>
      <c r="G101" s="115"/>
      <c r="H101" s="114"/>
      <c r="I101" s="117"/>
    </row>
    <row r="102" spans="1:9" ht="80.25" customHeight="1" x14ac:dyDescent="0.25">
      <c r="A102" s="112" t="s">
        <v>258</v>
      </c>
      <c r="B102" s="583"/>
      <c r="C102" s="583"/>
      <c r="D102" s="583"/>
      <c r="E102" s="583"/>
      <c r="F102" s="583"/>
      <c r="G102" s="583"/>
      <c r="H102" s="583"/>
      <c r="I102" s="583"/>
    </row>
    <row r="103" spans="1:9" ht="80.25" customHeight="1" x14ac:dyDescent="0.25">
      <c r="A103" s="112" t="s">
        <v>259</v>
      </c>
      <c r="B103" s="579"/>
      <c r="C103" s="580"/>
      <c r="D103" s="579"/>
      <c r="E103" s="580"/>
      <c r="F103" s="579"/>
      <c r="G103" s="580"/>
      <c r="H103" s="579"/>
      <c r="I103" s="580"/>
    </row>
    <row r="104" spans="1:9" ht="25.15" customHeight="1" x14ac:dyDescent="0.25">
      <c r="A104" s="573" t="s">
        <v>201</v>
      </c>
      <c r="B104" s="160" t="s">
        <v>99</v>
      </c>
      <c r="C104" s="160" t="s">
        <v>236</v>
      </c>
      <c r="D104" s="160" t="s">
        <v>99</v>
      </c>
      <c r="E104" s="160" t="s">
        <v>236</v>
      </c>
      <c r="F104" s="160" t="s">
        <v>99</v>
      </c>
      <c r="G104" s="160" t="s">
        <v>236</v>
      </c>
      <c r="H104" s="160" t="s">
        <v>99</v>
      </c>
      <c r="I104" s="160" t="s">
        <v>236</v>
      </c>
    </row>
    <row r="105" spans="1:9" ht="25.15" customHeight="1" x14ac:dyDescent="0.25">
      <c r="A105" s="574"/>
      <c r="B105" s="114">
        <v>0.1</v>
      </c>
      <c r="C105" s="115"/>
      <c r="D105" s="114">
        <v>0.1</v>
      </c>
      <c r="E105" s="115"/>
      <c r="F105" s="114">
        <v>0.1</v>
      </c>
      <c r="G105" s="115"/>
      <c r="H105" s="114"/>
      <c r="I105" s="117"/>
    </row>
    <row r="106" spans="1:9" ht="80.25" customHeight="1" x14ac:dyDescent="0.25">
      <c r="A106" s="112" t="s">
        <v>258</v>
      </c>
      <c r="B106" s="736"/>
      <c r="C106" s="737"/>
      <c r="D106" s="736"/>
      <c r="E106" s="737"/>
      <c r="F106" s="736"/>
      <c r="G106" s="737"/>
      <c r="H106" s="583"/>
      <c r="I106" s="583"/>
    </row>
    <row r="107" spans="1:9" ht="80.25" customHeight="1" x14ac:dyDescent="0.25">
      <c r="A107" s="112" t="s">
        <v>259</v>
      </c>
      <c r="B107" s="690"/>
      <c r="C107" s="689"/>
      <c r="D107" s="690"/>
      <c r="E107" s="689"/>
      <c r="F107" s="690"/>
      <c r="G107" s="689"/>
      <c r="H107" s="579"/>
      <c r="I107" s="580"/>
    </row>
    <row r="108" spans="1:9" ht="25.15" customHeight="1" x14ac:dyDescent="0.25">
      <c r="A108" s="573" t="s">
        <v>202</v>
      </c>
      <c r="B108" s="160" t="s">
        <v>99</v>
      </c>
      <c r="C108" s="160" t="s">
        <v>236</v>
      </c>
      <c r="D108" s="160" t="s">
        <v>99</v>
      </c>
      <c r="E108" s="160" t="s">
        <v>236</v>
      </c>
      <c r="F108" s="160" t="s">
        <v>99</v>
      </c>
      <c r="G108" s="160" t="s">
        <v>236</v>
      </c>
      <c r="H108" s="160" t="s">
        <v>99</v>
      </c>
      <c r="I108" s="160" t="s">
        <v>236</v>
      </c>
    </row>
    <row r="109" spans="1:9" ht="25.15" customHeight="1" x14ac:dyDescent="0.25">
      <c r="A109" s="574"/>
      <c r="B109" s="114">
        <v>0.1</v>
      </c>
      <c r="C109" s="115"/>
      <c r="D109" s="114">
        <v>0.1</v>
      </c>
      <c r="E109" s="115"/>
      <c r="F109" s="114">
        <v>0.1</v>
      </c>
      <c r="G109" s="115"/>
      <c r="H109" s="114"/>
      <c r="I109" s="117"/>
    </row>
    <row r="110" spans="1:9" ht="80.25" customHeight="1" x14ac:dyDescent="0.25">
      <c r="A110" s="112" t="s">
        <v>258</v>
      </c>
      <c r="B110" s="583"/>
      <c r="C110" s="583"/>
      <c r="D110" s="583"/>
      <c r="E110" s="583"/>
      <c r="F110" s="583"/>
      <c r="G110" s="583"/>
      <c r="H110" s="583"/>
      <c r="I110" s="583"/>
    </row>
    <row r="111" spans="1:9" ht="80.25" customHeight="1" x14ac:dyDescent="0.25">
      <c r="A111" s="112" t="s">
        <v>259</v>
      </c>
      <c r="B111" s="579"/>
      <c r="C111" s="580"/>
      <c r="D111" s="579"/>
      <c r="E111" s="580"/>
      <c r="F111" s="579"/>
      <c r="G111" s="580"/>
      <c r="H111" s="579"/>
      <c r="I111" s="580"/>
    </row>
    <row r="112" spans="1:9" ht="25.15" customHeight="1" x14ac:dyDescent="0.25">
      <c r="A112" s="573" t="s">
        <v>203</v>
      </c>
      <c r="B112" s="160" t="s">
        <v>99</v>
      </c>
      <c r="C112" s="160" t="s">
        <v>236</v>
      </c>
      <c r="D112" s="160" t="s">
        <v>99</v>
      </c>
      <c r="E112" s="160" t="s">
        <v>236</v>
      </c>
      <c r="F112" s="160" t="s">
        <v>99</v>
      </c>
      <c r="G112" s="160" t="s">
        <v>236</v>
      </c>
      <c r="H112" s="160" t="s">
        <v>99</v>
      </c>
      <c r="I112" s="160" t="s">
        <v>236</v>
      </c>
    </row>
    <row r="113" spans="1:9" ht="25.15" customHeight="1" x14ac:dyDescent="0.25">
      <c r="A113" s="574"/>
      <c r="B113" s="114">
        <v>0</v>
      </c>
      <c r="C113" s="256"/>
      <c r="D113" s="114">
        <v>0</v>
      </c>
      <c r="E113" s="256"/>
      <c r="F113" s="114">
        <v>0</v>
      </c>
      <c r="G113" s="256"/>
      <c r="H113" s="114"/>
      <c r="I113" s="256"/>
    </row>
    <row r="114" spans="1:9" ht="80.25" customHeight="1" x14ac:dyDescent="0.25">
      <c r="A114" s="112" t="s">
        <v>258</v>
      </c>
      <c r="B114" s="668"/>
      <c r="C114" s="668"/>
      <c r="D114" s="668"/>
      <c r="E114" s="668"/>
      <c r="F114" s="668"/>
      <c r="G114" s="668"/>
      <c r="H114" s="668"/>
      <c r="I114" s="668"/>
    </row>
    <row r="115" spans="1:9" ht="80.25" customHeight="1" x14ac:dyDescent="0.25">
      <c r="A115" s="112" t="s">
        <v>259</v>
      </c>
      <c r="B115" s="579"/>
      <c r="C115" s="580"/>
      <c r="D115" s="579"/>
      <c r="E115" s="580"/>
      <c r="F115" s="579"/>
      <c r="G115" s="580"/>
      <c r="H115" s="579"/>
      <c r="I115" s="580"/>
    </row>
    <row r="116" spans="1:9" ht="16.5" x14ac:dyDescent="0.25">
      <c r="A116" s="113" t="s">
        <v>260</v>
      </c>
      <c r="B116" s="118">
        <f t="shared" ref="B116:I116" si="1">(B69+B73+B77+B81+B85+B89+B93+B97+B101+B105+B109+B113)</f>
        <v>0.99999999999999989</v>
      </c>
      <c r="C116" s="118">
        <f t="shared" si="1"/>
        <v>0.4</v>
      </c>
      <c r="D116" s="118">
        <f t="shared" si="1"/>
        <v>0.99999999999999989</v>
      </c>
      <c r="E116" s="118">
        <f t="shared" si="1"/>
        <v>0.4</v>
      </c>
      <c r="F116" s="118">
        <f t="shared" si="1"/>
        <v>0.99999999999999989</v>
      </c>
      <c r="G116" s="118">
        <f t="shared" si="1"/>
        <v>0.4</v>
      </c>
      <c r="H116" s="118">
        <f t="shared" si="1"/>
        <v>0</v>
      </c>
      <c r="I116" s="118">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D75" r:id="rId1" xr:uid="{6D72B6D0-ED34-48A0-A89C-8B62CA24354E}"/>
    <hyperlink ref="F75" r:id="rId2" xr:uid="{14A407B2-CF52-42E4-BA9F-7C0CE4BDCF03}"/>
    <hyperlink ref="B75" r:id="rId3" xr:uid="{DB7BDBA8-CBDB-4AEC-A8A4-FDE2B9EFDEFC}"/>
    <hyperlink ref="B71" r:id="rId4" xr:uid="{14F5D00C-922F-4353-8D89-D98D2AA64EDA}"/>
    <hyperlink ref="F71" r:id="rId5" xr:uid="{E87AC45D-7160-4FD7-B138-FD8333F8201F}"/>
    <hyperlink ref="B79" r:id="rId6" xr:uid="{513408C6-26C0-4197-8DD9-FD035683733C}"/>
    <hyperlink ref="D79" r:id="rId7" xr:uid="{EE22A090-6333-42E8-94D6-8183F2C4FC16}"/>
    <hyperlink ref="F79" r:id="rId8" xr:uid="{2A968761-7030-4751-B2AB-524CC4C487FB}"/>
    <hyperlink ref="B83" r:id="rId9" xr:uid="{9F9EC8CA-2553-42AE-8E26-D02CA7CD22E7}"/>
    <hyperlink ref="D83" r:id="rId10" xr:uid="{E4CBD24A-3235-4388-8201-105D63B07027}"/>
    <hyperlink ref="F83" r:id="rId11" xr:uid="{6958E06B-CA11-4ACA-A686-C28C24E5F6B7}"/>
    <hyperlink ref="B87" r:id="rId12" xr:uid="{C93660CA-9CEC-4783-94C1-298EF5F983A7}"/>
    <hyperlink ref="D87" r:id="rId13" xr:uid="{0946B0D7-79FB-4B3C-9022-5038A2779F4C}"/>
    <hyperlink ref="F87" r:id="rId14" xr:uid="{115C585A-0F98-40E6-9FA9-2A0FBBDAD6BA}"/>
    <hyperlink ref="B91" r:id="rId15" xr:uid="{CF8AC45F-F34B-4211-8696-EE5ED4B4D99B}"/>
    <hyperlink ref="D91" r:id="rId16" xr:uid="{85A710B9-39EA-4998-B0BF-A04F9FAE6677}"/>
    <hyperlink ref="F91" r:id="rId17" xr:uid="{C114DCF3-1050-496D-9A17-A53ABA4A9DC5}"/>
  </hyperlinks>
  <pageMargins left="0.25" right="0.25" top="0.75" bottom="0.75" header="0.3" footer="0.3"/>
  <pageSetup scale="15" fitToHeight="0" orientation="landscape" r:id="rId18"/>
  <rowBreaks count="2" manualBreakCount="2">
    <brk id="49" max="15" man="1"/>
    <brk id="79" max="15" man="1"/>
  </rowBreaks>
  <drawing r:id="rId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D6FE-3F9B-40FD-9AC4-8B2E58E128DB}">
  <sheetPr>
    <tabColor theme="0"/>
    <pageSetUpPr fitToPage="1"/>
  </sheetPr>
  <dimension ref="A1:O126"/>
  <sheetViews>
    <sheetView showGridLines="0" topLeftCell="A4" zoomScale="60" zoomScaleNormal="60" zoomScaleSheetLayoutView="20" workbookViewId="0">
      <selection activeCell="K90" sqref="K90"/>
    </sheetView>
  </sheetViews>
  <sheetFormatPr baseColWidth="10" defaultColWidth="10.7109375" defaultRowHeight="14.25" x14ac:dyDescent="0.25"/>
  <cols>
    <col min="1" max="1" width="49.7109375" style="68" customWidth="1"/>
    <col min="2" max="4" width="35.7109375" style="68" customWidth="1"/>
    <col min="5" max="5" width="56.7109375" style="68" customWidth="1"/>
    <col min="6" max="6" width="35.7109375" style="68" customWidth="1"/>
    <col min="7" max="7" width="50.28515625" style="68" customWidth="1"/>
    <col min="8" max="13" width="35.7109375" style="68" customWidth="1"/>
    <col min="14" max="14" width="27.42578125" style="68" customWidth="1"/>
    <col min="15"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10"/>
      <c r="B1" s="599" t="s">
        <v>182</v>
      </c>
      <c r="C1" s="600"/>
      <c r="D1" s="600"/>
      <c r="E1" s="600"/>
      <c r="F1" s="600"/>
      <c r="G1" s="600"/>
      <c r="H1" s="600"/>
      <c r="I1" s="600"/>
      <c r="J1" s="600"/>
      <c r="K1" s="600"/>
      <c r="L1" s="601"/>
      <c r="M1" s="596" t="s">
        <v>845</v>
      </c>
      <c r="N1" s="597"/>
      <c r="O1" s="598"/>
    </row>
    <row r="2" spans="1:15" s="147" customFormat="1" ht="30.75" customHeight="1" thickBot="1" x14ac:dyDescent="0.3">
      <c r="A2" s="611"/>
      <c r="B2" s="602" t="s">
        <v>184</v>
      </c>
      <c r="C2" s="603"/>
      <c r="D2" s="603"/>
      <c r="E2" s="603"/>
      <c r="F2" s="603"/>
      <c r="G2" s="603"/>
      <c r="H2" s="603"/>
      <c r="I2" s="603"/>
      <c r="J2" s="603"/>
      <c r="K2" s="603"/>
      <c r="L2" s="604"/>
      <c r="M2" s="596" t="s">
        <v>846</v>
      </c>
      <c r="N2" s="597"/>
      <c r="O2" s="598"/>
    </row>
    <row r="3" spans="1:15" s="147" customFormat="1" ht="24" customHeight="1" thickBot="1" x14ac:dyDescent="0.3">
      <c r="A3" s="611"/>
      <c r="B3" s="602" t="s">
        <v>854</v>
      </c>
      <c r="C3" s="603"/>
      <c r="D3" s="603"/>
      <c r="E3" s="603"/>
      <c r="F3" s="603"/>
      <c r="G3" s="603"/>
      <c r="H3" s="603"/>
      <c r="I3" s="603"/>
      <c r="J3" s="603"/>
      <c r="K3" s="603"/>
      <c r="L3" s="604"/>
      <c r="M3" s="596" t="s">
        <v>847</v>
      </c>
      <c r="N3" s="597"/>
      <c r="O3" s="598"/>
    </row>
    <row r="4" spans="1:15" s="147" customFormat="1" ht="21.75" customHeight="1" thickBot="1" x14ac:dyDescent="0.3">
      <c r="A4" s="612"/>
      <c r="B4" s="605" t="s">
        <v>185</v>
      </c>
      <c r="C4" s="606"/>
      <c r="D4" s="606"/>
      <c r="E4" s="606"/>
      <c r="F4" s="606"/>
      <c r="G4" s="606"/>
      <c r="H4" s="606"/>
      <c r="I4" s="606"/>
      <c r="J4" s="606"/>
      <c r="K4" s="606"/>
      <c r="L4" s="607"/>
      <c r="M4" s="596" t="s">
        <v>848</v>
      </c>
      <c r="N4" s="597"/>
      <c r="O4" s="598"/>
    </row>
    <row r="5" spans="1:15" s="147" customFormat="1" ht="21.75" customHeight="1" thickBot="1" x14ac:dyDescent="0.3">
      <c r="A5" s="148"/>
      <c r="B5" s="149"/>
      <c r="C5" s="149"/>
      <c r="D5" s="149"/>
      <c r="E5" s="149"/>
      <c r="F5" s="149"/>
      <c r="G5" s="149"/>
      <c r="H5" s="149"/>
      <c r="I5" s="149"/>
      <c r="J5" s="149"/>
      <c r="K5" s="149"/>
      <c r="L5" s="149"/>
      <c r="M5" s="150"/>
      <c r="N5" s="150"/>
      <c r="O5" s="150"/>
    </row>
    <row r="6" spans="1:15" s="147" customFormat="1" ht="21.75" customHeight="1" thickBot="1" x14ac:dyDescent="0.3">
      <c r="A6" s="614" t="s">
        <v>187</v>
      </c>
      <c r="B6" s="239" t="s">
        <v>188</v>
      </c>
      <c r="C6" s="202"/>
      <c r="D6" s="239" t="s">
        <v>189</v>
      </c>
      <c r="E6" s="202"/>
      <c r="F6" s="239" t="s">
        <v>190</v>
      </c>
      <c r="G6" s="202"/>
      <c r="H6" s="239" t="s">
        <v>191</v>
      </c>
      <c r="I6" s="204"/>
      <c r="J6" s="590" t="s">
        <v>192</v>
      </c>
      <c r="K6" s="613"/>
      <c r="L6" s="238" t="s">
        <v>193</v>
      </c>
      <c r="M6" s="586"/>
      <c r="N6" s="586"/>
      <c r="O6" s="586"/>
    </row>
    <row r="7" spans="1:15" s="147" customFormat="1" ht="21.75" customHeight="1" thickBot="1" x14ac:dyDescent="0.3">
      <c r="A7" s="614"/>
      <c r="B7" s="240" t="s">
        <v>195</v>
      </c>
      <c r="C7" s="205"/>
      <c r="D7" s="239" t="s">
        <v>196</v>
      </c>
      <c r="E7" s="205" t="s">
        <v>194</v>
      </c>
      <c r="F7" s="239" t="s">
        <v>197</v>
      </c>
      <c r="G7" s="206"/>
      <c r="H7" s="239" t="s">
        <v>198</v>
      </c>
      <c r="I7" s="204"/>
      <c r="J7" s="590"/>
      <c r="K7" s="613"/>
      <c r="L7" s="238" t="s">
        <v>199</v>
      </c>
      <c r="M7" s="586"/>
      <c r="N7" s="586"/>
      <c r="O7" s="586"/>
    </row>
    <row r="8" spans="1:15" s="147" customFormat="1" ht="21.75" customHeight="1" thickBot="1" x14ac:dyDescent="0.3">
      <c r="A8" s="614"/>
      <c r="B8" s="239" t="s">
        <v>200</v>
      </c>
      <c r="C8" s="202"/>
      <c r="D8" s="239" t="s">
        <v>201</v>
      </c>
      <c r="E8" s="206"/>
      <c r="F8" s="239" t="s">
        <v>202</v>
      </c>
      <c r="G8" s="206"/>
      <c r="H8" s="239" t="s">
        <v>203</v>
      </c>
      <c r="I8" s="204"/>
      <c r="J8" s="590"/>
      <c r="K8" s="613"/>
      <c r="L8" s="238" t="s">
        <v>204</v>
      </c>
      <c r="M8" s="586" t="s">
        <v>194</v>
      </c>
      <c r="N8" s="586"/>
      <c r="O8" s="586"/>
    </row>
    <row r="9" spans="1:15" s="147" customFormat="1" ht="21.75" customHeight="1" x14ac:dyDescent="0.25">
      <c r="A9" s="148"/>
      <c r="B9" s="149"/>
      <c r="C9" s="149"/>
      <c r="D9" s="149"/>
      <c r="E9" s="149"/>
      <c r="F9" s="149"/>
      <c r="G9" s="149"/>
      <c r="H9" s="149"/>
      <c r="I9" s="149"/>
      <c r="J9" s="149"/>
      <c r="K9" s="149"/>
      <c r="L9" s="149"/>
      <c r="M9" s="150"/>
      <c r="N9" s="150"/>
      <c r="O9" s="150"/>
    </row>
    <row r="10" spans="1:15" ht="15" customHeight="1" thickBot="1" x14ac:dyDescent="0.3">
      <c r="A10" s="73"/>
      <c r="B10" s="74"/>
      <c r="C10" s="74"/>
      <c r="D10" s="76"/>
      <c r="E10" s="75"/>
      <c r="F10" s="75"/>
      <c r="G10" s="327"/>
      <c r="H10" s="327"/>
      <c r="I10" s="77"/>
      <c r="J10" s="77"/>
      <c r="K10" s="74"/>
      <c r="L10" s="74"/>
      <c r="M10" s="74"/>
      <c r="N10" s="74"/>
      <c r="O10" s="74"/>
    </row>
    <row r="11" spans="1:15" ht="15" customHeight="1" x14ac:dyDescent="0.25">
      <c r="A11" s="620" t="s">
        <v>205</v>
      </c>
      <c r="B11" s="700" t="s">
        <v>859</v>
      </c>
      <c r="C11" s="701"/>
      <c r="D11" s="701"/>
      <c r="E11" s="701"/>
      <c r="F11" s="701"/>
      <c r="G11" s="701"/>
      <c r="H11" s="701"/>
      <c r="I11" s="701"/>
      <c r="J11" s="701"/>
      <c r="K11" s="702"/>
      <c r="L11" s="623" t="s">
        <v>851</v>
      </c>
      <c r="M11" s="634">
        <v>2024110010298</v>
      </c>
      <c r="N11" s="635"/>
      <c r="O11" s="636"/>
    </row>
    <row r="12" spans="1:15" ht="15" customHeight="1" x14ac:dyDescent="0.25">
      <c r="A12" s="621"/>
      <c r="B12" s="703"/>
      <c r="C12" s="704"/>
      <c r="D12" s="704"/>
      <c r="E12" s="704"/>
      <c r="F12" s="704"/>
      <c r="G12" s="704"/>
      <c r="H12" s="704"/>
      <c r="I12" s="704"/>
      <c r="J12" s="704"/>
      <c r="K12" s="705"/>
      <c r="L12" s="624"/>
      <c r="M12" s="637"/>
      <c r="N12" s="638"/>
      <c r="O12" s="639"/>
    </row>
    <row r="13" spans="1:15" ht="15" customHeight="1" thickBot="1" x14ac:dyDescent="0.3">
      <c r="A13" s="622"/>
      <c r="B13" s="706"/>
      <c r="C13" s="707"/>
      <c r="D13" s="707"/>
      <c r="E13" s="707"/>
      <c r="F13" s="707"/>
      <c r="G13" s="707"/>
      <c r="H13" s="707"/>
      <c r="I13" s="707"/>
      <c r="J13" s="707"/>
      <c r="K13" s="708"/>
      <c r="L13" s="625"/>
      <c r="M13" s="640"/>
      <c r="N13" s="641"/>
      <c r="O13" s="642"/>
    </row>
    <row r="14" spans="1:15" ht="9" customHeight="1" thickBot="1" x14ac:dyDescent="0.3">
      <c r="A14" s="81"/>
      <c r="B14" s="146"/>
      <c r="C14" s="82"/>
      <c r="D14" s="82"/>
      <c r="E14" s="82"/>
      <c r="F14" s="82"/>
      <c r="G14" s="83"/>
      <c r="H14" s="83"/>
      <c r="I14" s="83"/>
      <c r="J14" s="83"/>
      <c r="K14" s="83"/>
      <c r="L14" s="84"/>
      <c r="M14" s="84"/>
      <c r="N14" s="84"/>
      <c r="O14" s="84"/>
    </row>
    <row r="15" spans="1:15" s="85" customFormat="1" ht="37.5" customHeight="1" thickBot="1" x14ac:dyDescent="0.3">
      <c r="A15" s="121" t="s">
        <v>207</v>
      </c>
      <c r="B15" s="608" t="s">
        <v>297</v>
      </c>
      <c r="C15" s="608"/>
      <c r="D15" s="608"/>
      <c r="E15" s="608"/>
      <c r="F15" s="608"/>
      <c r="G15" s="614" t="s">
        <v>209</v>
      </c>
      <c r="H15" s="614"/>
      <c r="I15" s="609" t="s">
        <v>604</v>
      </c>
      <c r="J15" s="609"/>
      <c r="K15" s="609"/>
      <c r="L15" s="609"/>
      <c r="M15" s="609"/>
      <c r="N15" s="609"/>
      <c r="O15" s="609"/>
    </row>
    <row r="16" spans="1:15" ht="9" customHeight="1" thickBot="1" x14ac:dyDescent="0.3">
      <c r="A16" s="81"/>
      <c r="B16" s="83"/>
      <c r="C16" s="82"/>
      <c r="D16" s="82"/>
      <c r="E16" s="82"/>
      <c r="F16" s="82"/>
      <c r="G16" s="83"/>
      <c r="H16" s="83"/>
      <c r="I16" s="83"/>
      <c r="J16" s="83"/>
      <c r="K16" s="83"/>
      <c r="L16" s="84"/>
      <c r="M16" s="84"/>
      <c r="N16" s="84"/>
      <c r="O16" s="84"/>
    </row>
    <row r="17" spans="1:15" ht="56.25" customHeight="1" thickBot="1" x14ac:dyDescent="0.3">
      <c r="A17" s="121" t="s">
        <v>211</v>
      </c>
      <c r="B17" s="608" t="s">
        <v>212</v>
      </c>
      <c r="C17" s="608"/>
      <c r="D17" s="608"/>
      <c r="E17" s="608"/>
      <c r="F17" s="121" t="s">
        <v>213</v>
      </c>
      <c r="G17" s="615" t="s">
        <v>214</v>
      </c>
      <c r="H17" s="615"/>
      <c r="I17" s="615"/>
      <c r="J17" s="121" t="s">
        <v>215</v>
      </c>
      <c r="K17" s="608" t="s">
        <v>298</v>
      </c>
      <c r="L17" s="608"/>
      <c r="M17" s="608"/>
      <c r="N17" s="608"/>
      <c r="O17" s="608"/>
    </row>
    <row r="18" spans="1:15" ht="9" customHeight="1" x14ac:dyDescent="0.25">
      <c r="A18" s="72"/>
      <c r="B18" s="69"/>
      <c r="C18" s="619"/>
      <c r="D18" s="619"/>
      <c r="E18" s="619"/>
      <c r="F18" s="619"/>
      <c r="G18" s="619"/>
      <c r="H18" s="619"/>
      <c r="I18" s="619"/>
      <c r="J18" s="619"/>
      <c r="K18" s="619"/>
      <c r="L18" s="619"/>
      <c r="M18" s="619"/>
      <c r="N18" s="619"/>
      <c r="O18" s="619"/>
    </row>
    <row r="20" spans="1:15" ht="16.5" customHeight="1" thickBot="1" x14ac:dyDescent="0.3">
      <c r="A20" s="144"/>
      <c r="B20" s="145"/>
      <c r="C20" s="145"/>
      <c r="D20" s="145"/>
      <c r="E20" s="145"/>
      <c r="F20" s="145"/>
      <c r="G20" s="145"/>
      <c r="H20" s="145"/>
      <c r="I20" s="145"/>
      <c r="J20" s="145"/>
      <c r="K20" s="145"/>
      <c r="L20" s="145"/>
      <c r="M20" s="145"/>
      <c r="N20" s="145"/>
      <c r="O20" s="145"/>
    </row>
    <row r="21" spans="1:15" ht="32.1" customHeight="1" thickBot="1" x14ac:dyDescent="0.3">
      <c r="A21" s="587" t="s">
        <v>217</v>
      </c>
      <c r="B21" s="588"/>
      <c r="C21" s="588"/>
      <c r="D21" s="588"/>
      <c r="E21" s="588"/>
      <c r="F21" s="588"/>
      <c r="G21" s="588"/>
      <c r="H21" s="588"/>
      <c r="I21" s="588"/>
      <c r="J21" s="588"/>
      <c r="K21" s="588"/>
      <c r="L21" s="588"/>
      <c r="M21" s="588"/>
      <c r="N21" s="588"/>
      <c r="O21" s="590"/>
    </row>
    <row r="22" spans="1:15" ht="32.1" customHeight="1" thickBot="1" x14ac:dyDescent="0.3">
      <c r="A22" s="587" t="s">
        <v>218</v>
      </c>
      <c r="B22" s="588"/>
      <c r="C22" s="588"/>
      <c r="D22" s="588"/>
      <c r="E22" s="588"/>
      <c r="F22" s="588"/>
      <c r="G22" s="588"/>
      <c r="H22" s="588"/>
      <c r="I22" s="588"/>
      <c r="J22" s="588"/>
      <c r="K22" s="588"/>
      <c r="L22" s="588"/>
      <c r="M22" s="588"/>
      <c r="N22" s="588"/>
      <c r="O22" s="590"/>
    </row>
    <row r="23" spans="1:15" ht="32.1" customHeight="1" thickBot="1" x14ac:dyDescent="0.3">
      <c r="A23" s="96"/>
      <c r="B23" s="86" t="s">
        <v>188</v>
      </c>
      <c r="C23" s="86" t="s">
        <v>189</v>
      </c>
      <c r="D23" s="86" t="s">
        <v>190</v>
      </c>
      <c r="E23" s="86" t="s">
        <v>191</v>
      </c>
      <c r="F23" s="86" t="s">
        <v>195</v>
      </c>
      <c r="G23" s="86" t="s">
        <v>196</v>
      </c>
      <c r="H23" s="86" t="s">
        <v>197</v>
      </c>
      <c r="I23" s="86" t="s">
        <v>198</v>
      </c>
      <c r="J23" s="86" t="s">
        <v>200</v>
      </c>
      <c r="K23" s="86" t="s">
        <v>201</v>
      </c>
      <c r="L23" s="86" t="s">
        <v>202</v>
      </c>
      <c r="M23" s="86" t="s">
        <v>203</v>
      </c>
      <c r="N23" s="87" t="s">
        <v>219</v>
      </c>
      <c r="O23" s="87" t="s">
        <v>220</v>
      </c>
    </row>
    <row r="24" spans="1:15" ht="32.1" customHeight="1" x14ac:dyDescent="0.25">
      <c r="A24" s="90" t="s">
        <v>221</v>
      </c>
      <c r="B24" s="91">
        <v>1303540000</v>
      </c>
      <c r="C24" s="91"/>
      <c r="D24" s="91"/>
      <c r="E24" s="91"/>
      <c r="F24" s="91"/>
      <c r="G24" s="91"/>
      <c r="H24" s="88"/>
      <c r="I24" s="88"/>
      <c r="J24" s="88"/>
      <c r="K24" s="88"/>
      <c r="L24" s="88"/>
      <c r="M24" s="88"/>
      <c r="N24" s="88">
        <f>SUM(B24:M24)</f>
        <v>1303540000</v>
      </c>
      <c r="O24" s="89"/>
    </row>
    <row r="25" spans="1:15" ht="32.1" customHeight="1" x14ac:dyDescent="0.25">
      <c r="A25" s="90" t="s">
        <v>222</v>
      </c>
      <c r="B25" s="91">
        <v>380440000</v>
      </c>
      <c r="C25" s="91">
        <v>923100000</v>
      </c>
      <c r="D25" s="91"/>
      <c r="E25" s="91"/>
      <c r="F25" s="91">
        <v>-410267</v>
      </c>
      <c r="G25" s="91">
        <v>0</v>
      </c>
      <c r="H25" s="91"/>
      <c r="I25" s="91"/>
      <c r="J25" s="91"/>
      <c r="K25" s="91"/>
      <c r="L25" s="91"/>
      <c r="M25" s="91"/>
      <c r="N25" s="91">
        <f>SUM(B25:M25)</f>
        <v>1303129733</v>
      </c>
      <c r="O25" s="120">
        <f>+(B25+C25+D25+E25+F25+G25+H25+I25+J25+K25+L25+M25)/N24</f>
        <v>0.99968526704205474</v>
      </c>
    </row>
    <row r="26" spans="1:15" ht="32.1" customHeight="1" thickBot="1" x14ac:dyDescent="0.3">
      <c r="A26" s="90" t="s">
        <v>223</v>
      </c>
      <c r="B26" s="91"/>
      <c r="C26" s="91">
        <v>3618134</v>
      </c>
      <c r="D26" s="91">
        <v>59788135</v>
      </c>
      <c r="E26" s="467">
        <v>131379667</v>
      </c>
      <c r="F26" s="91">
        <v>118046000</v>
      </c>
      <c r="G26" s="91">
        <v>136508000</v>
      </c>
      <c r="H26" s="91"/>
      <c r="I26" s="91"/>
      <c r="J26" s="91"/>
      <c r="K26" s="91"/>
      <c r="L26" s="91"/>
      <c r="M26" s="91"/>
      <c r="N26" s="448">
        <f>SUM(B26:M26)</f>
        <v>449339936</v>
      </c>
      <c r="O26" s="120"/>
    </row>
    <row r="27" spans="1:15" ht="32.1" customHeight="1" x14ac:dyDescent="0.25">
      <c r="A27" s="90" t="s">
        <v>224</v>
      </c>
      <c r="B27" s="91">
        <v>5975000</v>
      </c>
      <c r="C27" s="91"/>
      <c r="D27" s="91"/>
      <c r="E27" s="91"/>
      <c r="F27" s="91"/>
      <c r="G27" s="91"/>
      <c r="H27" s="91"/>
      <c r="I27" s="91"/>
      <c r="J27" s="91"/>
      <c r="K27" s="91"/>
      <c r="L27" s="91"/>
      <c r="M27" s="335">
        <v>1195000</v>
      </c>
      <c r="N27" s="91">
        <f t="shared" ref="N27:N29" si="0">SUM(B27:M27)</f>
        <v>7170000</v>
      </c>
      <c r="O27" s="336"/>
    </row>
    <row r="28" spans="1:15" ht="32.1" customHeight="1" x14ac:dyDescent="0.25">
      <c r="A28" s="90" t="s">
        <v>225</v>
      </c>
      <c r="B28" s="91">
        <v>0</v>
      </c>
      <c r="C28" s="91"/>
      <c r="D28" s="91"/>
      <c r="E28" s="91"/>
      <c r="F28" s="91">
        <v>1195000</v>
      </c>
      <c r="G28" s="91"/>
      <c r="H28" s="91"/>
      <c r="I28" s="91"/>
      <c r="J28" s="91"/>
      <c r="K28" s="91"/>
      <c r="L28" s="91"/>
      <c r="M28" s="91"/>
      <c r="N28" s="91">
        <f t="shared" si="0"/>
        <v>1195000</v>
      </c>
      <c r="O28" s="92"/>
    </row>
    <row r="29" spans="1:15" ht="32.1" customHeight="1" thickBot="1" x14ac:dyDescent="0.3">
      <c r="A29" s="93" t="s">
        <v>226</v>
      </c>
      <c r="B29" s="94">
        <v>5975000</v>
      </c>
      <c r="C29" s="94"/>
      <c r="D29" s="94"/>
      <c r="E29" s="94"/>
      <c r="F29" s="94"/>
      <c r="G29" s="94"/>
      <c r="H29" s="94"/>
      <c r="I29" s="94"/>
      <c r="J29" s="94"/>
      <c r="K29" s="94"/>
      <c r="L29" s="94"/>
      <c r="M29" s="94"/>
      <c r="N29" s="94">
        <f t="shared" si="0"/>
        <v>5975000</v>
      </c>
      <c r="O29" s="396">
        <f>+(B29+C29+D29+E29+F29+G29+H29+I29+J29+K29+L29+M29)/N27</f>
        <v>0.83333333333333337</v>
      </c>
    </row>
    <row r="30" spans="1:15" s="95" customFormat="1" ht="16.5" customHeight="1" x14ac:dyDescent="0.2"/>
    <row r="31" spans="1:15" s="95" customFormat="1" ht="17.25" customHeight="1" x14ac:dyDescent="0.2"/>
    <row r="32" spans="1:15" ht="5.25" customHeight="1" thickBot="1" x14ac:dyDescent="0.3"/>
    <row r="33" spans="1:10" ht="48" customHeight="1" thickBot="1" x14ac:dyDescent="0.3">
      <c r="A33" s="645" t="s">
        <v>227</v>
      </c>
      <c r="B33" s="646"/>
      <c r="C33" s="646"/>
      <c r="D33" s="646"/>
      <c r="E33" s="646"/>
      <c r="F33" s="646"/>
      <c r="G33" s="646"/>
      <c r="H33" s="646"/>
      <c r="I33" s="647"/>
      <c r="J33" s="100"/>
    </row>
    <row r="34" spans="1:10" ht="50.25" customHeight="1" thickBot="1" x14ac:dyDescent="0.3">
      <c r="A34" s="107" t="s">
        <v>228</v>
      </c>
      <c r="B34" s="648" t="str">
        <f>+B11</f>
        <v>Dinamizar 20 Consejos y Planes Locales de seguridad para las Mujeres en las 20 localidades de Bogotá</v>
      </c>
      <c r="C34" s="649"/>
      <c r="D34" s="649"/>
      <c r="E34" s="649"/>
      <c r="F34" s="649"/>
      <c r="G34" s="649"/>
      <c r="H34" s="649"/>
      <c r="I34" s="650"/>
      <c r="J34" s="98"/>
    </row>
    <row r="35" spans="1:10" ht="18.75" customHeight="1" thickBot="1" x14ac:dyDescent="0.3">
      <c r="A35" s="658" t="s">
        <v>229</v>
      </c>
      <c r="B35" s="153">
        <v>2024</v>
      </c>
      <c r="C35" s="153">
        <v>2025</v>
      </c>
      <c r="D35" s="153">
        <v>2026</v>
      </c>
      <c r="E35" s="153">
        <v>2027</v>
      </c>
      <c r="F35" s="153" t="s">
        <v>230</v>
      </c>
      <c r="G35" s="660" t="s">
        <v>231</v>
      </c>
      <c r="H35" s="660" t="s">
        <v>23</v>
      </c>
      <c r="I35" s="660"/>
      <c r="J35" s="98"/>
    </row>
    <row r="36" spans="1:10" ht="50.25" customHeight="1" thickBot="1" x14ac:dyDescent="0.3">
      <c r="A36" s="659"/>
      <c r="B36" s="270">
        <v>20</v>
      </c>
      <c r="C36" s="270">
        <v>20</v>
      </c>
      <c r="D36" s="270">
        <v>20</v>
      </c>
      <c r="E36" s="270">
        <v>20</v>
      </c>
      <c r="F36" s="282">
        <v>20</v>
      </c>
      <c r="G36" s="660"/>
      <c r="H36" s="660"/>
      <c r="I36" s="660"/>
      <c r="J36" s="98"/>
    </row>
    <row r="37" spans="1:10" ht="52.5" customHeight="1" thickBot="1" x14ac:dyDescent="0.3">
      <c r="A37" s="108" t="s">
        <v>232</v>
      </c>
      <c r="B37" s="651">
        <v>0.1</v>
      </c>
      <c r="C37" s="652"/>
      <c r="D37" s="655" t="s">
        <v>233</v>
      </c>
      <c r="E37" s="656"/>
      <c r="F37" s="656"/>
      <c r="G37" s="656"/>
      <c r="H37" s="656"/>
      <c r="I37" s="657"/>
    </row>
    <row r="38" spans="1:10" s="99" customFormat="1" ht="48" customHeight="1" thickBot="1" x14ac:dyDescent="0.3">
      <c r="A38" s="658" t="s">
        <v>234</v>
      </c>
      <c r="B38" s="108" t="s">
        <v>235</v>
      </c>
      <c r="C38" s="107" t="s">
        <v>236</v>
      </c>
      <c r="D38" s="643" t="s">
        <v>237</v>
      </c>
      <c r="E38" s="644"/>
      <c r="F38" s="643" t="s">
        <v>238</v>
      </c>
      <c r="G38" s="644"/>
      <c r="H38" s="109" t="s">
        <v>239</v>
      </c>
      <c r="I38" s="111" t="s">
        <v>240</v>
      </c>
    </row>
    <row r="39" spans="1:10" ht="120.75" customHeight="1" thickBot="1" x14ac:dyDescent="0.3">
      <c r="A39" s="659"/>
      <c r="B39" s="409">
        <v>0</v>
      </c>
      <c r="C39" s="157">
        <v>0</v>
      </c>
      <c r="D39" s="720" t="s">
        <v>618</v>
      </c>
      <c r="E39" s="721"/>
      <c r="F39" s="720" t="s">
        <v>618</v>
      </c>
      <c r="G39" s="721"/>
      <c r="H39" s="156" t="s">
        <v>618</v>
      </c>
      <c r="I39" s="235" t="s">
        <v>618</v>
      </c>
    </row>
    <row r="40" spans="1:10" s="99" customFormat="1" ht="54" customHeight="1" thickBot="1" x14ac:dyDescent="0.3">
      <c r="A40" s="658" t="s">
        <v>241</v>
      </c>
      <c r="B40" s="110" t="s">
        <v>235</v>
      </c>
      <c r="C40" s="109" t="s">
        <v>236</v>
      </c>
      <c r="D40" s="643" t="s">
        <v>237</v>
      </c>
      <c r="E40" s="644"/>
      <c r="F40" s="643" t="s">
        <v>238</v>
      </c>
      <c r="G40" s="644"/>
      <c r="H40" s="109" t="s">
        <v>239</v>
      </c>
      <c r="I40" s="111" t="s">
        <v>240</v>
      </c>
    </row>
    <row r="41" spans="1:10" ht="245.25" customHeight="1" thickBot="1" x14ac:dyDescent="0.3">
      <c r="A41" s="659"/>
      <c r="B41" s="103">
        <v>20</v>
      </c>
      <c r="C41" s="104">
        <v>20</v>
      </c>
      <c r="D41" s="713" t="s">
        <v>711</v>
      </c>
      <c r="E41" s="714"/>
      <c r="F41" s="713" t="s">
        <v>712</v>
      </c>
      <c r="G41" s="714"/>
      <c r="H41" s="402" t="s">
        <v>627</v>
      </c>
      <c r="I41" s="402" t="s">
        <v>713</v>
      </c>
    </row>
    <row r="42" spans="1:10" s="99" customFormat="1" ht="35.1" customHeight="1" thickBot="1" x14ac:dyDescent="0.3">
      <c r="A42" s="658" t="s">
        <v>242</v>
      </c>
      <c r="B42" s="110" t="s">
        <v>235</v>
      </c>
      <c r="C42" s="109" t="s">
        <v>236</v>
      </c>
      <c r="D42" s="643" t="s">
        <v>237</v>
      </c>
      <c r="E42" s="644"/>
      <c r="F42" s="643" t="s">
        <v>238</v>
      </c>
      <c r="G42" s="644"/>
      <c r="H42" s="109" t="s">
        <v>239</v>
      </c>
      <c r="I42" s="111" t="s">
        <v>240</v>
      </c>
    </row>
    <row r="43" spans="1:10" ht="163.15" customHeight="1" thickBot="1" x14ac:dyDescent="0.3">
      <c r="A43" s="659"/>
      <c r="B43" s="103">
        <v>20</v>
      </c>
      <c r="C43" s="104">
        <v>20</v>
      </c>
      <c r="D43" s="713" t="s">
        <v>810</v>
      </c>
      <c r="E43" s="714"/>
      <c r="F43" s="713" t="s">
        <v>811</v>
      </c>
      <c r="G43" s="714"/>
      <c r="H43" s="402" t="s">
        <v>627</v>
      </c>
      <c r="I43" s="402" t="s">
        <v>713</v>
      </c>
    </row>
    <row r="44" spans="1:10" s="99" customFormat="1" ht="35.1" customHeight="1" thickBot="1" x14ac:dyDescent="0.3">
      <c r="A44" s="658" t="s">
        <v>243</v>
      </c>
      <c r="B44" s="110" t="s">
        <v>235</v>
      </c>
      <c r="C44" s="110" t="s">
        <v>236</v>
      </c>
      <c r="D44" s="643" t="s">
        <v>237</v>
      </c>
      <c r="E44" s="644"/>
      <c r="F44" s="643" t="s">
        <v>238</v>
      </c>
      <c r="G44" s="644"/>
      <c r="H44" s="109" t="s">
        <v>239</v>
      </c>
      <c r="I44" s="109" t="s">
        <v>240</v>
      </c>
    </row>
    <row r="45" spans="1:10" ht="223.5" customHeight="1" thickBot="1" x14ac:dyDescent="0.3">
      <c r="A45" s="659"/>
      <c r="B45" s="103">
        <v>20</v>
      </c>
      <c r="C45" s="104">
        <v>20</v>
      </c>
      <c r="D45" s="713" t="s">
        <v>910</v>
      </c>
      <c r="E45" s="714"/>
      <c r="F45" s="713" t="s">
        <v>911</v>
      </c>
      <c r="G45" s="714"/>
      <c r="H45" s="402" t="s">
        <v>627</v>
      </c>
      <c r="I45" s="402" t="s">
        <v>713</v>
      </c>
    </row>
    <row r="46" spans="1:10" s="99" customFormat="1" ht="35.1" customHeight="1" thickBot="1" x14ac:dyDescent="0.3">
      <c r="A46" s="658" t="s">
        <v>244</v>
      </c>
      <c r="B46" s="110" t="s">
        <v>235</v>
      </c>
      <c r="C46" s="109" t="s">
        <v>236</v>
      </c>
      <c r="D46" s="643" t="s">
        <v>237</v>
      </c>
      <c r="E46" s="644"/>
      <c r="F46" s="643" t="s">
        <v>238</v>
      </c>
      <c r="G46" s="644"/>
      <c r="H46" s="109" t="s">
        <v>239</v>
      </c>
      <c r="I46" s="111" t="s">
        <v>240</v>
      </c>
    </row>
    <row r="47" spans="1:10" ht="186" customHeight="1" thickBot="1" x14ac:dyDescent="0.3">
      <c r="A47" s="659"/>
      <c r="B47" s="103">
        <v>20</v>
      </c>
      <c r="C47" s="104">
        <v>20</v>
      </c>
      <c r="D47" s="713" t="s">
        <v>992</v>
      </c>
      <c r="E47" s="714"/>
      <c r="F47" s="713" t="s">
        <v>993</v>
      </c>
      <c r="G47" s="714"/>
      <c r="H47" s="402" t="s">
        <v>627</v>
      </c>
      <c r="I47" s="402" t="s">
        <v>713</v>
      </c>
    </row>
    <row r="48" spans="1:10" s="99" customFormat="1" ht="35.1" customHeight="1" thickBot="1" x14ac:dyDescent="0.3">
      <c r="A48" s="658" t="s">
        <v>245</v>
      </c>
      <c r="B48" s="110" t="s">
        <v>235</v>
      </c>
      <c r="C48" s="109" t="s">
        <v>236</v>
      </c>
      <c r="D48" s="643" t="s">
        <v>237</v>
      </c>
      <c r="E48" s="644"/>
      <c r="F48" s="643" t="s">
        <v>238</v>
      </c>
      <c r="G48" s="644"/>
      <c r="H48" s="109" t="s">
        <v>239</v>
      </c>
      <c r="I48" s="111" t="s">
        <v>240</v>
      </c>
    </row>
    <row r="49" spans="1:9" ht="150.75" customHeight="1" thickBot="1" x14ac:dyDescent="0.3">
      <c r="A49" s="659"/>
      <c r="B49" s="105">
        <v>20</v>
      </c>
      <c r="C49" s="106">
        <v>20</v>
      </c>
      <c r="D49" s="713" t="s">
        <v>1080</v>
      </c>
      <c r="E49" s="714"/>
      <c r="F49" s="713" t="s">
        <v>1081</v>
      </c>
      <c r="G49" s="714"/>
      <c r="H49" s="402" t="s">
        <v>627</v>
      </c>
      <c r="I49" s="402" t="s">
        <v>713</v>
      </c>
    </row>
    <row r="50" spans="1:9" ht="35.1" customHeight="1" thickBot="1" x14ac:dyDescent="0.3">
      <c r="A50" s="658" t="s">
        <v>246</v>
      </c>
      <c r="B50" s="108" t="s">
        <v>235</v>
      </c>
      <c r="C50" s="107" t="s">
        <v>236</v>
      </c>
      <c r="D50" s="643" t="s">
        <v>237</v>
      </c>
      <c r="E50" s="644"/>
      <c r="F50" s="643" t="s">
        <v>238</v>
      </c>
      <c r="G50" s="644"/>
      <c r="H50" s="109" t="s">
        <v>239</v>
      </c>
      <c r="I50" s="111" t="s">
        <v>240</v>
      </c>
    </row>
    <row r="51" spans="1:9" ht="120.75" customHeight="1" thickBot="1" x14ac:dyDescent="0.3">
      <c r="A51" s="659"/>
      <c r="B51" s="105">
        <v>20</v>
      </c>
      <c r="C51" s="106"/>
      <c r="D51" s="575"/>
      <c r="E51" s="661"/>
      <c r="F51" s="575"/>
      <c r="G51" s="576"/>
      <c r="H51" s="101"/>
      <c r="I51" s="102"/>
    </row>
    <row r="52" spans="1:9" ht="35.1" customHeight="1" thickBot="1" x14ac:dyDescent="0.3">
      <c r="A52" s="658" t="s">
        <v>247</v>
      </c>
      <c r="B52" s="108" t="s">
        <v>235</v>
      </c>
      <c r="C52" s="107" t="s">
        <v>236</v>
      </c>
      <c r="D52" s="643" t="s">
        <v>237</v>
      </c>
      <c r="E52" s="644"/>
      <c r="F52" s="643" t="s">
        <v>238</v>
      </c>
      <c r="G52" s="644"/>
      <c r="H52" s="109" t="s">
        <v>239</v>
      </c>
      <c r="I52" s="111" t="s">
        <v>240</v>
      </c>
    </row>
    <row r="53" spans="1:9" ht="120.75" customHeight="1" thickBot="1" x14ac:dyDescent="0.3">
      <c r="A53" s="659"/>
      <c r="B53" s="105">
        <v>20</v>
      </c>
      <c r="C53" s="106"/>
      <c r="D53" s="575"/>
      <c r="E53" s="661"/>
      <c r="F53" s="575"/>
      <c r="G53" s="576"/>
      <c r="H53" s="268"/>
      <c r="I53" s="102"/>
    </row>
    <row r="54" spans="1:9" ht="35.1" customHeight="1" thickBot="1" x14ac:dyDescent="0.3">
      <c r="A54" s="658" t="s">
        <v>248</v>
      </c>
      <c r="B54" s="108" t="s">
        <v>235</v>
      </c>
      <c r="C54" s="107" t="s">
        <v>236</v>
      </c>
      <c r="D54" s="643" t="s">
        <v>237</v>
      </c>
      <c r="E54" s="644"/>
      <c r="F54" s="643" t="s">
        <v>238</v>
      </c>
      <c r="G54" s="644"/>
      <c r="H54" s="109" t="s">
        <v>239</v>
      </c>
      <c r="I54" s="111" t="s">
        <v>240</v>
      </c>
    </row>
    <row r="55" spans="1:9" ht="120.75" customHeight="1" thickBot="1" x14ac:dyDescent="0.3">
      <c r="A55" s="659"/>
      <c r="B55" s="105">
        <v>20</v>
      </c>
      <c r="C55" s="106"/>
      <c r="D55" s="575"/>
      <c r="E55" s="576"/>
      <c r="F55" s="575"/>
      <c r="G55" s="576"/>
      <c r="H55" s="101"/>
      <c r="I55" s="101"/>
    </row>
    <row r="56" spans="1:9" ht="35.1" customHeight="1" thickBot="1" x14ac:dyDescent="0.3">
      <c r="A56" s="658" t="s">
        <v>249</v>
      </c>
      <c r="B56" s="108" t="s">
        <v>235</v>
      </c>
      <c r="C56" s="107" t="s">
        <v>236</v>
      </c>
      <c r="D56" s="643" t="s">
        <v>237</v>
      </c>
      <c r="E56" s="644"/>
      <c r="F56" s="643" t="s">
        <v>238</v>
      </c>
      <c r="G56" s="644"/>
      <c r="H56" s="109" t="s">
        <v>239</v>
      </c>
      <c r="I56" s="111" t="s">
        <v>240</v>
      </c>
    </row>
    <row r="57" spans="1:9" ht="120.75" customHeight="1" thickBot="1" x14ac:dyDescent="0.3">
      <c r="A57" s="659"/>
      <c r="B57" s="105">
        <v>20</v>
      </c>
      <c r="C57" s="106"/>
      <c r="D57" s="575"/>
      <c r="E57" s="576"/>
      <c r="F57" s="575"/>
      <c r="G57" s="576"/>
      <c r="H57" s="101"/>
      <c r="I57" s="102"/>
    </row>
    <row r="58" spans="1:9" ht="35.1" customHeight="1" thickBot="1" x14ac:dyDescent="0.3">
      <c r="A58" s="658" t="s">
        <v>250</v>
      </c>
      <c r="B58" s="108" t="s">
        <v>235</v>
      </c>
      <c r="C58" s="107" t="s">
        <v>236</v>
      </c>
      <c r="D58" s="643" t="s">
        <v>237</v>
      </c>
      <c r="E58" s="644"/>
      <c r="F58" s="643" t="s">
        <v>238</v>
      </c>
      <c r="G58" s="644"/>
      <c r="H58" s="109" t="s">
        <v>239</v>
      </c>
      <c r="I58" s="111" t="s">
        <v>240</v>
      </c>
    </row>
    <row r="59" spans="1:9" ht="120.75" customHeight="1" thickBot="1" x14ac:dyDescent="0.3">
      <c r="A59" s="659"/>
      <c r="B59" s="105">
        <v>20</v>
      </c>
      <c r="C59" s="106"/>
      <c r="D59" s="575"/>
      <c r="E59" s="576"/>
      <c r="F59" s="661"/>
      <c r="G59" s="661"/>
      <c r="H59" s="101"/>
      <c r="I59" s="101"/>
    </row>
    <row r="60" spans="1:9" ht="35.1" customHeight="1" thickBot="1" x14ac:dyDescent="0.3">
      <c r="A60" s="658" t="s">
        <v>251</v>
      </c>
      <c r="B60" s="108" t="s">
        <v>235</v>
      </c>
      <c r="C60" s="107" t="s">
        <v>236</v>
      </c>
      <c r="D60" s="643" t="s">
        <v>237</v>
      </c>
      <c r="E60" s="644"/>
      <c r="F60" s="643" t="s">
        <v>238</v>
      </c>
      <c r="G60" s="644"/>
      <c r="H60" s="109" t="s">
        <v>239</v>
      </c>
      <c r="I60" s="111" t="s">
        <v>240</v>
      </c>
    </row>
    <row r="61" spans="1:9" ht="120.75" customHeight="1" thickBot="1" x14ac:dyDescent="0.3">
      <c r="A61" s="659"/>
      <c r="B61" s="105">
        <v>20</v>
      </c>
      <c r="C61" s="106"/>
      <c r="D61" s="575"/>
      <c r="E61" s="576"/>
      <c r="F61" s="575"/>
      <c r="G61" s="576"/>
      <c r="H61" s="101"/>
      <c r="I61" s="101"/>
    </row>
    <row r="64" spans="1:9" s="98" customFormat="1" ht="30" customHeight="1" x14ac:dyDescent="0.25">
      <c r="A64" s="68"/>
      <c r="B64" s="68"/>
      <c r="C64" s="68"/>
      <c r="D64" s="68"/>
      <c r="E64" s="68"/>
      <c r="F64" s="68"/>
      <c r="G64" s="68"/>
      <c r="H64" s="68"/>
      <c r="I64" s="68"/>
    </row>
    <row r="65" spans="1:9" ht="34.5" customHeight="1" x14ac:dyDescent="0.25">
      <c r="A65" s="591" t="s">
        <v>252</v>
      </c>
      <c r="B65" s="591"/>
      <c r="C65" s="591"/>
      <c r="D65" s="591"/>
      <c r="E65" s="591"/>
      <c r="F65" s="591"/>
      <c r="G65" s="591"/>
      <c r="H65" s="591"/>
      <c r="I65" s="591"/>
    </row>
    <row r="66" spans="1:9" ht="131.25" customHeight="1" x14ac:dyDescent="0.25">
      <c r="A66" s="112" t="s">
        <v>253</v>
      </c>
      <c r="B66" s="592" t="s">
        <v>303</v>
      </c>
      <c r="C66" s="593"/>
      <c r="D66" s="592" t="s">
        <v>304</v>
      </c>
      <c r="E66" s="593"/>
      <c r="F66" s="592" t="s">
        <v>714</v>
      </c>
      <c r="G66" s="593"/>
      <c r="H66" s="592" t="s">
        <v>715</v>
      </c>
      <c r="I66" s="593"/>
    </row>
    <row r="67" spans="1:9" ht="40.5" customHeight="1" x14ac:dyDescent="0.25">
      <c r="A67" s="112" t="s">
        <v>257</v>
      </c>
      <c r="B67" s="571">
        <v>0.03</v>
      </c>
      <c r="C67" s="572"/>
      <c r="D67" s="571">
        <v>0.03</v>
      </c>
      <c r="E67" s="572"/>
      <c r="F67" s="571">
        <v>0.02</v>
      </c>
      <c r="G67" s="572"/>
      <c r="H67" s="571">
        <v>0.02</v>
      </c>
      <c r="I67" s="572"/>
    </row>
    <row r="68" spans="1:9" ht="30" customHeight="1" x14ac:dyDescent="0.25">
      <c r="A68" s="573" t="s">
        <v>188</v>
      </c>
      <c r="B68" s="160" t="s">
        <v>99</v>
      </c>
      <c r="C68" s="160" t="s">
        <v>236</v>
      </c>
      <c r="D68" s="160" t="s">
        <v>99</v>
      </c>
      <c r="E68" s="160" t="s">
        <v>236</v>
      </c>
      <c r="F68" s="160" t="s">
        <v>99</v>
      </c>
      <c r="G68" s="160" t="s">
        <v>236</v>
      </c>
      <c r="H68" s="160" t="s">
        <v>99</v>
      </c>
      <c r="I68" s="160" t="s">
        <v>236</v>
      </c>
    </row>
    <row r="69" spans="1:9" ht="30" customHeight="1" x14ac:dyDescent="0.25">
      <c r="A69" s="574"/>
      <c r="B69" s="114">
        <v>0</v>
      </c>
      <c r="C69" s="115">
        <v>0</v>
      </c>
      <c r="D69" s="114">
        <v>0</v>
      </c>
      <c r="E69" s="115">
        <v>0</v>
      </c>
      <c r="F69" s="114">
        <v>0</v>
      </c>
      <c r="G69" s="115">
        <v>0</v>
      </c>
      <c r="H69" s="114">
        <v>0</v>
      </c>
      <c r="I69" s="115">
        <v>0</v>
      </c>
    </row>
    <row r="70" spans="1:9" ht="80.25" customHeight="1" x14ac:dyDescent="0.25">
      <c r="A70" s="112" t="s">
        <v>258</v>
      </c>
      <c r="B70" s="717" t="s">
        <v>618</v>
      </c>
      <c r="C70" s="718"/>
      <c r="D70" s="717" t="s">
        <v>618</v>
      </c>
      <c r="E70" s="718"/>
      <c r="F70" s="717" t="s">
        <v>618</v>
      </c>
      <c r="G70" s="718"/>
      <c r="H70" s="717" t="s">
        <v>618</v>
      </c>
      <c r="I70" s="718"/>
    </row>
    <row r="71" spans="1:9" ht="80.25" customHeight="1" x14ac:dyDescent="0.25">
      <c r="A71" s="112" t="s">
        <v>259</v>
      </c>
      <c r="B71" s="717" t="s">
        <v>618</v>
      </c>
      <c r="C71" s="718"/>
      <c r="D71" s="717" t="s">
        <v>618</v>
      </c>
      <c r="E71" s="718"/>
      <c r="F71" s="717" t="s">
        <v>618</v>
      </c>
      <c r="G71" s="718"/>
      <c r="H71" s="717" t="s">
        <v>618</v>
      </c>
      <c r="I71" s="718"/>
    </row>
    <row r="72" spans="1:9" ht="30.75" customHeight="1" x14ac:dyDescent="0.25">
      <c r="A72" s="573" t="s">
        <v>189</v>
      </c>
      <c r="B72" s="160" t="s">
        <v>99</v>
      </c>
      <c r="C72" s="160" t="s">
        <v>236</v>
      </c>
      <c r="D72" s="160" t="s">
        <v>99</v>
      </c>
      <c r="E72" s="160" t="s">
        <v>236</v>
      </c>
      <c r="F72" s="160" t="s">
        <v>99</v>
      </c>
      <c r="G72" s="160" t="s">
        <v>236</v>
      </c>
      <c r="H72" s="160" t="s">
        <v>99</v>
      </c>
      <c r="I72" s="160" t="s">
        <v>236</v>
      </c>
    </row>
    <row r="73" spans="1:9" ht="30.75" customHeight="1" x14ac:dyDescent="0.25">
      <c r="A73" s="574"/>
      <c r="B73" s="114">
        <v>0.09</v>
      </c>
      <c r="C73" s="115">
        <v>0.09</v>
      </c>
      <c r="D73" s="114">
        <v>0.09</v>
      </c>
      <c r="E73" s="115">
        <v>0.09</v>
      </c>
      <c r="F73" s="114">
        <v>0.09</v>
      </c>
      <c r="G73" s="115">
        <v>0.09</v>
      </c>
      <c r="H73" s="114">
        <v>0.09</v>
      </c>
      <c r="I73" s="115">
        <v>0.09</v>
      </c>
    </row>
    <row r="74" spans="1:9" ht="207.75" customHeight="1" x14ac:dyDescent="0.25">
      <c r="A74" s="112" t="s">
        <v>258</v>
      </c>
      <c r="B74" s="715" t="s">
        <v>716</v>
      </c>
      <c r="C74" s="716"/>
      <c r="D74" s="715" t="s">
        <v>717</v>
      </c>
      <c r="E74" s="716"/>
      <c r="F74" s="715" t="s">
        <v>718</v>
      </c>
      <c r="G74" s="716"/>
      <c r="H74" s="715" t="s">
        <v>719</v>
      </c>
      <c r="I74" s="716"/>
    </row>
    <row r="75" spans="1:9" ht="80.25" customHeight="1" x14ac:dyDescent="0.25">
      <c r="A75" s="112" t="s">
        <v>259</v>
      </c>
      <c r="B75" s="719" t="s">
        <v>720</v>
      </c>
      <c r="C75" s="689"/>
      <c r="D75" s="719" t="s">
        <v>721</v>
      </c>
      <c r="E75" s="689"/>
      <c r="F75" s="719" t="s">
        <v>722</v>
      </c>
      <c r="G75" s="689"/>
      <c r="H75" s="719" t="s">
        <v>723</v>
      </c>
      <c r="I75" s="689"/>
    </row>
    <row r="76" spans="1:9" ht="30.75" customHeight="1" x14ac:dyDescent="0.25">
      <c r="A76" s="573" t="s">
        <v>190</v>
      </c>
      <c r="B76" s="160" t="s">
        <v>99</v>
      </c>
      <c r="C76" s="160" t="s">
        <v>236</v>
      </c>
      <c r="D76" s="160" t="s">
        <v>99</v>
      </c>
      <c r="E76" s="160" t="s">
        <v>236</v>
      </c>
      <c r="F76" s="160" t="s">
        <v>99</v>
      </c>
      <c r="G76" s="160" t="s">
        <v>236</v>
      </c>
      <c r="H76" s="160" t="s">
        <v>99</v>
      </c>
      <c r="I76" s="160" t="s">
        <v>236</v>
      </c>
    </row>
    <row r="77" spans="1:9" ht="30.75" customHeight="1" x14ac:dyDescent="0.25">
      <c r="A77" s="574"/>
      <c r="B77" s="114">
        <v>0.09</v>
      </c>
      <c r="C77" s="115">
        <v>0.09</v>
      </c>
      <c r="D77" s="114">
        <v>0.09</v>
      </c>
      <c r="E77" s="115">
        <v>0.09</v>
      </c>
      <c r="F77" s="114">
        <v>0.09</v>
      </c>
      <c r="G77" s="115">
        <v>0.09</v>
      </c>
      <c r="H77" s="114">
        <v>0.09</v>
      </c>
      <c r="I77" s="115">
        <v>0.09</v>
      </c>
    </row>
    <row r="78" spans="1:9" ht="226.15" customHeight="1" x14ac:dyDescent="0.25">
      <c r="A78" s="112" t="s">
        <v>258</v>
      </c>
      <c r="B78" s="715" t="s">
        <v>812</v>
      </c>
      <c r="C78" s="716"/>
      <c r="D78" s="715" t="s">
        <v>813</v>
      </c>
      <c r="E78" s="716"/>
      <c r="F78" s="715" t="s">
        <v>814</v>
      </c>
      <c r="G78" s="716"/>
      <c r="H78" s="715" t="s">
        <v>815</v>
      </c>
      <c r="I78" s="716"/>
    </row>
    <row r="79" spans="1:9" ht="80.25" customHeight="1" x14ac:dyDescent="0.25">
      <c r="A79" s="112" t="s">
        <v>259</v>
      </c>
      <c r="B79" s="688" t="s">
        <v>816</v>
      </c>
      <c r="C79" s="689"/>
      <c r="D79" s="688" t="s">
        <v>817</v>
      </c>
      <c r="E79" s="689"/>
      <c r="F79" s="688" t="s">
        <v>818</v>
      </c>
      <c r="G79" s="689"/>
      <c r="H79" s="688" t="s">
        <v>819</v>
      </c>
      <c r="I79" s="689"/>
    </row>
    <row r="80" spans="1:9" ht="30.75" customHeight="1" x14ac:dyDescent="0.25">
      <c r="A80" s="573" t="s">
        <v>191</v>
      </c>
      <c r="B80" s="160" t="s">
        <v>99</v>
      </c>
      <c r="C80" s="160" t="s">
        <v>236</v>
      </c>
      <c r="D80" s="160" t="s">
        <v>99</v>
      </c>
      <c r="E80" s="160" t="s">
        <v>236</v>
      </c>
      <c r="F80" s="160" t="s">
        <v>99</v>
      </c>
      <c r="G80" s="160" t="s">
        <v>236</v>
      </c>
      <c r="H80" s="160" t="s">
        <v>99</v>
      </c>
      <c r="I80" s="160" t="s">
        <v>236</v>
      </c>
    </row>
    <row r="81" spans="1:9" ht="30.75" customHeight="1" x14ac:dyDescent="0.25">
      <c r="A81" s="574"/>
      <c r="B81" s="114">
        <v>0.09</v>
      </c>
      <c r="C81" s="115">
        <v>0.09</v>
      </c>
      <c r="D81" s="114">
        <v>0.09</v>
      </c>
      <c r="E81" s="115">
        <v>0.09</v>
      </c>
      <c r="F81" s="114">
        <v>0.09</v>
      </c>
      <c r="G81" s="115">
        <v>0.09</v>
      </c>
      <c r="H81" s="114">
        <v>0.09</v>
      </c>
      <c r="I81" s="115">
        <v>0.09</v>
      </c>
    </row>
    <row r="82" spans="1:9" ht="286.5" customHeight="1" x14ac:dyDescent="0.25">
      <c r="A82" s="112" t="s">
        <v>258</v>
      </c>
      <c r="B82" s="715" t="s">
        <v>902</v>
      </c>
      <c r="C82" s="716"/>
      <c r="D82" s="715" t="s">
        <v>903</v>
      </c>
      <c r="E82" s="716"/>
      <c r="F82" s="715" t="s">
        <v>904</v>
      </c>
      <c r="G82" s="716"/>
      <c r="H82" s="715" t="s">
        <v>905</v>
      </c>
      <c r="I82" s="716"/>
    </row>
    <row r="83" spans="1:9" ht="80.25" customHeight="1" x14ac:dyDescent="0.25">
      <c r="A83" s="112" t="s">
        <v>259</v>
      </c>
      <c r="B83" s="688" t="s">
        <v>906</v>
      </c>
      <c r="C83" s="689"/>
      <c r="D83" s="688" t="s">
        <v>907</v>
      </c>
      <c r="E83" s="689"/>
      <c r="F83" s="688" t="s">
        <v>908</v>
      </c>
      <c r="G83" s="689"/>
      <c r="H83" s="688" t="s">
        <v>909</v>
      </c>
      <c r="I83" s="689"/>
    </row>
    <row r="84" spans="1:9" ht="30" customHeight="1" x14ac:dyDescent="0.25">
      <c r="A84" s="573" t="s">
        <v>195</v>
      </c>
      <c r="B84" s="160" t="s">
        <v>99</v>
      </c>
      <c r="C84" s="160" t="s">
        <v>236</v>
      </c>
      <c r="D84" s="160" t="s">
        <v>99</v>
      </c>
      <c r="E84" s="160" t="s">
        <v>236</v>
      </c>
      <c r="F84" s="160" t="s">
        <v>99</v>
      </c>
      <c r="G84" s="160" t="s">
        <v>236</v>
      </c>
      <c r="H84" s="160" t="s">
        <v>99</v>
      </c>
      <c r="I84" s="160" t="s">
        <v>236</v>
      </c>
    </row>
    <row r="85" spans="1:9" ht="30" customHeight="1" x14ac:dyDescent="0.25">
      <c r="A85" s="574"/>
      <c r="B85" s="114">
        <v>0.09</v>
      </c>
      <c r="C85" s="114">
        <v>0.09</v>
      </c>
      <c r="D85" s="114">
        <v>0.09</v>
      </c>
      <c r="E85" s="114">
        <v>0.09</v>
      </c>
      <c r="F85" s="114">
        <v>0.09</v>
      </c>
      <c r="G85" s="114">
        <v>0.09</v>
      </c>
      <c r="H85" s="114">
        <v>0.09</v>
      </c>
      <c r="I85" s="114">
        <v>0.09</v>
      </c>
    </row>
    <row r="86" spans="1:9" ht="230.25" customHeight="1" x14ac:dyDescent="0.25">
      <c r="A86" s="112" t="s">
        <v>258</v>
      </c>
      <c r="B86" s="715" t="s">
        <v>994</v>
      </c>
      <c r="C86" s="716"/>
      <c r="D86" s="715" t="s">
        <v>995</v>
      </c>
      <c r="E86" s="716"/>
      <c r="F86" s="715" t="s">
        <v>996</v>
      </c>
      <c r="G86" s="716"/>
      <c r="H86" s="715" t="s">
        <v>997</v>
      </c>
      <c r="I86" s="716"/>
    </row>
    <row r="87" spans="1:9" ht="80.25" customHeight="1" x14ac:dyDescent="0.25">
      <c r="A87" s="112" t="s">
        <v>259</v>
      </c>
      <c r="B87" s="688" t="s">
        <v>998</v>
      </c>
      <c r="C87" s="689"/>
      <c r="D87" s="688" t="s">
        <v>999</v>
      </c>
      <c r="E87" s="689"/>
      <c r="F87" s="688" t="s">
        <v>1000</v>
      </c>
      <c r="G87" s="689"/>
      <c r="H87" s="688" t="s">
        <v>1009</v>
      </c>
      <c r="I87" s="689"/>
    </row>
    <row r="88" spans="1:9" ht="29.25" customHeight="1" x14ac:dyDescent="0.25">
      <c r="A88" s="573" t="s">
        <v>196</v>
      </c>
      <c r="B88" s="160" t="s">
        <v>99</v>
      </c>
      <c r="C88" s="160" t="s">
        <v>236</v>
      </c>
      <c r="D88" s="160" t="s">
        <v>99</v>
      </c>
      <c r="E88" s="160" t="s">
        <v>236</v>
      </c>
      <c r="F88" s="160" t="s">
        <v>99</v>
      </c>
      <c r="G88" s="160" t="s">
        <v>236</v>
      </c>
      <c r="H88" s="160" t="s">
        <v>99</v>
      </c>
      <c r="I88" s="160" t="s">
        <v>236</v>
      </c>
    </row>
    <row r="89" spans="1:9" ht="29.25" customHeight="1" x14ac:dyDescent="0.25">
      <c r="A89" s="574"/>
      <c r="B89" s="114">
        <v>0.09</v>
      </c>
      <c r="C89" s="114">
        <v>0.09</v>
      </c>
      <c r="D89" s="114">
        <v>0.09</v>
      </c>
      <c r="E89" s="114">
        <v>0.09</v>
      </c>
      <c r="F89" s="114">
        <v>0.09</v>
      </c>
      <c r="G89" s="114">
        <v>0.09</v>
      </c>
      <c r="H89" s="114">
        <v>0.09</v>
      </c>
      <c r="I89" s="114">
        <v>0.09</v>
      </c>
    </row>
    <row r="90" spans="1:9" ht="228.75" customHeight="1" x14ac:dyDescent="0.25">
      <c r="A90" s="112" t="s">
        <v>258</v>
      </c>
      <c r="B90" s="715" t="s">
        <v>1082</v>
      </c>
      <c r="C90" s="716"/>
      <c r="D90" s="715" t="s">
        <v>1083</v>
      </c>
      <c r="E90" s="716"/>
      <c r="F90" s="715" t="s">
        <v>1084</v>
      </c>
      <c r="G90" s="716"/>
      <c r="H90" s="715" t="s">
        <v>1085</v>
      </c>
      <c r="I90" s="716"/>
    </row>
    <row r="91" spans="1:9" ht="80.25" customHeight="1" x14ac:dyDescent="0.25">
      <c r="A91" s="112" t="s">
        <v>259</v>
      </c>
      <c r="B91" s="688" t="s">
        <v>1092</v>
      </c>
      <c r="C91" s="689"/>
      <c r="D91" s="688" t="s">
        <v>1093</v>
      </c>
      <c r="E91" s="689"/>
      <c r="F91" s="688" t="s">
        <v>1094</v>
      </c>
      <c r="G91" s="689"/>
      <c r="H91" s="688" t="s">
        <v>1095</v>
      </c>
      <c r="I91" s="689"/>
    </row>
    <row r="92" spans="1:9" ht="25.15" customHeight="1" x14ac:dyDescent="0.25">
      <c r="A92" s="573" t="s">
        <v>197</v>
      </c>
      <c r="B92" s="160" t="s">
        <v>99</v>
      </c>
      <c r="C92" s="160" t="s">
        <v>236</v>
      </c>
      <c r="D92" s="160" t="s">
        <v>99</v>
      </c>
      <c r="E92" s="160" t="s">
        <v>236</v>
      </c>
      <c r="F92" s="160" t="s">
        <v>99</v>
      </c>
      <c r="G92" s="160" t="s">
        <v>236</v>
      </c>
      <c r="H92" s="160" t="s">
        <v>99</v>
      </c>
      <c r="I92" s="160" t="s">
        <v>236</v>
      </c>
    </row>
    <row r="93" spans="1:9" ht="25.15" customHeight="1" x14ac:dyDescent="0.25">
      <c r="A93" s="574"/>
      <c r="B93" s="114">
        <v>0.09</v>
      </c>
      <c r="C93" s="115"/>
      <c r="D93" s="114">
        <v>0.09</v>
      </c>
      <c r="E93" s="115"/>
      <c r="F93" s="114">
        <v>0.09</v>
      </c>
      <c r="G93" s="115"/>
      <c r="H93" s="114">
        <v>0.09</v>
      </c>
      <c r="I93" s="115"/>
    </row>
    <row r="94" spans="1:9" ht="80.25" customHeight="1" x14ac:dyDescent="0.25">
      <c r="A94" s="112" t="s">
        <v>258</v>
      </c>
      <c r="B94" s="583"/>
      <c r="C94" s="583"/>
      <c r="D94" s="583"/>
      <c r="E94" s="583"/>
      <c r="F94" s="583"/>
      <c r="G94" s="583"/>
      <c r="H94" s="583"/>
      <c r="I94" s="583"/>
    </row>
    <row r="95" spans="1:9" ht="80.25" customHeight="1" x14ac:dyDescent="0.25">
      <c r="A95" s="112" t="s">
        <v>259</v>
      </c>
      <c r="B95" s="579"/>
      <c r="C95" s="580"/>
      <c r="D95" s="579"/>
      <c r="E95" s="580"/>
      <c r="F95" s="579"/>
      <c r="G95" s="580"/>
      <c r="H95" s="579"/>
      <c r="I95" s="580"/>
    </row>
    <row r="96" spans="1:9" ht="25.15" customHeight="1" x14ac:dyDescent="0.25">
      <c r="A96" s="573" t="s">
        <v>198</v>
      </c>
      <c r="B96" s="160" t="s">
        <v>99</v>
      </c>
      <c r="C96" s="160" t="s">
        <v>236</v>
      </c>
      <c r="D96" s="160" t="s">
        <v>99</v>
      </c>
      <c r="E96" s="160" t="s">
        <v>236</v>
      </c>
      <c r="F96" s="160" t="s">
        <v>99</v>
      </c>
      <c r="G96" s="160" t="s">
        <v>236</v>
      </c>
      <c r="H96" s="160" t="s">
        <v>99</v>
      </c>
      <c r="I96" s="160" t="s">
        <v>236</v>
      </c>
    </row>
    <row r="97" spans="1:9" ht="25.15" customHeight="1" x14ac:dyDescent="0.25">
      <c r="A97" s="574"/>
      <c r="B97" s="114">
        <v>0.09</v>
      </c>
      <c r="C97" s="115"/>
      <c r="D97" s="114">
        <v>0.09</v>
      </c>
      <c r="E97" s="115"/>
      <c r="F97" s="114">
        <v>0.09</v>
      </c>
      <c r="G97" s="115"/>
      <c r="H97" s="114">
        <v>0.09</v>
      </c>
      <c r="I97" s="115"/>
    </row>
    <row r="98" spans="1:9" ht="80.25" customHeight="1" x14ac:dyDescent="0.25">
      <c r="A98" s="112" t="s">
        <v>258</v>
      </c>
      <c r="B98" s="736"/>
      <c r="C98" s="737"/>
      <c r="D98" s="736"/>
      <c r="E98" s="737"/>
      <c r="F98" s="736"/>
      <c r="G98" s="737"/>
      <c r="H98" s="736"/>
      <c r="I98" s="737"/>
    </row>
    <row r="99" spans="1:9" ht="80.25" customHeight="1" x14ac:dyDescent="0.25">
      <c r="A99" s="112" t="s">
        <v>259</v>
      </c>
      <c r="B99" s="690"/>
      <c r="C99" s="689"/>
      <c r="D99" s="690"/>
      <c r="E99" s="689"/>
      <c r="F99" s="690"/>
      <c r="G99" s="689"/>
      <c r="H99" s="690"/>
      <c r="I99" s="689"/>
    </row>
    <row r="100" spans="1:9" ht="25.15" customHeight="1" x14ac:dyDescent="0.25">
      <c r="A100" s="573" t="s">
        <v>200</v>
      </c>
      <c r="B100" s="160" t="s">
        <v>99</v>
      </c>
      <c r="C100" s="160" t="s">
        <v>236</v>
      </c>
      <c r="D100" s="160" t="s">
        <v>99</v>
      </c>
      <c r="E100" s="160" t="s">
        <v>236</v>
      </c>
      <c r="F100" s="160" t="s">
        <v>99</v>
      </c>
      <c r="G100" s="160" t="s">
        <v>236</v>
      </c>
      <c r="H100" s="160" t="s">
        <v>99</v>
      </c>
      <c r="I100" s="160" t="s">
        <v>236</v>
      </c>
    </row>
    <row r="101" spans="1:9" ht="25.15" customHeight="1" x14ac:dyDescent="0.25">
      <c r="A101" s="574"/>
      <c r="B101" s="114">
        <v>0.09</v>
      </c>
      <c r="C101" s="115"/>
      <c r="D101" s="114">
        <v>0.09</v>
      </c>
      <c r="E101" s="115"/>
      <c r="F101" s="114">
        <v>0.09</v>
      </c>
      <c r="G101" s="115"/>
      <c r="H101" s="114">
        <v>0.09</v>
      </c>
      <c r="I101" s="115"/>
    </row>
    <row r="102" spans="1:9" ht="80.25" customHeight="1" x14ac:dyDescent="0.25">
      <c r="A102" s="112" t="s">
        <v>258</v>
      </c>
      <c r="B102" s="583"/>
      <c r="C102" s="583"/>
      <c r="D102" s="583"/>
      <c r="E102" s="583"/>
      <c r="F102" s="583"/>
      <c r="G102" s="583"/>
      <c r="H102" s="583"/>
      <c r="I102" s="583"/>
    </row>
    <row r="103" spans="1:9" ht="80.25" customHeight="1" x14ac:dyDescent="0.25">
      <c r="A103" s="112" t="s">
        <v>259</v>
      </c>
      <c r="B103" s="579"/>
      <c r="C103" s="580"/>
      <c r="D103" s="579"/>
      <c r="E103" s="580"/>
      <c r="F103" s="579"/>
      <c r="G103" s="580"/>
      <c r="H103" s="579"/>
      <c r="I103" s="580"/>
    </row>
    <row r="104" spans="1:9" ht="25.15" customHeight="1" x14ac:dyDescent="0.25">
      <c r="A104" s="573" t="s">
        <v>201</v>
      </c>
      <c r="B104" s="160" t="s">
        <v>99</v>
      </c>
      <c r="C104" s="160" t="s">
        <v>236</v>
      </c>
      <c r="D104" s="160" t="s">
        <v>99</v>
      </c>
      <c r="E104" s="160" t="s">
        <v>236</v>
      </c>
      <c r="F104" s="160" t="s">
        <v>99</v>
      </c>
      <c r="G104" s="160" t="s">
        <v>236</v>
      </c>
      <c r="H104" s="160" t="s">
        <v>99</v>
      </c>
      <c r="I104" s="160" t="s">
        <v>236</v>
      </c>
    </row>
    <row r="105" spans="1:9" ht="25.15" customHeight="1" x14ac:dyDescent="0.25">
      <c r="A105" s="574"/>
      <c r="B105" s="114">
        <v>0.09</v>
      </c>
      <c r="C105" s="115"/>
      <c r="D105" s="114">
        <v>0.09</v>
      </c>
      <c r="E105" s="115"/>
      <c r="F105" s="114">
        <v>0.09</v>
      </c>
      <c r="G105" s="115"/>
      <c r="H105" s="114">
        <v>0.09</v>
      </c>
      <c r="I105" s="115"/>
    </row>
    <row r="106" spans="1:9" ht="80.25" customHeight="1" x14ac:dyDescent="0.25">
      <c r="A106" s="112" t="s">
        <v>258</v>
      </c>
      <c r="B106" s="736"/>
      <c r="C106" s="737"/>
      <c r="D106" s="736"/>
      <c r="E106" s="737"/>
      <c r="F106" s="736"/>
      <c r="G106" s="737"/>
      <c r="H106" s="736"/>
      <c r="I106" s="737"/>
    </row>
    <row r="107" spans="1:9" ht="80.25" customHeight="1" x14ac:dyDescent="0.25">
      <c r="A107" s="112" t="s">
        <v>259</v>
      </c>
      <c r="B107" s="690"/>
      <c r="C107" s="689"/>
      <c r="D107" s="690"/>
      <c r="E107" s="689"/>
      <c r="F107" s="690"/>
      <c r="G107" s="689"/>
      <c r="H107" s="690"/>
      <c r="I107" s="689"/>
    </row>
    <row r="108" spans="1:9" ht="25.15" customHeight="1" x14ac:dyDescent="0.25">
      <c r="A108" s="573" t="s">
        <v>202</v>
      </c>
      <c r="B108" s="160" t="s">
        <v>99</v>
      </c>
      <c r="C108" s="160" t="s">
        <v>236</v>
      </c>
      <c r="D108" s="160" t="s">
        <v>99</v>
      </c>
      <c r="E108" s="160" t="s">
        <v>236</v>
      </c>
      <c r="F108" s="160" t="s">
        <v>99</v>
      </c>
      <c r="G108" s="160" t="s">
        <v>236</v>
      </c>
      <c r="H108" s="160" t="s">
        <v>99</v>
      </c>
      <c r="I108" s="160" t="s">
        <v>236</v>
      </c>
    </row>
    <row r="109" spans="1:9" ht="25.15" customHeight="1" x14ac:dyDescent="0.25">
      <c r="A109" s="574"/>
      <c r="B109" s="114">
        <v>0.09</v>
      </c>
      <c r="C109" s="115"/>
      <c r="D109" s="114">
        <v>0.09</v>
      </c>
      <c r="E109" s="115"/>
      <c r="F109" s="114">
        <v>0.09</v>
      </c>
      <c r="G109" s="115"/>
      <c r="H109" s="114">
        <v>0.09</v>
      </c>
      <c r="I109" s="115"/>
    </row>
    <row r="110" spans="1:9" ht="80.25" customHeight="1" x14ac:dyDescent="0.25">
      <c r="A110" s="112" t="s">
        <v>258</v>
      </c>
      <c r="B110" s="583"/>
      <c r="C110" s="583"/>
      <c r="D110" s="583"/>
      <c r="E110" s="583"/>
      <c r="F110" s="583"/>
      <c r="G110" s="583"/>
      <c r="H110" s="583"/>
      <c r="I110" s="583"/>
    </row>
    <row r="111" spans="1:9" ht="80.25" customHeight="1" x14ac:dyDescent="0.25">
      <c r="A111" s="112" t="s">
        <v>259</v>
      </c>
      <c r="B111" s="579"/>
      <c r="C111" s="580"/>
      <c r="D111" s="579"/>
      <c r="E111" s="580"/>
      <c r="F111" s="579"/>
      <c r="G111" s="580"/>
      <c r="H111" s="579"/>
      <c r="I111" s="580"/>
    </row>
    <row r="112" spans="1:9" ht="25.15" customHeight="1" x14ac:dyDescent="0.25">
      <c r="A112" s="573" t="s">
        <v>203</v>
      </c>
      <c r="B112" s="160" t="s">
        <v>99</v>
      </c>
      <c r="C112" s="160" t="s">
        <v>236</v>
      </c>
      <c r="D112" s="160" t="s">
        <v>99</v>
      </c>
      <c r="E112" s="160" t="s">
        <v>236</v>
      </c>
      <c r="F112" s="160" t="s">
        <v>99</v>
      </c>
      <c r="G112" s="160" t="s">
        <v>236</v>
      </c>
      <c r="H112" s="160" t="s">
        <v>99</v>
      </c>
      <c r="I112" s="160" t="s">
        <v>236</v>
      </c>
    </row>
    <row r="113" spans="1:9" ht="25.15" customHeight="1" x14ac:dyDescent="0.25">
      <c r="A113" s="574"/>
      <c r="B113" s="114">
        <v>0.1</v>
      </c>
      <c r="C113" s="256"/>
      <c r="D113" s="114">
        <v>0.1</v>
      </c>
      <c r="E113" s="256"/>
      <c r="F113" s="114">
        <v>0.1</v>
      </c>
      <c r="G113" s="256"/>
      <c r="H113" s="114">
        <v>0.1</v>
      </c>
      <c r="I113" s="256"/>
    </row>
    <row r="114" spans="1:9" ht="80.25" customHeight="1" x14ac:dyDescent="0.25">
      <c r="A114" s="112" t="s">
        <v>258</v>
      </c>
      <c r="B114" s="757"/>
      <c r="C114" s="758"/>
      <c r="D114" s="668"/>
      <c r="E114" s="668"/>
      <c r="F114" s="668"/>
      <c r="G114" s="668"/>
      <c r="H114" s="668"/>
      <c r="I114" s="668"/>
    </row>
    <row r="115" spans="1:9" ht="80.25" customHeight="1" x14ac:dyDescent="0.25">
      <c r="A115" s="112" t="s">
        <v>259</v>
      </c>
      <c r="B115" s="579"/>
      <c r="C115" s="580"/>
      <c r="D115" s="579"/>
      <c r="E115" s="580"/>
      <c r="F115" s="579"/>
      <c r="G115" s="580"/>
      <c r="H115" s="579"/>
      <c r="I115" s="580"/>
    </row>
    <row r="116" spans="1:9" ht="16.5" x14ac:dyDescent="0.25">
      <c r="A116" s="113" t="s">
        <v>260</v>
      </c>
      <c r="B116" s="283">
        <f t="shared" ref="B116:I116" si="1">(B69+B73+B77+B81+B85+B89+B93+B97+B101+B105+B109+B113)</f>
        <v>0.99999999999999978</v>
      </c>
      <c r="C116" s="118">
        <f t="shared" si="1"/>
        <v>0.44999999999999996</v>
      </c>
      <c r="D116" s="118">
        <f t="shared" si="1"/>
        <v>0.99999999999999978</v>
      </c>
      <c r="E116" s="118">
        <f t="shared" si="1"/>
        <v>0.44999999999999996</v>
      </c>
      <c r="F116" s="118">
        <f t="shared" si="1"/>
        <v>0.99999999999999978</v>
      </c>
      <c r="G116" s="118">
        <f t="shared" si="1"/>
        <v>0.44999999999999996</v>
      </c>
      <c r="H116" s="118">
        <f t="shared" si="1"/>
        <v>0.99999999999999978</v>
      </c>
      <c r="I116" s="118">
        <f t="shared" si="1"/>
        <v>0.44999999999999996</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K13"/>
    <mergeCell ref="L11:L13"/>
    <mergeCell ref="M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5" r:id="rId1" xr:uid="{D8B5CCB9-B4F7-4FA1-8F07-89AA84661FB3}"/>
    <hyperlink ref="D75" r:id="rId2" xr:uid="{9FA20BD3-1842-4CE4-A1C1-4C672D31F870}"/>
    <hyperlink ref="F75" r:id="rId3" xr:uid="{21FB5CF6-A98D-4774-8AF0-4CE05A37CF30}"/>
    <hyperlink ref="H75" r:id="rId4" xr:uid="{09B3BFEE-A573-4085-B46E-44E332176A28}"/>
    <hyperlink ref="B79" r:id="rId5" xr:uid="{B39FD882-BC94-4EE9-B2F1-2519645BF2C0}"/>
    <hyperlink ref="D79" r:id="rId6" xr:uid="{CFD9BBE9-2EAF-4801-9DE7-5BEBA65E777C}"/>
    <hyperlink ref="F79" r:id="rId7" xr:uid="{23A92B10-4144-45F6-B8EE-780BE34B8623}"/>
    <hyperlink ref="H79" r:id="rId8" xr:uid="{C3C6AD88-DD1D-4518-9082-CEDB4EB37DE8}"/>
    <hyperlink ref="B83" r:id="rId9" xr:uid="{7CA0D45E-9E7C-4E9A-843E-41567E41482F}"/>
    <hyperlink ref="D83" r:id="rId10" xr:uid="{90462B17-F849-4790-B1DD-C7520D654BF8}"/>
    <hyperlink ref="F83" r:id="rId11" xr:uid="{AC2BBD4A-D2E9-48F4-9772-E4D8131DF7A8}"/>
    <hyperlink ref="H83" r:id="rId12" xr:uid="{D0347832-72B5-45FB-AAC9-6417F9B58F73}"/>
    <hyperlink ref="B87" r:id="rId13" xr:uid="{E55F6116-3E28-459E-9C68-0B0E0B0BAC91}"/>
    <hyperlink ref="D87" r:id="rId14" xr:uid="{C14B85E7-7D9B-4396-BF0A-319405605D8E}"/>
    <hyperlink ref="F87" r:id="rId15" xr:uid="{58102438-0704-4EA3-BC42-4D3BAAA4CC0C}"/>
    <hyperlink ref="H87" r:id="rId16" xr:uid="{8DFEB27A-F026-43B7-9EDD-31675EF5949E}"/>
    <hyperlink ref="B91" r:id="rId17" xr:uid="{33602650-00DC-4135-B346-561DF3386EA2}"/>
    <hyperlink ref="D91" r:id="rId18" xr:uid="{0EA38AAE-F1B0-4F47-87E9-C7BB986A6E47}"/>
    <hyperlink ref="F91" r:id="rId19" xr:uid="{F89B3476-EB69-4674-BE9C-9B6695C8340B}"/>
    <hyperlink ref="H91" r:id="rId20" xr:uid="{D616ED3F-F9EF-47C3-BC65-AF11CD8BC57A}"/>
  </hyperlinks>
  <pageMargins left="0.25" right="0.25" top="0.75" bottom="0.75" header="0.3" footer="0.3"/>
  <pageSetup scale="23" fitToHeight="0" orientation="landscape" r:id="rId21"/>
  <rowBreaks count="2" manualBreakCount="2">
    <brk id="49" max="15" man="1"/>
    <brk id="79" max="15" man="1"/>
  </rowBreaks>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0" tint="-4.9989318521683403E-2"/>
    <pageSetUpPr fitToPage="1"/>
  </sheetPr>
  <dimension ref="A1:Y59"/>
  <sheetViews>
    <sheetView showGridLines="0" topLeftCell="A34" zoomScale="70" zoomScaleNormal="70" zoomScaleSheetLayoutView="25" workbookViewId="0">
      <selection activeCell="J39" sqref="J39"/>
    </sheetView>
  </sheetViews>
  <sheetFormatPr baseColWidth="10" defaultColWidth="10.7109375" defaultRowHeight="14.25" x14ac:dyDescent="0.25"/>
  <cols>
    <col min="1" max="1" width="42.42578125" style="68" customWidth="1"/>
    <col min="2" max="8" width="35.7109375" style="68" customWidth="1"/>
    <col min="9" max="9" width="58.28515625" style="68" customWidth="1"/>
    <col min="10" max="10" width="55.5703125" style="68" customWidth="1"/>
    <col min="11" max="11" width="14.5703125" style="68" customWidth="1"/>
    <col min="12" max="13" width="35.7109375" style="68" customWidth="1"/>
    <col min="14" max="21" width="18.28515625" style="68" customWidth="1"/>
    <col min="22" max="22" width="22.7109375" style="68" customWidth="1"/>
    <col min="23" max="23" width="19" style="68" customWidth="1"/>
    <col min="24" max="24" width="19.42578125" style="68" customWidth="1"/>
    <col min="25" max="25" width="20.42578125" style="68" customWidth="1"/>
    <col min="26" max="26" width="22.71093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7109375" style="68"/>
    <col min="35" max="35" width="18.42578125" style="68" bestFit="1" customWidth="1"/>
    <col min="36" max="36" width="16.28515625" style="68" customWidth="1"/>
    <col min="37" max="16384" width="10.7109375" style="68"/>
  </cols>
  <sheetData>
    <row r="1" spans="1:25" ht="24" customHeight="1" thickBot="1" x14ac:dyDescent="0.3">
      <c r="A1" s="773"/>
      <c r="B1" s="599" t="s">
        <v>182</v>
      </c>
      <c r="C1" s="600"/>
      <c r="D1" s="600"/>
      <c r="E1" s="600"/>
      <c r="F1" s="600"/>
      <c r="G1" s="600"/>
      <c r="H1" s="601"/>
      <c r="I1" s="121" t="s">
        <v>121</v>
      </c>
      <c r="J1" s="596" t="s">
        <v>845</v>
      </c>
      <c r="K1" s="597"/>
      <c r="L1" s="598"/>
      <c r="M1" s="152"/>
    </row>
    <row r="2" spans="1:25" ht="24" customHeight="1" thickBot="1" x14ac:dyDescent="0.3">
      <c r="A2" s="774"/>
      <c r="B2" s="602" t="s">
        <v>184</v>
      </c>
      <c r="C2" s="603"/>
      <c r="D2" s="603"/>
      <c r="E2" s="603"/>
      <c r="F2" s="603"/>
      <c r="G2" s="603"/>
      <c r="H2" s="604"/>
      <c r="I2" s="121" t="s">
        <v>122</v>
      </c>
      <c r="J2" s="596" t="s">
        <v>846</v>
      </c>
      <c r="K2" s="597"/>
      <c r="L2" s="598"/>
      <c r="M2" s="152"/>
    </row>
    <row r="3" spans="1:25" ht="24" customHeight="1" thickBot="1" x14ac:dyDescent="0.3">
      <c r="A3" s="774"/>
      <c r="B3" s="602" t="s">
        <v>854</v>
      </c>
      <c r="C3" s="603"/>
      <c r="D3" s="603"/>
      <c r="E3" s="603"/>
      <c r="F3" s="603"/>
      <c r="G3" s="603"/>
      <c r="H3" s="604"/>
      <c r="I3" s="121" t="s">
        <v>305</v>
      </c>
      <c r="J3" s="596" t="s">
        <v>847</v>
      </c>
      <c r="K3" s="597"/>
      <c r="L3" s="598"/>
      <c r="M3" s="152"/>
    </row>
    <row r="4" spans="1:25" ht="24" customHeight="1" thickBot="1" x14ac:dyDescent="0.3">
      <c r="A4" s="775"/>
      <c r="B4" s="605" t="s">
        <v>306</v>
      </c>
      <c r="C4" s="606"/>
      <c r="D4" s="606"/>
      <c r="E4" s="606"/>
      <c r="F4" s="606"/>
      <c r="G4" s="606"/>
      <c r="H4" s="607"/>
      <c r="I4" s="121" t="s">
        <v>186</v>
      </c>
      <c r="J4" s="596" t="s">
        <v>849</v>
      </c>
      <c r="K4" s="597"/>
      <c r="L4" s="598"/>
      <c r="M4" s="152"/>
    </row>
    <row r="6" spans="1:25" ht="15" customHeight="1" thickBot="1" x14ac:dyDescent="0.3">
      <c r="A6" s="73"/>
      <c r="B6" s="74"/>
      <c r="C6" s="74"/>
      <c r="D6" s="76"/>
      <c r="E6" s="75"/>
      <c r="F6" s="75"/>
      <c r="G6" s="327"/>
      <c r="H6" s="327"/>
      <c r="I6" s="77"/>
      <c r="J6" s="77"/>
      <c r="K6" s="74"/>
      <c r="L6" s="74"/>
      <c r="M6" s="74"/>
      <c r="N6" s="74"/>
      <c r="O6" s="74"/>
      <c r="P6" s="74"/>
      <c r="Q6" s="74"/>
      <c r="R6" s="74"/>
      <c r="S6" s="74"/>
      <c r="T6" s="78"/>
      <c r="U6" s="74"/>
      <c r="V6" s="74"/>
      <c r="X6" s="79"/>
      <c r="Y6" s="80"/>
    </row>
    <row r="7" spans="1:25" ht="15" customHeight="1" x14ac:dyDescent="0.25">
      <c r="A7" s="776" t="s">
        <v>307</v>
      </c>
      <c r="B7" s="780" t="s">
        <v>308</v>
      </c>
      <c r="C7" s="781"/>
      <c r="D7" s="781"/>
      <c r="E7" s="781"/>
      <c r="F7" s="781"/>
      <c r="G7" s="781"/>
      <c r="H7" s="782"/>
      <c r="I7" s="776" t="s">
        <v>851</v>
      </c>
      <c r="J7" s="793">
        <v>2024110010298</v>
      </c>
      <c r="K7" s="74"/>
      <c r="L7" s="74"/>
      <c r="M7" s="74"/>
      <c r="N7" s="74"/>
      <c r="O7" s="74"/>
      <c r="P7" s="74"/>
      <c r="Q7" s="74"/>
      <c r="R7" s="74"/>
      <c r="S7" s="74"/>
      <c r="T7" s="74"/>
      <c r="U7" s="74"/>
      <c r="V7" s="74"/>
      <c r="W7" s="74"/>
      <c r="X7" s="74"/>
      <c r="Y7" s="74"/>
    </row>
    <row r="8" spans="1:25" ht="15" customHeight="1" x14ac:dyDescent="0.25">
      <c r="A8" s="777"/>
      <c r="B8" s="783"/>
      <c r="C8" s="784"/>
      <c r="D8" s="784"/>
      <c r="E8" s="784"/>
      <c r="F8" s="784"/>
      <c r="G8" s="784"/>
      <c r="H8" s="785"/>
      <c r="I8" s="777"/>
      <c r="J8" s="794"/>
      <c r="K8" s="74"/>
      <c r="L8" s="74"/>
      <c r="M8" s="74"/>
      <c r="N8" s="74"/>
      <c r="O8" s="74"/>
      <c r="P8" s="74"/>
      <c r="Q8" s="74"/>
      <c r="R8" s="74"/>
      <c r="S8" s="74"/>
      <c r="T8" s="74"/>
      <c r="U8" s="74"/>
      <c r="V8" s="74"/>
      <c r="W8" s="74"/>
      <c r="X8" s="74"/>
      <c r="Y8" s="74"/>
    </row>
    <row r="9" spans="1:25" ht="15" customHeight="1" x14ac:dyDescent="0.25">
      <c r="A9" s="777"/>
      <c r="B9" s="783"/>
      <c r="C9" s="784"/>
      <c r="D9" s="784"/>
      <c r="E9" s="784"/>
      <c r="F9" s="784"/>
      <c r="G9" s="784"/>
      <c r="H9" s="785"/>
      <c r="I9" s="777"/>
      <c r="J9" s="794"/>
      <c r="K9" s="74"/>
      <c r="L9" s="74"/>
      <c r="M9" s="74"/>
      <c r="N9" s="74"/>
      <c r="O9" s="74"/>
      <c r="P9" s="74"/>
      <c r="Q9" s="74"/>
      <c r="R9" s="74"/>
      <c r="S9" s="74"/>
      <c r="T9" s="74"/>
      <c r="U9" s="74"/>
      <c r="V9" s="74"/>
      <c r="W9" s="74"/>
      <c r="X9" s="74"/>
      <c r="Y9" s="74"/>
    </row>
    <row r="10" spans="1:25" ht="15" customHeight="1" thickBot="1" x14ac:dyDescent="0.3">
      <c r="A10" s="778"/>
      <c r="B10" s="786"/>
      <c r="C10" s="787"/>
      <c r="D10" s="787"/>
      <c r="E10" s="787"/>
      <c r="F10" s="787"/>
      <c r="G10" s="787"/>
      <c r="H10" s="788"/>
      <c r="I10" s="778"/>
      <c r="J10" s="795"/>
      <c r="K10" s="74"/>
      <c r="L10" s="74"/>
      <c r="M10" s="74"/>
      <c r="N10" s="74"/>
      <c r="O10" s="74"/>
      <c r="P10" s="74"/>
      <c r="Q10" s="74"/>
      <c r="R10" s="74"/>
      <c r="S10" s="74"/>
      <c r="T10" s="74"/>
      <c r="U10" s="74"/>
      <c r="V10" s="74"/>
      <c r="W10" s="74"/>
      <c r="X10" s="74"/>
      <c r="Y10" s="74"/>
    </row>
    <row r="11" spans="1:25" ht="9" customHeight="1" thickBot="1" x14ac:dyDescent="0.3">
      <c r="A11" s="81"/>
      <c r="B11" s="146"/>
      <c r="C11" s="74"/>
      <c r="D11" s="74"/>
      <c r="E11" s="74"/>
      <c r="F11" s="74"/>
      <c r="G11" s="74"/>
      <c r="H11" s="74"/>
      <c r="I11" s="74"/>
      <c r="J11" s="74"/>
      <c r="K11" s="74"/>
      <c r="L11" s="74"/>
      <c r="M11" s="74"/>
      <c r="N11" s="74"/>
      <c r="O11" s="74"/>
      <c r="P11" s="74"/>
      <c r="Q11" s="74"/>
      <c r="R11" s="74"/>
      <c r="S11" s="74"/>
      <c r="T11" s="74"/>
      <c r="U11" s="74"/>
      <c r="V11" s="74"/>
      <c r="W11" s="74"/>
      <c r="X11" s="74"/>
      <c r="Y11" s="74"/>
    </row>
    <row r="12" spans="1:25" s="147" customFormat="1" ht="21.75" customHeight="1" thickBot="1" x14ac:dyDescent="0.3">
      <c r="A12" s="614" t="s">
        <v>187</v>
      </c>
      <c r="B12" s="239" t="s">
        <v>188</v>
      </c>
      <c r="C12" s="202"/>
      <c r="D12" s="239" t="s">
        <v>189</v>
      </c>
      <c r="E12" s="202"/>
      <c r="F12" s="221" t="s">
        <v>190</v>
      </c>
      <c r="G12" s="241"/>
      <c r="H12" s="221" t="s">
        <v>191</v>
      </c>
      <c r="I12" s="242"/>
    </row>
    <row r="13" spans="1:25" s="147" customFormat="1" ht="21.75" customHeight="1" thickBot="1" x14ac:dyDescent="0.3">
      <c r="A13" s="614"/>
      <c r="B13" s="223" t="s">
        <v>195</v>
      </c>
      <c r="C13" s="155"/>
      <c r="D13" s="221" t="s">
        <v>196</v>
      </c>
      <c r="E13" s="155" t="s">
        <v>194</v>
      </c>
      <c r="F13" s="221" t="s">
        <v>197</v>
      </c>
      <c r="G13" s="122"/>
      <c r="H13" s="221" t="s">
        <v>198</v>
      </c>
      <c r="I13" s="242"/>
    </row>
    <row r="14" spans="1:25" s="147" customFormat="1" ht="21.75" customHeight="1" thickBot="1" x14ac:dyDescent="0.3">
      <c r="A14" s="614"/>
      <c r="B14" s="221" t="s">
        <v>200</v>
      </c>
      <c r="C14" s="241"/>
      <c r="D14" s="221" t="s">
        <v>201</v>
      </c>
      <c r="E14" s="122"/>
      <c r="F14" s="221" t="s">
        <v>202</v>
      </c>
      <c r="G14" s="122"/>
      <c r="H14" s="221" t="s">
        <v>203</v>
      </c>
      <c r="I14" s="242"/>
    </row>
    <row r="15" spans="1:25" s="147" customFormat="1" ht="21.75" customHeight="1" thickBot="1" x14ac:dyDescent="0.3">
      <c r="A15" s="68"/>
      <c r="B15" s="68"/>
      <c r="C15" s="68"/>
      <c r="D15" s="68"/>
      <c r="E15" s="68"/>
      <c r="F15" s="68"/>
      <c r="G15" s="68"/>
      <c r="H15" s="68"/>
      <c r="I15" s="68"/>
      <c r="J15" s="68"/>
      <c r="K15" s="68"/>
      <c r="L15" s="161"/>
      <c r="M15" s="162"/>
      <c r="N15" s="162"/>
      <c r="O15" s="162"/>
    </row>
    <row r="16" spans="1:25" s="147" customFormat="1" ht="21.75" customHeight="1" thickBot="1" x14ac:dyDescent="0.3">
      <c r="A16" s="613" t="s">
        <v>192</v>
      </c>
      <c r="B16" s="613"/>
      <c r="C16" s="238" t="s">
        <v>193</v>
      </c>
      <c r="D16" s="586"/>
      <c r="E16" s="586"/>
      <c r="F16" s="586"/>
      <c r="G16" s="68"/>
      <c r="H16" s="68"/>
      <c r="I16" s="68"/>
      <c r="J16" s="68"/>
      <c r="K16" s="68"/>
      <c r="L16" s="161"/>
      <c r="M16" s="162"/>
      <c r="N16" s="162"/>
      <c r="O16" s="162"/>
    </row>
    <row r="17" spans="1:15" s="147" customFormat="1" ht="21.75" customHeight="1" thickBot="1" x14ac:dyDescent="0.3">
      <c r="A17" s="613"/>
      <c r="B17" s="613"/>
      <c r="C17" s="238" t="s">
        <v>199</v>
      </c>
      <c r="D17" s="586"/>
      <c r="E17" s="586"/>
      <c r="F17" s="586"/>
      <c r="G17" s="68"/>
      <c r="H17" s="68"/>
      <c r="I17" s="68"/>
      <c r="J17" s="68"/>
      <c r="K17" s="68"/>
      <c r="L17" s="161"/>
      <c r="M17" s="162"/>
      <c r="N17" s="162"/>
      <c r="O17" s="162"/>
    </row>
    <row r="18" spans="1:15" s="147" customFormat="1" ht="21.75" customHeight="1" thickBot="1" x14ac:dyDescent="0.3">
      <c r="A18" s="613"/>
      <c r="B18" s="613"/>
      <c r="C18" s="238" t="s">
        <v>204</v>
      </c>
      <c r="D18" s="586" t="s">
        <v>194</v>
      </c>
      <c r="E18" s="586"/>
      <c r="F18" s="586"/>
      <c r="G18" s="68"/>
      <c r="H18" s="68"/>
      <c r="I18" s="68"/>
      <c r="J18" s="68"/>
      <c r="K18" s="68"/>
      <c r="L18" s="161"/>
      <c r="M18" s="162"/>
      <c r="N18" s="162"/>
      <c r="O18" s="162"/>
    </row>
    <row r="19" spans="1:15" s="147" customFormat="1" ht="21.75" customHeight="1" x14ac:dyDescent="0.25">
      <c r="A19" s="68"/>
      <c r="B19" s="68"/>
      <c r="C19" s="68"/>
      <c r="D19" s="68"/>
      <c r="E19" s="68"/>
      <c r="F19" s="68"/>
      <c r="G19" s="68"/>
      <c r="H19" s="68"/>
      <c r="I19" s="68"/>
      <c r="J19" s="68"/>
      <c r="K19" s="68"/>
      <c r="L19" s="161"/>
      <c r="M19" s="162"/>
      <c r="N19" s="162"/>
      <c r="O19" s="162"/>
    </row>
    <row r="20" spans="1:15" s="95" customFormat="1" ht="16.5" customHeight="1" x14ac:dyDescent="0.2"/>
    <row r="21" spans="1:15" ht="5.25" customHeight="1" thickBot="1" x14ac:dyDescent="0.3"/>
    <row r="22" spans="1:15" ht="48" customHeight="1" thickBot="1" x14ac:dyDescent="0.3">
      <c r="A22" s="779" t="s">
        <v>309</v>
      </c>
      <c r="B22" s="779"/>
      <c r="C22" s="779"/>
      <c r="D22" s="779"/>
      <c r="E22" s="779"/>
      <c r="F22" s="779"/>
      <c r="G22" s="779"/>
      <c r="H22" s="779"/>
      <c r="I22" s="779"/>
      <c r="J22" s="779"/>
    </row>
    <row r="23" spans="1:15" ht="70.150000000000006" customHeight="1" thickBot="1" x14ac:dyDescent="0.3">
      <c r="A23" s="227" t="s">
        <v>215</v>
      </c>
      <c r="B23" s="720" t="s">
        <v>216</v>
      </c>
      <c r="C23" s="767"/>
      <c r="D23" s="721"/>
      <c r="E23" s="228" t="s">
        <v>310</v>
      </c>
      <c r="F23" s="229" t="s">
        <v>311</v>
      </c>
      <c r="G23" s="228" t="s">
        <v>312</v>
      </c>
      <c r="H23" s="720" t="s">
        <v>313</v>
      </c>
      <c r="I23" s="767"/>
      <c r="J23" s="721"/>
    </row>
    <row r="24" spans="1:15" ht="50.25" customHeight="1" thickBot="1" x14ac:dyDescent="0.3">
      <c r="A24" s="197" t="s">
        <v>314</v>
      </c>
      <c r="B24" s="720" t="s">
        <v>315</v>
      </c>
      <c r="C24" s="767"/>
      <c r="D24" s="767"/>
      <c r="E24" s="767"/>
      <c r="F24" s="767"/>
      <c r="G24" s="767"/>
      <c r="H24" s="767"/>
      <c r="I24" s="767"/>
      <c r="J24" s="721"/>
    </row>
    <row r="25" spans="1:15" ht="50.25" customHeight="1" thickBot="1" x14ac:dyDescent="0.3">
      <c r="A25" s="762" t="s">
        <v>316</v>
      </c>
      <c r="B25" s="230">
        <v>2024</v>
      </c>
      <c r="C25" s="231">
        <v>2025</v>
      </c>
      <c r="D25" s="231">
        <v>2026</v>
      </c>
      <c r="E25" s="231">
        <v>2027</v>
      </c>
      <c r="F25" s="232" t="s">
        <v>93</v>
      </c>
      <c r="G25" s="233" t="s">
        <v>317</v>
      </c>
      <c r="H25" s="764" t="s">
        <v>318</v>
      </c>
      <c r="I25" s="765"/>
      <c r="J25" s="766"/>
    </row>
    <row r="26" spans="1:15" ht="50.25" customHeight="1" thickBot="1" x14ac:dyDescent="0.3">
      <c r="A26" s="763"/>
      <c r="B26" s="272">
        <v>6</v>
      </c>
      <c r="C26" s="273">
        <v>6</v>
      </c>
      <c r="D26" s="273">
        <v>6</v>
      </c>
      <c r="E26" s="273">
        <v>6</v>
      </c>
      <c r="F26" s="274">
        <v>6</v>
      </c>
      <c r="G26" s="234">
        <v>6</v>
      </c>
      <c r="H26" s="720" t="s">
        <v>23</v>
      </c>
      <c r="I26" s="767"/>
      <c r="J26" s="721"/>
    </row>
    <row r="27" spans="1:15" ht="52.5" customHeight="1" thickBot="1" x14ac:dyDescent="0.3">
      <c r="A27" s="197"/>
      <c r="B27" s="768" t="s">
        <v>319</v>
      </c>
      <c r="C27" s="769"/>
      <c r="D27" s="769"/>
      <c r="E27" s="769"/>
      <c r="F27" s="769"/>
      <c r="G27" s="769"/>
      <c r="H27" s="769"/>
      <c r="I27" s="769"/>
      <c r="J27" s="770"/>
    </row>
    <row r="28" spans="1:15" s="99" customFormat="1" ht="56.25" customHeight="1" thickBot="1" x14ac:dyDescent="0.3">
      <c r="A28" s="762" t="s">
        <v>234</v>
      </c>
      <c r="B28" s="198" t="s">
        <v>235</v>
      </c>
      <c r="C28" s="227" t="s">
        <v>236</v>
      </c>
      <c r="D28" s="771" t="s">
        <v>237</v>
      </c>
      <c r="E28" s="772"/>
      <c r="F28" s="771" t="s">
        <v>238</v>
      </c>
      <c r="G28" s="772"/>
      <c r="H28" s="198" t="s">
        <v>239</v>
      </c>
      <c r="I28" s="196" t="s">
        <v>240</v>
      </c>
      <c r="J28" s="196" t="s">
        <v>320</v>
      </c>
    </row>
    <row r="29" spans="1:15" ht="200.25" customHeight="1" thickBot="1" x14ac:dyDescent="0.3">
      <c r="A29" s="763"/>
      <c r="B29" s="156">
        <v>6</v>
      </c>
      <c r="C29" s="157">
        <v>6</v>
      </c>
      <c r="D29" s="653" t="s">
        <v>724</v>
      </c>
      <c r="E29" s="654"/>
      <c r="F29" s="653" t="s">
        <v>725</v>
      </c>
      <c r="G29" s="654"/>
      <c r="H29" s="397" t="s">
        <v>627</v>
      </c>
      <c r="I29" s="393" t="s">
        <v>610</v>
      </c>
      <c r="J29" s="410" t="s">
        <v>726</v>
      </c>
    </row>
    <row r="30" spans="1:15" s="99" customFormat="1" ht="43.5" customHeight="1" thickBot="1" x14ac:dyDescent="0.3">
      <c r="A30" s="762" t="s">
        <v>241</v>
      </c>
      <c r="B30" s="198" t="s">
        <v>235</v>
      </c>
      <c r="C30" s="198" t="s">
        <v>236</v>
      </c>
      <c r="D30" s="771" t="s">
        <v>237</v>
      </c>
      <c r="E30" s="772"/>
      <c r="F30" s="771" t="s">
        <v>238</v>
      </c>
      <c r="G30" s="772"/>
      <c r="H30" s="198" t="s">
        <v>239</v>
      </c>
      <c r="I30" s="196" t="s">
        <v>240</v>
      </c>
      <c r="J30" s="196" t="s">
        <v>320</v>
      </c>
    </row>
    <row r="31" spans="1:15" ht="205.5" customHeight="1" thickBot="1" x14ac:dyDescent="0.3">
      <c r="A31" s="763"/>
      <c r="B31" s="156">
        <v>6</v>
      </c>
      <c r="C31" s="157">
        <v>6</v>
      </c>
      <c r="D31" s="653" t="s">
        <v>727</v>
      </c>
      <c r="E31" s="654"/>
      <c r="F31" s="653" t="s">
        <v>728</v>
      </c>
      <c r="G31" s="654"/>
      <c r="H31" s="397" t="s">
        <v>627</v>
      </c>
      <c r="I31" s="393" t="s">
        <v>610</v>
      </c>
      <c r="J31" s="410" t="s">
        <v>729</v>
      </c>
    </row>
    <row r="32" spans="1:15" s="99" customFormat="1" ht="45" customHeight="1" thickBot="1" x14ac:dyDescent="0.3">
      <c r="A32" s="762" t="s">
        <v>242</v>
      </c>
      <c r="B32" s="198" t="s">
        <v>235</v>
      </c>
      <c r="C32" s="198" t="s">
        <v>236</v>
      </c>
      <c r="D32" s="771" t="s">
        <v>237</v>
      </c>
      <c r="E32" s="772"/>
      <c r="F32" s="771" t="s">
        <v>238</v>
      </c>
      <c r="G32" s="772"/>
      <c r="H32" s="198" t="s">
        <v>239</v>
      </c>
      <c r="I32" s="196" t="s">
        <v>240</v>
      </c>
      <c r="J32" s="196" t="s">
        <v>320</v>
      </c>
    </row>
    <row r="33" spans="1:10" ht="142.15" customHeight="1" thickBot="1" x14ac:dyDescent="0.3">
      <c r="A33" s="763"/>
      <c r="B33" s="468">
        <v>6</v>
      </c>
      <c r="C33" s="394">
        <v>6</v>
      </c>
      <c r="D33" s="789" t="s">
        <v>779</v>
      </c>
      <c r="E33" s="790"/>
      <c r="F33" s="789" t="s">
        <v>780</v>
      </c>
      <c r="G33" s="790"/>
      <c r="H33" s="468" t="s">
        <v>627</v>
      </c>
      <c r="I33" s="469" t="s">
        <v>610</v>
      </c>
      <c r="J33" s="445" t="s">
        <v>825</v>
      </c>
    </row>
    <row r="34" spans="1:10" s="99" customFormat="1" ht="47.25" customHeight="1" thickBot="1" x14ac:dyDescent="0.3">
      <c r="A34" s="762" t="s">
        <v>243</v>
      </c>
      <c r="B34" s="198" t="s">
        <v>235</v>
      </c>
      <c r="C34" s="195" t="s">
        <v>236</v>
      </c>
      <c r="D34" s="771" t="s">
        <v>237</v>
      </c>
      <c r="E34" s="772"/>
      <c r="F34" s="771" t="s">
        <v>238</v>
      </c>
      <c r="G34" s="772"/>
      <c r="H34" s="198" t="s">
        <v>239</v>
      </c>
      <c r="I34" s="198" t="s">
        <v>240</v>
      </c>
      <c r="J34" s="196" t="s">
        <v>320</v>
      </c>
    </row>
    <row r="35" spans="1:10" ht="193.5" customHeight="1" thickBot="1" x14ac:dyDescent="0.3">
      <c r="A35" s="763"/>
      <c r="B35" s="156">
        <v>6</v>
      </c>
      <c r="C35" s="394">
        <v>6</v>
      </c>
      <c r="D35" s="789" t="s">
        <v>927</v>
      </c>
      <c r="E35" s="790"/>
      <c r="F35" s="789" t="s">
        <v>928</v>
      </c>
      <c r="G35" s="790"/>
      <c r="H35" s="468" t="s">
        <v>627</v>
      </c>
      <c r="I35" s="469" t="s">
        <v>610</v>
      </c>
      <c r="J35" s="410" t="s">
        <v>929</v>
      </c>
    </row>
    <row r="36" spans="1:10" s="99" customFormat="1" ht="47.25" customHeight="1" thickBot="1" x14ac:dyDescent="0.3">
      <c r="A36" s="762" t="s">
        <v>244</v>
      </c>
      <c r="B36" s="198" t="s">
        <v>235</v>
      </c>
      <c r="C36" s="198" t="s">
        <v>236</v>
      </c>
      <c r="D36" s="771" t="s">
        <v>237</v>
      </c>
      <c r="E36" s="772"/>
      <c r="F36" s="771" t="s">
        <v>238</v>
      </c>
      <c r="G36" s="772"/>
      <c r="H36" s="198" t="s">
        <v>239</v>
      </c>
      <c r="I36" s="196" t="s">
        <v>240</v>
      </c>
      <c r="J36" s="196" t="s">
        <v>320</v>
      </c>
    </row>
    <row r="37" spans="1:10" ht="159" customHeight="1" thickBot="1" x14ac:dyDescent="0.3">
      <c r="A37" s="763"/>
      <c r="B37" s="156">
        <v>6</v>
      </c>
      <c r="C37" s="394">
        <v>6</v>
      </c>
      <c r="D37" s="789" t="s">
        <v>988</v>
      </c>
      <c r="E37" s="790"/>
      <c r="F37" s="789" t="s">
        <v>989</v>
      </c>
      <c r="G37" s="790"/>
      <c r="H37" s="468" t="s">
        <v>627</v>
      </c>
      <c r="I37" s="469" t="s">
        <v>610</v>
      </c>
      <c r="J37" s="410" t="s">
        <v>990</v>
      </c>
    </row>
    <row r="38" spans="1:10" s="99" customFormat="1" ht="48.75" customHeight="1" thickBot="1" x14ac:dyDescent="0.3">
      <c r="A38" s="762" t="s">
        <v>245</v>
      </c>
      <c r="B38" s="198" t="s">
        <v>235</v>
      </c>
      <c r="C38" s="198" t="s">
        <v>236</v>
      </c>
      <c r="D38" s="771" t="s">
        <v>237</v>
      </c>
      <c r="E38" s="772"/>
      <c r="F38" s="771" t="s">
        <v>238</v>
      </c>
      <c r="G38" s="772"/>
      <c r="H38" s="198" t="s">
        <v>239</v>
      </c>
      <c r="I38" s="196" t="s">
        <v>240</v>
      </c>
      <c r="J38" s="196" t="s">
        <v>320</v>
      </c>
    </row>
    <row r="39" spans="1:10" ht="168.75" customHeight="1" thickBot="1" x14ac:dyDescent="0.3">
      <c r="A39" s="763"/>
      <c r="B39" s="156">
        <v>6</v>
      </c>
      <c r="C39" s="489">
        <v>6</v>
      </c>
      <c r="D39" s="789" t="s">
        <v>1039</v>
      </c>
      <c r="E39" s="790"/>
      <c r="F39" s="789" t="s">
        <v>1040</v>
      </c>
      <c r="G39" s="790"/>
      <c r="H39" s="468" t="s">
        <v>627</v>
      </c>
      <c r="I39" s="469" t="s">
        <v>610</v>
      </c>
      <c r="J39" s="410" t="s">
        <v>1056</v>
      </c>
    </row>
    <row r="40" spans="1:10" ht="46.5" customHeight="1" thickBot="1" x14ac:dyDescent="0.3">
      <c r="A40" s="762" t="s">
        <v>246</v>
      </c>
      <c r="B40" s="198" t="s">
        <v>235</v>
      </c>
      <c r="C40" s="227" t="s">
        <v>236</v>
      </c>
      <c r="D40" s="771" t="s">
        <v>237</v>
      </c>
      <c r="E40" s="772"/>
      <c r="F40" s="771" t="s">
        <v>238</v>
      </c>
      <c r="G40" s="772"/>
      <c r="H40" s="198" t="s">
        <v>239</v>
      </c>
      <c r="I40" s="196" t="s">
        <v>240</v>
      </c>
      <c r="J40" s="196" t="s">
        <v>320</v>
      </c>
    </row>
    <row r="41" spans="1:10" ht="120.75" customHeight="1" thickBot="1" x14ac:dyDescent="0.3">
      <c r="A41" s="763"/>
      <c r="B41" s="156">
        <v>6</v>
      </c>
      <c r="C41" s="158"/>
      <c r="D41" s="791"/>
      <c r="E41" s="792"/>
      <c r="F41" s="791"/>
      <c r="G41" s="748"/>
      <c r="H41" s="156"/>
      <c r="I41" s="236"/>
      <c r="J41" s="236"/>
    </row>
    <row r="42" spans="1:10" ht="48.75" customHeight="1" thickBot="1" x14ac:dyDescent="0.3">
      <c r="A42" s="762" t="s">
        <v>247</v>
      </c>
      <c r="B42" s="198" t="s">
        <v>235</v>
      </c>
      <c r="C42" s="227" t="s">
        <v>236</v>
      </c>
      <c r="D42" s="771" t="s">
        <v>237</v>
      </c>
      <c r="E42" s="772"/>
      <c r="F42" s="771" t="s">
        <v>238</v>
      </c>
      <c r="G42" s="772"/>
      <c r="H42" s="198" t="s">
        <v>239</v>
      </c>
      <c r="I42" s="196" t="s">
        <v>240</v>
      </c>
      <c r="J42" s="196" t="s">
        <v>320</v>
      </c>
    </row>
    <row r="43" spans="1:10" ht="78.75" customHeight="1" thickBot="1" x14ac:dyDescent="0.3">
      <c r="A43" s="763"/>
      <c r="B43" s="156">
        <v>6</v>
      </c>
      <c r="C43" s="158"/>
      <c r="D43" s="791"/>
      <c r="E43" s="792"/>
      <c r="F43" s="791"/>
      <c r="G43" s="748"/>
      <c r="H43" s="237"/>
      <c r="I43" s="156"/>
      <c r="J43" s="236"/>
    </row>
    <row r="44" spans="1:10" ht="42.75" customHeight="1" thickBot="1" x14ac:dyDescent="0.3">
      <c r="A44" s="762" t="s">
        <v>248</v>
      </c>
      <c r="B44" s="198" t="s">
        <v>235</v>
      </c>
      <c r="C44" s="227" t="s">
        <v>236</v>
      </c>
      <c r="D44" s="771" t="s">
        <v>237</v>
      </c>
      <c r="E44" s="772"/>
      <c r="F44" s="771" t="s">
        <v>238</v>
      </c>
      <c r="G44" s="772"/>
      <c r="H44" s="198" t="s">
        <v>239</v>
      </c>
      <c r="I44" s="196" t="s">
        <v>240</v>
      </c>
      <c r="J44" s="196" t="s">
        <v>320</v>
      </c>
    </row>
    <row r="45" spans="1:10" ht="90.75" customHeight="1" thickBot="1" x14ac:dyDescent="0.3">
      <c r="A45" s="763"/>
      <c r="B45" s="156">
        <v>6</v>
      </c>
      <c r="C45" s="158"/>
      <c r="D45" s="791"/>
      <c r="E45" s="748"/>
      <c r="F45" s="791"/>
      <c r="G45" s="748"/>
      <c r="H45" s="156"/>
      <c r="I45" s="156"/>
      <c r="J45" s="156"/>
    </row>
    <row r="46" spans="1:10" ht="45" customHeight="1" thickBot="1" x14ac:dyDescent="0.3">
      <c r="A46" s="762" t="s">
        <v>249</v>
      </c>
      <c r="B46" s="198" t="s">
        <v>235</v>
      </c>
      <c r="C46" s="227" t="s">
        <v>236</v>
      </c>
      <c r="D46" s="771" t="s">
        <v>237</v>
      </c>
      <c r="E46" s="772"/>
      <c r="F46" s="771" t="s">
        <v>238</v>
      </c>
      <c r="G46" s="772"/>
      <c r="H46" s="198" t="s">
        <v>239</v>
      </c>
      <c r="I46" s="196" t="s">
        <v>240</v>
      </c>
      <c r="J46" s="196" t="s">
        <v>320</v>
      </c>
    </row>
    <row r="47" spans="1:10" ht="96.75" customHeight="1" thickBot="1" x14ac:dyDescent="0.3">
      <c r="A47" s="763"/>
      <c r="B47" s="156">
        <v>6</v>
      </c>
      <c r="C47" s="158"/>
      <c r="D47" s="791"/>
      <c r="E47" s="748"/>
      <c r="F47" s="791"/>
      <c r="G47" s="748"/>
      <c r="H47" s="156"/>
      <c r="I47" s="236"/>
      <c r="J47" s="236"/>
    </row>
    <row r="48" spans="1:10" ht="46.5" customHeight="1" thickBot="1" x14ac:dyDescent="0.3">
      <c r="A48" s="762" t="s">
        <v>250</v>
      </c>
      <c r="B48" s="198" t="s">
        <v>235</v>
      </c>
      <c r="C48" s="227" t="s">
        <v>236</v>
      </c>
      <c r="D48" s="771" t="s">
        <v>237</v>
      </c>
      <c r="E48" s="772"/>
      <c r="F48" s="771" t="s">
        <v>238</v>
      </c>
      <c r="G48" s="772"/>
      <c r="H48" s="198" t="s">
        <v>239</v>
      </c>
      <c r="I48" s="196" t="s">
        <v>240</v>
      </c>
      <c r="J48" s="196" t="s">
        <v>320</v>
      </c>
    </row>
    <row r="49" spans="1:10" ht="93.75" customHeight="1" thickBot="1" x14ac:dyDescent="0.3">
      <c r="A49" s="763"/>
      <c r="B49" s="156">
        <v>6</v>
      </c>
      <c r="C49" s="158"/>
      <c r="D49" s="791"/>
      <c r="E49" s="748"/>
      <c r="F49" s="792"/>
      <c r="G49" s="792"/>
      <c r="H49" s="156"/>
      <c r="I49" s="156"/>
      <c r="J49" s="156"/>
    </row>
    <row r="50" spans="1:10" ht="48.75" customHeight="1" thickBot="1" x14ac:dyDescent="0.3">
      <c r="A50" s="762" t="s">
        <v>251</v>
      </c>
      <c r="B50" s="198" t="s">
        <v>235</v>
      </c>
      <c r="C50" s="227" t="s">
        <v>236</v>
      </c>
      <c r="D50" s="771" t="s">
        <v>237</v>
      </c>
      <c r="E50" s="772"/>
      <c r="F50" s="771" t="s">
        <v>238</v>
      </c>
      <c r="G50" s="772"/>
      <c r="H50" s="198" t="s">
        <v>239</v>
      </c>
      <c r="I50" s="196" t="s">
        <v>240</v>
      </c>
      <c r="J50" s="196" t="s">
        <v>320</v>
      </c>
    </row>
    <row r="51" spans="1:10" ht="87.75" customHeight="1" thickBot="1" x14ac:dyDescent="0.3">
      <c r="A51" s="763"/>
      <c r="B51" s="156">
        <v>6</v>
      </c>
      <c r="C51" s="158"/>
      <c r="D51" s="791"/>
      <c r="E51" s="748"/>
      <c r="F51" s="791"/>
      <c r="G51" s="748"/>
      <c r="H51" s="156"/>
      <c r="I51" s="156"/>
      <c r="J51" s="156"/>
    </row>
    <row r="53" spans="1:10" ht="15" thickBot="1" x14ac:dyDescent="0.3"/>
    <row r="54" spans="1:10" ht="48" customHeight="1" thickBot="1" x14ac:dyDescent="0.3">
      <c r="A54" s="760" t="s">
        <v>321</v>
      </c>
      <c r="B54" s="243" t="s">
        <v>322</v>
      </c>
      <c r="C54" s="243"/>
      <c r="D54" s="759" t="s">
        <v>323</v>
      </c>
      <c r="E54" s="243" t="s">
        <v>322</v>
      </c>
      <c r="F54" s="243"/>
      <c r="G54" s="759" t="s">
        <v>324</v>
      </c>
      <c r="H54" s="243" t="s">
        <v>325</v>
      </c>
      <c r="I54" s="761"/>
      <c r="J54" s="761"/>
    </row>
    <row r="55" spans="1:10" ht="48" customHeight="1" thickBot="1" x14ac:dyDescent="0.3">
      <c r="A55" s="760"/>
      <c r="B55" s="243" t="s">
        <v>326</v>
      </c>
      <c r="C55" s="243" t="s">
        <v>327</v>
      </c>
      <c r="D55" s="759"/>
      <c r="E55" s="243" t="s">
        <v>326</v>
      </c>
      <c r="F55" s="243" t="s">
        <v>328</v>
      </c>
      <c r="G55" s="759"/>
      <c r="H55" s="243" t="s">
        <v>329</v>
      </c>
      <c r="I55" s="761"/>
      <c r="J55" s="761"/>
    </row>
    <row r="56" spans="1:10" ht="48" customHeight="1" thickBot="1" x14ac:dyDescent="0.3">
      <c r="A56" s="760"/>
      <c r="B56" s="243" t="s">
        <v>330</v>
      </c>
      <c r="C56" s="337" t="s">
        <v>331</v>
      </c>
      <c r="D56" s="759"/>
      <c r="E56" s="243" t="s">
        <v>330</v>
      </c>
      <c r="F56" s="243" t="s">
        <v>332</v>
      </c>
      <c r="G56" s="759"/>
      <c r="H56" s="243" t="s">
        <v>333</v>
      </c>
      <c r="I56" s="761"/>
      <c r="J56" s="761"/>
    </row>
    <row r="57" spans="1:10" ht="48" customHeight="1" thickBot="1" x14ac:dyDescent="0.3">
      <c r="A57" s="760"/>
      <c r="B57" s="243" t="s">
        <v>322</v>
      </c>
      <c r="C57" s="243"/>
      <c r="D57" s="759"/>
      <c r="E57" s="243" t="s">
        <v>322</v>
      </c>
      <c r="F57" s="243"/>
      <c r="G57" s="759"/>
      <c r="H57" s="243" t="s">
        <v>325</v>
      </c>
      <c r="I57" s="761"/>
      <c r="J57" s="761"/>
    </row>
    <row r="58" spans="1:10" ht="48" customHeight="1" thickBot="1" x14ac:dyDescent="0.3">
      <c r="A58" s="760"/>
      <c r="B58" s="243" t="s">
        <v>326</v>
      </c>
      <c r="C58" s="243"/>
      <c r="D58" s="759"/>
      <c r="E58" s="243" t="s">
        <v>326</v>
      </c>
      <c r="F58" s="243" t="s">
        <v>334</v>
      </c>
      <c r="G58" s="759"/>
      <c r="H58" s="243" t="s">
        <v>329</v>
      </c>
      <c r="I58" s="761"/>
      <c r="J58" s="761"/>
    </row>
    <row r="59" spans="1:10" ht="48" customHeight="1" thickBot="1" x14ac:dyDescent="0.3">
      <c r="A59" s="760"/>
      <c r="B59" s="243" t="s">
        <v>330</v>
      </c>
      <c r="C59" s="243"/>
      <c r="D59" s="759"/>
      <c r="E59" s="243" t="s">
        <v>330</v>
      </c>
      <c r="F59" s="243" t="s">
        <v>335</v>
      </c>
      <c r="G59" s="759"/>
      <c r="H59" s="243" t="s">
        <v>333</v>
      </c>
      <c r="I59" s="761"/>
      <c r="J59" s="761"/>
    </row>
  </sheetData>
  <mergeCells count="95">
    <mergeCell ref="I7:I10"/>
    <mergeCell ref="J7:J10"/>
    <mergeCell ref="J1:L1"/>
    <mergeCell ref="J2:L2"/>
    <mergeCell ref="J3:L3"/>
    <mergeCell ref="J4:L4"/>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4:H4"/>
    <mergeCell ref="B7:H10"/>
    <mergeCell ref="D29:E29"/>
    <mergeCell ref="F29:G29"/>
    <mergeCell ref="A25:A26"/>
    <mergeCell ref="H25:J25"/>
    <mergeCell ref="H26:J26"/>
    <mergeCell ref="B27:J27"/>
    <mergeCell ref="A28:A29"/>
    <mergeCell ref="D28:E28"/>
    <mergeCell ref="F28:G28"/>
    <mergeCell ref="D54:D59"/>
    <mergeCell ref="A54:A59"/>
    <mergeCell ref="G54:G59"/>
    <mergeCell ref="I54:J54"/>
    <mergeCell ref="I55:J55"/>
    <mergeCell ref="I56:J56"/>
    <mergeCell ref="I57:J57"/>
    <mergeCell ref="I58:J58"/>
    <mergeCell ref="I59:J59"/>
  </mergeCells>
  <hyperlinks>
    <hyperlink ref="J29" r:id="rId1" xr:uid="{A768F330-BFA1-42B7-A1F7-360BFAF38562}"/>
    <hyperlink ref="J31" r:id="rId2" xr:uid="{D1D2C4A1-3D3B-4E6B-8A1D-E19D23723FE2}"/>
    <hyperlink ref="J33" r:id="rId3" xr:uid="{61AA6216-157B-4F66-9048-204D1E78771D}"/>
    <hyperlink ref="J35" r:id="rId4" xr:uid="{71CC615B-C26D-4C2F-B48C-C623AC646065}"/>
    <hyperlink ref="J37" r:id="rId5" xr:uid="{5F5DBF2B-E1E9-4E00-A268-F27B9F1D215E}"/>
    <hyperlink ref="J39" r:id="rId6" xr:uid="{DE8A8F88-DB79-4D52-AC0B-E72D9A3ECD11}"/>
  </hyperlinks>
  <pageMargins left="0.25" right="0.25" top="0.75" bottom="0.75" header="0.3" footer="0.3"/>
  <pageSetup scale="33" fitToHeight="0" orientation="landscape" r:id="rId7"/>
  <rowBreaks count="1" manualBreakCount="1">
    <brk id="35" max="10" man="1"/>
  </rowBreaks>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62DDB-9C59-48C4-89C2-BCAC70D70B9B}">
  <sheetPr>
    <tabColor theme="0" tint="-4.9989318521683403E-2"/>
    <pageSetUpPr fitToPage="1"/>
  </sheetPr>
  <dimension ref="A1:Y60"/>
  <sheetViews>
    <sheetView showGridLines="0" topLeftCell="A40" zoomScale="60" zoomScaleNormal="60" zoomScaleSheetLayoutView="20" workbookViewId="0">
      <selection activeCell="A40" sqref="A40:A41"/>
    </sheetView>
  </sheetViews>
  <sheetFormatPr baseColWidth="10" defaultColWidth="10.7109375" defaultRowHeight="14.25" x14ac:dyDescent="0.25"/>
  <cols>
    <col min="1" max="1" width="42.42578125" style="68" customWidth="1"/>
    <col min="2" max="4" width="35.7109375" style="68" customWidth="1"/>
    <col min="5" max="5" width="136.5703125" style="68" customWidth="1"/>
    <col min="6" max="6" width="35.7109375" style="68" customWidth="1"/>
    <col min="7" max="7" width="149.42578125" style="68" customWidth="1"/>
    <col min="8" max="10" width="35.7109375" style="68" customWidth="1"/>
    <col min="11" max="11" width="21.42578125" style="68" customWidth="1"/>
    <col min="12" max="13" width="35.7109375" style="68" customWidth="1"/>
    <col min="14" max="21" width="18.28515625" style="68" customWidth="1"/>
    <col min="22" max="22" width="22.7109375" style="68" customWidth="1"/>
    <col min="23" max="23" width="19" style="68" customWidth="1"/>
    <col min="24" max="24" width="19.42578125" style="68" customWidth="1"/>
    <col min="25" max="25" width="20.42578125" style="68" customWidth="1"/>
    <col min="26" max="26" width="22.71093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7109375" style="68"/>
    <col min="35" max="35" width="18.42578125" style="68" bestFit="1" customWidth="1"/>
    <col min="36" max="36" width="16.28515625" style="68" customWidth="1"/>
    <col min="37" max="16384" width="10.7109375" style="68"/>
  </cols>
  <sheetData>
    <row r="1" spans="1:25" ht="24" customHeight="1" thickBot="1" x14ac:dyDescent="0.3">
      <c r="A1" s="773"/>
      <c r="B1" s="599" t="s">
        <v>182</v>
      </c>
      <c r="C1" s="600"/>
      <c r="D1" s="600"/>
      <c r="E1" s="600"/>
      <c r="F1" s="600"/>
      <c r="G1" s="600"/>
      <c r="H1" s="601"/>
      <c r="I1" s="121" t="s">
        <v>121</v>
      </c>
      <c r="J1" s="596" t="s">
        <v>845</v>
      </c>
      <c r="K1" s="597"/>
      <c r="L1" s="598"/>
      <c r="M1" s="152"/>
    </row>
    <row r="2" spans="1:25" ht="24" customHeight="1" thickBot="1" x14ac:dyDescent="0.3">
      <c r="A2" s="774"/>
      <c r="B2" s="602" t="s">
        <v>184</v>
      </c>
      <c r="C2" s="603"/>
      <c r="D2" s="603"/>
      <c r="E2" s="603"/>
      <c r="F2" s="603"/>
      <c r="G2" s="603"/>
      <c r="H2" s="604"/>
      <c r="I2" s="121" t="s">
        <v>122</v>
      </c>
      <c r="J2" s="596" t="s">
        <v>846</v>
      </c>
      <c r="K2" s="597"/>
      <c r="L2" s="598"/>
      <c r="M2" s="152"/>
    </row>
    <row r="3" spans="1:25" ht="24" customHeight="1" thickBot="1" x14ac:dyDescent="0.3">
      <c r="A3" s="774"/>
      <c r="B3" s="602" t="s">
        <v>854</v>
      </c>
      <c r="C3" s="603"/>
      <c r="D3" s="603"/>
      <c r="E3" s="603"/>
      <c r="F3" s="603"/>
      <c r="G3" s="603"/>
      <c r="H3" s="604"/>
      <c r="I3" s="121" t="s">
        <v>305</v>
      </c>
      <c r="J3" s="596" t="s">
        <v>847</v>
      </c>
      <c r="K3" s="597"/>
      <c r="L3" s="598"/>
      <c r="M3" s="152"/>
    </row>
    <row r="4" spans="1:25" ht="24" customHeight="1" thickBot="1" x14ac:dyDescent="0.3">
      <c r="A4" s="775"/>
      <c r="B4" s="605" t="s">
        <v>306</v>
      </c>
      <c r="C4" s="606"/>
      <c r="D4" s="606"/>
      <c r="E4" s="606"/>
      <c r="F4" s="606"/>
      <c r="G4" s="606"/>
      <c r="H4" s="607"/>
      <c r="I4" s="121" t="s">
        <v>186</v>
      </c>
      <c r="J4" s="596" t="s">
        <v>849</v>
      </c>
      <c r="K4" s="597"/>
      <c r="L4" s="598"/>
      <c r="M4" s="152"/>
    </row>
    <row r="6" spans="1:25" ht="15" customHeight="1" thickBot="1" x14ac:dyDescent="0.3">
      <c r="A6" s="73"/>
      <c r="B6" s="74"/>
      <c r="C6" s="74"/>
      <c r="D6" s="76"/>
      <c r="E6" s="75"/>
      <c r="F6" s="75"/>
      <c r="G6" s="327"/>
      <c r="H6" s="327"/>
      <c r="I6" s="77"/>
      <c r="J6" s="77"/>
      <c r="K6" s="74"/>
      <c r="L6" s="74"/>
      <c r="M6" s="74"/>
      <c r="N6" s="74"/>
      <c r="O6" s="74"/>
      <c r="P6" s="74"/>
      <c r="Q6" s="74"/>
      <c r="R6" s="74"/>
      <c r="S6" s="74"/>
      <c r="T6" s="78"/>
      <c r="U6" s="74"/>
      <c r="V6" s="74"/>
      <c r="X6" s="79"/>
      <c r="Y6" s="80"/>
    </row>
    <row r="7" spans="1:25" ht="15" customHeight="1" x14ac:dyDescent="0.25">
      <c r="A7" s="776" t="s">
        <v>307</v>
      </c>
      <c r="B7" s="780" t="s">
        <v>308</v>
      </c>
      <c r="C7" s="781"/>
      <c r="D7" s="781"/>
      <c r="E7" s="781"/>
      <c r="F7" s="781"/>
      <c r="G7" s="781"/>
      <c r="H7" s="782"/>
      <c r="I7" s="776" t="s">
        <v>851</v>
      </c>
      <c r="J7" s="793">
        <v>2024110010298</v>
      </c>
      <c r="K7" s="74"/>
      <c r="L7" s="74"/>
      <c r="M7" s="74"/>
      <c r="N7" s="74"/>
      <c r="O7" s="74"/>
      <c r="P7" s="74"/>
      <c r="Q7" s="74"/>
      <c r="R7" s="74"/>
      <c r="S7" s="74"/>
      <c r="T7" s="74"/>
      <c r="U7" s="74"/>
      <c r="V7" s="74"/>
      <c r="W7" s="74"/>
      <c r="X7" s="74"/>
      <c r="Y7" s="74"/>
    </row>
    <row r="8" spans="1:25" ht="15" customHeight="1" x14ac:dyDescent="0.25">
      <c r="A8" s="777"/>
      <c r="B8" s="783"/>
      <c r="C8" s="784"/>
      <c r="D8" s="784"/>
      <c r="E8" s="784"/>
      <c r="F8" s="784"/>
      <c r="G8" s="784"/>
      <c r="H8" s="785"/>
      <c r="I8" s="777"/>
      <c r="J8" s="794"/>
      <c r="K8" s="74"/>
      <c r="L8" s="74"/>
      <c r="M8" s="74"/>
      <c r="N8" s="74"/>
      <c r="O8" s="74"/>
      <c r="P8" s="74"/>
      <c r="Q8" s="74"/>
      <c r="R8" s="74"/>
      <c r="S8" s="74"/>
      <c r="T8" s="74"/>
      <c r="U8" s="74"/>
      <c r="V8" s="74"/>
      <c r="W8" s="74"/>
      <c r="X8" s="74"/>
      <c r="Y8" s="74"/>
    </row>
    <row r="9" spans="1:25" ht="15" customHeight="1" x14ac:dyDescent="0.25">
      <c r="A9" s="777"/>
      <c r="B9" s="783"/>
      <c r="C9" s="784"/>
      <c r="D9" s="784"/>
      <c r="E9" s="784"/>
      <c r="F9" s="784"/>
      <c r="G9" s="784"/>
      <c r="H9" s="785"/>
      <c r="I9" s="777"/>
      <c r="J9" s="794"/>
      <c r="K9" s="74"/>
      <c r="L9" s="74"/>
      <c r="M9" s="74"/>
      <c r="N9" s="74"/>
      <c r="O9" s="74"/>
      <c r="P9" s="74"/>
      <c r="Q9" s="74"/>
      <c r="R9" s="74"/>
      <c r="S9" s="74"/>
      <c r="T9" s="74"/>
      <c r="U9" s="74"/>
      <c r="V9" s="74"/>
      <c r="W9" s="74"/>
      <c r="X9" s="74"/>
      <c r="Y9" s="74"/>
    </row>
    <row r="10" spans="1:25" ht="15" customHeight="1" thickBot="1" x14ac:dyDescent="0.3">
      <c r="A10" s="778"/>
      <c r="B10" s="786"/>
      <c r="C10" s="787"/>
      <c r="D10" s="787"/>
      <c r="E10" s="787"/>
      <c r="F10" s="787"/>
      <c r="G10" s="787"/>
      <c r="H10" s="788"/>
      <c r="I10" s="778"/>
      <c r="J10" s="795"/>
      <c r="K10" s="74"/>
      <c r="L10" s="74"/>
      <c r="M10" s="74"/>
      <c r="N10" s="74"/>
      <c r="O10" s="74"/>
      <c r="P10" s="74"/>
      <c r="Q10" s="74"/>
      <c r="R10" s="74"/>
      <c r="S10" s="74"/>
      <c r="T10" s="74"/>
      <c r="U10" s="74"/>
      <c r="V10" s="74"/>
      <c r="W10" s="74"/>
      <c r="X10" s="74"/>
      <c r="Y10" s="74"/>
    </row>
    <row r="11" spans="1:25" ht="9" customHeight="1" thickBot="1" x14ac:dyDescent="0.3">
      <c r="A11" s="81"/>
      <c r="B11" s="146"/>
      <c r="C11" s="74"/>
      <c r="D11" s="74"/>
      <c r="E11" s="74"/>
      <c r="F11" s="74"/>
      <c r="G11" s="74"/>
      <c r="H11" s="74"/>
      <c r="I11" s="74"/>
      <c r="J11" s="74"/>
      <c r="K11" s="74"/>
      <c r="L11" s="74"/>
      <c r="M11" s="74"/>
      <c r="N11" s="74"/>
      <c r="O11" s="74"/>
      <c r="P11" s="74"/>
      <c r="Q11" s="74"/>
      <c r="R11" s="74"/>
      <c r="S11" s="74"/>
      <c r="T11" s="74"/>
      <c r="U11" s="74"/>
      <c r="V11" s="74"/>
      <c r="W11" s="74"/>
      <c r="X11" s="74"/>
      <c r="Y11" s="74"/>
    </row>
    <row r="12" spans="1:25" s="147" customFormat="1" ht="21.75" customHeight="1" thickBot="1" x14ac:dyDescent="0.3">
      <c r="A12" s="614" t="s">
        <v>187</v>
      </c>
      <c r="B12" s="239" t="s">
        <v>188</v>
      </c>
      <c r="C12" s="202"/>
      <c r="D12" s="239" t="s">
        <v>189</v>
      </c>
      <c r="E12" s="202"/>
      <c r="F12" s="221" t="s">
        <v>190</v>
      </c>
      <c r="G12" s="241"/>
      <c r="H12" s="221" t="s">
        <v>191</v>
      </c>
      <c r="I12" s="242"/>
    </row>
    <row r="13" spans="1:25" s="147" customFormat="1" ht="21.75" customHeight="1" thickBot="1" x14ac:dyDescent="0.3">
      <c r="A13" s="614"/>
      <c r="B13" s="223" t="s">
        <v>195</v>
      </c>
      <c r="C13" s="155"/>
      <c r="D13" s="221" t="s">
        <v>196</v>
      </c>
      <c r="E13" s="155" t="s">
        <v>194</v>
      </c>
      <c r="F13" s="221" t="s">
        <v>197</v>
      </c>
      <c r="G13" s="122"/>
      <c r="H13" s="221" t="s">
        <v>198</v>
      </c>
      <c r="I13" s="242"/>
    </row>
    <row r="14" spans="1:25" s="147" customFormat="1" ht="21.75" customHeight="1" thickBot="1" x14ac:dyDescent="0.3">
      <c r="A14" s="614"/>
      <c r="B14" s="221" t="s">
        <v>200</v>
      </c>
      <c r="C14" s="241"/>
      <c r="D14" s="221" t="s">
        <v>201</v>
      </c>
      <c r="E14" s="122"/>
      <c r="F14" s="221" t="s">
        <v>202</v>
      </c>
      <c r="G14" s="122"/>
      <c r="H14" s="221" t="s">
        <v>203</v>
      </c>
      <c r="I14" s="242"/>
    </row>
    <row r="15" spans="1:25" s="147" customFormat="1" ht="21.75" customHeight="1" thickBot="1" x14ac:dyDescent="0.3">
      <c r="A15" s="68"/>
      <c r="B15" s="68"/>
      <c r="C15" s="68"/>
      <c r="D15" s="68"/>
      <c r="E15" s="68"/>
      <c r="F15" s="68"/>
      <c r="G15" s="68"/>
      <c r="H15" s="68"/>
      <c r="I15" s="68"/>
      <c r="J15" s="68"/>
      <c r="K15" s="68"/>
      <c r="L15" s="161"/>
      <c r="M15" s="162"/>
      <c r="N15" s="162"/>
      <c r="O15" s="162"/>
    </row>
    <row r="16" spans="1:25" s="147" customFormat="1" ht="21.75" customHeight="1" thickBot="1" x14ac:dyDescent="0.3">
      <c r="A16" s="613" t="s">
        <v>192</v>
      </c>
      <c r="B16" s="613"/>
      <c r="C16" s="238" t="s">
        <v>193</v>
      </c>
      <c r="D16" s="586"/>
      <c r="E16" s="586"/>
      <c r="F16" s="586"/>
      <c r="G16" s="68"/>
      <c r="H16" s="68"/>
      <c r="I16" s="68"/>
      <c r="J16" s="68"/>
      <c r="K16" s="68"/>
      <c r="L16" s="161"/>
      <c r="M16" s="162"/>
      <c r="N16" s="162"/>
      <c r="O16" s="162"/>
    </row>
    <row r="17" spans="1:15" s="147" customFormat="1" ht="21.75" customHeight="1" thickBot="1" x14ac:dyDescent="0.3">
      <c r="A17" s="613"/>
      <c r="B17" s="613"/>
      <c r="C17" s="238" t="s">
        <v>199</v>
      </c>
      <c r="D17" s="586"/>
      <c r="E17" s="586"/>
      <c r="F17" s="586"/>
      <c r="G17" s="68"/>
      <c r="H17" s="68"/>
      <c r="I17" s="68"/>
      <c r="J17" s="68"/>
      <c r="K17" s="68"/>
      <c r="L17" s="161"/>
      <c r="M17" s="162"/>
      <c r="N17" s="162"/>
      <c r="O17" s="162"/>
    </row>
    <row r="18" spans="1:15" s="147" customFormat="1" ht="21.75" customHeight="1" thickBot="1" x14ac:dyDescent="0.3">
      <c r="A18" s="613"/>
      <c r="B18" s="613"/>
      <c r="C18" s="238" t="s">
        <v>204</v>
      </c>
      <c r="D18" s="586" t="s">
        <v>194</v>
      </c>
      <c r="E18" s="586"/>
      <c r="F18" s="586"/>
      <c r="G18" s="68"/>
      <c r="H18" s="68"/>
      <c r="I18" s="68"/>
      <c r="J18" s="68"/>
      <c r="K18" s="68"/>
      <c r="L18" s="161"/>
      <c r="M18" s="162"/>
      <c r="N18" s="162"/>
      <c r="O18" s="162"/>
    </row>
    <row r="19" spans="1:15" s="147" customFormat="1" ht="21.75" customHeight="1" x14ac:dyDescent="0.25">
      <c r="A19" s="68"/>
      <c r="B19" s="68"/>
      <c r="C19" s="68"/>
      <c r="D19" s="68"/>
      <c r="E19" s="68"/>
      <c r="F19" s="68"/>
      <c r="G19" s="68"/>
      <c r="H19" s="68"/>
      <c r="I19" s="68"/>
      <c r="J19" s="68"/>
      <c r="K19" s="68"/>
      <c r="L19" s="161"/>
      <c r="M19" s="162"/>
      <c r="N19" s="162"/>
      <c r="O19" s="162"/>
    </row>
    <row r="20" spans="1:15" s="95" customFormat="1" ht="16.5" customHeight="1" x14ac:dyDescent="0.2"/>
    <row r="21" spans="1:15" ht="5.25" customHeight="1" thickBot="1" x14ac:dyDescent="0.3"/>
    <row r="22" spans="1:15" ht="48" customHeight="1" thickBot="1" x14ac:dyDescent="0.3">
      <c r="A22" s="779" t="s">
        <v>309</v>
      </c>
      <c r="B22" s="779"/>
      <c r="C22" s="779"/>
      <c r="D22" s="779"/>
      <c r="E22" s="779"/>
      <c r="F22" s="779"/>
      <c r="G22" s="779"/>
      <c r="H22" s="779"/>
      <c r="I22" s="779"/>
      <c r="J22" s="779"/>
    </row>
    <row r="23" spans="1:15" ht="70.150000000000006" customHeight="1" thickBot="1" x14ac:dyDescent="0.3">
      <c r="A23" s="227" t="s">
        <v>215</v>
      </c>
      <c r="B23" s="720" t="s">
        <v>269</v>
      </c>
      <c r="C23" s="767"/>
      <c r="D23" s="721"/>
      <c r="E23" s="228" t="s">
        <v>310</v>
      </c>
      <c r="F23" s="229" t="s">
        <v>311</v>
      </c>
      <c r="G23" s="228" t="s">
        <v>312</v>
      </c>
      <c r="H23" s="720" t="s">
        <v>313</v>
      </c>
      <c r="I23" s="767"/>
      <c r="J23" s="721"/>
    </row>
    <row r="24" spans="1:15" ht="50.25" customHeight="1" thickBot="1" x14ac:dyDescent="0.3">
      <c r="A24" s="197" t="s">
        <v>314</v>
      </c>
      <c r="B24" s="720" t="s">
        <v>336</v>
      </c>
      <c r="C24" s="767"/>
      <c r="D24" s="767"/>
      <c r="E24" s="767"/>
      <c r="F24" s="767"/>
      <c r="G24" s="767"/>
      <c r="H24" s="767"/>
      <c r="I24" s="767"/>
      <c r="J24" s="721"/>
    </row>
    <row r="25" spans="1:15" ht="50.25" customHeight="1" thickBot="1" x14ac:dyDescent="0.3">
      <c r="A25" s="762" t="s">
        <v>316</v>
      </c>
      <c r="B25" s="230">
        <v>2024</v>
      </c>
      <c r="C25" s="231">
        <v>2025</v>
      </c>
      <c r="D25" s="231">
        <v>2026</v>
      </c>
      <c r="E25" s="231">
        <v>2027</v>
      </c>
      <c r="F25" s="232" t="s">
        <v>93</v>
      </c>
      <c r="G25" s="233" t="s">
        <v>317</v>
      </c>
      <c r="H25" s="764" t="s">
        <v>318</v>
      </c>
      <c r="I25" s="765"/>
      <c r="J25" s="766"/>
    </row>
    <row r="26" spans="1:15" ht="50.25" customHeight="1" thickBot="1" x14ac:dyDescent="0.3">
      <c r="A26" s="763"/>
      <c r="B26" s="275">
        <v>1</v>
      </c>
      <c r="C26" s="276">
        <v>1</v>
      </c>
      <c r="D26" s="276">
        <v>1</v>
      </c>
      <c r="E26" s="276">
        <v>1</v>
      </c>
      <c r="F26" s="277">
        <v>1</v>
      </c>
      <c r="G26" s="278">
        <v>1</v>
      </c>
      <c r="H26" s="720" t="s">
        <v>23</v>
      </c>
      <c r="I26" s="767"/>
      <c r="J26" s="721"/>
    </row>
    <row r="27" spans="1:15" ht="52.5" customHeight="1" thickBot="1" x14ac:dyDescent="0.3">
      <c r="A27" s="197"/>
      <c r="B27" s="768" t="s">
        <v>337</v>
      </c>
      <c r="C27" s="769"/>
      <c r="D27" s="769"/>
      <c r="E27" s="769"/>
      <c r="F27" s="769"/>
      <c r="G27" s="769"/>
      <c r="H27" s="769"/>
      <c r="I27" s="769"/>
      <c r="J27" s="770"/>
    </row>
    <row r="28" spans="1:15" s="99" customFormat="1" ht="56.25" customHeight="1" thickBot="1" x14ac:dyDescent="0.3">
      <c r="A28" s="762" t="s">
        <v>234</v>
      </c>
      <c r="B28" s="198" t="s">
        <v>235</v>
      </c>
      <c r="C28" s="227" t="s">
        <v>236</v>
      </c>
      <c r="D28" s="771" t="s">
        <v>237</v>
      </c>
      <c r="E28" s="772"/>
      <c r="F28" s="771" t="s">
        <v>238</v>
      </c>
      <c r="G28" s="772"/>
      <c r="H28" s="198" t="s">
        <v>239</v>
      </c>
      <c r="I28" s="196" t="s">
        <v>240</v>
      </c>
      <c r="J28" s="196" t="s">
        <v>320</v>
      </c>
    </row>
    <row r="29" spans="1:15" ht="409.5" customHeight="1" thickBot="1" x14ac:dyDescent="0.3">
      <c r="A29" s="763"/>
      <c r="B29" s="279">
        <v>1</v>
      </c>
      <c r="C29" s="279">
        <v>1</v>
      </c>
      <c r="D29" s="713" t="s">
        <v>730</v>
      </c>
      <c r="E29" s="714"/>
      <c r="F29" s="713" t="s">
        <v>730</v>
      </c>
      <c r="G29" s="714"/>
      <c r="H29" s="156" t="s">
        <v>627</v>
      </c>
      <c r="I29" s="402" t="s">
        <v>731</v>
      </c>
      <c r="J29" s="411" t="s">
        <v>732</v>
      </c>
    </row>
    <row r="30" spans="1:15" s="99" customFormat="1" ht="45" customHeight="1" thickBot="1" x14ac:dyDescent="0.3">
      <c r="A30" s="762" t="s">
        <v>241</v>
      </c>
      <c r="B30" s="198" t="s">
        <v>235</v>
      </c>
      <c r="C30" s="198" t="s">
        <v>236</v>
      </c>
      <c r="D30" s="771" t="s">
        <v>237</v>
      </c>
      <c r="E30" s="772"/>
      <c r="F30" s="771" t="s">
        <v>238</v>
      </c>
      <c r="G30" s="772"/>
      <c r="H30" s="198" t="s">
        <v>239</v>
      </c>
      <c r="I30" s="196" t="s">
        <v>240</v>
      </c>
      <c r="J30" s="196" t="s">
        <v>320</v>
      </c>
    </row>
    <row r="31" spans="1:15" ht="409.5" customHeight="1" thickBot="1" x14ac:dyDescent="0.3">
      <c r="A31" s="763"/>
      <c r="B31" s="279">
        <v>1</v>
      </c>
      <c r="C31" s="279">
        <v>1</v>
      </c>
      <c r="D31" s="713" t="s">
        <v>733</v>
      </c>
      <c r="E31" s="714"/>
      <c r="F31" s="713" t="s">
        <v>734</v>
      </c>
      <c r="G31" s="714"/>
      <c r="H31" s="156" t="s">
        <v>627</v>
      </c>
      <c r="I31" s="402" t="s">
        <v>731</v>
      </c>
      <c r="J31" s="411" t="s">
        <v>735</v>
      </c>
    </row>
    <row r="32" spans="1:15" s="99" customFormat="1" ht="45" customHeight="1" thickBot="1" x14ac:dyDescent="0.3">
      <c r="A32" s="762" t="s">
        <v>242</v>
      </c>
      <c r="B32" s="198" t="s">
        <v>235</v>
      </c>
      <c r="C32" s="198" t="s">
        <v>236</v>
      </c>
      <c r="D32" s="771" t="s">
        <v>237</v>
      </c>
      <c r="E32" s="772"/>
      <c r="F32" s="771" t="s">
        <v>238</v>
      </c>
      <c r="G32" s="772"/>
      <c r="H32" s="198" t="s">
        <v>239</v>
      </c>
      <c r="I32" s="196" t="s">
        <v>240</v>
      </c>
      <c r="J32" s="196" t="s">
        <v>320</v>
      </c>
    </row>
    <row r="33" spans="1:10" ht="409.15" customHeight="1" thickBot="1" x14ac:dyDescent="0.3">
      <c r="A33" s="763"/>
      <c r="B33" s="279">
        <v>1</v>
      </c>
      <c r="C33" s="446">
        <v>1</v>
      </c>
      <c r="D33" s="713" t="s">
        <v>837</v>
      </c>
      <c r="E33" s="714"/>
      <c r="F33" s="713" t="s">
        <v>935</v>
      </c>
      <c r="G33" s="714"/>
      <c r="H33" s="156" t="s">
        <v>627</v>
      </c>
      <c r="I33" s="402" t="s">
        <v>731</v>
      </c>
      <c r="J33" s="445" t="s">
        <v>838</v>
      </c>
    </row>
    <row r="34" spans="1:10" s="99" customFormat="1" ht="47.25" customHeight="1" thickBot="1" x14ac:dyDescent="0.3">
      <c r="A34" s="762" t="s">
        <v>243</v>
      </c>
      <c r="B34" s="198" t="s">
        <v>235</v>
      </c>
      <c r="C34" s="195" t="s">
        <v>236</v>
      </c>
      <c r="D34" s="771" t="s">
        <v>237</v>
      </c>
      <c r="E34" s="772"/>
      <c r="F34" s="771" t="s">
        <v>238</v>
      </c>
      <c r="G34" s="772"/>
      <c r="H34" s="198" t="s">
        <v>239</v>
      </c>
      <c r="I34" s="198" t="s">
        <v>240</v>
      </c>
      <c r="J34" s="196" t="s">
        <v>320</v>
      </c>
    </row>
    <row r="35" spans="1:10" ht="409.5" customHeight="1" thickBot="1" x14ac:dyDescent="0.3">
      <c r="A35" s="763"/>
      <c r="B35" s="279">
        <v>1</v>
      </c>
      <c r="C35" s="446">
        <v>1</v>
      </c>
      <c r="D35" s="713" t="s">
        <v>936</v>
      </c>
      <c r="E35" s="714"/>
      <c r="F35" s="713" t="s">
        <v>944</v>
      </c>
      <c r="G35" s="714"/>
      <c r="H35" s="156" t="s">
        <v>627</v>
      </c>
      <c r="I35" s="402" t="s">
        <v>731</v>
      </c>
      <c r="J35" s="412" t="s">
        <v>933</v>
      </c>
    </row>
    <row r="36" spans="1:10" s="99" customFormat="1" ht="47.25" customHeight="1" thickBot="1" x14ac:dyDescent="0.3">
      <c r="A36" s="762" t="s">
        <v>244</v>
      </c>
      <c r="B36" s="198" t="s">
        <v>235</v>
      </c>
      <c r="C36" s="198" t="s">
        <v>236</v>
      </c>
      <c r="D36" s="771" t="s">
        <v>237</v>
      </c>
      <c r="E36" s="772"/>
      <c r="F36" s="771" t="s">
        <v>238</v>
      </c>
      <c r="G36" s="772"/>
      <c r="H36" s="198" t="s">
        <v>239</v>
      </c>
      <c r="I36" s="196" t="s">
        <v>240</v>
      </c>
      <c r="J36" s="196" t="s">
        <v>320</v>
      </c>
    </row>
    <row r="37" spans="1:10" ht="409.5" customHeight="1" thickBot="1" x14ac:dyDescent="0.3">
      <c r="A37" s="763"/>
      <c r="B37" s="279">
        <v>1</v>
      </c>
      <c r="C37" s="446">
        <v>1</v>
      </c>
      <c r="D37" s="713" t="s">
        <v>1019</v>
      </c>
      <c r="E37" s="714"/>
      <c r="F37" s="713" t="s">
        <v>1020</v>
      </c>
      <c r="G37" s="714"/>
      <c r="H37" s="156" t="s">
        <v>627</v>
      </c>
      <c r="I37" s="402" t="s">
        <v>731</v>
      </c>
      <c r="J37" s="412" t="s">
        <v>1109</v>
      </c>
    </row>
    <row r="38" spans="1:10" s="99" customFormat="1" ht="48.75" customHeight="1" thickBot="1" x14ac:dyDescent="0.3">
      <c r="A38" s="762" t="s">
        <v>245</v>
      </c>
      <c r="B38" s="198" t="s">
        <v>235</v>
      </c>
      <c r="C38" s="198" t="s">
        <v>236</v>
      </c>
      <c r="D38" s="771" t="s">
        <v>237</v>
      </c>
      <c r="E38" s="772"/>
      <c r="F38" s="771" t="s">
        <v>238</v>
      </c>
      <c r="G38" s="772"/>
      <c r="H38" s="198" t="s">
        <v>239</v>
      </c>
      <c r="I38" s="196" t="s">
        <v>240</v>
      </c>
      <c r="J38" s="196" t="s">
        <v>320</v>
      </c>
    </row>
    <row r="39" spans="1:10" ht="409.6" customHeight="1" thickBot="1" x14ac:dyDescent="0.3">
      <c r="A39" s="763"/>
      <c r="B39" s="279">
        <v>1</v>
      </c>
      <c r="C39" s="158"/>
      <c r="D39" s="720" t="s">
        <v>1112</v>
      </c>
      <c r="E39" s="748"/>
      <c r="F39" s="713" t="s">
        <v>1108</v>
      </c>
      <c r="G39" s="714"/>
      <c r="H39" s="491" t="s">
        <v>627</v>
      </c>
      <c r="I39" s="402" t="s">
        <v>731</v>
      </c>
      <c r="J39" s="496" t="s">
        <v>1110</v>
      </c>
    </row>
    <row r="40" spans="1:10" ht="46.5" customHeight="1" thickBot="1" x14ac:dyDescent="0.3">
      <c r="A40" s="762" t="s">
        <v>246</v>
      </c>
      <c r="B40" s="198" t="s">
        <v>235</v>
      </c>
      <c r="C40" s="227" t="s">
        <v>236</v>
      </c>
      <c r="D40" s="771" t="s">
        <v>237</v>
      </c>
      <c r="E40" s="772"/>
      <c r="F40" s="771" t="s">
        <v>238</v>
      </c>
      <c r="G40" s="772"/>
      <c r="H40" s="198" t="s">
        <v>239</v>
      </c>
      <c r="I40" s="196" t="s">
        <v>240</v>
      </c>
      <c r="J40" s="196" t="s">
        <v>320</v>
      </c>
    </row>
    <row r="41" spans="1:10" ht="120.75" customHeight="1" thickBot="1" x14ac:dyDescent="0.3">
      <c r="A41" s="763"/>
      <c r="B41" s="279">
        <v>1</v>
      </c>
      <c r="C41" s="158"/>
      <c r="D41" s="791"/>
      <c r="E41" s="792"/>
      <c r="F41" s="791"/>
      <c r="G41" s="748"/>
      <c r="H41" s="156"/>
      <c r="I41" s="236"/>
      <c r="J41" s="236"/>
    </row>
    <row r="42" spans="1:10" ht="48.75" customHeight="1" thickBot="1" x14ac:dyDescent="0.3">
      <c r="A42" s="762" t="s">
        <v>247</v>
      </c>
      <c r="B42" s="198" t="s">
        <v>235</v>
      </c>
      <c r="C42" s="227" t="s">
        <v>236</v>
      </c>
      <c r="D42" s="771" t="s">
        <v>237</v>
      </c>
      <c r="E42" s="772"/>
      <c r="F42" s="771" t="s">
        <v>238</v>
      </c>
      <c r="G42" s="772"/>
      <c r="H42" s="198" t="s">
        <v>239</v>
      </c>
      <c r="I42" s="196" t="s">
        <v>240</v>
      </c>
      <c r="J42" s="196" t="s">
        <v>320</v>
      </c>
    </row>
    <row r="43" spans="1:10" ht="120.75" customHeight="1" thickBot="1" x14ac:dyDescent="0.3">
      <c r="A43" s="763"/>
      <c r="B43" s="279">
        <v>1</v>
      </c>
      <c r="C43" s="158"/>
      <c r="D43" s="791"/>
      <c r="E43" s="792"/>
      <c r="F43" s="791"/>
      <c r="G43" s="748"/>
      <c r="H43" s="237"/>
      <c r="I43" s="156"/>
      <c r="J43" s="236"/>
    </row>
    <row r="44" spans="1:10" ht="42.75" customHeight="1" thickBot="1" x14ac:dyDescent="0.3">
      <c r="A44" s="762" t="s">
        <v>248</v>
      </c>
      <c r="B44" s="198" t="s">
        <v>235</v>
      </c>
      <c r="C44" s="227" t="s">
        <v>236</v>
      </c>
      <c r="D44" s="771" t="s">
        <v>237</v>
      </c>
      <c r="E44" s="772"/>
      <c r="F44" s="771" t="s">
        <v>238</v>
      </c>
      <c r="G44" s="772"/>
      <c r="H44" s="198" t="s">
        <v>239</v>
      </c>
      <c r="I44" s="196" t="s">
        <v>240</v>
      </c>
      <c r="J44" s="196" t="s">
        <v>320</v>
      </c>
    </row>
    <row r="45" spans="1:10" ht="120.75" customHeight="1" thickBot="1" x14ac:dyDescent="0.3">
      <c r="A45" s="763"/>
      <c r="B45" s="279">
        <v>1</v>
      </c>
      <c r="C45" s="158"/>
      <c r="D45" s="791"/>
      <c r="E45" s="748"/>
      <c r="F45" s="791"/>
      <c r="G45" s="748"/>
      <c r="H45" s="156"/>
      <c r="I45" s="156"/>
      <c r="J45" s="156"/>
    </row>
    <row r="46" spans="1:10" ht="45" customHeight="1" thickBot="1" x14ac:dyDescent="0.3">
      <c r="A46" s="762" t="s">
        <v>249</v>
      </c>
      <c r="B46" s="198" t="s">
        <v>235</v>
      </c>
      <c r="C46" s="227" t="s">
        <v>236</v>
      </c>
      <c r="D46" s="771" t="s">
        <v>237</v>
      </c>
      <c r="E46" s="772"/>
      <c r="F46" s="771" t="s">
        <v>238</v>
      </c>
      <c r="G46" s="772"/>
      <c r="H46" s="198" t="s">
        <v>239</v>
      </c>
      <c r="I46" s="196" t="s">
        <v>240</v>
      </c>
      <c r="J46" s="196" t="s">
        <v>320</v>
      </c>
    </row>
    <row r="47" spans="1:10" ht="120.75" customHeight="1" thickBot="1" x14ac:dyDescent="0.3">
      <c r="A47" s="763"/>
      <c r="B47" s="279">
        <v>1</v>
      </c>
      <c r="C47" s="158"/>
      <c r="D47" s="791"/>
      <c r="E47" s="748"/>
      <c r="F47" s="791"/>
      <c r="G47" s="748"/>
      <c r="H47" s="156"/>
      <c r="I47" s="236"/>
      <c r="J47" s="236"/>
    </row>
    <row r="48" spans="1:10" ht="46.5" customHeight="1" thickBot="1" x14ac:dyDescent="0.3">
      <c r="A48" s="762" t="s">
        <v>250</v>
      </c>
      <c r="B48" s="198" t="s">
        <v>235</v>
      </c>
      <c r="C48" s="227" t="s">
        <v>236</v>
      </c>
      <c r="D48" s="771" t="s">
        <v>237</v>
      </c>
      <c r="E48" s="772"/>
      <c r="F48" s="771" t="s">
        <v>238</v>
      </c>
      <c r="G48" s="772"/>
      <c r="H48" s="198" t="s">
        <v>239</v>
      </c>
      <c r="I48" s="196" t="s">
        <v>240</v>
      </c>
      <c r="J48" s="196" t="s">
        <v>320</v>
      </c>
    </row>
    <row r="49" spans="1:10" ht="120.75" customHeight="1" thickBot="1" x14ac:dyDescent="0.3">
      <c r="A49" s="763"/>
      <c r="B49" s="279">
        <v>1</v>
      </c>
      <c r="C49" s="158"/>
      <c r="D49" s="791"/>
      <c r="E49" s="748"/>
      <c r="F49" s="792"/>
      <c r="G49" s="792"/>
      <c r="H49" s="156"/>
      <c r="I49" s="156"/>
      <c r="J49" s="156"/>
    </row>
    <row r="50" spans="1:10" ht="48.75" customHeight="1" thickBot="1" x14ac:dyDescent="0.3">
      <c r="A50" s="762" t="s">
        <v>251</v>
      </c>
      <c r="B50" s="198" t="s">
        <v>235</v>
      </c>
      <c r="C50" s="227" t="s">
        <v>236</v>
      </c>
      <c r="D50" s="771" t="s">
        <v>237</v>
      </c>
      <c r="E50" s="772"/>
      <c r="F50" s="771" t="s">
        <v>238</v>
      </c>
      <c r="G50" s="772"/>
      <c r="H50" s="198" t="s">
        <v>239</v>
      </c>
      <c r="I50" s="196" t="s">
        <v>240</v>
      </c>
      <c r="J50" s="196" t="s">
        <v>320</v>
      </c>
    </row>
    <row r="51" spans="1:10" ht="120.75" customHeight="1" thickBot="1" x14ac:dyDescent="0.3">
      <c r="A51" s="763"/>
      <c r="B51" s="279">
        <v>1</v>
      </c>
      <c r="C51" s="158"/>
      <c r="D51" s="791"/>
      <c r="E51" s="748"/>
      <c r="F51" s="791"/>
      <c r="G51" s="748"/>
      <c r="H51" s="156"/>
      <c r="I51" s="156"/>
      <c r="J51" s="156"/>
    </row>
    <row r="55" spans="1:10" ht="45" customHeight="1" x14ac:dyDescent="0.25">
      <c r="A55" s="760" t="s">
        <v>321</v>
      </c>
      <c r="B55" s="243" t="s">
        <v>322</v>
      </c>
      <c r="C55" s="243"/>
      <c r="D55" s="759" t="s">
        <v>323</v>
      </c>
      <c r="E55" s="243" t="s">
        <v>322</v>
      </c>
      <c r="F55" s="243"/>
      <c r="G55" s="759" t="s">
        <v>324</v>
      </c>
      <c r="H55" s="243" t="s">
        <v>325</v>
      </c>
      <c r="I55" s="761"/>
      <c r="J55" s="761"/>
    </row>
    <row r="56" spans="1:10" ht="45" customHeight="1" x14ac:dyDescent="0.25">
      <c r="A56" s="760"/>
      <c r="B56" s="243" t="s">
        <v>326</v>
      </c>
      <c r="C56" s="243" t="s">
        <v>327</v>
      </c>
      <c r="D56" s="759"/>
      <c r="E56" s="243" t="s">
        <v>326</v>
      </c>
      <c r="F56" s="243" t="s">
        <v>328</v>
      </c>
      <c r="G56" s="759"/>
      <c r="H56" s="243" t="s">
        <v>329</v>
      </c>
      <c r="I56" s="761"/>
      <c r="J56" s="761"/>
    </row>
    <row r="57" spans="1:10" ht="45" customHeight="1" x14ac:dyDescent="0.25">
      <c r="A57" s="760"/>
      <c r="B57" s="243" t="s">
        <v>330</v>
      </c>
      <c r="C57" s="337" t="s">
        <v>331</v>
      </c>
      <c r="D57" s="759"/>
      <c r="E57" s="243" t="s">
        <v>330</v>
      </c>
      <c r="F57" s="243" t="s">
        <v>332</v>
      </c>
      <c r="G57" s="759"/>
      <c r="H57" s="243" t="s">
        <v>333</v>
      </c>
      <c r="I57" s="761"/>
      <c r="J57" s="761"/>
    </row>
    <row r="58" spans="1:10" ht="45" customHeight="1" x14ac:dyDescent="0.25">
      <c r="A58" s="760"/>
      <c r="B58" s="243" t="s">
        <v>322</v>
      </c>
      <c r="C58" s="243"/>
      <c r="D58" s="759"/>
      <c r="E58" s="243" t="s">
        <v>322</v>
      </c>
      <c r="F58" s="243"/>
      <c r="G58" s="759"/>
      <c r="H58" s="243" t="s">
        <v>325</v>
      </c>
      <c r="I58" s="761"/>
      <c r="J58" s="761"/>
    </row>
    <row r="59" spans="1:10" ht="45" customHeight="1" x14ac:dyDescent="0.25">
      <c r="A59" s="760"/>
      <c r="B59" s="243" t="s">
        <v>326</v>
      </c>
      <c r="C59" s="243"/>
      <c r="D59" s="759"/>
      <c r="E59" s="243" t="s">
        <v>326</v>
      </c>
      <c r="F59" s="243" t="s">
        <v>334</v>
      </c>
      <c r="G59" s="759"/>
      <c r="H59" s="243" t="s">
        <v>329</v>
      </c>
      <c r="I59" s="761"/>
      <c r="J59" s="761"/>
    </row>
    <row r="60" spans="1:10" ht="45" customHeight="1" x14ac:dyDescent="0.25">
      <c r="A60" s="760"/>
      <c r="B60" s="243" t="s">
        <v>330</v>
      </c>
      <c r="C60" s="243"/>
      <c r="D60" s="759"/>
      <c r="E60" s="243" t="s">
        <v>330</v>
      </c>
      <c r="F60" s="243" t="s">
        <v>335</v>
      </c>
      <c r="G60" s="759"/>
      <c r="H60" s="243" t="s">
        <v>333</v>
      </c>
      <c r="I60" s="761"/>
      <c r="J60" s="761"/>
    </row>
  </sheetData>
  <mergeCells count="95">
    <mergeCell ref="A12:A14"/>
    <mergeCell ref="A16:B18"/>
    <mergeCell ref="D16:F16"/>
    <mergeCell ref="D17:F17"/>
    <mergeCell ref="D18:F18"/>
    <mergeCell ref="J1:L1"/>
    <mergeCell ref="J2:L2"/>
    <mergeCell ref="J3:L3"/>
    <mergeCell ref="B23:D23"/>
    <mergeCell ref="H23:J23"/>
    <mergeCell ref="J4:L4"/>
    <mergeCell ref="B7:H10"/>
    <mergeCell ref="I7:I10"/>
    <mergeCell ref="J7:J10"/>
    <mergeCell ref="A22:J22"/>
    <mergeCell ref="A1:A4"/>
    <mergeCell ref="B1:H1"/>
    <mergeCell ref="B2:H2"/>
    <mergeCell ref="B3:H3"/>
    <mergeCell ref="B4:H4"/>
    <mergeCell ref="A7:A10"/>
    <mergeCell ref="B24:J24"/>
    <mergeCell ref="A25:A26"/>
    <mergeCell ref="H25:J25"/>
    <mergeCell ref="H26:J26"/>
    <mergeCell ref="B27:J27"/>
    <mergeCell ref="A28:A29"/>
    <mergeCell ref="D28:E28"/>
    <mergeCell ref="F28:G28"/>
    <mergeCell ref="D29:E29"/>
    <mergeCell ref="F29:G29"/>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5:A60"/>
    <mergeCell ref="D55:D60"/>
    <mergeCell ref="G55:G60"/>
    <mergeCell ref="I55:J55"/>
    <mergeCell ref="I56:J56"/>
    <mergeCell ref="I57:J57"/>
    <mergeCell ref="I58:J58"/>
    <mergeCell ref="I59:J59"/>
    <mergeCell ref="I60:J60"/>
  </mergeCells>
  <hyperlinks>
    <hyperlink ref="J29" r:id="rId1" xr:uid="{A18EF246-08FB-4DBF-A726-E3EA58613339}"/>
    <hyperlink ref="J31" r:id="rId2" xr:uid="{201111FF-BEB2-4C4A-8CE5-EB678156AD49}"/>
    <hyperlink ref="J33" r:id="rId3" xr:uid="{537550FC-D07F-439B-A05D-D9212B189894}"/>
    <hyperlink ref="J35" r:id="rId4" xr:uid="{6024737D-035A-4E0C-B514-B9DDC7AF8AA1}"/>
    <hyperlink ref="J37" r:id="rId5" xr:uid="{A6998D66-16D3-4329-9623-9509D008AE64}"/>
    <hyperlink ref="J39" r:id="rId6" xr:uid="{AE5B7015-02A7-4485-899C-63C06660DB38}"/>
  </hyperlinks>
  <pageMargins left="0.25" right="0.25" top="0.75" bottom="0.75" header="0.3" footer="0.3"/>
  <pageSetup scale="30" fitToHeight="0" orientation="landscape" r:id="rId7"/>
  <rowBreaks count="2" manualBreakCount="2">
    <brk id="29" max="10" man="1"/>
    <brk id="41" max="10" man="1"/>
  </rowBreaks>
  <drawing r:id="rId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4CBD8D-8C3E-494B-9CF6-3CE60B0EC92F}">
          <x14:formula1>
            <xm:f>Listas!$B$2:$B$4</xm:f>
          </x14:formula1>
          <xm:sqref>H26:J26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EE85-5AC6-42B7-9710-9A6F4A363963}">
  <sheetPr>
    <tabColor theme="0" tint="-4.9989318521683403E-2"/>
    <pageSetUpPr fitToPage="1"/>
  </sheetPr>
  <dimension ref="A1:Y61"/>
  <sheetViews>
    <sheetView showGridLines="0" topLeftCell="E36" zoomScale="60" zoomScaleNormal="60" zoomScaleSheetLayoutView="20" workbookViewId="0">
      <selection activeCell="J39" sqref="J39"/>
    </sheetView>
  </sheetViews>
  <sheetFormatPr baseColWidth="10" defaultColWidth="10.7109375" defaultRowHeight="14.25" x14ac:dyDescent="0.25"/>
  <cols>
    <col min="1" max="1" width="42.42578125" style="68" customWidth="1"/>
    <col min="2" max="4" width="35.7109375" style="68" customWidth="1"/>
    <col min="5" max="5" width="94.28515625" style="68" customWidth="1"/>
    <col min="6" max="6" width="35.7109375" style="68" customWidth="1"/>
    <col min="7" max="7" width="117.28515625" style="68" customWidth="1"/>
    <col min="8" max="8" width="79.7109375" style="68" customWidth="1"/>
    <col min="9" max="9" width="54.7109375" style="68" customWidth="1"/>
    <col min="10" max="10" width="35.7109375" style="68" customWidth="1"/>
    <col min="11" max="11" width="9.7109375" style="68" customWidth="1"/>
    <col min="12" max="13" width="35.7109375" style="68" customWidth="1"/>
    <col min="14" max="21" width="18.28515625" style="68" customWidth="1"/>
    <col min="22" max="22" width="22.7109375" style="68" customWidth="1"/>
    <col min="23" max="23" width="19" style="68" customWidth="1"/>
    <col min="24" max="24" width="19.42578125" style="68" customWidth="1"/>
    <col min="25" max="25" width="20.42578125" style="68" customWidth="1"/>
    <col min="26" max="26" width="22.71093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7109375" style="68"/>
    <col min="35" max="35" width="18.42578125" style="68" bestFit="1" customWidth="1"/>
    <col min="36" max="36" width="16.28515625" style="68" customWidth="1"/>
    <col min="37" max="16384" width="10.7109375" style="68"/>
  </cols>
  <sheetData>
    <row r="1" spans="1:25" ht="24" customHeight="1" thickBot="1" x14ac:dyDescent="0.3">
      <c r="A1" s="773"/>
      <c r="B1" s="599" t="s">
        <v>182</v>
      </c>
      <c r="C1" s="600"/>
      <c r="D1" s="600"/>
      <c r="E1" s="600"/>
      <c r="F1" s="600"/>
      <c r="G1" s="600"/>
      <c r="H1" s="601"/>
      <c r="I1" s="121" t="s">
        <v>121</v>
      </c>
      <c r="J1" s="596" t="s">
        <v>845</v>
      </c>
      <c r="K1" s="597"/>
      <c r="L1" s="598"/>
      <c r="M1" s="152"/>
    </row>
    <row r="2" spans="1:25" ht="24" customHeight="1" thickBot="1" x14ac:dyDescent="0.3">
      <c r="A2" s="774"/>
      <c r="B2" s="602" t="s">
        <v>184</v>
      </c>
      <c r="C2" s="603"/>
      <c r="D2" s="603"/>
      <c r="E2" s="603"/>
      <c r="F2" s="603"/>
      <c r="G2" s="603"/>
      <c r="H2" s="604"/>
      <c r="I2" s="121" t="s">
        <v>122</v>
      </c>
      <c r="J2" s="596" t="s">
        <v>846</v>
      </c>
      <c r="K2" s="597"/>
      <c r="L2" s="598"/>
      <c r="M2" s="152"/>
    </row>
    <row r="3" spans="1:25" ht="24" customHeight="1" thickBot="1" x14ac:dyDescent="0.3">
      <c r="A3" s="774"/>
      <c r="B3" s="602" t="s">
        <v>854</v>
      </c>
      <c r="C3" s="603"/>
      <c r="D3" s="603"/>
      <c r="E3" s="603"/>
      <c r="F3" s="603"/>
      <c r="G3" s="603"/>
      <c r="H3" s="604"/>
      <c r="I3" s="121" t="s">
        <v>305</v>
      </c>
      <c r="J3" s="596" t="s">
        <v>847</v>
      </c>
      <c r="K3" s="597"/>
      <c r="L3" s="598"/>
      <c r="M3" s="152"/>
    </row>
    <row r="4" spans="1:25" ht="24" customHeight="1" thickBot="1" x14ac:dyDescent="0.3">
      <c r="A4" s="775"/>
      <c r="B4" s="605" t="s">
        <v>306</v>
      </c>
      <c r="C4" s="606"/>
      <c r="D4" s="606"/>
      <c r="E4" s="606"/>
      <c r="F4" s="606"/>
      <c r="G4" s="606"/>
      <c r="H4" s="607"/>
      <c r="I4" s="121" t="s">
        <v>186</v>
      </c>
      <c r="J4" s="596" t="s">
        <v>849</v>
      </c>
      <c r="K4" s="597"/>
      <c r="L4" s="598"/>
      <c r="M4" s="152"/>
    </row>
    <row r="6" spans="1:25" ht="15" customHeight="1" thickBot="1" x14ac:dyDescent="0.3">
      <c r="A6" s="73"/>
      <c r="B6" s="74"/>
      <c r="C6" s="74"/>
      <c r="D6" s="76"/>
      <c r="E6" s="75"/>
      <c r="F6" s="75"/>
      <c r="G6" s="327"/>
      <c r="H6" s="327"/>
      <c r="I6" s="77"/>
      <c r="J6" s="77"/>
      <c r="K6" s="74"/>
      <c r="L6" s="74"/>
      <c r="M6" s="74"/>
      <c r="N6" s="74"/>
      <c r="O6" s="74"/>
      <c r="P6" s="74"/>
      <c r="Q6" s="74"/>
      <c r="R6" s="74"/>
      <c r="S6" s="74"/>
      <c r="T6" s="78"/>
      <c r="U6" s="74"/>
      <c r="V6" s="74"/>
      <c r="X6" s="79"/>
      <c r="Y6" s="80"/>
    </row>
    <row r="7" spans="1:25" ht="15" customHeight="1" x14ac:dyDescent="0.25">
      <c r="A7" s="776" t="s">
        <v>307</v>
      </c>
      <c r="B7" s="780" t="s">
        <v>308</v>
      </c>
      <c r="C7" s="781"/>
      <c r="D7" s="781"/>
      <c r="E7" s="781"/>
      <c r="F7" s="781"/>
      <c r="G7" s="781"/>
      <c r="H7" s="782"/>
      <c r="I7" s="776" t="s">
        <v>851</v>
      </c>
      <c r="J7" s="793">
        <v>2024110010298</v>
      </c>
      <c r="K7" s="74"/>
      <c r="L7" s="74"/>
      <c r="M7" s="74"/>
      <c r="N7" s="74"/>
      <c r="O7" s="74"/>
      <c r="P7" s="74"/>
      <c r="Q7" s="74"/>
      <c r="R7" s="74"/>
      <c r="S7" s="74"/>
      <c r="T7" s="74"/>
      <c r="U7" s="74"/>
      <c r="V7" s="74"/>
      <c r="W7" s="74"/>
      <c r="X7" s="74"/>
      <c r="Y7" s="74"/>
    </row>
    <row r="8" spans="1:25" ht="15" customHeight="1" x14ac:dyDescent="0.25">
      <c r="A8" s="777"/>
      <c r="B8" s="783"/>
      <c r="C8" s="784"/>
      <c r="D8" s="784"/>
      <c r="E8" s="784"/>
      <c r="F8" s="784"/>
      <c r="G8" s="784"/>
      <c r="H8" s="785"/>
      <c r="I8" s="777"/>
      <c r="J8" s="794"/>
      <c r="K8" s="74"/>
      <c r="L8" s="74"/>
      <c r="M8" s="74"/>
      <c r="N8" s="74"/>
      <c r="O8" s="74"/>
      <c r="P8" s="74"/>
      <c r="Q8" s="74"/>
      <c r="R8" s="74"/>
      <c r="S8" s="74"/>
      <c r="T8" s="74"/>
      <c r="U8" s="74"/>
      <c r="V8" s="74"/>
      <c r="W8" s="74"/>
      <c r="X8" s="74"/>
      <c r="Y8" s="74"/>
    </row>
    <row r="9" spans="1:25" ht="15" customHeight="1" x14ac:dyDescent="0.25">
      <c r="A9" s="777"/>
      <c r="B9" s="783"/>
      <c r="C9" s="784"/>
      <c r="D9" s="784"/>
      <c r="E9" s="784"/>
      <c r="F9" s="784"/>
      <c r="G9" s="784"/>
      <c r="H9" s="785"/>
      <c r="I9" s="777"/>
      <c r="J9" s="794"/>
      <c r="K9" s="74"/>
      <c r="L9" s="74"/>
      <c r="M9" s="74"/>
      <c r="N9" s="74"/>
      <c r="O9" s="74"/>
      <c r="P9" s="74"/>
      <c r="Q9" s="74"/>
      <c r="R9" s="74"/>
      <c r="S9" s="74"/>
      <c r="T9" s="74"/>
      <c r="U9" s="74"/>
      <c r="V9" s="74"/>
      <c r="W9" s="74"/>
      <c r="X9" s="74"/>
      <c r="Y9" s="74"/>
    </row>
    <row r="10" spans="1:25" ht="15" customHeight="1" thickBot="1" x14ac:dyDescent="0.3">
      <c r="A10" s="778"/>
      <c r="B10" s="786"/>
      <c r="C10" s="787"/>
      <c r="D10" s="787"/>
      <c r="E10" s="787"/>
      <c r="F10" s="787"/>
      <c r="G10" s="787"/>
      <c r="H10" s="788"/>
      <c r="I10" s="778"/>
      <c r="J10" s="795"/>
      <c r="K10" s="74"/>
      <c r="L10" s="74"/>
      <c r="M10" s="74"/>
      <c r="N10" s="74"/>
      <c r="O10" s="74"/>
      <c r="P10" s="74"/>
      <c r="Q10" s="74"/>
      <c r="R10" s="74"/>
      <c r="S10" s="74"/>
      <c r="T10" s="74"/>
      <c r="U10" s="74"/>
      <c r="V10" s="74"/>
      <c r="W10" s="74"/>
      <c r="X10" s="74"/>
      <c r="Y10" s="74"/>
    </row>
    <row r="11" spans="1:25" ht="9" customHeight="1" thickBot="1" x14ac:dyDescent="0.3">
      <c r="A11" s="81"/>
      <c r="B11" s="146"/>
      <c r="C11" s="74"/>
      <c r="D11" s="74"/>
      <c r="E11" s="74"/>
      <c r="F11" s="74"/>
      <c r="G11" s="74"/>
      <c r="H11" s="74"/>
      <c r="I11" s="74"/>
      <c r="J11" s="74"/>
      <c r="K11" s="74"/>
      <c r="L11" s="74"/>
      <c r="M11" s="74"/>
      <c r="N11" s="74"/>
      <c r="O11" s="74"/>
      <c r="P11" s="74"/>
      <c r="Q11" s="74"/>
      <c r="R11" s="74"/>
      <c r="S11" s="74"/>
      <c r="T11" s="74"/>
      <c r="U11" s="74"/>
      <c r="V11" s="74"/>
      <c r="W11" s="74"/>
      <c r="X11" s="74"/>
      <c r="Y11" s="74"/>
    </row>
    <row r="12" spans="1:25" s="147" customFormat="1" ht="21.75" customHeight="1" thickBot="1" x14ac:dyDescent="0.3">
      <c r="A12" s="614" t="s">
        <v>187</v>
      </c>
      <c r="B12" s="239" t="s">
        <v>188</v>
      </c>
      <c r="C12" s="202"/>
      <c r="D12" s="239" t="s">
        <v>189</v>
      </c>
      <c r="E12" s="202"/>
      <c r="F12" s="221" t="s">
        <v>190</v>
      </c>
      <c r="G12" s="241"/>
      <c r="H12" s="221" t="s">
        <v>191</v>
      </c>
      <c r="I12" s="242"/>
    </row>
    <row r="13" spans="1:25" s="147" customFormat="1" ht="21.75" customHeight="1" thickBot="1" x14ac:dyDescent="0.3">
      <c r="A13" s="614"/>
      <c r="B13" s="223" t="s">
        <v>195</v>
      </c>
      <c r="C13" s="155"/>
      <c r="D13" s="221" t="s">
        <v>196</v>
      </c>
      <c r="E13" s="155" t="s">
        <v>194</v>
      </c>
      <c r="F13" s="221" t="s">
        <v>197</v>
      </c>
      <c r="G13" s="122"/>
      <c r="H13" s="221" t="s">
        <v>198</v>
      </c>
      <c r="I13" s="242"/>
    </row>
    <row r="14" spans="1:25" s="147" customFormat="1" ht="21.75" customHeight="1" thickBot="1" x14ac:dyDescent="0.3">
      <c r="A14" s="614"/>
      <c r="B14" s="221" t="s">
        <v>200</v>
      </c>
      <c r="C14" s="241"/>
      <c r="D14" s="221" t="s">
        <v>201</v>
      </c>
      <c r="E14" s="122"/>
      <c r="F14" s="221" t="s">
        <v>202</v>
      </c>
      <c r="G14" s="122"/>
      <c r="H14" s="221" t="s">
        <v>203</v>
      </c>
      <c r="I14" s="242"/>
    </row>
    <row r="15" spans="1:25" s="147" customFormat="1" ht="21.75" customHeight="1" thickBot="1" x14ac:dyDescent="0.3">
      <c r="A15" s="68"/>
      <c r="B15" s="68"/>
      <c r="C15" s="68"/>
      <c r="D15" s="68"/>
      <c r="E15" s="68"/>
      <c r="F15" s="68"/>
      <c r="G15" s="68"/>
      <c r="H15" s="68"/>
      <c r="I15" s="68"/>
      <c r="J15" s="68"/>
      <c r="K15" s="68"/>
      <c r="L15" s="161"/>
      <c r="M15" s="162"/>
      <c r="N15" s="162"/>
      <c r="O15" s="162"/>
    </row>
    <row r="16" spans="1:25" s="147" customFormat="1" ht="21.75" customHeight="1" thickBot="1" x14ac:dyDescent="0.3">
      <c r="A16" s="613" t="s">
        <v>192</v>
      </c>
      <c r="B16" s="613"/>
      <c r="C16" s="238" t="s">
        <v>193</v>
      </c>
      <c r="D16" s="586"/>
      <c r="E16" s="586"/>
      <c r="F16" s="586"/>
      <c r="G16" s="68"/>
      <c r="H16" s="68"/>
      <c r="I16" s="68"/>
      <c r="J16" s="68"/>
      <c r="K16" s="68"/>
      <c r="L16" s="161"/>
      <c r="M16" s="162"/>
      <c r="N16" s="162"/>
      <c r="O16" s="162"/>
    </row>
    <row r="17" spans="1:15" s="147" customFormat="1" ht="21.75" customHeight="1" thickBot="1" x14ac:dyDescent="0.3">
      <c r="A17" s="613"/>
      <c r="B17" s="613"/>
      <c r="C17" s="238" t="s">
        <v>199</v>
      </c>
      <c r="D17" s="586"/>
      <c r="E17" s="586"/>
      <c r="F17" s="586"/>
      <c r="G17" s="68"/>
      <c r="H17" s="68"/>
      <c r="I17" s="68"/>
      <c r="J17" s="68"/>
      <c r="K17" s="68"/>
      <c r="L17" s="161"/>
      <c r="M17" s="162"/>
      <c r="N17" s="162"/>
      <c r="O17" s="162"/>
    </row>
    <row r="18" spans="1:15" s="147" customFormat="1" ht="21.75" customHeight="1" thickBot="1" x14ac:dyDescent="0.3">
      <c r="A18" s="613"/>
      <c r="B18" s="613"/>
      <c r="C18" s="238" t="s">
        <v>204</v>
      </c>
      <c r="D18" s="586" t="s">
        <v>194</v>
      </c>
      <c r="E18" s="586"/>
      <c r="F18" s="586"/>
      <c r="G18" s="68"/>
      <c r="H18" s="68"/>
      <c r="I18" s="68"/>
      <c r="J18" s="68"/>
      <c r="K18" s="68"/>
      <c r="L18" s="161"/>
      <c r="M18" s="162"/>
      <c r="N18" s="162"/>
      <c r="O18" s="162"/>
    </row>
    <row r="19" spans="1:15" s="147" customFormat="1" ht="21.75" customHeight="1" x14ac:dyDescent="0.25">
      <c r="A19" s="68"/>
      <c r="B19" s="68"/>
      <c r="C19" s="68"/>
      <c r="D19" s="68"/>
      <c r="E19" s="68"/>
      <c r="F19" s="68"/>
      <c r="G19" s="68"/>
      <c r="H19" s="68"/>
      <c r="I19" s="68"/>
      <c r="J19" s="68"/>
      <c r="K19" s="68"/>
      <c r="L19" s="161"/>
      <c r="M19" s="162"/>
      <c r="N19" s="162"/>
      <c r="O19" s="162"/>
    </row>
    <row r="20" spans="1:15" s="95" customFormat="1" ht="16.5" customHeight="1" x14ac:dyDescent="0.2"/>
    <row r="21" spans="1:15" ht="5.25" customHeight="1" thickBot="1" x14ac:dyDescent="0.3"/>
    <row r="22" spans="1:15" ht="48" customHeight="1" thickBot="1" x14ac:dyDescent="0.3">
      <c r="A22" s="779" t="s">
        <v>309</v>
      </c>
      <c r="B22" s="779"/>
      <c r="C22" s="779"/>
      <c r="D22" s="779"/>
      <c r="E22" s="779"/>
      <c r="F22" s="779"/>
      <c r="G22" s="779"/>
      <c r="H22" s="779"/>
      <c r="I22" s="779"/>
      <c r="J22" s="779"/>
    </row>
    <row r="23" spans="1:15" ht="70.150000000000006" customHeight="1" thickBot="1" x14ac:dyDescent="0.3">
      <c r="A23" s="227" t="s">
        <v>215</v>
      </c>
      <c r="B23" s="720" t="s">
        <v>298</v>
      </c>
      <c r="C23" s="767"/>
      <c r="D23" s="721"/>
      <c r="E23" s="228" t="s">
        <v>310</v>
      </c>
      <c r="F23" s="229" t="s">
        <v>311</v>
      </c>
      <c r="G23" s="228" t="s">
        <v>312</v>
      </c>
      <c r="H23" s="720" t="s">
        <v>313</v>
      </c>
      <c r="I23" s="767"/>
      <c r="J23" s="721"/>
    </row>
    <row r="24" spans="1:15" ht="50.25" customHeight="1" thickBot="1" x14ac:dyDescent="0.3">
      <c r="A24" s="197" t="s">
        <v>314</v>
      </c>
      <c r="B24" s="720" t="s">
        <v>338</v>
      </c>
      <c r="C24" s="767"/>
      <c r="D24" s="767"/>
      <c r="E24" s="767"/>
      <c r="F24" s="767"/>
      <c r="G24" s="767"/>
      <c r="H24" s="767"/>
      <c r="I24" s="767"/>
      <c r="J24" s="721"/>
    </row>
    <row r="25" spans="1:15" ht="50.25" customHeight="1" thickBot="1" x14ac:dyDescent="0.3">
      <c r="A25" s="762" t="s">
        <v>316</v>
      </c>
      <c r="B25" s="230">
        <v>2024</v>
      </c>
      <c r="C25" s="231">
        <v>2025</v>
      </c>
      <c r="D25" s="231">
        <v>2026</v>
      </c>
      <c r="E25" s="231">
        <v>2027</v>
      </c>
      <c r="F25" s="232" t="s">
        <v>93</v>
      </c>
      <c r="G25" s="233" t="s">
        <v>317</v>
      </c>
      <c r="H25" s="764" t="s">
        <v>318</v>
      </c>
      <c r="I25" s="765"/>
      <c r="J25" s="766"/>
    </row>
    <row r="26" spans="1:15" ht="50.25" customHeight="1" thickBot="1" x14ac:dyDescent="0.3">
      <c r="A26" s="763"/>
      <c r="B26" s="272">
        <v>1</v>
      </c>
      <c r="C26" s="273">
        <v>1</v>
      </c>
      <c r="D26" s="273">
        <v>1</v>
      </c>
      <c r="E26" s="273">
        <v>1</v>
      </c>
      <c r="F26" s="274">
        <v>1</v>
      </c>
      <c r="G26" s="234">
        <v>1</v>
      </c>
      <c r="H26" s="720" t="s">
        <v>23</v>
      </c>
      <c r="I26" s="767"/>
      <c r="J26" s="721"/>
    </row>
    <row r="27" spans="1:15" ht="52.5" customHeight="1" thickBot="1" x14ac:dyDescent="0.3">
      <c r="A27" s="197"/>
      <c r="B27" s="768" t="s">
        <v>339</v>
      </c>
      <c r="C27" s="769"/>
      <c r="D27" s="769"/>
      <c r="E27" s="769"/>
      <c r="F27" s="769"/>
      <c r="G27" s="769"/>
      <c r="H27" s="769"/>
      <c r="I27" s="769"/>
      <c r="J27" s="770"/>
    </row>
    <row r="28" spans="1:15" s="99" customFormat="1" ht="56.25" customHeight="1" thickBot="1" x14ac:dyDescent="0.3">
      <c r="A28" s="762" t="s">
        <v>234</v>
      </c>
      <c r="B28" s="198" t="s">
        <v>235</v>
      </c>
      <c r="C28" s="227" t="s">
        <v>236</v>
      </c>
      <c r="D28" s="771" t="s">
        <v>237</v>
      </c>
      <c r="E28" s="772"/>
      <c r="F28" s="771" t="s">
        <v>238</v>
      </c>
      <c r="G28" s="772"/>
      <c r="H28" s="198" t="s">
        <v>239</v>
      </c>
      <c r="I28" s="196" t="s">
        <v>240</v>
      </c>
      <c r="J28" s="196" t="s">
        <v>320</v>
      </c>
    </row>
    <row r="29" spans="1:15" ht="297.75" customHeight="1" thickBot="1" x14ac:dyDescent="0.3">
      <c r="A29" s="763"/>
      <c r="B29" s="156">
        <v>1</v>
      </c>
      <c r="C29" s="157">
        <v>1</v>
      </c>
      <c r="D29" s="796" t="s">
        <v>736</v>
      </c>
      <c r="E29" s="714"/>
      <c r="F29" s="796" t="s">
        <v>736</v>
      </c>
      <c r="G29" s="714"/>
      <c r="H29" s="156" t="s">
        <v>627</v>
      </c>
      <c r="I29" s="402" t="s">
        <v>737</v>
      </c>
      <c r="J29" s="412" t="s">
        <v>738</v>
      </c>
    </row>
    <row r="30" spans="1:15" s="99" customFormat="1" ht="45" customHeight="1" thickBot="1" x14ac:dyDescent="0.3">
      <c r="A30" s="762" t="s">
        <v>241</v>
      </c>
      <c r="B30" s="198" t="s">
        <v>235</v>
      </c>
      <c r="C30" s="198" t="s">
        <v>236</v>
      </c>
      <c r="D30" s="771" t="s">
        <v>237</v>
      </c>
      <c r="E30" s="772"/>
      <c r="F30" s="771" t="s">
        <v>238</v>
      </c>
      <c r="G30" s="772"/>
      <c r="H30" s="198" t="s">
        <v>239</v>
      </c>
      <c r="I30" s="196" t="s">
        <v>240</v>
      </c>
      <c r="J30" s="196" t="s">
        <v>320</v>
      </c>
    </row>
    <row r="31" spans="1:15" ht="409.5" customHeight="1" thickBot="1" x14ac:dyDescent="0.3">
      <c r="A31" s="763"/>
      <c r="B31" s="156">
        <v>1</v>
      </c>
      <c r="C31" s="157">
        <v>1</v>
      </c>
      <c r="D31" s="713" t="s">
        <v>739</v>
      </c>
      <c r="E31" s="714"/>
      <c r="F31" s="713" t="s">
        <v>740</v>
      </c>
      <c r="G31" s="714"/>
      <c r="H31" s="156" t="s">
        <v>627</v>
      </c>
      <c r="I31" s="402" t="s">
        <v>737</v>
      </c>
      <c r="J31" s="413" t="s">
        <v>741</v>
      </c>
    </row>
    <row r="32" spans="1:15" s="99" customFormat="1" ht="45" customHeight="1" thickBot="1" x14ac:dyDescent="0.3">
      <c r="A32" s="762" t="s">
        <v>242</v>
      </c>
      <c r="B32" s="198" t="s">
        <v>235</v>
      </c>
      <c r="C32" s="198" t="s">
        <v>236</v>
      </c>
      <c r="D32" s="771" t="s">
        <v>237</v>
      </c>
      <c r="E32" s="772"/>
      <c r="F32" s="771" t="s">
        <v>238</v>
      </c>
      <c r="G32" s="772"/>
      <c r="H32" s="198" t="s">
        <v>239</v>
      </c>
      <c r="I32" s="196" t="s">
        <v>240</v>
      </c>
      <c r="J32" s="196" t="s">
        <v>320</v>
      </c>
    </row>
    <row r="33" spans="1:10" ht="409.5" customHeight="1" thickBot="1" x14ac:dyDescent="0.3">
      <c r="A33" s="763"/>
      <c r="B33" s="156">
        <v>1</v>
      </c>
      <c r="C33" s="157">
        <v>1</v>
      </c>
      <c r="D33" s="713" t="s">
        <v>807</v>
      </c>
      <c r="E33" s="714"/>
      <c r="F33" s="713" t="s">
        <v>808</v>
      </c>
      <c r="G33" s="714"/>
      <c r="H33" s="156" t="s">
        <v>627</v>
      </c>
      <c r="I33" s="402" t="s">
        <v>737</v>
      </c>
      <c r="J33" s="444" t="s">
        <v>809</v>
      </c>
    </row>
    <row r="34" spans="1:10" s="99" customFormat="1" ht="47.25" customHeight="1" thickBot="1" x14ac:dyDescent="0.3">
      <c r="A34" s="762" t="s">
        <v>243</v>
      </c>
      <c r="B34" s="198" t="s">
        <v>235</v>
      </c>
      <c r="C34" s="195" t="s">
        <v>236</v>
      </c>
      <c r="D34" s="771" t="s">
        <v>237</v>
      </c>
      <c r="E34" s="772"/>
      <c r="F34" s="771" t="s">
        <v>238</v>
      </c>
      <c r="G34" s="772"/>
      <c r="H34" s="198" t="s">
        <v>239</v>
      </c>
      <c r="I34" s="198" t="s">
        <v>240</v>
      </c>
      <c r="J34" s="196" t="s">
        <v>320</v>
      </c>
    </row>
    <row r="35" spans="1:10" ht="409.6" customHeight="1" thickBot="1" x14ac:dyDescent="0.3">
      <c r="A35" s="763"/>
      <c r="B35" s="156">
        <v>1</v>
      </c>
      <c r="C35" s="157">
        <v>1</v>
      </c>
      <c r="D35" s="713" t="s">
        <v>930</v>
      </c>
      <c r="E35" s="714"/>
      <c r="F35" s="713" t="s">
        <v>931</v>
      </c>
      <c r="G35" s="714"/>
      <c r="H35" s="156" t="s">
        <v>627</v>
      </c>
      <c r="I35" s="402" t="s">
        <v>737</v>
      </c>
      <c r="J35" s="444" t="s">
        <v>932</v>
      </c>
    </row>
    <row r="36" spans="1:10" s="99" customFormat="1" ht="47.25" customHeight="1" thickBot="1" x14ac:dyDescent="0.3">
      <c r="A36" s="762" t="s">
        <v>244</v>
      </c>
      <c r="B36" s="198" t="s">
        <v>235</v>
      </c>
      <c r="C36" s="198" t="s">
        <v>236</v>
      </c>
      <c r="D36" s="771" t="s">
        <v>237</v>
      </c>
      <c r="E36" s="772"/>
      <c r="F36" s="771" t="s">
        <v>238</v>
      </c>
      <c r="G36" s="772"/>
      <c r="H36" s="198" t="s">
        <v>239</v>
      </c>
      <c r="I36" s="196" t="s">
        <v>240</v>
      </c>
      <c r="J36" s="196" t="s">
        <v>320</v>
      </c>
    </row>
    <row r="37" spans="1:10" ht="404.25" customHeight="1" thickBot="1" x14ac:dyDescent="0.3">
      <c r="A37" s="763"/>
      <c r="B37" s="156">
        <v>1</v>
      </c>
      <c r="C37" s="157">
        <v>1</v>
      </c>
      <c r="D37" s="713" t="s">
        <v>958</v>
      </c>
      <c r="E37" s="714"/>
      <c r="F37" s="713" t="s">
        <v>959</v>
      </c>
      <c r="G37" s="714"/>
      <c r="H37" s="156" t="s">
        <v>627</v>
      </c>
      <c r="I37" s="402" t="s">
        <v>737</v>
      </c>
      <c r="J37" s="444" t="s">
        <v>960</v>
      </c>
    </row>
    <row r="38" spans="1:10" s="99" customFormat="1" ht="48.75" customHeight="1" thickBot="1" x14ac:dyDescent="0.3">
      <c r="A38" s="762" t="s">
        <v>245</v>
      </c>
      <c r="B38" s="198" t="s">
        <v>235</v>
      </c>
      <c r="C38" s="198" t="s">
        <v>236</v>
      </c>
      <c r="D38" s="771" t="s">
        <v>237</v>
      </c>
      <c r="E38" s="772"/>
      <c r="F38" s="771" t="s">
        <v>238</v>
      </c>
      <c r="G38" s="772"/>
      <c r="H38" s="198" t="s">
        <v>239</v>
      </c>
      <c r="I38" s="196" t="s">
        <v>240</v>
      </c>
      <c r="J38" s="196" t="s">
        <v>320</v>
      </c>
    </row>
    <row r="39" spans="1:10" ht="409.6" customHeight="1" thickBot="1" x14ac:dyDescent="0.3">
      <c r="A39" s="763"/>
      <c r="B39" s="156">
        <v>1</v>
      </c>
      <c r="C39" s="492">
        <v>1</v>
      </c>
      <c r="D39" s="713" t="s">
        <v>1069</v>
      </c>
      <c r="E39" s="714"/>
      <c r="F39" s="713" t="s">
        <v>1070</v>
      </c>
      <c r="G39" s="714"/>
      <c r="H39" s="491" t="s">
        <v>627</v>
      </c>
      <c r="I39" s="402" t="s">
        <v>737</v>
      </c>
      <c r="J39" s="496" t="s">
        <v>1071</v>
      </c>
    </row>
    <row r="40" spans="1:10" ht="46.5" customHeight="1" thickBot="1" x14ac:dyDescent="0.3">
      <c r="A40" s="762" t="s">
        <v>246</v>
      </c>
      <c r="B40" s="198" t="s">
        <v>235</v>
      </c>
      <c r="C40" s="227" t="s">
        <v>236</v>
      </c>
      <c r="D40" s="771" t="s">
        <v>237</v>
      </c>
      <c r="E40" s="772"/>
      <c r="F40" s="771" t="s">
        <v>238</v>
      </c>
      <c r="G40" s="772"/>
      <c r="H40" s="198" t="s">
        <v>239</v>
      </c>
      <c r="I40" s="196" t="s">
        <v>240</v>
      </c>
      <c r="J40" s="196" t="s">
        <v>320</v>
      </c>
    </row>
    <row r="41" spans="1:10" ht="120.75" customHeight="1" thickBot="1" x14ac:dyDescent="0.3">
      <c r="A41" s="763"/>
      <c r="B41" s="156">
        <v>1</v>
      </c>
      <c r="C41" s="158"/>
      <c r="D41" s="791"/>
      <c r="E41" s="792"/>
      <c r="F41" s="791"/>
      <c r="G41" s="748"/>
      <c r="H41" s="156"/>
      <c r="I41" s="236"/>
      <c r="J41" s="236"/>
    </row>
    <row r="42" spans="1:10" ht="48.75" customHeight="1" thickBot="1" x14ac:dyDescent="0.3">
      <c r="A42" s="762" t="s">
        <v>247</v>
      </c>
      <c r="B42" s="198" t="s">
        <v>235</v>
      </c>
      <c r="C42" s="227" t="s">
        <v>236</v>
      </c>
      <c r="D42" s="771" t="s">
        <v>237</v>
      </c>
      <c r="E42" s="772"/>
      <c r="F42" s="771" t="s">
        <v>238</v>
      </c>
      <c r="G42" s="772"/>
      <c r="H42" s="198" t="s">
        <v>239</v>
      </c>
      <c r="I42" s="196" t="s">
        <v>240</v>
      </c>
      <c r="J42" s="196" t="s">
        <v>320</v>
      </c>
    </row>
    <row r="43" spans="1:10" ht="120.75" customHeight="1" thickBot="1" x14ac:dyDescent="0.3">
      <c r="A43" s="763"/>
      <c r="B43" s="156">
        <v>1</v>
      </c>
      <c r="C43" s="158"/>
      <c r="D43" s="791"/>
      <c r="E43" s="792"/>
      <c r="F43" s="791"/>
      <c r="G43" s="748"/>
      <c r="H43" s="237"/>
      <c r="I43" s="156"/>
      <c r="J43" s="236"/>
    </row>
    <row r="44" spans="1:10" ht="42.75" customHeight="1" thickBot="1" x14ac:dyDescent="0.3">
      <c r="A44" s="762" t="s">
        <v>248</v>
      </c>
      <c r="B44" s="198" t="s">
        <v>235</v>
      </c>
      <c r="C44" s="227" t="s">
        <v>236</v>
      </c>
      <c r="D44" s="771" t="s">
        <v>237</v>
      </c>
      <c r="E44" s="772"/>
      <c r="F44" s="771" t="s">
        <v>238</v>
      </c>
      <c r="G44" s="772"/>
      <c r="H44" s="198" t="s">
        <v>239</v>
      </c>
      <c r="I44" s="196" t="s">
        <v>240</v>
      </c>
      <c r="J44" s="196" t="s">
        <v>320</v>
      </c>
    </row>
    <row r="45" spans="1:10" ht="120.75" customHeight="1" thickBot="1" x14ac:dyDescent="0.3">
      <c r="A45" s="763"/>
      <c r="B45" s="156">
        <v>1</v>
      </c>
      <c r="C45" s="158"/>
      <c r="D45" s="791"/>
      <c r="E45" s="748"/>
      <c r="F45" s="791"/>
      <c r="G45" s="748"/>
      <c r="H45" s="156"/>
      <c r="I45" s="156"/>
      <c r="J45" s="156"/>
    </row>
    <row r="46" spans="1:10" ht="45" customHeight="1" thickBot="1" x14ac:dyDescent="0.3">
      <c r="A46" s="762" t="s">
        <v>249</v>
      </c>
      <c r="B46" s="198" t="s">
        <v>235</v>
      </c>
      <c r="C46" s="227" t="s">
        <v>236</v>
      </c>
      <c r="D46" s="771" t="s">
        <v>237</v>
      </c>
      <c r="E46" s="772"/>
      <c r="F46" s="771" t="s">
        <v>238</v>
      </c>
      <c r="G46" s="772"/>
      <c r="H46" s="198" t="s">
        <v>239</v>
      </c>
      <c r="I46" s="196" t="s">
        <v>240</v>
      </c>
      <c r="J46" s="196" t="s">
        <v>320</v>
      </c>
    </row>
    <row r="47" spans="1:10" ht="120.75" customHeight="1" thickBot="1" x14ac:dyDescent="0.3">
      <c r="A47" s="763"/>
      <c r="B47" s="156">
        <v>1</v>
      </c>
      <c r="C47" s="158"/>
      <c r="D47" s="791"/>
      <c r="E47" s="748"/>
      <c r="F47" s="791"/>
      <c r="G47" s="748"/>
      <c r="H47" s="156"/>
      <c r="I47" s="236"/>
      <c r="J47" s="236"/>
    </row>
    <row r="48" spans="1:10" ht="46.5" customHeight="1" thickBot="1" x14ac:dyDescent="0.3">
      <c r="A48" s="762" t="s">
        <v>250</v>
      </c>
      <c r="B48" s="198" t="s">
        <v>235</v>
      </c>
      <c r="C48" s="227" t="s">
        <v>236</v>
      </c>
      <c r="D48" s="771" t="s">
        <v>237</v>
      </c>
      <c r="E48" s="772"/>
      <c r="F48" s="771" t="s">
        <v>238</v>
      </c>
      <c r="G48" s="772"/>
      <c r="H48" s="198" t="s">
        <v>239</v>
      </c>
      <c r="I48" s="196" t="s">
        <v>240</v>
      </c>
      <c r="J48" s="196" t="s">
        <v>320</v>
      </c>
    </row>
    <row r="49" spans="1:10" ht="90.75" customHeight="1" thickBot="1" x14ac:dyDescent="0.3">
      <c r="A49" s="763"/>
      <c r="B49" s="156">
        <v>1</v>
      </c>
      <c r="C49" s="158"/>
      <c r="D49" s="791"/>
      <c r="E49" s="748"/>
      <c r="F49" s="792"/>
      <c r="G49" s="792"/>
      <c r="H49" s="156"/>
      <c r="I49" s="156"/>
      <c r="J49" s="156"/>
    </row>
    <row r="50" spans="1:10" ht="48.75" customHeight="1" thickBot="1" x14ac:dyDescent="0.3">
      <c r="A50" s="762" t="s">
        <v>251</v>
      </c>
      <c r="B50" s="198" t="s">
        <v>235</v>
      </c>
      <c r="C50" s="227" t="s">
        <v>236</v>
      </c>
      <c r="D50" s="771" t="s">
        <v>237</v>
      </c>
      <c r="E50" s="772"/>
      <c r="F50" s="771" t="s">
        <v>238</v>
      </c>
      <c r="G50" s="772"/>
      <c r="H50" s="198" t="s">
        <v>239</v>
      </c>
      <c r="I50" s="196" t="s">
        <v>240</v>
      </c>
      <c r="J50" s="196" t="s">
        <v>320</v>
      </c>
    </row>
    <row r="51" spans="1:10" ht="120.75" customHeight="1" thickBot="1" x14ac:dyDescent="0.3">
      <c r="A51" s="763"/>
      <c r="B51" s="156">
        <v>1</v>
      </c>
      <c r="C51" s="158"/>
      <c r="D51" s="791"/>
      <c r="E51" s="748"/>
      <c r="F51" s="791"/>
      <c r="G51" s="748"/>
      <c r="H51" s="156"/>
      <c r="I51" s="156"/>
      <c r="J51" s="156"/>
    </row>
    <row r="54" spans="1:10" s="98" customFormat="1" ht="30" customHeight="1" x14ac:dyDescent="0.25">
      <c r="A54" s="68"/>
      <c r="B54" s="68"/>
      <c r="C54" s="68"/>
      <c r="D54" s="68"/>
      <c r="E54" s="68"/>
      <c r="F54" s="68"/>
      <c r="G54" s="68"/>
      <c r="H54" s="68"/>
      <c r="I54" s="68"/>
    </row>
    <row r="56" spans="1:10" ht="46.5" customHeight="1" x14ac:dyDescent="0.25">
      <c r="A56" s="760" t="s">
        <v>321</v>
      </c>
      <c r="B56" s="243" t="s">
        <v>322</v>
      </c>
      <c r="C56" s="243"/>
      <c r="D56" s="759" t="s">
        <v>323</v>
      </c>
      <c r="E56" s="243" t="s">
        <v>322</v>
      </c>
      <c r="F56" s="243"/>
      <c r="G56" s="759" t="s">
        <v>324</v>
      </c>
      <c r="H56" s="243" t="s">
        <v>325</v>
      </c>
      <c r="I56" s="761"/>
      <c r="J56" s="761"/>
    </row>
    <row r="57" spans="1:10" ht="46.5" customHeight="1" x14ac:dyDescent="0.25">
      <c r="A57" s="760"/>
      <c r="B57" s="243" t="s">
        <v>326</v>
      </c>
      <c r="C57" s="243" t="s">
        <v>327</v>
      </c>
      <c r="D57" s="759"/>
      <c r="E57" s="243" t="s">
        <v>326</v>
      </c>
      <c r="F57" s="243" t="s">
        <v>328</v>
      </c>
      <c r="G57" s="759"/>
      <c r="H57" s="243" t="s">
        <v>329</v>
      </c>
      <c r="I57" s="761"/>
      <c r="J57" s="761"/>
    </row>
    <row r="58" spans="1:10" ht="46.5" customHeight="1" x14ac:dyDescent="0.25">
      <c r="A58" s="760"/>
      <c r="B58" s="243" t="s">
        <v>330</v>
      </c>
      <c r="C58" s="337" t="s">
        <v>331</v>
      </c>
      <c r="D58" s="759"/>
      <c r="E58" s="243" t="s">
        <v>330</v>
      </c>
      <c r="F58" s="243" t="s">
        <v>332</v>
      </c>
      <c r="G58" s="759"/>
      <c r="H58" s="243" t="s">
        <v>333</v>
      </c>
      <c r="I58" s="761"/>
      <c r="J58" s="761"/>
    </row>
    <row r="59" spans="1:10" ht="46.5" customHeight="1" x14ac:dyDescent="0.25">
      <c r="A59" s="760"/>
      <c r="B59" s="243" t="s">
        <v>322</v>
      </c>
      <c r="C59" s="243"/>
      <c r="D59" s="759"/>
      <c r="E59" s="243" t="s">
        <v>322</v>
      </c>
      <c r="F59" s="243"/>
      <c r="G59" s="759"/>
      <c r="H59" s="243" t="s">
        <v>325</v>
      </c>
      <c r="I59" s="761"/>
      <c r="J59" s="761"/>
    </row>
    <row r="60" spans="1:10" ht="46.5" customHeight="1" x14ac:dyDescent="0.25">
      <c r="A60" s="760"/>
      <c r="B60" s="243" t="s">
        <v>326</v>
      </c>
      <c r="C60" s="243"/>
      <c r="D60" s="759"/>
      <c r="E60" s="243" t="s">
        <v>326</v>
      </c>
      <c r="F60" s="243" t="s">
        <v>334</v>
      </c>
      <c r="G60" s="759"/>
      <c r="H60" s="243" t="s">
        <v>329</v>
      </c>
      <c r="I60" s="761"/>
      <c r="J60" s="761"/>
    </row>
    <row r="61" spans="1:10" ht="46.5" customHeight="1" x14ac:dyDescent="0.25">
      <c r="A61" s="760"/>
      <c r="B61" s="243" t="s">
        <v>330</v>
      </c>
      <c r="C61" s="243"/>
      <c r="D61" s="759"/>
      <c r="E61" s="243" t="s">
        <v>330</v>
      </c>
      <c r="F61" s="243" t="s">
        <v>335</v>
      </c>
      <c r="G61" s="759"/>
      <c r="H61" s="243" t="s">
        <v>333</v>
      </c>
      <c r="I61" s="761"/>
      <c r="J61" s="761"/>
    </row>
  </sheetData>
  <mergeCells count="95">
    <mergeCell ref="A12:A14"/>
    <mergeCell ref="A16:B18"/>
    <mergeCell ref="D16:F16"/>
    <mergeCell ref="D17:F17"/>
    <mergeCell ref="D18:F18"/>
    <mergeCell ref="J1:L1"/>
    <mergeCell ref="J2:L2"/>
    <mergeCell ref="J3:L3"/>
    <mergeCell ref="B23:D23"/>
    <mergeCell ref="H23:J23"/>
    <mergeCell ref="J4:L4"/>
    <mergeCell ref="B7:H10"/>
    <mergeCell ref="I7:I10"/>
    <mergeCell ref="J7:J10"/>
    <mergeCell ref="A22:J22"/>
    <mergeCell ref="A1:A4"/>
    <mergeCell ref="B1:H1"/>
    <mergeCell ref="B2:H2"/>
    <mergeCell ref="B3:H3"/>
    <mergeCell ref="B4:H4"/>
    <mergeCell ref="A7:A10"/>
    <mergeCell ref="B24:J24"/>
    <mergeCell ref="A25:A26"/>
    <mergeCell ref="H25:J25"/>
    <mergeCell ref="H26:J26"/>
    <mergeCell ref="B27:J27"/>
    <mergeCell ref="A28:A29"/>
    <mergeCell ref="D28:E28"/>
    <mergeCell ref="F28:G28"/>
    <mergeCell ref="D29:E29"/>
    <mergeCell ref="F29:G29"/>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6:A61"/>
    <mergeCell ref="D56:D61"/>
    <mergeCell ref="G56:G61"/>
    <mergeCell ref="I56:J56"/>
    <mergeCell ref="I57:J57"/>
    <mergeCell ref="I58:J58"/>
    <mergeCell ref="I59:J59"/>
    <mergeCell ref="I60:J60"/>
    <mergeCell ref="I61:J61"/>
  </mergeCells>
  <hyperlinks>
    <hyperlink ref="J31" r:id="rId1" xr:uid="{54A8C710-82FC-4D8A-B5E7-CFA2B104F069}"/>
    <hyperlink ref="J29" r:id="rId2" xr:uid="{02332147-7140-442D-BD6A-15BE7BD2C4E0}"/>
    <hyperlink ref="J33" r:id="rId3" xr:uid="{38E07524-4E3D-4FED-8BC0-D6E0433718CB}"/>
    <hyperlink ref="J35" r:id="rId4" xr:uid="{F73B751A-E73A-412A-A86A-F5CEDCFFBACB}"/>
    <hyperlink ref="J37" r:id="rId5" xr:uid="{10B2DF1D-97DC-4043-B841-CD8240F6B092}"/>
    <hyperlink ref="J39" r:id="rId6" xr:uid="{F1923262-698D-4ADD-A9BA-8F2735C0F201}"/>
  </hyperlinks>
  <pageMargins left="0.25" right="0.25" top="0.75" bottom="0.75" header="0.3" footer="0.3"/>
  <pageSetup scale="25" fitToHeight="0" orientation="landscape" r:id="rId7"/>
  <rowBreaks count="1" manualBreakCount="1">
    <brk id="37" max="10" man="1"/>
  </rowBreaks>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EEB07849-5C94-48E8-BF79-6F4DDAAFC316}">
          <x14:formula1>
            <xm:f>Listas!$B$2:$B$4</xm:f>
          </x14:formula1>
          <xm:sqref>H26:J26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0"/>
    <pageSetUpPr fitToPage="1"/>
  </sheetPr>
  <dimension ref="A1:O71"/>
  <sheetViews>
    <sheetView showGridLines="0" topLeftCell="D25" zoomScale="70" zoomScaleNormal="70" zoomScaleSheetLayoutView="40" workbookViewId="0">
      <selection activeCell="I40" sqref="I40:I41"/>
    </sheetView>
  </sheetViews>
  <sheetFormatPr baseColWidth="10" defaultColWidth="10.7109375" defaultRowHeight="14.25" x14ac:dyDescent="0.25"/>
  <cols>
    <col min="1" max="1" width="49.7109375" style="68" customWidth="1"/>
    <col min="2" max="2" width="60.7109375" style="68" customWidth="1"/>
    <col min="3" max="12" width="35.7109375" style="68" customWidth="1"/>
    <col min="13" max="13" width="12.7109375" style="68" customWidth="1"/>
    <col min="14" max="15" width="18.28515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28515625" style="68" customWidth="1"/>
    <col min="25" max="16384" width="10.7109375" style="68"/>
  </cols>
  <sheetData>
    <row r="1" spans="1:15" s="147" customFormat="1" ht="32.25" customHeight="1" thickBot="1" x14ac:dyDescent="0.3">
      <c r="A1" s="610"/>
      <c r="B1" s="599" t="s">
        <v>182</v>
      </c>
      <c r="C1" s="600"/>
      <c r="D1" s="600"/>
      <c r="E1" s="600"/>
      <c r="F1" s="600"/>
      <c r="G1" s="600"/>
      <c r="H1" s="600"/>
      <c r="I1" s="601"/>
      <c r="J1" s="596" t="s">
        <v>845</v>
      </c>
      <c r="K1" s="597"/>
      <c r="L1" s="598"/>
    </row>
    <row r="2" spans="1:15" s="147" customFormat="1" ht="30.75" customHeight="1" thickBot="1" x14ac:dyDescent="0.3">
      <c r="A2" s="611"/>
      <c r="B2" s="602" t="s">
        <v>184</v>
      </c>
      <c r="C2" s="603"/>
      <c r="D2" s="603"/>
      <c r="E2" s="603"/>
      <c r="F2" s="603"/>
      <c r="G2" s="603"/>
      <c r="H2" s="603"/>
      <c r="I2" s="604"/>
      <c r="J2" s="596" t="s">
        <v>846</v>
      </c>
      <c r="K2" s="597"/>
      <c r="L2" s="598"/>
    </row>
    <row r="3" spans="1:15" s="147" customFormat="1" ht="24" customHeight="1" thickBot="1" x14ac:dyDescent="0.3">
      <c r="A3" s="611"/>
      <c r="B3" s="602" t="s">
        <v>854</v>
      </c>
      <c r="C3" s="603"/>
      <c r="D3" s="603"/>
      <c r="E3" s="603"/>
      <c r="F3" s="603"/>
      <c r="G3" s="603"/>
      <c r="H3" s="603"/>
      <c r="I3" s="604"/>
      <c r="J3" s="596" t="s">
        <v>847</v>
      </c>
      <c r="K3" s="597"/>
      <c r="L3" s="598"/>
    </row>
    <row r="4" spans="1:15" s="147" customFormat="1" ht="21.75" customHeight="1" thickBot="1" x14ac:dyDescent="0.3">
      <c r="A4" s="612"/>
      <c r="B4" s="605" t="s">
        <v>340</v>
      </c>
      <c r="C4" s="606"/>
      <c r="D4" s="606"/>
      <c r="E4" s="606"/>
      <c r="F4" s="606"/>
      <c r="G4" s="606"/>
      <c r="H4" s="606"/>
      <c r="I4" s="607"/>
      <c r="J4" s="596" t="s">
        <v>850</v>
      </c>
      <c r="K4" s="597"/>
      <c r="L4" s="598"/>
    </row>
    <row r="5" spans="1:15" s="147" customFormat="1" ht="21.75" customHeight="1" thickBot="1" x14ac:dyDescent="0.3">
      <c r="A5" s="148"/>
      <c r="B5" s="149"/>
      <c r="C5" s="149"/>
      <c r="D5" s="149"/>
      <c r="E5" s="149"/>
      <c r="F5" s="149"/>
      <c r="G5" s="149"/>
      <c r="H5" s="149"/>
      <c r="I5" s="149"/>
      <c r="J5" s="150"/>
      <c r="K5" s="150"/>
      <c r="L5" s="150"/>
    </row>
    <row r="6" spans="1:15" s="147" customFormat="1" ht="36.75" customHeight="1" thickBot="1" x14ac:dyDescent="0.3">
      <c r="A6" s="121" t="s">
        <v>853</v>
      </c>
      <c r="B6" s="847" t="s">
        <v>308</v>
      </c>
      <c r="C6" s="848"/>
      <c r="D6" s="848"/>
      <c r="E6" s="848"/>
      <c r="F6" s="848"/>
      <c r="G6" s="848"/>
      <c r="H6" s="848"/>
      <c r="I6" s="849"/>
      <c r="J6" s="457" t="s">
        <v>851</v>
      </c>
      <c r="K6" s="850">
        <v>2024110010298</v>
      </c>
      <c r="L6" s="851"/>
    </row>
    <row r="7" spans="1:15" s="147" customFormat="1" ht="21.75" customHeight="1" thickBot="1" x14ac:dyDescent="0.3">
      <c r="A7" s="148"/>
      <c r="B7" s="149"/>
      <c r="C7" s="149"/>
      <c r="D7" s="149"/>
      <c r="E7" s="149"/>
      <c r="F7" s="149"/>
      <c r="G7" s="149"/>
      <c r="H7" s="149"/>
      <c r="I7" s="149"/>
      <c r="J7" s="149"/>
      <c r="K7" s="149"/>
      <c r="L7" s="149"/>
      <c r="M7" s="150"/>
      <c r="N7" s="150"/>
      <c r="O7" s="150"/>
    </row>
    <row r="8" spans="1:15" s="147" customFormat="1" ht="21.75" customHeight="1" thickBot="1" x14ac:dyDescent="0.3">
      <c r="A8" s="841" t="s">
        <v>187</v>
      </c>
      <c r="B8" s="239" t="s">
        <v>188</v>
      </c>
      <c r="C8" s="202"/>
      <c r="D8" s="239" t="s">
        <v>189</v>
      </c>
      <c r="E8" s="202"/>
      <c r="F8" s="239" t="s">
        <v>190</v>
      </c>
      <c r="G8" s="202"/>
      <c r="H8" s="239" t="s">
        <v>191</v>
      </c>
      <c r="I8" s="204"/>
      <c r="J8" s="852" t="s">
        <v>192</v>
      </c>
      <c r="K8" s="238" t="s">
        <v>193</v>
      </c>
      <c r="L8" s="338"/>
      <c r="M8" s="845"/>
      <c r="N8" s="845"/>
      <c r="O8" s="845"/>
    </row>
    <row r="9" spans="1:15" s="147" customFormat="1" ht="21.75" customHeight="1" thickBot="1" x14ac:dyDescent="0.3">
      <c r="A9" s="841"/>
      <c r="B9" s="240" t="s">
        <v>195</v>
      </c>
      <c r="C9" s="205"/>
      <c r="D9" s="239" t="s">
        <v>196</v>
      </c>
      <c r="E9" s="205" t="s">
        <v>194</v>
      </c>
      <c r="F9" s="239" t="s">
        <v>197</v>
      </c>
      <c r="G9" s="206"/>
      <c r="H9" s="239" t="s">
        <v>198</v>
      </c>
      <c r="I9" s="204"/>
      <c r="J9" s="852"/>
      <c r="K9" s="238" t="s">
        <v>199</v>
      </c>
      <c r="L9" s="151"/>
      <c r="M9" s="845"/>
      <c r="N9" s="845"/>
      <c r="O9" s="845"/>
    </row>
    <row r="10" spans="1:15" s="147" customFormat="1" ht="21.75" customHeight="1" thickBot="1" x14ac:dyDescent="0.3">
      <c r="A10" s="841"/>
      <c r="B10" s="239" t="s">
        <v>200</v>
      </c>
      <c r="C10" s="202"/>
      <c r="D10" s="239" t="s">
        <v>201</v>
      </c>
      <c r="E10" s="206"/>
      <c r="F10" s="239" t="s">
        <v>202</v>
      </c>
      <c r="G10" s="206"/>
      <c r="H10" s="239" t="s">
        <v>203</v>
      </c>
      <c r="I10" s="204"/>
      <c r="J10" s="852"/>
      <c r="K10" s="238" t="s">
        <v>204</v>
      </c>
      <c r="L10" s="338" t="s">
        <v>194</v>
      </c>
      <c r="M10" s="845"/>
      <c r="N10" s="845"/>
      <c r="O10" s="845"/>
    </row>
    <row r="11" spans="1:15" s="147" customFormat="1" ht="21.75" customHeight="1" x14ac:dyDescent="0.25">
      <c r="A11" s="148"/>
      <c r="B11" s="149"/>
      <c r="C11" s="149"/>
      <c r="D11" s="149"/>
      <c r="E11" s="149"/>
      <c r="F11" s="149"/>
      <c r="G11" s="149"/>
      <c r="H11" s="149"/>
      <c r="I11" s="149"/>
      <c r="J11" s="149"/>
      <c r="K11" s="149"/>
      <c r="L11" s="149"/>
      <c r="M11" s="150"/>
      <c r="N11" s="150"/>
      <c r="O11" s="150"/>
    </row>
    <row r="12" spans="1:15" ht="15" customHeight="1" x14ac:dyDescent="0.25">
      <c r="A12" s="73"/>
      <c r="B12" s="74"/>
      <c r="C12" s="74"/>
      <c r="D12" s="76"/>
      <c r="E12" s="75"/>
      <c r="F12" s="75"/>
      <c r="G12" s="327"/>
      <c r="H12" s="327"/>
      <c r="I12" s="77"/>
      <c r="J12" s="77"/>
      <c r="K12" s="74"/>
      <c r="L12" s="74"/>
      <c r="M12" s="74"/>
      <c r="N12" s="74"/>
      <c r="O12" s="74"/>
    </row>
    <row r="13" spans="1:15" ht="16.5" customHeight="1" thickBot="1" x14ac:dyDescent="0.3">
      <c r="A13" s="144"/>
      <c r="B13" s="145"/>
      <c r="C13" s="145"/>
      <c r="D13" s="145"/>
      <c r="E13" s="145"/>
      <c r="F13" s="145"/>
      <c r="G13" s="145"/>
      <c r="H13" s="145"/>
      <c r="I13" s="145"/>
      <c r="J13" s="145"/>
      <c r="K13" s="145"/>
      <c r="L13" s="145"/>
      <c r="M13" s="145"/>
    </row>
    <row r="14" spans="1:15" ht="32.1" customHeight="1" thickBot="1" x14ac:dyDescent="0.3">
      <c r="A14" s="842" t="s">
        <v>341</v>
      </c>
      <c r="B14" s="843"/>
      <c r="C14" s="843"/>
      <c r="D14" s="843"/>
      <c r="E14" s="843"/>
      <c r="F14" s="843"/>
      <c r="G14" s="843"/>
      <c r="H14" s="843"/>
      <c r="I14" s="843"/>
      <c r="J14" s="843"/>
      <c r="K14" s="843"/>
      <c r="L14" s="844"/>
    </row>
    <row r="15" spans="1:15" ht="32.1" customHeight="1" thickBot="1" x14ac:dyDescent="0.3">
      <c r="A15" s="808" t="s">
        <v>342</v>
      </c>
      <c r="B15" s="810" t="s">
        <v>261</v>
      </c>
      <c r="C15" s="815" t="s">
        <v>207</v>
      </c>
      <c r="D15" s="817" t="s">
        <v>234</v>
      </c>
      <c r="E15" s="818"/>
      <c r="F15" s="819"/>
      <c r="G15" s="817" t="s">
        <v>241</v>
      </c>
      <c r="H15" s="818"/>
      <c r="I15" s="819"/>
      <c r="J15" s="587" t="s">
        <v>242</v>
      </c>
      <c r="K15" s="588"/>
      <c r="L15" s="590"/>
    </row>
    <row r="16" spans="1:15" ht="32.1" customHeight="1" thickBot="1" x14ac:dyDescent="0.3">
      <c r="A16" s="809"/>
      <c r="B16" s="811"/>
      <c r="C16" s="816"/>
      <c r="D16" s="189" t="s">
        <v>222</v>
      </c>
      <c r="E16" s="187" t="s">
        <v>223</v>
      </c>
      <c r="F16" s="188" t="s">
        <v>343</v>
      </c>
      <c r="G16" s="189" t="s">
        <v>222</v>
      </c>
      <c r="H16" s="187" t="s">
        <v>223</v>
      </c>
      <c r="I16" s="188" t="s">
        <v>343</v>
      </c>
      <c r="J16" s="189" t="s">
        <v>222</v>
      </c>
      <c r="K16" s="187" t="s">
        <v>223</v>
      </c>
      <c r="L16" s="188" t="s">
        <v>343</v>
      </c>
    </row>
    <row r="17" spans="1:13" ht="107.25" customHeight="1" x14ac:dyDescent="0.25">
      <c r="A17" s="806" t="s">
        <v>344</v>
      </c>
      <c r="B17" s="184" t="s">
        <v>345</v>
      </c>
      <c r="C17" s="807" t="s">
        <v>346</v>
      </c>
      <c r="D17" s="91">
        <v>0</v>
      </c>
      <c r="E17" s="91">
        <v>0</v>
      </c>
      <c r="F17" s="846">
        <v>57</v>
      </c>
      <c r="G17" s="190">
        <v>3564871032</v>
      </c>
      <c r="H17" s="185">
        <v>0</v>
      </c>
      <c r="I17" s="846">
        <v>110</v>
      </c>
      <c r="J17" s="190"/>
      <c r="K17" s="185">
        <v>237578216</v>
      </c>
      <c r="L17" s="846">
        <v>77</v>
      </c>
    </row>
    <row r="18" spans="1:13" ht="84.75" customHeight="1" x14ac:dyDescent="0.25">
      <c r="A18" s="799"/>
      <c r="B18" s="184" t="s">
        <v>262</v>
      </c>
      <c r="C18" s="802"/>
      <c r="D18" s="91">
        <v>385650000</v>
      </c>
      <c r="E18" s="91"/>
      <c r="F18" s="839"/>
      <c r="G18" s="91">
        <v>640595000</v>
      </c>
      <c r="H18" s="91">
        <v>3908333</v>
      </c>
      <c r="I18" s="839"/>
      <c r="J18" s="91">
        <v>37720000</v>
      </c>
      <c r="K18" s="448">
        <v>69476634</v>
      </c>
      <c r="L18" s="839"/>
    </row>
    <row r="19" spans="1:13" ht="57" x14ac:dyDescent="0.25">
      <c r="A19" s="797" t="s">
        <v>347</v>
      </c>
      <c r="B19" s="184" t="s">
        <v>266</v>
      </c>
      <c r="C19" s="800" t="s">
        <v>348</v>
      </c>
      <c r="D19" s="91">
        <v>4520475445</v>
      </c>
      <c r="E19" s="91">
        <v>0</v>
      </c>
      <c r="F19" s="837">
        <v>3749</v>
      </c>
      <c r="G19" s="190">
        <v>0</v>
      </c>
      <c r="H19" s="91">
        <v>0</v>
      </c>
      <c r="I19" s="837">
        <v>3927</v>
      </c>
      <c r="J19" s="91"/>
      <c r="K19" s="185"/>
      <c r="L19" s="837">
        <v>6377</v>
      </c>
    </row>
    <row r="20" spans="1:13" ht="71.25" x14ac:dyDescent="0.25">
      <c r="A20" s="798"/>
      <c r="B20" s="184" t="s">
        <v>274</v>
      </c>
      <c r="C20" s="801"/>
      <c r="D20" s="91">
        <v>1303800000</v>
      </c>
      <c r="E20" s="91">
        <v>0</v>
      </c>
      <c r="F20" s="838"/>
      <c r="G20" s="91">
        <v>250380000</v>
      </c>
      <c r="H20" s="91">
        <v>0</v>
      </c>
      <c r="I20" s="838"/>
      <c r="J20" s="91">
        <v>91800000</v>
      </c>
      <c r="K20" s="91">
        <v>134194101</v>
      </c>
      <c r="L20" s="838"/>
    </row>
    <row r="21" spans="1:13" ht="42.75" x14ac:dyDescent="0.25">
      <c r="A21" s="798"/>
      <c r="B21" s="184" t="s">
        <v>349</v>
      </c>
      <c r="C21" s="801"/>
      <c r="D21" s="91">
        <v>72740000</v>
      </c>
      <c r="E21" s="91">
        <v>0</v>
      </c>
      <c r="F21" s="838"/>
      <c r="G21" s="91">
        <v>534911000</v>
      </c>
      <c r="H21" s="91">
        <v>0</v>
      </c>
      <c r="I21" s="838"/>
      <c r="J21" s="91"/>
      <c r="K21" s="91">
        <v>18566867</v>
      </c>
      <c r="L21" s="838"/>
    </row>
    <row r="22" spans="1:13" ht="57" x14ac:dyDescent="0.25">
      <c r="A22" s="798"/>
      <c r="B22" s="184" t="s">
        <v>284</v>
      </c>
      <c r="C22" s="801"/>
      <c r="D22" s="91">
        <v>72740000</v>
      </c>
      <c r="E22" s="91">
        <v>0</v>
      </c>
      <c r="F22" s="838"/>
      <c r="G22" s="91">
        <v>522708000</v>
      </c>
      <c r="H22" s="91">
        <v>0</v>
      </c>
      <c r="I22" s="838"/>
      <c r="J22" s="91">
        <v>-6078000</v>
      </c>
      <c r="K22" s="91">
        <v>23890467</v>
      </c>
      <c r="L22" s="838"/>
    </row>
    <row r="23" spans="1:13" ht="42.75" x14ac:dyDescent="0.25">
      <c r="A23" s="798"/>
      <c r="B23" s="184" t="s">
        <v>288</v>
      </c>
      <c r="C23" s="801"/>
      <c r="D23" s="91">
        <v>0</v>
      </c>
      <c r="E23" s="91">
        <v>0</v>
      </c>
      <c r="F23" s="838"/>
      <c r="G23" s="91">
        <v>516630000</v>
      </c>
      <c r="H23" s="91">
        <v>0</v>
      </c>
      <c r="I23" s="838"/>
      <c r="J23" s="91">
        <v>56728000</v>
      </c>
      <c r="K23" s="91">
        <v>18841800</v>
      </c>
      <c r="L23" s="838"/>
    </row>
    <row r="24" spans="1:13" ht="57" x14ac:dyDescent="0.25">
      <c r="A24" s="799"/>
      <c r="B24" s="280" t="s">
        <v>350</v>
      </c>
      <c r="C24" s="802"/>
      <c r="D24" s="91">
        <v>235890000</v>
      </c>
      <c r="E24" s="91">
        <v>0</v>
      </c>
      <c r="F24" s="839"/>
      <c r="G24" s="91">
        <v>780410000</v>
      </c>
      <c r="H24" s="91">
        <v>0</v>
      </c>
      <c r="I24" s="839"/>
      <c r="J24" s="91">
        <v>188712000</v>
      </c>
      <c r="K24" s="91">
        <v>49124601</v>
      </c>
      <c r="L24" s="839"/>
    </row>
    <row r="25" spans="1:13" ht="42.75" x14ac:dyDescent="0.25">
      <c r="A25" s="803" t="s">
        <v>351</v>
      </c>
      <c r="B25" s="280" t="s">
        <v>296</v>
      </c>
      <c r="C25" s="800" t="s">
        <v>297</v>
      </c>
      <c r="D25" s="91">
        <v>492072000</v>
      </c>
      <c r="E25" s="91">
        <v>0</v>
      </c>
      <c r="F25" s="837">
        <v>0</v>
      </c>
      <c r="G25" s="91">
        <v>650836000</v>
      </c>
      <c r="H25" s="91">
        <v>7195133</v>
      </c>
      <c r="I25" s="837">
        <v>20</v>
      </c>
      <c r="J25" s="91">
        <v>196991459</v>
      </c>
      <c r="K25" s="448">
        <v>118366007</v>
      </c>
      <c r="L25" s="837">
        <v>20</v>
      </c>
    </row>
    <row r="26" spans="1:13" ht="29.25" thickBot="1" x14ac:dyDescent="0.3">
      <c r="A26" s="804"/>
      <c r="B26" s="281" t="s">
        <v>352</v>
      </c>
      <c r="C26" s="805"/>
      <c r="D26" s="94">
        <v>380440000</v>
      </c>
      <c r="E26" s="94">
        <v>0</v>
      </c>
      <c r="F26" s="840"/>
      <c r="G26" s="94">
        <v>923100000</v>
      </c>
      <c r="H26" s="94">
        <v>3618134</v>
      </c>
      <c r="I26" s="840"/>
      <c r="J26" s="91"/>
      <c r="K26" s="448">
        <v>63406269</v>
      </c>
      <c r="L26" s="840"/>
    </row>
    <row r="27" spans="1:13" s="95" customFormat="1" ht="16.5" customHeight="1" x14ac:dyDescent="0.2">
      <c r="M27" s="68"/>
    </row>
    <row r="28" spans="1:13" ht="15" thickBot="1" x14ac:dyDescent="0.3"/>
    <row r="29" spans="1:13" ht="35.1" customHeight="1" thickBot="1" x14ac:dyDescent="0.3">
      <c r="A29" s="830" t="s">
        <v>353</v>
      </c>
      <c r="B29" s="831"/>
      <c r="C29" s="831"/>
      <c r="D29" s="831"/>
      <c r="E29" s="831"/>
      <c r="F29" s="831"/>
      <c r="G29" s="831"/>
      <c r="H29" s="831"/>
      <c r="I29" s="831"/>
      <c r="J29" s="831"/>
      <c r="K29" s="831"/>
      <c r="L29" s="832"/>
    </row>
    <row r="30" spans="1:13" ht="35.1" customHeight="1" x14ac:dyDescent="0.25">
      <c r="A30" s="822" t="s">
        <v>342</v>
      </c>
      <c r="B30" s="833" t="s">
        <v>261</v>
      </c>
      <c r="C30" s="835" t="s">
        <v>207</v>
      </c>
      <c r="D30" s="827" t="s">
        <v>243</v>
      </c>
      <c r="E30" s="828"/>
      <c r="F30" s="829"/>
      <c r="G30" s="827" t="s">
        <v>244</v>
      </c>
      <c r="H30" s="828"/>
      <c r="I30" s="829"/>
      <c r="J30" s="827" t="s">
        <v>245</v>
      </c>
      <c r="K30" s="828"/>
      <c r="L30" s="829"/>
    </row>
    <row r="31" spans="1:13" ht="35.1" customHeight="1" thickBot="1" x14ac:dyDescent="0.3">
      <c r="A31" s="823"/>
      <c r="B31" s="834"/>
      <c r="C31" s="836"/>
      <c r="D31" s="340" t="s">
        <v>222</v>
      </c>
      <c r="E31" s="341" t="s">
        <v>223</v>
      </c>
      <c r="F31" s="342" t="s">
        <v>343</v>
      </c>
      <c r="G31" s="340" t="s">
        <v>222</v>
      </c>
      <c r="H31" s="341" t="s">
        <v>223</v>
      </c>
      <c r="I31" s="342" t="s">
        <v>343</v>
      </c>
      <c r="J31" s="340" t="s">
        <v>222</v>
      </c>
      <c r="K31" s="341" t="s">
        <v>223</v>
      </c>
      <c r="L31" s="342" t="s">
        <v>343</v>
      </c>
    </row>
    <row r="32" spans="1:13" ht="57" x14ac:dyDescent="0.25">
      <c r="A32" s="806" t="s">
        <v>344</v>
      </c>
      <c r="B32" s="474" t="s">
        <v>345</v>
      </c>
      <c r="C32" s="807" t="s">
        <v>346</v>
      </c>
      <c r="D32" s="475"/>
      <c r="E32" s="383">
        <v>923654596</v>
      </c>
      <c r="F32" s="846">
        <v>92</v>
      </c>
      <c r="G32" s="475"/>
      <c r="H32" s="383">
        <v>979291462</v>
      </c>
      <c r="I32" s="846">
        <v>90</v>
      </c>
      <c r="J32" s="381">
        <v>6130718300</v>
      </c>
      <c r="K32" s="381">
        <v>977286774</v>
      </c>
      <c r="L32" s="846">
        <v>66</v>
      </c>
    </row>
    <row r="33" spans="1:12" ht="43.5" thickBot="1" x14ac:dyDescent="0.3">
      <c r="A33" s="820"/>
      <c r="B33" s="478" t="s">
        <v>262</v>
      </c>
      <c r="C33" s="805"/>
      <c r="D33" s="477"/>
      <c r="E33" s="94">
        <v>121262333</v>
      </c>
      <c r="F33" s="840"/>
      <c r="G33" s="485">
        <v>-1383067</v>
      </c>
      <c r="H33" s="94">
        <v>105013666.66666667</v>
      </c>
      <c r="I33" s="840"/>
      <c r="J33" s="91">
        <v>0</v>
      </c>
      <c r="K33" s="91">
        <v>114278967</v>
      </c>
      <c r="L33" s="839"/>
    </row>
    <row r="34" spans="1:12" ht="57" x14ac:dyDescent="0.25">
      <c r="A34" s="806" t="s">
        <v>347</v>
      </c>
      <c r="B34" s="474" t="s">
        <v>266</v>
      </c>
      <c r="C34" s="807" t="s">
        <v>348</v>
      </c>
      <c r="D34" s="475"/>
      <c r="E34" s="476">
        <v>1112921560</v>
      </c>
      <c r="F34" s="846">
        <v>6612</v>
      </c>
      <c r="G34" s="475">
        <v>5899897683</v>
      </c>
      <c r="H34" s="88">
        <v>1135851295</v>
      </c>
      <c r="I34" s="846">
        <v>7301</v>
      </c>
      <c r="J34" s="91">
        <v>0</v>
      </c>
      <c r="K34" s="91">
        <v>1135851295</v>
      </c>
      <c r="L34" s="837">
        <v>6983</v>
      </c>
    </row>
    <row r="35" spans="1:12" ht="71.25" x14ac:dyDescent="0.25">
      <c r="A35" s="798"/>
      <c r="B35" s="184" t="s">
        <v>274</v>
      </c>
      <c r="C35" s="801"/>
      <c r="D35" s="190">
        <v>96876000</v>
      </c>
      <c r="E35" s="465">
        <v>161188333</v>
      </c>
      <c r="F35" s="838"/>
      <c r="G35" s="191">
        <v>-3409667</v>
      </c>
      <c r="H35" s="91">
        <v>174819234</v>
      </c>
      <c r="I35" s="838"/>
      <c r="J35" s="91">
        <v>-542766</v>
      </c>
      <c r="K35" s="91">
        <v>175362000</v>
      </c>
      <c r="L35" s="838"/>
    </row>
    <row r="36" spans="1:12" ht="42.75" x14ac:dyDescent="0.25">
      <c r="A36" s="798"/>
      <c r="B36" s="184" t="s">
        <v>349</v>
      </c>
      <c r="C36" s="801"/>
      <c r="D36" s="190"/>
      <c r="E36" s="465">
        <v>59612000</v>
      </c>
      <c r="F36" s="838"/>
      <c r="G36" s="190"/>
      <c r="H36" s="91">
        <v>70921667</v>
      </c>
      <c r="I36" s="838"/>
      <c r="J36" s="91">
        <v>0</v>
      </c>
      <c r="K36" s="91">
        <v>64860000</v>
      </c>
      <c r="L36" s="838"/>
    </row>
    <row r="37" spans="1:12" ht="57" x14ac:dyDescent="0.25">
      <c r="A37" s="798"/>
      <c r="B37" s="184" t="s">
        <v>284</v>
      </c>
      <c r="C37" s="801"/>
      <c r="D37" s="190">
        <v>54702000</v>
      </c>
      <c r="E37" s="466">
        <v>58734400</v>
      </c>
      <c r="F37" s="838"/>
      <c r="G37" s="190"/>
      <c r="H37" s="91">
        <v>66028000</v>
      </c>
      <c r="I37" s="838"/>
      <c r="J37" s="91">
        <v>-2026000</v>
      </c>
      <c r="K37" s="91">
        <v>68054000</v>
      </c>
      <c r="L37" s="838"/>
    </row>
    <row r="38" spans="1:12" ht="42.75" x14ac:dyDescent="0.25">
      <c r="A38" s="798"/>
      <c r="B38" s="184" t="s">
        <v>288</v>
      </c>
      <c r="C38" s="801"/>
      <c r="D38" s="190"/>
      <c r="E38" s="465">
        <v>54702000</v>
      </c>
      <c r="F38" s="838"/>
      <c r="G38" s="190"/>
      <c r="H38" s="91">
        <v>60780000</v>
      </c>
      <c r="I38" s="838"/>
      <c r="J38" s="91">
        <v>-2026000</v>
      </c>
      <c r="K38" s="91">
        <v>60780000</v>
      </c>
      <c r="L38" s="838"/>
    </row>
    <row r="39" spans="1:12" ht="57.75" thickBot="1" x14ac:dyDescent="0.3">
      <c r="A39" s="820"/>
      <c r="B39" s="281" t="s">
        <v>350</v>
      </c>
      <c r="C39" s="805"/>
      <c r="D39" s="477"/>
      <c r="E39" s="467">
        <v>122073799</v>
      </c>
      <c r="F39" s="840"/>
      <c r="G39" s="477"/>
      <c r="H39" s="94">
        <v>133082000</v>
      </c>
      <c r="I39" s="840"/>
      <c r="J39" s="91">
        <v>0</v>
      </c>
      <c r="K39" s="91">
        <v>133082000</v>
      </c>
      <c r="L39" s="839"/>
    </row>
    <row r="40" spans="1:12" ht="42.75" x14ac:dyDescent="0.25">
      <c r="A40" s="821" t="s">
        <v>351</v>
      </c>
      <c r="B40" s="474" t="s">
        <v>296</v>
      </c>
      <c r="C40" s="807" t="s">
        <v>297</v>
      </c>
      <c r="D40" s="475">
        <v>49050000</v>
      </c>
      <c r="E40" s="476">
        <v>127214533</v>
      </c>
      <c r="F40" s="846">
        <v>20</v>
      </c>
      <c r="G40" s="475">
        <v>633517216</v>
      </c>
      <c r="H40" s="88">
        <v>160841619</v>
      </c>
      <c r="I40" s="846">
        <v>20</v>
      </c>
      <c r="J40" s="91">
        <v>48538333</v>
      </c>
      <c r="K40" s="91">
        <v>136522000</v>
      </c>
      <c r="L40" s="837">
        <v>20</v>
      </c>
    </row>
    <row r="41" spans="1:12" ht="29.25" thickBot="1" x14ac:dyDescent="0.3">
      <c r="A41" s="804"/>
      <c r="B41" s="281" t="s">
        <v>352</v>
      </c>
      <c r="C41" s="805"/>
      <c r="D41" s="477"/>
      <c r="E41" s="467">
        <v>131379667</v>
      </c>
      <c r="F41" s="840"/>
      <c r="G41" s="485">
        <v>-410267</v>
      </c>
      <c r="H41" s="94">
        <v>118046000</v>
      </c>
      <c r="I41" s="840"/>
      <c r="J41" s="91">
        <v>0</v>
      </c>
      <c r="K41" s="91">
        <v>136508000</v>
      </c>
      <c r="L41" s="839"/>
    </row>
    <row r="42" spans="1:12" x14ac:dyDescent="0.25">
      <c r="G42" s="484"/>
    </row>
    <row r="43" spans="1:12" ht="15" thickBot="1" x14ac:dyDescent="0.3"/>
    <row r="44" spans="1:12" ht="35.1" customHeight="1" thickBot="1" x14ac:dyDescent="0.3">
      <c r="A44" s="824" t="s">
        <v>354</v>
      </c>
      <c r="B44" s="825"/>
      <c r="C44" s="825"/>
      <c r="D44" s="825"/>
      <c r="E44" s="825"/>
      <c r="F44" s="825"/>
      <c r="G44" s="825"/>
      <c r="H44" s="825"/>
      <c r="I44" s="825"/>
      <c r="J44" s="825"/>
      <c r="K44" s="825"/>
      <c r="L44" s="826"/>
    </row>
    <row r="45" spans="1:12" ht="35.1" customHeight="1" x14ac:dyDescent="0.25">
      <c r="A45" s="822" t="s">
        <v>342</v>
      </c>
      <c r="B45" s="833" t="s">
        <v>261</v>
      </c>
      <c r="C45" s="835" t="s">
        <v>207</v>
      </c>
      <c r="D45" s="827" t="s">
        <v>246</v>
      </c>
      <c r="E45" s="828"/>
      <c r="F45" s="829"/>
      <c r="G45" s="827" t="s">
        <v>247</v>
      </c>
      <c r="H45" s="828"/>
      <c r="I45" s="829"/>
      <c r="J45" s="827" t="s">
        <v>248</v>
      </c>
      <c r="K45" s="828"/>
      <c r="L45" s="829"/>
    </row>
    <row r="46" spans="1:12" ht="35.1" customHeight="1" thickBot="1" x14ac:dyDescent="0.3">
      <c r="A46" s="823"/>
      <c r="B46" s="834"/>
      <c r="C46" s="836"/>
      <c r="D46" s="340" t="s">
        <v>222</v>
      </c>
      <c r="E46" s="341" t="s">
        <v>223</v>
      </c>
      <c r="F46" s="342" t="s">
        <v>343</v>
      </c>
      <c r="G46" s="340" t="s">
        <v>222</v>
      </c>
      <c r="H46" s="341" t="s">
        <v>223</v>
      </c>
      <c r="I46" s="342" t="s">
        <v>343</v>
      </c>
      <c r="J46" s="340" t="s">
        <v>222</v>
      </c>
      <c r="K46" s="341" t="s">
        <v>223</v>
      </c>
      <c r="L46" s="342" t="s">
        <v>343</v>
      </c>
    </row>
    <row r="47" spans="1:12" ht="57" x14ac:dyDescent="0.25">
      <c r="A47" s="806" t="s">
        <v>344</v>
      </c>
      <c r="B47" s="184" t="s">
        <v>345</v>
      </c>
      <c r="C47" s="807" t="s">
        <v>346</v>
      </c>
      <c r="D47" s="190"/>
      <c r="E47" s="185"/>
      <c r="F47" s="186"/>
      <c r="G47" s="190"/>
      <c r="H47" s="185"/>
      <c r="I47" s="186"/>
      <c r="J47" s="190"/>
      <c r="K47" s="185"/>
      <c r="L47" s="186"/>
    </row>
    <row r="48" spans="1:12" ht="42.75" x14ac:dyDescent="0.25">
      <c r="A48" s="799"/>
      <c r="B48" s="184" t="s">
        <v>262</v>
      </c>
      <c r="C48" s="802"/>
      <c r="D48" s="190"/>
      <c r="E48" s="185"/>
      <c r="F48" s="186"/>
      <c r="G48" s="190"/>
      <c r="H48" s="185"/>
      <c r="I48" s="186"/>
      <c r="J48" s="190"/>
      <c r="K48" s="185"/>
      <c r="L48" s="186"/>
    </row>
    <row r="49" spans="1:12" ht="57" x14ac:dyDescent="0.25">
      <c r="A49" s="797" t="s">
        <v>347</v>
      </c>
      <c r="B49" s="184" t="s">
        <v>266</v>
      </c>
      <c r="C49" s="800" t="s">
        <v>348</v>
      </c>
      <c r="D49" s="190"/>
      <c r="E49" s="185"/>
      <c r="F49" s="186"/>
      <c r="G49" s="190"/>
      <c r="H49" s="185"/>
      <c r="I49" s="186"/>
      <c r="J49" s="190"/>
      <c r="K49" s="185"/>
      <c r="L49" s="186"/>
    </row>
    <row r="50" spans="1:12" ht="71.25" x14ac:dyDescent="0.25">
      <c r="A50" s="798"/>
      <c r="B50" s="184" t="s">
        <v>274</v>
      </c>
      <c r="C50" s="801"/>
      <c r="D50" s="190"/>
      <c r="E50" s="185"/>
      <c r="F50" s="186"/>
      <c r="G50" s="190"/>
      <c r="H50" s="185"/>
      <c r="I50" s="186"/>
      <c r="J50" s="190"/>
      <c r="K50" s="185"/>
      <c r="L50" s="186"/>
    </row>
    <row r="51" spans="1:12" ht="42.75" x14ac:dyDescent="0.25">
      <c r="A51" s="798"/>
      <c r="B51" s="184" t="s">
        <v>349</v>
      </c>
      <c r="C51" s="801"/>
      <c r="D51" s="190"/>
      <c r="E51" s="185"/>
      <c r="F51" s="186"/>
      <c r="G51" s="190"/>
      <c r="H51" s="185"/>
      <c r="I51" s="186"/>
      <c r="J51" s="190"/>
      <c r="K51" s="185"/>
      <c r="L51" s="186"/>
    </row>
    <row r="52" spans="1:12" ht="57" x14ac:dyDescent="0.25">
      <c r="A52" s="798"/>
      <c r="B52" s="184" t="s">
        <v>284</v>
      </c>
      <c r="C52" s="801"/>
      <c r="D52" s="190"/>
      <c r="E52" s="185"/>
      <c r="F52" s="186"/>
      <c r="G52" s="190"/>
      <c r="H52" s="185"/>
      <c r="I52" s="186"/>
      <c r="J52" s="190"/>
      <c r="K52" s="185"/>
      <c r="L52" s="186"/>
    </row>
    <row r="53" spans="1:12" ht="42.75" x14ac:dyDescent="0.25">
      <c r="A53" s="798"/>
      <c r="B53" s="184" t="s">
        <v>288</v>
      </c>
      <c r="C53" s="801"/>
      <c r="D53" s="190"/>
      <c r="E53" s="185"/>
      <c r="F53" s="186"/>
      <c r="G53" s="190"/>
      <c r="H53" s="185"/>
      <c r="I53" s="186"/>
      <c r="J53" s="190"/>
      <c r="K53" s="185"/>
      <c r="L53" s="186"/>
    </row>
    <row r="54" spans="1:12" ht="57" x14ac:dyDescent="0.25">
      <c r="A54" s="799"/>
      <c r="B54" s="280" t="s">
        <v>350</v>
      </c>
      <c r="C54" s="802"/>
      <c r="D54" s="190"/>
      <c r="E54" s="185"/>
      <c r="F54" s="186"/>
      <c r="G54" s="190"/>
      <c r="H54" s="185"/>
      <c r="I54" s="186"/>
      <c r="J54" s="190"/>
      <c r="K54" s="185"/>
      <c r="L54" s="186"/>
    </row>
    <row r="55" spans="1:12" ht="42.75" x14ac:dyDescent="0.25">
      <c r="A55" s="803" t="s">
        <v>351</v>
      </c>
      <c r="B55" s="280" t="s">
        <v>296</v>
      </c>
      <c r="C55" s="800" t="s">
        <v>297</v>
      </c>
      <c r="D55" s="190"/>
      <c r="E55" s="185"/>
      <c r="F55" s="186"/>
      <c r="G55" s="190"/>
      <c r="H55" s="185"/>
      <c r="I55" s="186"/>
      <c r="J55" s="190"/>
      <c r="K55" s="185"/>
      <c r="L55" s="186"/>
    </row>
    <row r="56" spans="1:12" ht="28.5" x14ac:dyDescent="0.25">
      <c r="A56" s="804"/>
      <c r="B56" s="281" t="s">
        <v>352</v>
      </c>
      <c r="C56" s="805"/>
      <c r="D56" s="190"/>
      <c r="E56" s="185"/>
      <c r="F56" s="186"/>
      <c r="G56" s="190"/>
      <c r="H56" s="185"/>
      <c r="I56" s="186"/>
      <c r="J56" s="190"/>
      <c r="K56" s="185"/>
      <c r="L56" s="186"/>
    </row>
    <row r="58" spans="1:12" ht="15" thickBot="1" x14ac:dyDescent="0.3"/>
    <row r="59" spans="1:12" ht="35.1" customHeight="1" thickBot="1" x14ac:dyDescent="0.3">
      <c r="A59" s="812" t="s">
        <v>355</v>
      </c>
      <c r="B59" s="813"/>
      <c r="C59" s="813"/>
      <c r="D59" s="813"/>
      <c r="E59" s="813"/>
      <c r="F59" s="813"/>
      <c r="G59" s="813"/>
      <c r="H59" s="813"/>
      <c r="I59" s="813"/>
      <c r="J59" s="813"/>
      <c r="K59" s="813"/>
      <c r="L59" s="814"/>
    </row>
    <row r="60" spans="1:12" ht="35.1" customHeight="1" x14ac:dyDescent="0.25">
      <c r="A60" s="808" t="s">
        <v>342</v>
      </c>
      <c r="B60" s="810" t="s">
        <v>261</v>
      </c>
      <c r="C60" s="815" t="s">
        <v>207</v>
      </c>
      <c r="D60" s="817" t="s">
        <v>249</v>
      </c>
      <c r="E60" s="818"/>
      <c r="F60" s="819"/>
      <c r="G60" s="817" t="s">
        <v>356</v>
      </c>
      <c r="H60" s="818"/>
      <c r="I60" s="819"/>
      <c r="J60" s="817" t="s">
        <v>251</v>
      </c>
      <c r="K60" s="818"/>
      <c r="L60" s="819"/>
    </row>
    <row r="61" spans="1:12" ht="35.1" customHeight="1" thickBot="1" x14ac:dyDescent="0.3">
      <c r="A61" s="809"/>
      <c r="B61" s="811"/>
      <c r="C61" s="816"/>
      <c r="D61" s="189" t="s">
        <v>222</v>
      </c>
      <c r="E61" s="187" t="s">
        <v>223</v>
      </c>
      <c r="F61" s="188" t="s">
        <v>343</v>
      </c>
      <c r="G61" s="189" t="s">
        <v>222</v>
      </c>
      <c r="H61" s="187" t="s">
        <v>223</v>
      </c>
      <c r="I61" s="188" t="s">
        <v>343</v>
      </c>
      <c r="J61" s="189" t="s">
        <v>222</v>
      </c>
      <c r="K61" s="187" t="s">
        <v>223</v>
      </c>
      <c r="L61" s="188" t="s">
        <v>343</v>
      </c>
    </row>
    <row r="62" spans="1:12" ht="57" x14ac:dyDescent="0.25">
      <c r="A62" s="806" t="s">
        <v>344</v>
      </c>
      <c r="B62" s="184" t="s">
        <v>345</v>
      </c>
      <c r="C62" s="807" t="s">
        <v>346</v>
      </c>
      <c r="D62" s="190"/>
      <c r="E62" s="185"/>
      <c r="F62" s="186"/>
      <c r="G62" s="190"/>
      <c r="H62" s="185"/>
      <c r="I62" s="186"/>
      <c r="J62" s="190"/>
      <c r="K62" s="185"/>
      <c r="L62" s="186"/>
    </row>
    <row r="63" spans="1:12" ht="42.75" x14ac:dyDescent="0.25">
      <c r="A63" s="799"/>
      <c r="B63" s="184" t="s">
        <v>262</v>
      </c>
      <c r="C63" s="802"/>
      <c r="D63" s="190"/>
      <c r="E63" s="185"/>
      <c r="F63" s="186"/>
      <c r="G63" s="190"/>
      <c r="H63" s="185"/>
      <c r="I63" s="186"/>
      <c r="J63" s="190"/>
      <c r="K63" s="185"/>
      <c r="L63" s="186"/>
    </row>
    <row r="64" spans="1:12" ht="57" x14ac:dyDescent="0.25">
      <c r="A64" s="797" t="s">
        <v>347</v>
      </c>
      <c r="B64" s="184" t="s">
        <v>266</v>
      </c>
      <c r="C64" s="800" t="s">
        <v>348</v>
      </c>
      <c r="D64" s="190"/>
      <c r="E64" s="185"/>
      <c r="F64" s="186"/>
      <c r="G64" s="190"/>
      <c r="H64" s="185"/>
      <c r="I64" s="186"/>
      <c r="J64" s="190"/>
      <c r="K64" s="185"/>
      <c r="L64" s="186"/>
    </row>
    <row r="65" spans="1:12" ht="71.25" x14ac:dyDescent="0.25">
      <c r="A65" s="798"/>
      <c r="B65" s="184" t="s">
        <v>274</v>
      </c>
      <c r="C65" s="801"/>
      <c r="D65" s="190"/>
      <c r="E65" s="185"/>
      <c r="F65" s="186"/>
      <c r="G65" s="190"/>
      <c r="H65" s="185"/>
      <c r="I65" s="186"/>
      <c r="J65" s="190"/>
      <c r="K65" s="185"/>
      <c r="L65" s="186"/>
    </row>
    <row r="66" spans="1:12" ht="42.75" x14ac:dyDescent="0.25">
      <c r="A66" s="798"/>
      <c r="B66" s="184" t="s">
        <v>349</v>
      </c>
      <c r="C66" s="801"/>
      <c r="D66" s="190"/>
      <c r="E66" s="185"/>
      <c r="F66" s="186"/>
      <c r="G66" s="190"/>
      <c r="H66" s="185"/>
      <c r="I66" s="186"/>
      <c r="J66" s="190"/>
      <c r="K66" s="185"/>
      <c r="L66" s="186"/>
    </row>
    <row r="67" spans="1:12" ht="57" x14ac:dyDescent="0.25">
      <c r="A67" s="798"/>
      <c r="B67" s="184" t="s">
        <v>284</v>
      </c>
      <c r="C67" s="801"/>
      <c r="D67" s="190"/>
      <c r="E67" s="185"/>
      <c r="F67" s="186"/>
      <c r="G67" s="190"/>
      <c r="H67" s="185"/>
      <c r="I67" s="186"/>
      <c r="J67" s="190"/>
      <c r="K67" s="185"/>
      <c r="L67" s="186"/>
    </row>
    <row r="68" spans="1:12" ht="42.75" x14ac:dyDescent="0.25">
      <c r="A68" s="798"/>
      <c r="B68" s="184" t="s">
        <v>288</v>
      </c>
      <c r="C68" s="801"/>
      <c r="D68" s="190"/>
      <c r="E68" s="185"/>
      <c r="F68" s="186"/>
      <c r="G68" s="190"/>
      <c r="H68" s="185"/>
      <c r="I68" s="186"/>
      <c r="J68" s="190"/>
      <c r="K68" s="185"/>
      <c r="L68" s="186"/>
    </row>
    <row r="69" spans="1:12" ht="57" x14ac:dyDescent="0.25">
      <c r="A69" s="799"/>
      <c r="B69" s="280" t="s">
        <v>350</v>
      </c>
      <c r="C69" s="802"/>
      <c r="D69" s="190"/>
      <c r="E69" s="185"/>
      <c r="F69" s="186"/>
      <c r="G69" s="190"/>
      <c r="H69" s="185"/>
      <c r="I69" s="186"/>
      <c r="J69" s="190"/>
      <c r="K69" s="185"/>
      <c r="L69" s="186"/>
    </row>
    <row r="70" spans="1:12" ht="42.75" x14ac:dyDescent="0.25">
      <c r="A70" s="803" t="s">
        <v>351</v>
      </c>
      <c r="B70" s="280" t="s">
        <v>296</v>
      </c>
      <c r="C70" s="800" t="s">
        <v>297</v>
      </c>
      <c r="D70" s="190"/>
      <c r="E70" s="185"/>
      <c r="F70" s="186"/>
      <c r="G70" s="190"/>
      <c r="H70" s="185"/>
      <c r="I70" s="186"/>
      <c r="J70" s="190"/>
      <c r="K70" s="185"/>
      <c r="L70" s="186"/>
    </row>
    <row r="71" spans="1:12" ht="28.5" x14ac:dyDescent="0.25">
      <c r="A71" s="804"/>
      <c r="B71" s="281" t="s">
        <v>352</v>
      </c>
      <c r="C71" s="805"/>
      <c r="D71" s="191"/>
      <c r="E71" s="91"/>
      <c r="F71" s="92"/>
      <c r="G71" s="191"/>
      <c r="H71" s="91"/>
      <c r="I71" s="92"/>
      <c r="J71" s="191"/>
      <c r="K71" s="91"/>
      <c r="L71" s="92"/>
    </row>
  </sheetData>
  <mergeCells count="86">
    <mergeCell ref="F32:F33"/>
    <mergeCell ref="L32:L33"/>
    <mergeCell ref="L40:L41"/>
    <mergeCell ref="F40:F41"/>
    <mergeCell ref="L25:L26"/>
    <mergeCell ref="I32:I33"/>
    <mergeCell ref="I40:I41"/>
    <mergeCell ref="B6:I6"/>
    <mergeCell ref="K6:L6"/>
    <mergeCell ref="J60:L60"/>
    <mergeCell ref="G30:I30"/>
    <mergeCell ref="B45:B46"/>
    <mergeCell ref="J8:J10"/>
    <mergeCell ref="C45:C46"/>
    <mergeCell ref="D45:F45"/>
    <mergeCell ref="G45:I45"/>
    <mergeCell ref="B15:B16"/>
    <mergeCell ref="C17:C18"/>
    <mergeCell ref="C15:C16"/>
    <mergeCell ref="L19:L24"/>
    <mergeCell ref="F34:F39"/>
    <mergeCell ref="I34:I39"/>
    <mergeCell ref="L34:L39"/>
    <mergeCell ref="A1:A4"/>
    <mergeCell ref="J1:L1"/>
    <mergeCell ref="J2:L2"/>
    <mergeCell ref="J3:L3"/>
    <mergeCell ref="J4:L4"/>
    <mergeCell ref="B1:I1"/>
    <mergeCell ref="B2:I2"/>
    <mergeCell ref="B3:I3"/>
    <mergeCell ref="B4:I4"/>
    <mergeCell ref="A17:A18"/>
    <mergeCell ref="A8:A10"/>
    <mergeCell ref="A14:L14"/>
    <mergeCell ref="A15:A16"/>
    <mergeCell ref="M8:O8"/>
    <mergeCell ref="M9:O9"/>
    <mergeCell ref="M10:O10"/>
    <mergeCell ref="D15:F15"/>
    <mergeCell ref="G15:I15"/>
    <mergeCell ref="J15:L15"/>
    <mergeCell ref="F17:F18"/>
    <mergeCell ref="I17:I18"/>
    <mergeCell ref="L17:L18"/>
    <mergeCell ref="A19:A24"/>
    <mergeCell ref="C25:C26"/>
    <mergeCell ref="A25:A26"/>
    <mergeCell ref="A32:A33"/>
    <mergeCell ref="C32:C33"/>
    <mergeCell ref="A30:A31"/>
    <mergeCell ref="A29:L29"/>
    <mergeCell ref="J30:L30"/>
    <mergeCell ref="B30:B31"/>
    <mergeCell ref="C30:C31"/>
    <mergeCell ref="D30:F30"/>
    <mergeCell ref="C19:C24"/>
    <mergeCell ref="F19:F24"/>
    <mergeCell ref="I19:I24"/>
    <mergeCell ref="F25:F26"/>
    <mergeCell ref="I25:I26"/>
    <mergeCell ref="A34:A39"/>
    <mergeCell ref="C34:C39"/>
    <mergeCell ref="A40:A41"/>
    <mergeCell ref="C40:C41"/>
    <mergeCell ref="A47:A48"/>
    <mergeCell ref="C47:C48"/>
    <mergeCell ref="A45:A46"/>
    <mergeCell ref="A44:L44"/>
    <mergeCell ref="J45:L45"/>
    <mergeCell ref="A64:A69"/>
    <mergeCell ref="C64:C69"/>
    <mergeCell ref="A70:A71"/>
    <mergeCell ref="C70:C71"/>
    <mergeCell ref="A49:A54"/>
    <mergeCell ref="C49:C54"/>
    <mergeCell ref="A55:A56"/>
    <mergeCell ref="C55:C56"/>
    <mergeCell ref="A62:A63"/>
    <mergeCell ref="C62:C63"/>
    <mergeCell ref="A60:A61"/>
    <mergeCell ref="B60:B61"/>
    <mergeCell ref="A59:L59"/>
    <mergeCell ref="C60:C61"/>
    <mergeCell ref="D60:F60"/>
    <mergeCell ref="G60:I60"/>
  </mergeCells>
  <pageMargins left="0.25" right="0.25" top="0.75" bottom="0.75" header="0.3" footer="0.3"/>
  <pageSetup scale="27" fitToHeight="0" orientation="landscape" r:id="rId1"/>
  <rowBreaks count="3" manualBreakCount="3">
    <brk id="27" max="12" man="1"/>
    <brk id="42" max="12" man="1"/>
    <brk id="57"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theme="0" tint="-4.9989318521683403E-2"/>
    <pageSetUpPr fitToPage="1"/>
  </sheetPr>
  <dimension ref="A1:BJ149"/>
  <sheetViews>
    <sheetView topLeftCell="O11" zoomScale="55" zoomScaleNormal="55" zoomScaleSheetLayoutView="20" workbookViewId="0">
      <selection activeCell="AG40" sqref="AG40"/>
    </sheetView>
  </sheetViews>
  <sheetFormatPr baseColWidth="10" defaultColWidth="10.7109375" defaultRowHeight="14.25" x14ac:dyDescent="0.25"/>
  <cols>
    <col min="1" max="1" width="25.5703125" style="145" customWidth="1"/>
    <col min="2" max="2" width="29.7109375" style="145" customWidth="1"/>
    <col min="3" max="3" width="21.5703125" style="145" customWidth="1"/>
    <col min="4" max="4" width="30.5703125" style="145" customWidth="1"/>
    <col min="5" max="5" width="20.7109375" style="145" bestFit="1" customWidth="1"/>
    <col min="6" max="6" width="21.7109375" style="145" customWidth="1"/>
    <col min="7" max="7" width="20.7109375" style="145" bestFit="1" customWidth="1"/>
    <col min="8" max="8" width="21.5703125" style="145" customWidth="1"/>
    <col min="9" max="9" width="20.7109375" style="145" bestFit="1" customWidth="1"/>
    <col min="10" max="10" width="22.28515625" style="145" customWidth="1"/>
    <col min="11" max="11" width="20.7109375" style="145" bestFit="1" customWidth="1"/>
    <col min="12" max="12" width="23" style="145" customWidth="1"/>
    <col min="13" max="13" width="20.7109375" style="145" bestFit="1" customWidth="1"/>
    <col min="14" max="14" width="22.28515625" style="145" customWidth="1"/>
    <col min="15" max="15" width="20.7109375" style="145" bestFit="1" customWidth="1"/>
    <col min="16" max="16" width="35.42578125" style="145" customWidth="1"/>
    <col min="17" max="17" width="20.5703125" style="145" customWidth="1"/>
    <col min="18" max="18" width="17.28515625" style="145" bestFit="1" customWidth="1"/>
    <col min="19" max="19" width="27.28515625" style="145" customWidth="1"/>
    <col min="20" max="20" width="21.28515625" style="145" customWidth="1"/>
    <col min="21" max="21" width="20.7109375" style="145" bestFit="1" customWidth="1"/>
    <col min="22" max="22" width="19.7109375" style="145" bestFit="1" customWidth="1"/>
    <col min="23" max="23" width="21.7109375" style="145" customWidth="1"/>
    <col min="24" max="24" width="17.28515625" style="145" bestFit="1" customWidth="1"/>
    <col min="25" max="25" width="20.7109375" style="145" bestFit="1" customWidth="1"/>
    <col min="26" max="26" width="20.42578125" style="145" customWidth="1"/>
    <col min="27" max="27" width="17.42578125" style="145" customWidth="1"/>
    <col min="28" max="28" width="26.7109375" style="145" customWidth="1"/>
    <col min="29" max="29" width="22.7109375" style="145" customWidth="1"/>
    <col min="30" max="30" width="17" style="145" customWidth="1"/>
    <col min="31" max="31" width="19.7109375" style="145" bestFit="1" customWidth="1"/>
    <col min="32" max="32" width="22" style="145" customWidth="1"/>
    <col min="33" max="36" width="20.42578125" style="145" bestFit="1" customWidth="1"/>
    <col min="37" max="16384" width="10.7109375" style="145"/>
  </cols>
  <sheetData>
    <row r="1" spans="1:62" s="68" customFormat="1" ht="20.25" customHeight="1" x14ac:dyDescent="0.25">
      <c r="A1" s="773"/>
      <c r="B1" s="881" t="s">
        <v>855</v>
      </c>
      <c r="C1" s="882"/>
      <c r="D1" s="882"/>
      <c r="E1" s="882"/>
      <c r="F1" s="882"/>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3"/>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row>
    <row r="2" spans="1:62" s="68" customFormat="1" ht="18.75" customHeight="1" x14ac:dyDescent="0.25">
      <c r="A2" s="774"/>
      <c r="B2" s="884"/>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6"/>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row>
    <row r="3" spans="1:62" s="68" customFormat="1" ht="14.25" customHeight="1" x14ac:dyDescent="0.25">
      <c r="A3" s="774"/>
      <c r="B3" s="884"/>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6"/>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row>
    <row r="4" spans="1:62" s="68" customFormat="1" ht="33" customHeight="1" thickBot="1" x14ac:dyDescent="0.3">
      <c r="A4" s="775"/>
      <c r="B4" s="887"/>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9"/>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row>
    <row r="5" spans="1:62" s="68" customFormat="1" ht="15" x14ac:dyDescent="0.25">
      <c r="B5" s="164"/>
      <c r="C5" s="164"/>
      <c r="D5" s="164"/>
      <c r="E5" s="164"/>
      <c r="F5" s="164"/>
      <c r="G5" s="164"/>
      <c r="H5" s="164"/>
      <c r="I5" s="164"/>
      <c r="J5" s="164"/>
      <c r="K5" s="163"/>
      <c r="L5" s="163"/>
      <c r="M5" s="163"/>
      <c r="N5" s="163"/>
      <c r="O5" s="163"/>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row>
    <row r="6" spans="1:62" s="68" customFormat="1" ht="9" customHeight="1" x14ac:dyDescent="0.25">
      <c r="A6" s="72"/>
      <c r="B6" s="164"/>
      <c r="C6" s="164"/>
      <c r="D6" s="164"/>
      <c r="E6" s="164"/>
      <c r="F6" s="164"/>
      <c r="G6" s="164"/>
      <c r="H6" s="164"/>
      <c r="I6" s="164"/>
      <c r="J6" s="164"/>
      <c r="K6" s="164"/>
      <c r="L6" s="164"/>
      <c r="M6" s="164"/>
      <c r="N6" s="164"/>
      <c r="O6" s="164"/>
      <c r="P6" s="69"/>
      <c r="Q6" s="69"/>
      <c r="R6" s="70"/>
      <c r="S6" s="70"/>
      <c r="T6" s="69"/>
      <c r="U6" s="69"/>
      <c r="V6" s="69"/>
      <c r="W6" s="145"/>
      <c r="X6" s="71"/>
      <c r="Y6" s="71"/>
      <c r="Z6" s="71"/>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row>
    <row r="7" spans="1:62" s="68" customFormat="1" ht="15" customHeight="1" thickBot="1" x14ac:dyDescent="0.3">
      <c r="A7" s="73"/>
      <c r="B7" s="164"/>
      <c r="C7" s="164"/>
      <c r="D7" s="164"/>
      <c r="E7" s="164"/>
      <c r="F7" s="164"/>
      <c r="G7" s="164"/>
      <c r="H7" s="164"/>
      <c r="I7" s="164"/>
      <c r="J7" s="164"/>
      <c r="K7" s="164"/>
      <c r="L7" s="164"/>
      <c r="M7" s="164"/>
      <c r="N7" s="164"/>
      <c r="O7" s="164"/>
      <c r="P7" s="69"/>
      <c r="Q7" s="69"/>
      <c r="R7" s="70"/>
      <c r="S7" s="70"/>
      <c r="T7" s="69"/>
      <c r="U7" s="69"/>
      <c r="V7" s="69"/>
      <c r="W7" s="145"/>
      <c r="X7" s="71"/>
      <c r="Y7" s="71"/>
      <c r="Z7" s="200"/>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row>
    <row r="8" spans="1:62" s="68" customFormat="1" ht="15" customHeight="1" thickBot="1" x14ac:dyDescent="0.3">
      <c r="A8" s="776" t="s">
        <v>307</v>
      </c>
      <c r="B8" s="895" t="s">
        <v>308</v>
      </c>
      <c r="C8" s="896"/>
      <c r="D8" s="896"/>
      <c r="E8" s="896"/>
      <c r="F8" s="896"/>
      <c r="G8" s="896"/>
      <c r="H8" s="896"/>
      <c r="I8" s="896"/>
      <c r="J8" s="896"/>
      <c r="K8" s="896"/>
      <c r="L8" s="896"/>
      <c r="M8" s="896"/>
      <c r="N8" s="896"/>
      <c r="O8" s="896"/>
      <c r="P8" s="896"/>
      <c r="Q8" s="896"/>
      <c r="R8" s="896"/>
      <c r="S8" s="896"/>
      <c r="T8" s="896"/>
      <c r="U8" s="896"/>
      <c r="V8" s="896"/>
      <c r="W8" s="896"/>
      <c r="X8" s="896"/>
      <c r="Y8" s="896"/>
      <c r="Z8" s="897"/>
      <c r="AA8" s="623" t="s">
        <v>851</v>
      </c>
      <c r="AB8" s="904">
        <v>2024110010298</v>
      </c>
      <c r="AC8" s="890" t="s">
        <v>121</v>
      </c>
      <c r="AD8" s="891"/>
      <c r="AE8" s="596" t="s">
        <v>845</v>
      </c>
      <c r="AF8" s="598"/>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row>
    <row r="9" spans="1:62" s="68" customFormat="1" ht="15" customHeight="1" thickBot="1" x14ac:dyDescent="0.3">
      <c r="A9" s="777"/>
      <c r="B9" s="898"/>
      <c r="C9" s="899"/>
      <c r="D9" s="899"/>
      <c r="E9" s="899"/>
      <c r="F9" s="899"/>
      <c r="G9" s="899"/>
      <c r="H9" s="899"/>
      <c r="I9" s="899"/>
      <c r="J9" s="899"/>
      <c r="K9" s="899"/>
      <c r="L9" s="899"/>
      <c r="M9" s="899"/>
      <c r="N9" s="899"/>
      <c r="O9" s="899"/>
      <c r="P9" s="899"/>
      <c r="Q9" s="899"/>
      <c r="R9" s="899"/>
      <c r="S9" s="899"/>
      <c r="T9" s="899"/>
      <c r="U9" s="899"/>
      <c r="V9" s="899"/>
      <c r="W9" s="899"/>
      <c r="X9" s="899"/>
      <c r="Y9" s="899"/>
      <c r="Z9" s="900"/>
      <c r="AA9" s="624"/>
      <c r="AB9" s="905"/>
      <c r="AC9" s="890" t="s">
        <v>122</v>
      </c>
      <c r="AD9" s="891"/>
      <c r="AE9" s="596" t="s">
        <v>846</v>
      </c>
      <c r="AF9" s="598"/>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row>
    <row r="10" spans="1:62" s="68" customFormat="1" ht="15" customHeight="1" thickBot="1" x14ac:dyDescent="0.3">
      <c r="A10" s="777"/>
      <c r="B10" s="898"/>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900"/>
      <c r="AA10" s="624"/>
      <c r="AB10" s="905"/>
      <c r="AC10" s="890" t="s">
        <v>305</v>
      </c>
      <c r="AD10" s="891"/>
      <c r="AE10" s="907" t="s">
        <v>847</v>
      </c>
      <c r="AF10" s="908"/>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row>
    <row r="11" spans="1:62" s="68" customFormat="1" ht="15" customHeight="1" thickBot="1" x14ac:dyDescent="0.3">
      <c r="A11" s="778"/>
      <c r="B11" s="901"/>
      <c r="C11" s="902"/>
      <c r="D11" s="902"/>
      <c r="E11" s="902"/>
      <c r="F11" s="902"/>
      <c r="G11" s="902"/>
      <c r="H11" s="902"/>
      <c r="I11" s="902"/>
      <c r="J11" s="902"/>
      <c r="K11" s="902"/>
      <c r="L11" s="902"/>
      <c r="M11" s="902"/>
      <c r="N11" s="902"/>
      <c r="O11" s="902"/>
      <c r="P11" s="902"/>
      <c r="Q11" s="902"/>
      <c r="R11" s="902"/>
      <c r="S11" s="902"/>
      <c r="T11" s="902"/>
      <c r="U11" s="902"/>
      <c r="V11" s="902"/>
      <c r="W11" s="902"/>
      <c r="X11" s="902"/>
      <c r="Y11" s="902"/>
      <c r="Z11" s="903"/>
      <c r="AA11" s="625"/>
      <c r="AB11" s="906"/>
      <c r="AC11" s="890" t="s">
        <v>186</v>
      </c>
      <c r="AD11" s="891"/>
      <c r="AE11" s="596" t="s">
        <v>852</v>
      </c>
      <c r="AF11" s="598"/>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row>
    <row r="12" spans="1:62" s="68" customFormat="1" ht="9" customHeight="1" x14ac:dyDescent="0.25">
      <c r="A12" s="8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455"/>
      <c r="AA12" s="893"/>
      <c r="AB12" s="893"/>
      <c r="AC12" s="619"/>
      <c r="AD12" s="619"/>
      <c r="AE12" s="894"/>
      <c r="AF12" s="894"/>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row>
    <row r="13" spans="1:62" s="95" customFormat="1" ht="16.5" customHeight="1" thickBot="1" x14ac:dyDescent="0.25">
      <c r="C13" s="166"/>
      <c r="D13" s="166"/>
      <c r="E13" s="166"/>
      <c r="F13" s="166"/>
      <c r="G13" s="166"/>
      <c r="H13" s="166"/>
      <c r="I13" s="166"/>
      <c r="J13" s="166"/>
      <c r="K13" s="165"/>
      <c r="L13" s="165"/>
      <c r="M13" s="165"/>
      <c r="N13" s="165"/>
      <c r="O13" s="165"/>
      <c r="P13" s="192"/>
      <c r="Q13" s="192"/>
      <c r="R13" s="192"/>
      <c r="S13" s="192"/>
      <c r="T13" s="192"/>
      <c r="U13" s="192"/>
      <c r="V13" s="192"/>
      <c r="W13" s="192"/>
      <c r="X13" s="192"/>
      <c r="Y13" s="192"/>
      <c r="Z13" s="192"/>
      <c r="AA13" s="893"/>
      <c r="AB13" s="893"/>
      <c r="AC13" s="619"/>
      <c r="AD13" s="619"/>
      <c r="AE13" s="894"/>
      <c r="AF13" s="894"/>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row>
    <row r="14" spans="1:62" s="147" customFormat="1" ht="21.75" customHeight="1" thickBot="1" x14ac:dyDescent="0.3">
      <c r="A14" s="614" t="s">
        <v>187</v>
      </c>
      <c r="B14" s="239" t="s">
        <v>188</v>
      </c>
      <c r="C14" s="202"/>
      <c r="D14" s="239" t="s">
        <v>189</v>
      </c>
      <c r="E14" s="202"/>
      <c r="F14" s="239" t="s">
        <v>190</v>
      </c>
      <c r="G14" s="202"/>
      <c r="H14" s="239" t="s">
        <v>191</v>
      </c>
      <c r="I14" s="204"/>
      <c r="J14" s="167"/>
      <c r="K14" s="613" t="s">
        <v>192</v>
      </c>
      <c r="L14" s="613"/>
      <c r="M14" s="910" t="s">
        <v>193</v>
      </c>
      <c r="N14" s="910"/>
      <c r="O14" s="910"/>
      <c r="P14" s="338"/>
      <c r="Q14" s="253"/>
      <c r="R14" s="193"/>
      <c r="S14" s="193"/>
      <c r="T14" s="193"/>
      <c r="U14" s="193"/>
      <c r="V14" s="193"/>
      <c r="W14" s="193"/>
      <c r="X14" s="193"/>
      <c r="Y14" s="193"/>
      <c r="Z14" s="456"/>
      <c r="AA14" s="893"/>
      <c r="AB14" s="893"/>
      <c r="AC14" s="619"/>
      <c r="AD14" s="619"/>
      <c r="AE14" s="909"/>
      <c r="AF14" s="909"/>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row>
    <row r="15" spans="1:62" s="147" customFormat="1" ht="21.75" customHeight="1" thickBot="1" x14ac:dyDescent="0.3">
      <c r="A15" s="614"/>
      <c r="B15" s="240" t="s">
        <v>195</v>
      </c>
      <c r="C15" s="205"/>
      <c r="D15" s="239" t="s">
        <v>196</v>
      </c>
      <c r="E15" s="205" t="s">
        <v>194</v>
      </c>
      <c r="F15" s="239" t="s">
        <v>197</v>
      </c>
      <c r="G15" s="206"/>
      <c r="H15" s="239" t="s">
        <v>198</v>
      </c>
      <c r="I15" s="204"/>
      <c r="J15" s="167"/>
      <c r="K15" s="613"/>
      <c r="L15" s="613"/>
      <c r="M15" s="910" t="s">
        <v>199</v>
      </c>
      <c r="N15" s="910"/>
      <c r="O15" s="910"/>
      <c r="P15" s="207"/>
      <c r="Q15" s="253"/>
      <c r="R15" s="193"/>
      <c r="S15" s="193"/>
      <c r="T15" s="193"/>
      <c r="U15" s="193"/>
      <c r="V15" s="193"/>
      <c r="W15" s="193"/>
      <c r="X15" s="193"/>
      <c r="Y15" s="193"/>
      <c r="Z15" s="456"/>
      <c r="AA15" s="893"/>
      <c r="AB15" s="893"/>
      <c r="AC15" s="619"/>
      <c r="AD15" s="619"/>
      <c r="AE15" s="894"/>
      <c r="AF15" s="894"/>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row>
    <row r="16" spans="1:62" s="147" customFormat="1" ht="21.75" customHeight="1" thickBot="1" x14ac:dyDescent="0.3">
      <c r="A16" s="614"/>
      <c r="B16" s="239" t="s">
        <v>200</v>
      </c>
      <c r="C16" s="202"/>
      <c r="D16" s="239" t="s">
        <v>201</v>
      </c>
      <c r="E16" s="206"/>
      <c r="F16" s="239" t="s">
        <v>202</v>
      </c>
      <c r="G16" s="206"/>
      <c r="H16" s="239" t="s">
        <v>203</v>
      </c>
      <c r="I16" s="204"/>
      <c r="K16" s="613"/>
      <c r="L16" s="613"/>
      <c r="M16" s="910" t="s">
        <v>204</v>
      </c>
      <c r="N16" s="910"/>
      <c r="O16" s="910"/>
      <c r="P16" s="338" t="s">
        <v>194</v>
      </c>
      <c r="Q16" s="253"/>
      <c r="R16" s="193"/>
      <c r="S16" s="193"/>
      <c r="T16" s="193"/>
      <c r="U16" s="193"/>
      <c r="V16" s="193"/>
      <c r="W16" s="193"/>
      <c r="X16" s="193"/>
      <c r="Y16" s="193"/>
      <c r="Z16" s="456"/>
      <c r="AA16" s="456"/>
      <c r="AB16" s="456"/>
      <c r="AC16" s="456"/>
      <c r="AD16" s="456"/>
      <c r="AE16" s="456"/>
      <c r="AF16" s="456"/>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row>
    <row r="17" spans="1:62" s="147" customFormat="1" ht="21.75" customHeight="1" x14ac:dyDescent="0.25">
      <c r="A17" s="68"/>
      <c r="B17" s="68"/>
      <c r="C17" s="68"/>
      <c r="D17" s="68"/>
      <c r="E17" s="68"/>
      <c r="F17" s="68"/>
      <c r="G17" s="167"/>
      <c r="H17" s="167"/>
      <c r="I17" s="167"/>
      <c r="J17" s="167"/>
      <c r="K17" s="168"/>
      <c r="L17" s="168"/>
      <c r="M17" s="166"/>
      <c r="N17" s="166"/>
      <c r="O17" s="166"/>
      <c r="P17" s="193"/>
      <c r="Q17" s="193"/>
      <c r="R17" s="193"/>
      <c r="S17" s="193"/>
      <c r="T17" s="193"/>
      <c r="U17" s="193"/>
      <c r="V17" s="193"/>
      <c r="W17" s="193"/>
      <c r="X17" s="193"/>
      <c r="Y17" s="193"/>
      <c r="Z17" s="456"/>
      <c r="AA17" s="456"/>
      <c r="AB17" s="456"/>
      <c r="AC17" s="456"/>
      <c r="AD17" s="456"/>
      <c r="AE17" s="456"/>
      <c r="AF17" s="456"/>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row>
    <row r="18" spans="1:62" s="95" customFormat="1" ht="17.25" customHeight="1" thickBot="1" x14ac:dyDescent="0.25">
      <c r="E18" s="167"/>
      <c r="G18" s="167"/>
      <c r="H18" s="167"/>
      <c r="I18" s="167"/>
      <c r="J18" s="167"/>
      <c r="K18" s="165"/>
      <c r="L18" s="165"/>
      <c r="M18" s="165"/>
      <c r="N18" s="165"/>
      <c r="O18" s="165"/>
      <c r="AG18" s="193"/>
      <c r="AH18" s="193"/>
      <c r="AI18" s="193"/>
      <c r="AJ18" s="193"/>
      <c r="AK18" s="193"/>
      <c r="AL18" s="193"/>
      <c r="AM18" s="193"/>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row>
    <row r="19" spans="1:62" s="68" customFormat="1" ht="48" customHeight="1" thickBot="1" x14ac:dyDescent="0.3">
      <c r="A19" s="645" t="s">
        <v>357</v>
      </c>
      <c r="B19" s="646"/>
      <c r="C19" s="646"/>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7"/>
      <c r="AG19" s="193"/>
      <c r="AH19" s="193"/>
      <c r="AI19" s="193"/>
      <c r="AJ19" s="193"/>
      <c r="AK19" s="193"/>
      <c r="AL19" s="193"/>
      <c r="AM19" s="193"/>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row>
    <row r="20" spans="1:62" s="68" customFormat="1" ht="50.25" customHeight="1" thickBot="1" x14ac:dyDescent="0.3">
      <c r="A20" s="643" t="s">
        <v>358</v>
      </c>
      <c r="B20" s="644"/>
      <c r="C20" s="870" t="s">
        <v>302</v>
      </c>
      <c r="D20" s="870"/>
      <c r="E20" s="870"/>
      <c r="F20" s="870"/>
      <c r="G20" s="870"/>
      <c r="H20" s="870"/>
      <c r="I20" s="870"/>
      <c r="J20" s="870"/>
      <c r="K20" s="870"/>
      <c r="L20" s="870"/>
      <c r="M20" s="870"/>
      <c r="N20" s="870"/>
      <c r="O20" s="870"/>
      <c r="P20" s="870"/>
      <c r="Q20" s="870"/>
      <c r="R20" s="870"/>
      <c r="S20" s="870"/>
      <c r="T20" s="870"/>
      <c r="U20" s="870"/>
      <c r="V20" s="870"/>
      <c r="W20" s="870"/>
      <c r="X20" s="870"/>
      <c r="Y20" s="870"/>
      <c r="Z20" s="870"/>
      <c r="AA20" s="870"/>
      <c r="AB20" s="870"/>
      <c r="AC20" s="870"/>
      <c r="AD20" s="870"/>
      <c r="AE20" s="870"/>
      <c r="AF20" s="871"/>
      <c r="AG20" s="193"/>
      <c r="AH20" s="193"/>
      <c r="AI20" s="193"/>
      <c r="AJ20" s="193"/>
      <c r="AK20" s="193"/>
      <c r="AL20" s="193"/>
      <c r="AM20" s="193"/>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row>
    <row r="21" spans="1:62" s="99" customFormat="1" ht="21.75" customHeight="1" thickBot="1" x14ac:dyDescent="0.3">
      <c r="A21" s="658" t="s">
        <v>359</v>
      </c>
      <c r="B21" s="875" t="s">
        <v>360</v>
      </c>
      <c r="C21" s="771" t="s">
        <v>99</v>
      </c>
      <c r="D21" s="869"/>
      <c r="E21" s="869"/>
      <c r="F21" s="869"/>
      <c r="G21" s="869"/>
      <c r="H21" s="869"/>
      <c r="I21" s="869"/>
      <c r="J21" s="869"/>
      <c r="K21" s="869"/>
      <c r="L21" s="869"/>
      <c r="M21" s="869"/>
      <c r="N21" s="772"/>
      <c r="O21" s="872" t="s">
        <v>236</v>
      </c>
      <c r="P21" s="873"/>
      <c r="Q21" s="873"/>
      <c r="R21" s="873"/>
      <c r="S21" s="873"/>
      <c r="T21" s="873"/>
      <c r="U21" s="873"/>
      <c r="V21" s="873"/>
      <c r="W21" s="873"/>
      <c r="X21" s="873"/>
      <c r="Y21" s="873"/>
      <c r="Z21" s="873"/>
      <c r="AA21" s="873"/>
      <c r="AB21" s="873"/>
      <c r="AC21" s="873"/>
      <c r="AD21" s="873"/>
      <c r="AE21" s="873"/>
      <c r="AF21" s="874"/>
      <c r="AG21" s="193"/>
      <c r="AH21" s="193"/>
      <c r="AI21" s="193"/>
      <c r="AJ21" s="193"/>
      <c r="AK21" s="193"/>
      <c r="AL21" s="193"/>
      <c r="AM21" s="193"/>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row>
    <row r="22" spans="1:62" s="99" customFormat="1" ht="21.75" customHeight="1" x14ac:dyDescent="0.25">
      <c r="A22" s="858"/>
      <c r="B22" s="875"/>
      <c r="C22" s="876" t="s">
        <v>234</v>
      </c>
      <c r="D22" s="877"/>
      <c r="E22" s="876" t="s">
        <v>241</v>
      </c>
      <c r="F22" s="877"/>
      <c r="G22" s="876" t="s">
        <v>242</v>
      </c>
      <c r="H22" s="877"/>
      <c r="I22" s="876" t="s">
        <v>243</v>
      </c>
      <c r="J22" s="877"/>
      <c r="K22" s="876" t="s">
        <v>244</v>
      </c>
      <c r="L22" s="877"/>
      <c r="M22" s="876" t="s">
        <v>245</v>
      </c>
      <c r="N22" s="877"/>
      <c r="O22" s="872" t="s">
        <v>234</v>
      </c>
      <c r="P22" s="873"/>
      <c r="Q22" s="874"/>
      <c r="R22" s="878" t="s">
        <v>241</v>
      </c>
      <c r="S22" s="879"/>
      <c r="T22" s="880"/>
      <c r="U22" s="878" t="s">
        <v>242</v>
      </c>
      <c r="V22" s="879"/>
      <c r="W22" s="880"/>
      <c r="X22" s="878" t="s">
        <v>243</v>
      </c>
      <c r="Y22" s="879"/>
      <c r="Z22" s="880"/>
      <c r="AA22" s="878" t="s">
        <v>244</v>
      </c>
      <c r="AB22" s="879"/>
      <c r="AC22" s="880"/>
      <c r="AD22" s="878" t="s">
        <v>245</v>
      </c>
      <c r="AE22" s="879"/>
      <c r="AF22" s="880"/>
      <c r="AG22" s="193"/>
      <c r="AH22" s="193"/>
      <c r="AI22" s="193"/>
      <c r="AJ22" s="193"/>
      <c r="AK22" s="193"/>
      <c r="AL22" s="193"/>
      <c r="AM22" s="193"/>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row>
    <row r="23" spans="1:62" s="99" customFormat="1" ht="28.5" customHeight="1" thickBot="1" x14ac:dyDescent="0.3">
      <c r="A23" s="858"/>
      <c r="B23" s="658"/>
      <c r="C23" s="198" t="s">
        <v>100</v>
      </c>
      <c r="D23" s="339" t="s">
        <v>361</v>
      </c>
      <c r="E23" s="198" t="s">
        <v>100</v>
      </c>
      <c r="F23" s="339" t="s">
        <v>361</v>
      </c>
      <c r="G23" s="198" t="s">
        <v>100</v>
      </c>
      <c r="H23" s="339" t="s">
        <v>361</v>
      </c>
      <c r="I23" s="198" t="s">
        <v>100</v>
      </c>
      <c r="J23" s="339" t="s">
        <v>361</v>
      </c>
      <c r="K23" s="198" t="s">
        <v>100</v>
      </c>
      <c r="L23" s="339" t="s">
        <v>361</v>
      </c>
      <c r="M23" s="198" t="s">
        <v>100</v>
      </c>
      <c r="N23" s="339" t="s">
        <v>361</v>
      </c>
      <c r="O23" s="199" t="s">
        <v>100</v>
      </c>
      <c r="P23" s="199" t="s">
        <v>362</v>
      </c>
      <c r="Q23" s="199" t="s">
        <v>223</v>
      </c>
      <c r="R23" s="199" t="s">
        <v>100</v>
      </c>
      <c r="S23" s="199" t="s">
        <v>362</v>
      </c>
      <c r="T23" s="199" t="s">
        <v>223</v>
      </c>
      <c r="U23" s="199" t="s">
        <v>100</v>
      </c>
      <c r="V23" s="199" t="s">
        <v>362</v>
      </c>
      <c r="W23" s="199" t="s">
        <v>223</v>
      </c>
      <c r="X23" s="199" t="s">
        <v>100</v>
      </c>
      <c r="Y23" s="199" t="s">
        <v>362</v>
      </c>
      <c r="Z23" s="199" t="s">
        <v>223</v>
      </c>
      <c r="AA23" s="199" t="s">
        <v>100</v>
      </c>
      <c r="AB23" s="199" t="s">
        <v>362</v>
      </c>
      <c r="AC23" s="199" t="s">
        <v>223</v>
      </c>
      <c r="AD23" s="199" t="s">
        <v>100</v>
      </c>
      <c r="AE23" s="199" t="s">
        <v>362</v>
      </c>
      <c r="AF23" s="199" t="s">
        <v>223</v>
      </c>
      <c r="AG23" s="193"/>
      <c r="AH23" s="193"/>
      <c r="AI23" s="193"/>
      <c r="AJ23" s="193"/>
      <c r="AK23" s="193"/>
      <c r="AL23" s="193"/>
      <c r="AM23" s="193"/>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row>
    <row r="24" spans="1:62" s="99" customFormat="1" ht="15.75" customHeight="1" x14ac:dyDescent="0.25">
      <c r="A24" s="892"/>
      <c r="B24" s="351" t="s">
        <v>363</v>
      </c>
      <c r="C24" s="367">
        <v>0</v>
      </c>
      <c r="D24" s="363">
        <v>65177000</v>
      </c>
      <c r="E24" s="355">
        <v>1</v>
      </c>
      <c r="F24" s="363"/>
      <c r="G24" s="347">
        <v>1</v>
      </c>
      <c r="H24" s="363"/>
      <c r="I24" s="347">
        <v>1</v>
      </c>
      <c r="J24" s="363"/>
      <c r="K24" s="347">
        <v>1</v>
      </c>
      <c r="L24" s="363"/>
      <c r="M24" s="360">
        <v>1</v>
      </c>
      <c r="N24" s="363"/>
      <c r="O24" s="358">
        <v>0</v>
      </c>
      <c r="P24" s="414">
        <v>19022000</v>
      </c>
      <c r="Q24" s="415">
        <v>0</v>
      </c>
      <c r="R24" s="358">
        <v>1</v>
      </c>
      <c r="S24" s="414">
        <v>46155000</v>
      </c>
      <c r="T24" s="414">
        <v>180907</v>
      </c>
      <c r="U24" s="343">
        <v>1</v>
      </c>
      <c r="V24" s="344">
        <v>0</v>
      </c>
      <c r="W24" s="447">
        <v>2989407</v>
      </c>
      <c r="X24" s="343">
        <v>1</v>
      </c>
      <c r="Y24" s="344">
        <v>0</v>
      </c>
      <c r="Z24" s="471">
        <v>6568984</v>
      </c>
      <c r="AA24" s="343">
        <v>1</v>
      </c>
      <c r="AB24" s="471">
        <v>-20514</v>
      </c>
      <c r="AC24" s="471">
        <v>5902300</v>
      </c>
      <c r="AD24" s="343">
        <v>1</v>
      </c>
      <c r="AE24" s="344">
        <v>0</v>
      </c>
      <c r="AF24" s="471">
        <f t="shared" ref="AF24:AF32" si="0">AF$44/20</f>
        <v>6825400</v>
      </c>
      <c r="AG24" s="193"/>
      <c r="AH24" s="193"/>
      <c r="AI24" s="193"/>
      <c r="AJ24" s="193"/>
      <c r="AK24" s="193"/>
      <c r="AL24" s="193"/>
      <c r="AM24" s="193"/>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row>
    <row r="25" spans="1:62" s="99" customFormat="1" ht="15.75" customHeight="1" x14ac:dyDescent="0.25">
      <c r="A25" s="892"/>
      <c r="B25" s="352" t="s">
        <v>364</v>
      </c>
      <c r="C25" s="368">
        <v>0</v>
      </c>
      <c r="D25" s="364">
        <v>65177000</v>
      </c>
      <c r="E25" s="356">
        <v>1</v>
      </c>
      <c r="F25" s="364"/>
      <c r="G25" s="346">
        <v>1</v>
      </c>
      <c r="H25" s="364"/>
      <c r="I25" s="346">
        <v>1</v>
      </c>
      <c r="J25" s="364"/>
      <c r="K25" s="346">
        <v>1</v>
      </c>
      <c r="L25" s="364"/>
      <c r="M25" s="359">
        <v>1</v>
      </c>
      <c r="N25" s="364"/>
      <c r="O25" s="344">
        <v>0</v>
      </c>
      <c r="P25" s="414">
        <v>19022000</v>
      </c>
      <c r="Q25" s="415">
        <v>0</v>
      </c>
      <c r="R25" s="344">
        <v>1</v>
      </c>
      <c r="S25" s="414">
        <v>46155000</v>
      </c>
      <c r="T25" s="414">
        <v>180907</v>
      </c>
      <c r="U25" s="345">
        <v>1</v>
      </c>
      <c r="V25" s="344">
        <v>0</v>
      </c>
      <c r="W25" s="447">
        <v>2989407</v>
      </c>
      <c r="X25" s="345">
        <v>1</v>
      </c>
      <c r="Y25" s="344">
        <v>0</v>
      </c>
      <c r="Z25" s="471">
        <v>6568984</v>
      </c>
      <c r="AA25" s="345">
        <v>1</v>
      </c>
      <c r="AB25" s="471">
        <v>-20514</v>
      </c>
      <c r="AC25" s="471">
        <v>5902300</v>
      </c>
      <c r="AD25" s="345">
        <v>1</v>
      </c>
      <c r="AE25" s="344">
        <v>0</v>
      </c>
      <c r="AF25" s="471">
        <f t="shared" si="0"/>
        <v>6825400</v>
      </c>
      <c r="AG25" s="193"/>
      <c r="AH25" s="193"/>
      <c r="AI25" s="193"/>
      <c r="AJ25" s="193"/>
      <c r="AK25" s="193"/>
      <c r="AL25" s="193"/>
      <c r="AM25" s="193"/>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row>
    <row r="26" spans="1:62" s="99" customFormat="1" ht="15.75" customHeight="1" x14ac:dyDescent="0.25">
      <c r="A26" s="892"/>
      <c r="B26" s="352" t="s">
        <v>365</v>
      </c>
      <c r="C26" s="368">
        <v>0</v>
      </c>
      <c r="D26" s="364">
        <v>65177000</v>
      </c>
      <c r="E26" s="356">
        <v>1</v>
      </c>
      <c r="F26" s="364"/>
      <c r="G26" s="346">
        <v>1</v>
      </c>
      <c r="H26" s="364"/>
      <c r="I26" s="346">
        <v>1</v>
      </c>
      <c r="J26" s="364"/>
      <c r="K26" s="346">
        <v>1</v>
      </c>
      <c r="L26" s="364"/>
      <c r="M26" s="359">
        <v>1</v>
      </c>
      <c r="N26" s="364"/>
      <c r="O26" s="344">
        <v>0</v>
      </c>
      <c r="P26" s="414">
        <v>19022000</v>
      </c>
      <c r="Q26" s="415">
        <v>0</v>
      </c>
      <c r="R26" s="344">
        <v>1</v>
      </c>
      <c r="S26" s="414">
        <v>46155000</v>
      </c>
      <c r="T26" s="414">
        <v>180907</v>
      </c>
      <c r="U26" s="345">
        <v>1</v>
      </c>
      <c r="V26" s="344">
        <v>0</v>
      </c>
      <c r="W26" s="447">
        <v>2989407</v>
      </c>
      <c r="X26" s="345">
        <v>1</v>
      </c>
      <c r="Y26" s="344">
        <v>0</v>
      </c>
      <c r="Z26" s="471">
        <v>6568984</v>
      </c>
      <c r="AA26" s="345">
        <v>1</v>
      </c>
      <c r="AB26" s="471">
        <v>-20514</v>
      </c>
      <c r="AC26" s="471">
        <v>5902300</v>
      </c>
      <c r="AD26" s="345">
        <v>1</v>
      </c>
      <c r="AE26" s="344">
        <v>0</v>
      </c>
      <c r="AF26" s="471">
        <f t="shared" si="0"/>
        <v>6825400</v>
      </c>
      <c r="AG26" s="193"/>
      <c r="AH26" s="193"/>
      <c r="AI26" s="193"/>
      <c r="AJ26" s="193"/>
      <c r="AK26" s="193"/>
      <c r="AL26" s="193"/>
      <c r="AM26" s="193"/>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row>
    <row r="27" spans="1:62" s="99" customFormat="1" ht="15.75" customHeight="1" x14ac:dyDescent="0.25">
      <c r="A27" s="892"/>
      <c r="B27" s="352" t="s">
        <v>366</v>
      </c>
      <c r="C27" s="368">
        <v>0</v>
      </c>
      <c r="D27" s="364">
        <v>65177000</v>
      </c>
      <c r="E27" s="356">
        <v>1</v>
      </c>
      <c r="F27" s="364"/>
      <c r="G27" s="346">
        <v>1</v>
      </c>
      <c r="H27" s="364"/>
      <c r="I27" s="346">
        <v>1</v>
      </c>
      <c r="J27" s="364"/>
      <c r="K27" s="346">
        <v>1</v>
      </c>
      <c r="L27" s="364"/>
      <c r="M27" s="359">
        <v>1</v>
      </c>
      <c r="N27" s="364"/>
      <c r="O27" s="344">
        <v>0</v>
      </c>
      <c r="P27" s="414">
        <v>19022000</v>
      </c>
      <c r="Q27" s="415">
        <v>0</v>
      </c>
      <c r="R27" s="344">
        <v>1</v>
      </c>
      <c r="S27" s="414">
        <v>46155000</v>
      </c>
      <c r="T27" s="414">
        <v>180907</v>
      </c>
      <c r="U27" s="345">
        <v>1</v>
      </c>
      <c r="V27" s="344">
        <v>0</v>
      </c>
      <c r="W27" s="447">
        <v>2989407</v>
      </c>
      <c r="X27" s="345">
        <v>1</v>
      </c>
      <c r="Y27" s="344">
        <v>0</v>
      </c>
      <c r="Z27" s="471">
        <v>6568984</v>
      </c>
      <c r="AA27" s="345">
        <v>1</v>
      </c>
      <c r="AB27" s="471">
        <v>-20514</v>
      </c>
      <c r="AC27" s="471">
        <v>5902300</v>
      </c>
      <c r="AD27" s="345">
        <v>1</v>
      </c>
      <c r="AE27" s="344">
        <v>0</v>
      </c>
      <c r="AF27" s="471">
        <f t="shared" si="0"/>
        <v>6825400</v>
      </c>
      <c r="AG27" s="193"/>
      <c r="AH27" s="193"/>
      <c r="AI27" s="193"/>
      <c r="AJ27" s="193"/>
      <c r="AK27" s="193"/>
      <c r="AL27" s="193"/>
      <c r="AM27" s="193"/>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row>
    <row r="28" spans="1:62" s="99" customFormat="1" ht="15.75" customHeight="1" x14ac:dyDescent="0.25">
      <c r="A28" s="892"/>
      <c r="B28" s="352" t="s">
        <v>367</v>
      </c>
      <c r="C28" s="368">
        <v>0</v>
      </c>
      <c r="D28" s="364">
        <v>65177000</v>
      </c>
      <c r="E28" s="356">
        <v>1</v>
      </c>
      <c r="F28" s="364"/>
      <c r="G28" s="346">
        <v>1</v>
      </c>
      <c r="H28" s="364"/>
      <c r="I28" s="346">
        <v>1</v>
      </c>
      <c r="J28" s="364"/>
      <c r="K28" s="346">
        <v>1</v>
      </c>
      <c r="L28" s="364"/>
      <c r="M28" s="359">
        <v>1</v>
      </c>
      <c r="N28" s="364"/>
      <c r="O28" s="344">
        <v>0</v>
      </c>
      <c r="P28" s="414">
        <v>19022000</v>
      </c>
      <c r="Q28" s="415">
        <v>0</v>
      </c>
      <c r="R28" s="344">
        <v>1</v>
      </c>
      <c r="S28" s="414">
        <v>46155000</v>
      </c>
      <c r="T28" s="414">
        <v>180907</v>
      </c>
      <c r="U28" s="345">
        <v>1</v>
      </c>
      <c r="V28" s="344">
        <v>0</v>
      </c>
      <c r="W28" s="447">
        <v>2989407</v>
      </c>
      <c r="X28" s="345">
        <v>1</v>
      </c>
      <c r="Y28" s="344">
        <v>0</v>
      </c>
      <c r="Z28" s="471">
        <v>6568984</v>
      </c>
      <c r="AA28" s="345">
        <v>1</v>
      </c>
      <c r="AB28" s="471">
        <v>-20514</v>
      </c>
      <c r="AC28" s="471">
        <v>5902300</v>
      </c>
      <c r="AD28" s="345">
        <v>1</v>
      </c>
      <c r="AE28" s="344">
        <v>0</v>
      </c>
      <c r="AF28" s="471">
        <f t="shared" si="0"/>
        <v>6825400</v>
      </c>
      <c r="AG28" s="193"/>
      <c r="AH28" s="193"/>
      <c r="AI28" s="193"/>
      <c r="AJ28" s="193"/>
      <c r="AK28" s="193"/>
      <c r="AL28" s="193"/>
      <c r="AM28" s="193"/>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row>
    <row r="29" spans="1:62" s="99" customFormat="1" ht="15.75" customHeight="1" x14ac:dyDescent="0.25">
      <c r="A29" s="892"/>
      <c r="B29" s="352" t="s">
        <v>368</v>
      </c>
      <c r="C29" s="368">
        <v>0</v>
      </c>
      <c r="D29" s="364">
        <v>65177000</v>
      </c>
      <c r="E29" s="356">
        <v>1</v>
      </c>
      <c r="F29" s="364"/>
      <c r="G29" s="346">
        <v>1</v>
      </c>
      <c r="H29" s="364"/>
      <c r="I29" s="346">
        <v>1</v>
      </c>
      <c r="J29" s="364"/>
      <c r="K29" s="346">
        <v>1</v>
      </c>
      <c r="L29" s="364"/>
      <c r="M29" s="359">
        <v>1</v>
      </c>
      <c r="N29" s="364"/>
      <c r="O29" s="344">
        <v>0</v>
      </c>
      <c r="P29" s="414">
        <v>19022000</v>
      </c>
      <c r="Q29" s="415">
        <v>0</v>
      </c>
      <c r="R29" s="344">
        <v>1</v>
      </c>
      <c r="S29" s="414">
        <v>46155000</v>
      </c>
      <c r="T29" s="414">
        <v>180907</v>
      </c>
      <c r="U29" s="345">
        <v>1</v>
      </c>
      <c r="V29" s="344">
        <v>0</v>
      </c>
      <c r="W29" s="447">
        <v>2989407</v>
      </c>
      <c r="X29" s="345">
        <v>1</v>
      </c>
      <c r="Y29" s="344">
        <v>0</v>
      </c>
      <c r="Z29" s="471">
        <v>6568984</v>
      </c>
      <c r="AA29" s="345">
        <v>1</v>
      </c>
      <c r="AB29" s="471">
        <v>-20514</v>
      </c>
      <c r="AC29" s="471">
        <v>5902300</v>
      </c>
      <c r="AD29" s="345">
        <v>1</v>
      </c>
      <c r="AE29" s="344">
        <v>0</v>
      </c>
      <c r="AF29" s="471">
        <f t="shared" si="0"/>
        <v>6825400</v>
      </c>
      <c r="AG29" s="193"/>
      <c r="AH29" s="193"/>
      <c r="AI29" s="193"/>
      <c r="AJ29" s="193"/>
      <c r="AK29" s="193"/>
      <c r="AL29" s="193"/>
      <c r="AM29" s="193"/>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row>
    <row r="30" spans="1:62" s="99" customFormat="1" ht="15.75" customHeight="1" x14ac:dyDescent="0.25">
      <c r="A30" s="892"/>
      <c r="B30" s="352" t="s">
        <v>369</v>
      </c>
      <c r="C30" s="368">
        <v>0</v>
      </c>
      <c r="D30" s="364">
        <v>65177000</v>
      </c>
      <c r="E30" s="356">
        <v>1</v>
      </c>
      <c r="F30" s="364"/>
      <c r="G30" s="346">
        <v>1</v>
      </c>
      <c r="H30" s="364"/>
      <c r="I30" s="346">
        <v>1</v>
      </c>
      <c r="J30" s="364"/>
      <c r="K30" s="346">
        <v>1</v>
      </c>
      <c r="L30" s="364"/>
      <c r="M30" s="359">
        <v>1</v>
      </c>
      <c r="N30" s="364"/>
      <c r="O30" s="344">
        <v>0</v>
      </c>
      <c r="P30" s="414">
        <v>19022000</v>
      </c>
      <c r="Q30" s="415">
        <v>0</v>
      </c>
      <c r="R30" s="344">
        <v>1</v>
      </c>
      <c r="S30" s="414">
        <v>46155000</v>
      </c>
      <c r="T30" s="414">
        <v>180907</v>
      </c>
      <c r="U30" s="345">
        <v>1</v>
      </c>
      <c r="V30" s="344">
        <v>0</v>
      </c>
      <c r="W30" s="447">
        <v>2989407</v>
      </c>
      <c r="X30" s="345">
        <v>1</v>
      </c>
      <c r="Y30" s="344">
        <v>0</v>
      </c>
      <c r="Z30" s="471">
        <v>6568984</v>
      </c>
      <c r="AA30" s="345">
        <v>1</v>
      </c>
      <c r="AB30" s="471">
        <v>-20514</v>
      </c>
      <c r="AC30" s="471">
        <v>5902300</v>
      </c>
      <c r="AD30" s="345">
        <v>1</v>
      </c>
      <c r="AE30" s="344">
        <v>0</v>
      </c>
      <c r="AF30" s="471">
        <f t="shared" si="0"/>
        <v>6825400</v>
      </c>
      <c r="AG30" s="193"/>
      <c r="AH30" s="193"/>
      <c r="AI30" s="193"/>
      <c r="AJ30" s="193"/>
      <c r="AK30" s="193"/>
      <c r="AL30" s="193"/>
      <c r="AM30" s="193"/>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row>
    <row r="31" spans="1:62" s="99" customFormat="1" ht="15.75" customHeight="1" x14ac:dyDescent="0.25">
      <c r="A31" s="892"/>
      <c r="B31" s="352" t="s">
        <v>370</v>
      </c>
      <c r="C31" s="368">
        <v>0</v>
      </c>
      <c r="D31" s="364">
        <v>65177000</v>
      </c>
      <c r="E31" s="356">
        <v>1</v>
      </c>
      <c r="F31" s="364"/>
      <c r="G31" s="346">
        <v>1</v>
      </c>
      <c r="H31" s="364"/>
      <c r="I31" s="346">
        <v>1</v>
      </c>
      <c r="J31" s="364"/>
      <c r="K31" s="346">
        <v>1</v>
      </c>
      <c r="L31" s="364"/>
      <c r="M31" s="359">
        <v>1</v>
      </c>
      <c r="N31" s="364"/>
      <c r="O31" s="344">
        <v>0</v>
      </c>
      <c r="P31" s="414">
        <v>19022000</v>
      </c>
      <c r="Q31" s="415">
        <v>0</v>
      </c>
      <c r="R31" s="344">
        <v>1</v>
      </c>
      <c r="S31" s="414">
        <v>46155000</v>
      </c>
      <c r="T31" s="414">
        <v>180907</v>
      </c>
      <c r="U31" s="345">
        <v>1</v>
      </c>
      <c r="V31" s="344">
        <v>0</v>
      </c>
      <c r="W31" s="447">
        <v>2989407</v>
      </c>
      <c r="X31" s="345">
        <v>1</v>
      </c>
      <c r="Y31" s="344">
        <v>0</v>
      </c>
      <c r="Z31" s="471">
        <v>6568983</v>
      </c>
      <c r="AA31" s="345">
        <v>1</v>
      </c>
      <c r="AB31" s="471">
        <v>-20513</v>
      </c>
      <c r="AC31" s="471">
        <v>5902300</v>
      </c>
      <c r="AD31" s="345">
        <v>1</v>
      </c>
      <c r="AE31" s="344">
        <v>0</v>
      </c>
      <c r="AF31" s="471">
        <f t="shared" si="0"/>
        <v>6825400</v>
      </c>
      <c r="AG31" s="193"/>
      <c r="AH31" s="193"/>
      <c r="AI31" s="193"/>
      <c r="AJ31" s="193"/>
      <c r="AK31" s="193"/>
      <c r="AL31" s="193"/>
      <c r="AM31" s="193"/>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row>
    <row r="32" spans="1:62" s="99" customFormat="1" ht="15.75" customHeight="1" x14ac:dyDescent="0.25">
      <c r="A32" s="892"/>
      <c r="B32" s="352" t="s">
        <v>371</v>
      </c>
      <c r="C32" s="368">
        <v>0</v>
      </c>
      <c r="D32" s="364">
        <v>65177000</v>
      </c>
      <c r="E32" s="356">
        <v>1</v>
      </c>
      <c r="F32" s="364"/>
      <c r="G32" s="346">
        <v>1</v>
      </c>
      <c r="H32" s="364"/>
      <c r="I32" s="346">
        <v>1</v>
      </c>
      <c r="J32" s="364"/>
      <c r="K32" s="346">
        <v>1</v>
      </c>
      <c r="L32" s="364"/>
      <c r="M32" s="359">
        <v>1</v>
      </c>
      <c r="N32" s="364"/>
      <c r="O32" s="344">
        <v>0</v>
      </c>
      <c r="P32" s="414">
        <v>19022000</v>
      </c>
      <c r="Q32" s="415">
        <v>0</v>
      </c>
      <c r="R32" s="344">
        <v>1</v>
      </c>
      <c r="S32" s="414">
        <v>46155000</v>
      </c>
      <c r="T32" s="414">
        <v>180907</v>
      </c>
      <c r="U32" s="345">
        <v>1</v>
      </c>
      <c r="V32" s="344">
        <v>0</v>
      </c>
      <c r="W32" s="447">
        <v>2989407</v>
      </c>
      <c r="X32" s="345">
        <v>1</v>
      </c>
      <c r="Y32" s="344">
        <v>0</v>
      </c>
      <c r="Z32" s="471">
        <v>6568983</v>
      </c>
      <c r="AA32" s="345">
        <v>1</v>
      </c>
      <c r="AB32" s="471">
        <v>-20513</v>
      </c>
      <c r="AC32" s="471">
        <v>5902300</v>
      </c>
      <c r="AD32" s="345">
        <v>1</v>
      </c>
      <c r="AE32" s="344">
        <v>0</v>
      </c>
      <c r="AF32" s="471">
        <f t="shared" si="0"/>
        <v>6825400</v>
      </c>
      <c r="AG32" s="193"/>
      <c r="AH32" s="193"/>
      <c r="AI32" s="193"/>
      <c r="AJ32" s="193"/>
      <c r="AK32" s="193"/>
      <c r="AL32" s="193"/>
      <c r="AM32" s="193"/>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row>
    <row r="33" spans="1:62" s="99" customFormat="1" ht="15.75" customHeight="1" x14ac:dyDescent="0.25">
      <c r="A33" s="892"/>
      <c r="B33" s="352" t="s">
        <v>372</v>
      </c>
      <c r="C33" s="368">
        <v>0</v>
      </c>
      <c r="D33" s="364">
        <v>65177000</v>
      </c>
      <c r="E33" s="356">
        <v>1</v>
      </c>
      <c r="F33" s="364"/>
      <c r="G33" s="346">
        <v>1</v>
      </c>
      <c r="H33" s="364"/>
      <c r="I33" s="346">
        <v>1</v>
      </c>
      <c r="J33" s="364"/>
      <c r="K33" s="346">
        <v>1</v>
      </c>
      <c r="L33" s="364"/>
      <c r="M33" s="359">
        <v>1</v>
      </c>
      <c r="N33" s="364"/>
      <c r="O33" s="344">
        <v>0</v>
      </c>
      <c r="P33" s="414">
        <v>19022000</v>
      </c>
      <c r="Q33" s="415">
        <v>0</v>
      </c>
      <c r="R33" s="344">
        <v>1</v>
      </c>
      <c r="S33" s="414">
        <v>46155000</v>
      </c>
      <c r="T33" s="414">
        <v>180907</v>
      </c>
      <c r="U33" s="345">
        <v>1</v>
      </c>
      <c r="V33" s="344">
        <v>0</v>
      </c>
      <c r="W33" s="447">
        <v>2989407</v>
      </c>
      <c r="X33" s="345">
        <v>1</v>
      </c>
      <c r="Y33" s="344">
        <v>0</v>
      </c>
      <c r="Z33" s="471">
        <v>6568983</v>
      </c>
      <c r="AA33" s="345">
        <v>1</v>
      </c>
      <c r="AB33" s="471">
        <v>-20513</v>
      </c>
      <c r="AC33" s="471">
        <v>5902300</v>
      </c>
      <c r="AD33" s="345">
        <v>1</v>
      </c>
      <c r="AE33" s="344">
        <v>0</v>
      </c>
      <c r="AF33" s="471">
        <f t="shared" ref="AF33:AF43" si="1">AF$44/20</f>
        <v>6825400</v>
      </c>
      <c r="AG33" s="193"/>
      <c r="AH33" s="193"/>
      <c r="AI33" s="193"/>
      <c r="AJ33" s="193"/>
      <c r="AK33" s="193"/>
      <c r="AL33" s="193"/>
      <c r="AM33" s="193"/>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row>
    <row r="34" spans="1:62" s="99" customFormat="1" ht="15.75" customHeight="1" x14ac:dyDescent="0.25">
      <c r="A34" s="892"/>
      <c r="B34" s="352" t="s">
        <v>373</v>
      </c>
      <c r="C34" s="368">
        <v>0</v>
      </c>
      <c r="D34" s="364">
        <v>65177000</v>
      </c>
      <c r="E34" s="356">
        <v>1</v>
      </c>
      <c r="F34" s="364"/>
      <c r="G34" s="346">
        <v>1</v>
      </c>
      <c r="H34" s="364"/>
      <c r="I34" s="346">
        <v>1</v>
      </c>
      <c r="J34" s="364"/>
      <c r="K34" s="346">
        <v>1</v>
      </c>
      <c r="L34" s="364"/>
      <c r="M34" s="359">
        <v>1</v>
      </c>
      <c r="N34" s="364"/>
      <c r="O34" s="344">
        <v>0</v>
      </c>
      <c r="P34" s="414">
        <v>19022000</v>
      </c>
      <c r="Q34" s="415">
        <v>0</v>
      </c>
      <c r="R34" s="344">
        <v>1</v>
      </c>
      <c r="S34" s="414">
        <v>46155000</v>
      </c>
      <c r="T34" s="414">
        <v>180907</v>
      </c>
      <c r="U34" s="345">
        <v>1</v>
      </c>
      <c r="V34" s="344">
        <v>0</v>
      </c>
      <c r="W34" s="447">
        <v>2989407</v>
      </c>
      <c r="X34" s="345">
        <v>1</v>
      </c>
      <c r="Y34" s="344">
        <v>0</v>
      </c>
      <c r="Z34" s="471">
        <v>6568983</v>
      </c>
      <c r="AA34" s="345">
        <v>1</v>
      </c>
      <c r="AB34" s="471">
        <v>-20513</v>
      </c>
      <c r="AC34" s="471">
        <v>5902300</v>
      </c>
      <c r="AD34" s="345">
        <v>1</v>
      </c>
      <c r="AE34" s="344">
        <v>0</v>
      </c>
      <c r="AF34" s="471">
        <f t="shared" si="1"/>
        <v>6825400</v>
      </c>
      <c r="AG34" s="193"/>
      <c r="AH34" s="193"/>
      <c r="AI34" s="193"/>
      <c r="AJ34" s="193"/>
      <c r="AK34" s="193"/>
      <c r="AL34" s="193"/>
      <c r="AM34" s="193"/>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row>
    <row r="35" spans="1:62" s="99" customFormat="1" ht="15.75" customHeight="1" x14ac:dyDescent="0.25">
      <c r="A35" s="892"/>
      <c r="B35" s="352" t="s">
        <v>374</v>
      </c>
      <c r="C35" s="368">
        <v>0</v>
      </c>
      <c r="D35" s="364">
        <v>65177000</v>
      </c>
      <c r="E35" s="356">
        <v>1</v>
      </c>
      <c r="F35" s="364"/>
      <c r="G35" s="346">
        <v>1</v>
      </c>
      <c r="H35" s="364"/>
      <c r="I35" s="346">
        <v>1</v>
      </c>
      <c r="J35" s="364"/>
      <c r="K35" s="346">
        <v>1</v>
      </c>
      <c r="L35" s="364"/>
      <c r="M35" s="359">
        <v>1</v>
      </c>
      <c r="N35" s="364"/>
      <c r="O35" s="344">
        <v>0</v>
      </c>
      <c r="P35" s="414">
        <v>19022000</v>
      </c>
      <c r="Q35" s="415">
        <v>0</v>
      </c>
      <c r="R35" s="344">
        <v>1</v>
      </c>
      <c r="S35" s="414">
        <v>46155000</v>
      </c>
      <c r="T35" s="414">
        <v>180907</v>
      </c>
      <c r="U35" s="345">
        <v>1</v>
      </c>
      <c r="V35" s="344">
        <v>0</v>
      </c>
      <c r="W35" s="447">
        <v>2989407</v>
      </c>
      <c r="X35" s="345">
        <v>1</v>
      </c>
      <c r="Y35" s="344">
        <v>0</v>
      </c>
      <c r="Z35" s="471">
        <v>6568983</v>
      </c>
      <c r="AA35" s="345">
        <v>1</v>
      </c>
      <c r="AB35" s="471">
        <v>-20513</v>
      </c>
      <c r="AC35" s="471">
        <v>5902300</v>
      </c>
      <c r="AD35" s="345">
        <v>1</v>
      </c>
      <c r="AE35" s="344">
        <v>0</v>
      </c>
      <c r="AF35" s="471">
        <f t="shared" si="1"/>
        <v>6825400</v>
      </c>
      <c r="AG35" s="193"/>
      <c r="AH35" s="193"/>
      <c r="AI35" s="193"/>
      <c r="AJ35" s="193"/>
      <c r="AK35" s="193"/>
      <c r="AL35" s="193"/>
      <c r="AM35" s="193"/>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row>
    <row r="36" spans="1:62" s="99" customFormat="1" ht="15.75" customHeight="1" x14ac:dyDescent="0.25">
      <c r="A36" s="892"/>
      <c r="B36" s="352" t="s">
        <v>375</v>
      </c>
      <c r="C36" s="368">
        <v>0</v>
      </c>
      <c r="D36" s="364">
        <v>65177000</v>
      </c>
      <c r="E36" s="356">
        <v>1</v>
      </c>
      <c r="F36" s="364"/>
      <c r="G36" s="346">
        <v>1</v>
      </c>
      <c r="H36" s="364"/>
      <c r="I36" s="346">
        <v>1</v>
      </c>
      <c r="J36" s="364"/>
      <c r="K36" s="346">
        <v>1</v>
      </c>
      <c r="L36" s="364"/>
      <c r="M36" s="359">
        <v>1</v>
      </c>
      <c r="N36" s="364"/>
      <c r="O36" s="344">
        <v>0</v>
      </c>
      <c r="P36" s="414">
        <v>19022000</v>
      </c>
      <c r="Q36" s="415">
        <v>0</v>
      </c>
      <c r="R36" s="344">
        <v>1</v>
      </c>
      <c r="S36" s="414">
        <v>46155000</v>
      </c>
      <c r="T36" s="414">
        <v>180907</v>
      </c>
      <c r="U36" s="345">
        <v>1</v>
      </c>
      <c r="V36" s="344">
        <v>0</v>
      </c>
      <c r="W36" s="447">
        <v>2989407</v>
      </c>
      <c r="X36" s="345">
        <v>1</v>
      </c>
      <c r="Y36" s="344">
        <v>0</v>
      </c>
      <c r="Z36" s="471">
        <v>6568983</v>
      </c>
      <c r="AA36" s="345">
        <v>1</v>
      </c>
      <c r="AB36" s="471">
        <v>-20513</v>
      </c>
      <c r="AC36" s="471">
        <v>5902300</v>
      </c>
      <c r="AD36" s="345">
        <v>1</v>
      </c>
      <c r="AE36" s="344">
        <v>0</v>
      </c>
      <c r="AF36" s="471">
        <f t="shared" si="1"/>
        <v>6825400</v>
      </c>
      <c r="AG36" s="193"/>
      <c r="AH36" s="193"/>
      <c r="AI36" s="193"/>
      <c r="AJ36" s="193"/>
      <c r="AK36" s="193"/>
      <c r="AL36" s="193"/>
      <c r="AM36" s="193"/>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row>
    <row r="37" spans="1:62" s="99" customFormat="1" ht="15.75" customHeight="1" x14ac:dyDescent="0.25">
      <c r="A37" s="892"/>
      <c r="B37" s="352" t="s">
        <v>376</v>
      </c>
      <c r="C37" s="368">
        <v>0</v>
      </c>
      <c r="D37" s="364">
        <v>65177000</v>
      </c>
      <c r="E37" s="356">
        <v>1</v>
      </c>
      <c r="F37" s="364"/>
      <c r="G37" s="346">
        <v>1</v>
      </c>
      <c r="H37" s="364"/>
      <c r="I37" s="346">
        <v>1</v>
      </c>
      <c r="J37" s="364"/>
      <c r="K37" s="346">
        <v>1</v>
      </c>
      <c r="L37" s="364"/>
      <c r="M37" s="359">
        <v>1</v>
      </c>
      <c r="N37" s="364"/>
      <c r="O37" s="344">
        <v>0</v>
      </c>
      <c r="P37" s="414">
        <v>19022000</v>
      </c>
      <c r="Q37" s="415">
        <v>0</v>
      </c>
      <c r="R37" s="344">
        <v>1</v>
      </c>
      <c r="S37" s="414">
        <v>46155000</v>
      </c>
      <c r="T37" s="414">
        <v>180907</v>
      </c>
      <c r="U37" s="345">
        <v>1</v>
      </c>
      <c r="V37" s="344">
        <v>0</v>
      </c>
      <c r="W37" s="447">
        <v>2989407</v>
      </c>
      <c r="X37" s="345">
        <v>1</v>
      </c>
      <c r="Y37" s="344">
        <v>0</v>
      </c>
      <c r="Z37" s="471">
        <v>6568983</v>
      </c>
      <c r="AA37" s="345">
        <v>1</v>
      </c>
      <c r="AB37" s="471">
        <v>-20513</v>
      </c>
      <c r="AC37" s="471">
        <v>5902300</v>
      </c>
      <c r="AD37" s="345">
        <v>1</v>
      </c>
      <c r="AE37" s="344">
        <v>0</v>
      </c>
      <c r="AF37" s="471">
        <f t="shared" si="1"/>
        <v>6825400</v>
      </c>
      <c r="AG37" s="193"/>
      <c r="AH37" s="193"/>
      <c r="AI37" s="193"/>
      <c r="AJ37" s="193"/>
      <c r="AK37" s="193"/>
      <c r="AL37" s="193"/>
      <c r="AM37" s="193"/>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row>
    <row r="38" spans="1:62" s="99" customFormat="1" ht="15.75" customHeight="1" x14ac:dyDescent="0.25">
      <c r="A38" s="892"/>
      <c r="B38" s="352" t="s">
        <v>377</v>
      </c>
      <c r="C38" s="368">
        <v>0</v>
      </c>
      <c r="D38" s="364">
        <v>65177000</v>
      </c>
      <c r="E38" s="356">
        <v>1</v>
      </c>
      <c r="F38" s="364"/>
      <c r="G38" s="346">
        <v>1</v>
      </c>
      <c r="H38" s="364"/>
      <c r="I38" s="346">
        <v>1</v>
      </c>
      <c r="J38" s="364"/>
      <c r="K38" s="346">
        <v>1</v>
      </c>
      <c r="L38" s="364"/>
      <c r="M38" s="359">
        <v>1</v>
      </c>
      <c r="N38" s="364"/>
      <c r="O38" s="344">
        <v>0</v>
      </c>
      <c r="P38" s="414">
        <v>19022000</v>
      </c>
      <c r="Q38" s="415">
        <v>0</v>
      </c>
      <c r="R38" s="344">
        <v>1</v>
      </c>
      <c r="S38" s="414">
        <v>46155000</v>
      </c>
      <c r="T38" s="414">
        <v>180906</v>
      </c>
      <c r="U38" s="345">
        <v>1</v>
      </c>
      <c r="V38" s="344">
        <v>0</v>
      </c>
      <c r="W38" s="447">
        <v>2989407</v>
      </c>
      <c r="X38" s="345">
        <v>1</v>
      </c>
      <c r="Y38" s="344">
        <v>0</v>
      </c>
      <c r="Z38" s="471">
        <v>6568983</v>
      </c>
      <c r="AA38" s="345">
        <v>1</v>
      </c>
      <c r="AB38" s="471">
        <v>-20513</v>
      </c>
      <c r="AC38" s="471">
        <v>5902300</v>
      </c>
      <c r="AD38" s="345">
        <v>1</v>
      </c>
      <c r="AE38" s="344">
        <v>0</v>
      </c>
      <c r="AF38" s="471">
        <f t="shared" si="1"/>
        <v>6825400</v>
      </c>
      <c r="AG38" s="193"/>
      <c r="AH38" s="193"/>
      <c r="AI38" s="193"/>
      <c r="AJ38" s="193"/>
      <c r="AK38" s="193"/>
      <c r="AL38" s="193"/>
      <c r="AM38" s="193"/>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row>
    <row r="39" spans="1:62" s="99" customFormat="1" ht="15.75" customHeight="1" x14ac:dyDescent="0.25">
      <c r="A39" s="892"/>
      <c r="B39" s="352" t="s">
        <v>378</v>
      </c>
      <c r="C39" s="368">
        <v>0</v>
      </c>
      <c r="D39" s="364">
        <v>65177000</v>
      </c>
      <c r="E39" s="356">
        <v>1</v>
      </c>
      <c r="F39" s="364"/>
      <c r="G39" s="346">
        <v>1</v>
      </c>
      <c r="H39" s="364"/>
      <c r="I39" s="346">
        <v>1</v>
      </c>
      <c r="J39" s="364"/>
      <c r="K39" s="346">
        <v>1</v>
      </c>
      <c r="L39" s="364"/>
      <c r="M39" s="359">
        <v>1</v>
      </c>
      <c r="N39" s="364"/>
      <c r="O39" s="344">
        <v>0</v>
      </c>
      <c r="P39" s="414">
        <v>19022000</v>
      </c>
      <c r="Q39" s="415">
        <v>0</v>
      </c>
      <c r="R39" s="344">
        <v>1</v>
      </c>
      <c r="S39" s="414">
        <v>46155000</v>
      </c>
      <c r="T39" s="414">
        <v>180906</v>
      </c>
      <c r="U39" s="345">
        <v>1</v>
      </c>
      <c r="V39" s="344">
        <v>0</v>
      </c>
      <c r="W39" s="447">
        <v>2989406</v>
      </c>
      <c r="X39" s="345">
        <v>1</v>
      </c>
      <c r="Y39" s="344">
        <v>0</v>
      </c>
      <c r="Z39" s="471">
        <v>6568983</v>
      </c>
      <c r="AA39" s="345">
        <v>1</v>
      </c>
      <c r="AB39" s="471">
        <v>-20513</v>
      </c>
      <c r="AC39" s="471">
        <v>5902300</v>
      </c>
      <c r="AD39" s="345">
        <v>1</v>
      </c>
      <c r="AE39" s="344">
        <v>0</v>
      </c>
      <c r="AF39" s="471">
        <f t="shared" si="1"/>
        <v>6825400</v>
      </c>
      <c r="AG39" s="193"/>
      <c r="AH39" s="193"/>
      <c r="AI39" s="193"/>
      <c r="AJ39" s="193"/>
      <c r="AK39" s="193"/>
      <c r="AL39" s="193"/>
      <c r="AM39" s="193"/>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row>
    <row r="40" spans="1:62" s="99" customFormat="1" ht="15.75" customHeight="1" x14ac:dyDescent="0.25">
      <c r="A40" s="892"/>
      <c r="B40" s="352" t="s">
        <v>379</v>
      </c>
      <c r="C40" s="368">
        <v>0</v>
      </c>
      <c r="D40" s="364">
        <v>65177000</v>
      </c>
      <c r="E40" s="356">
        <v>1</v>
      </c>
      <c r="F40" s="364"/>
      <c r="G40" s="346">
        <v>1</v>
      </c>
      <c r="H40" s="364"/>
      <c r="I40" s="346">
        <v>1</v>
      </c>
      <c r="J40" s="364"/>
      <c r="K40" s="346">
        <v>1</v>
      </c>
      <c r="L40" s="364"/>
      <c r="M40" s="359">
        <v>1</v>
      </c>
      <c r="N40" s="364"/>
      <c r="O40" s="344">
        <v>0</v>
      </c>
      <c r="P40" s="414">
        <v>19022000</v>
      </c>
      <c r="Q40" s="415">
        <v>0</v>
      </c>
      <c r="R40" s="344">
        <v>1</v>
      </c>
      <c r="S40" s="414">
        <v>46155000</v>
      </c>
      <c r="T40" s="414">
        <v>180906</v>
      </c>
      <c r="U40" s="345">
        <v>1</v>
      </c>
      <c r="V40" s="344">
        <v>0</v>
      </c>
      <c r="W40" s="447">
        <v>2989406</v>
      </c>
      <c r="X40" s="345">
        <v>1</v>
      </c>
      <c r="Y40" s="344">
        <v>0</v>
      </c>
      <c r="Z40" s="471">
        <v>6568983</v>
      </c>
      <c r="AA40" s="345">
        <v>1</v>
      </c>
      <c r="AB40" s="471">
        <v>-20513</v>
      </c>
      <c r="AC40" s="471">
        <v>5902300</v>
      </c>
      <c r="AD40" s="345">
        <v>1</v>
      </c>
      <c r="AE40" s="344">
        <v>0</v>
      </c>
      <c r="AF40" s="471">
        <f t="shared" si="1"/>
        <v>6825400</v>
      </c>
      <c r="AG40" s="193"/>
      <c r="AH40" s="193"/>
      <c r="AI40" s="193"/>
      <c r="AJ40" s="193"/>
      <c r="AK40" s="193"/>
      <c r="AL40" s="193"/>
      <c r="AM40" s="193"/>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row>
    <row r="41" spans="1:62" s="99" customFormat="1" ht="15.75" customHeight="1" x14ac:dyDescent="0.25">
      <c r="A41" s="892"/>
      <c r="B41" s="352" t="s">
        <v>380</v>
      </c>
      <c r="C41" s="368">
        <v>0</v>
      </c>
      <c r="D41" s="364">
        <v>65177000</v>
      </c>
      <c r="E41" s="356">
        <v>1</v>
      </c>
      <c r="F41" s="364"/>
      <c r="G41" s="346">
        <v>1</v>
      </c>
      <c r="H41" s="364"/>
      <c r="I41" s="346">
        <v>1</v>
      </c>
      <c r="J41" s="364"/>
      <c r="K41" s="346">
        <v>1</v>
      </c>
      <c r="L41" s="364"/>
      <c r="M41" s="359">
        <v>1</v>
      </c>
      <c r="N41" s="364"/>
      <c r="O41" s="344">
        <v>0</v>
      </c>
      <c r="P41" s="414">
        <v>19022000</v>
      </c>
      <c r="Q41" s="415">
        <v>0</v>
      </c>
      <c r="R41" s="344">
        <v>1</v>
      </c>
      <c r="S41" s="414">
        <v>46155000</v>
      </c>
      <c r="T41" s="414">
        <v>180906</v>
      </c>
      <c r="U41" s="345">
        <v>1</v>
      </c>
      <c r="V41" s="344">
        <v>0</v>
      </c>
      <c r="W41" s="447">
        <v>2989406</v>
      </c>
      <c r="X41" s="345">
        <v>1</v>
      </c>
      <c r="Y41" s="344">
        <v>0</v>
      </c>
      <c r="Z41" s="471">
        <v>6568983</v>
      </c>
      <c r="AA41" s="345">
        <v>1</v>
      </c>
      <c r="AB41" s="471">
        <v>-20513</v>
      </c>
      <c r="AC41" s="471">
        <v>5902300</v>
      </c>
      <c r="AD41" s="345">
        <v>1</v>
      </c>
      <c r="AE41" s="344">
        <v>0</v>
      </c>
      <c r="AF41" s="471">
        <f t="shared" si="1"/>
        <v>6825400</v>
      </c>
      <c r="AG41" s="193"/>
      <c r="AH41" s="193"/>
      <c r="AI41" s="193"/>
      <c r="AJ41" s="193"/>
      <c r="AK41" s="193"/>
      <c r="AL41" s="193"/>
      <c r="AM41" s="193"/>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row>
    <row r="42" spans="1:62" s="99" customFormat="1" ht="15.75" customHeight="1" x14ac:dyDescent="0.25">
      <c r="A42" s="892"/>
      <c r="B42" s="352" t="s">
        <v>381</v>
      </c>
      <c r="C42" s="368">
        <v>0</v>
      </c>
      <c r="D42" s="364">
        <v>65177000</v>
      </c>
      <c r="E42" s="356">
        <v>1</v>
      </c>
      <c r="F42" s="364"/>
      <c r="G42" s="346">
        <v>1</v>
      </c>
      <c r="H42" s="364"/>
      <c r="I42" s="346">
        <v>1</v>
      </c>
      <c r="J42" s="364"/>
      <c r="K42" s="346">
        <v>1</v>
      </c>
      <c r="L42" s="364"/>
      <c r="M42" s="359">
        <v>1</v>
      </c>
      <c r="N42" s="364"/>
      <c r="O42" s="344">
        <v>0</v>
      </c>
      <c r="P42" s="414">
        <v>19022000</v>
      </c>
      <c r="Q42" s="415">
        <v>0</v>
      </c>
      <c r="R42" s="344">
        <v>1</v>
      </c>
      <c r="S42" s="414">
        <v>46155000</v>
      </c>
      <c r="T42" s="414">
        <v>180906</v>
      </c>
      <c r="U42" s="345">
        <v>1</v>
      </c>
      <c r="V42" s="344">
        <v>0</v>
      </c>
      <c r="W42" s="447">
        <v>2989406</v>
      </c>
      <c r="X42" s="345">
        <v>1</v>
      </c>
      <c r="Y42" s="344">
        <v>0</v>
      </c>
      <c r="Z42" s="471">
        <v>6568983</v>
      </c>
      <c r="AA42" s="345">
        <v>1</v>
      </c>
      <c r="AB42" s="471">
        <v>-20513</v>
      </c>
      <c r="AC42" s="471">
        <v>5902300</v>
      </c>
      <c r="AD42" s="345">
        <v>1</v>
      </c>
      <c r="AE42" s="344">
        <v>0</v>
      </c>
      <c r="AF42" s="471">
        <f t="shared" si="1"/>
        <v>6825400</v>
      </c>
      <c r="AG42" s="193"/>
      <c r="AH42" s="193"/>
      <c r="AI42" s="193"/>
      <c r="AJ42" s="193"/>
      <c r="AK42" s="193"/>
      <c r="AL42" s="193"/>
      <c r="AM42" s="193"/>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row>
    <row r="43" spans="1:62" s="99" customFormat="1" ht="15.75" customHeight="1" thickBot="1" x14ac:dyDescent="0.3">
      <c r="A43" s="892"/>
      <c r="B43" s="353" t="s">
        <v>382</v>
      </c>
      <c r="C43" s="369">
        <v>0</v>
      </c>
      <c r="D43" s="365">
        <v>65177000</v>
      </c>
      <c r="E43" s="357">
        <v>1</v>
      </c>
      <c r="F43" s="365"/>
      <c r="G43" s="350">
        <v>1</v>
      </c>
      <c r="H43" s="365"/>
      <c r="I43" s="350">
        <v>1</v>
      </c>
      <c r="J43" s="365"/>
      <c r="K43" s="350">
        <v>1</v>
      </c>
      <c r="L43" s="365"/>
      <c r="M43" s="361">
        <v>1</v>
      </c>
      <c r="N43" s="365"/>
      <c r="O43" s="344">
        <v>0</v>
      </c>
      <c r="P43" s="414">
        <v>19022000</v>
      </c>
      <c r="Q43" s="415">
        <v>0</v>
      </c>
      <c r="R43" s="344">
        <v>1</v>
      </c>
      <c r="S43" s="414">
        <v>46155000</v>
      </c>
      <c r="T43" s="414">
        <v>180906</v>
      </c>
      <c r="U43" s="345">
        <v>1</v>
      </c>
      <c r="V43" s="344">
        <v>0</v>
      </c>
      <c r="W43" s="447">
        <v>2989406</v>
      </c>
      <c r="X43" s="345">
        <v>1</v>
      </c>
      <c r="Y43" s="344">
        <v>0</v>
      </c>
      <c r="Z43" s="471">
        <v>6568983</v>
      </c>
      <c r="AA43" s="345">
        <v>1</v>
      </c>
      <c r="AB43" s="471">
        <v>-20513</v>
      </c>
      <c r="AC43" s="471">
        <v>5902300</v>
      </c>
      <c r="AD43" s="345">
        <v>1</v>
      </c>
      <c r="AE43" s="344">
        <v>0</v>
      </c>
      <c r="AF43" s="471">
        <f t="shared" si="1"/>
        <v>6825400</v>
      </c>
      <c r="AG43" s="193"/>
      <c r="AH43" s="193"/>
      <c r="AI43" s="193"/>
      <c r="AJ43" s="193"/>
      <c r="AK43" s="193"/>
      <c r="AL43" s="193"/>
      <c r="AM43" s="193"/>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row>
    <row r="44" spans="1:62" s="99" customFormat="1" ht="29.25" customHeight="1" thickBot="1" x14ac:dyDescent="0.3">
      <c r="A44" s="862"/>
      <c r="B44" s="354" t="s">
        <v>93</v>
      </c>
      <c r="C44" s="370">
        <f>SUM(C24:C43)</f>
        <v>0</v>
      </c>
      <c r="D44" s="366">
        <f>SUM(D24:D43)</f>
        <v>1303540000</v>
      </c>
      <c r="E44" s="349">
        <f>SUM(E24:E43)</f>
        <v>20</v>
      </c>
      <c r="F44" s="366"/>
      <c r="G44" s="348">
        <f>SUM(G24:G43)</f>
        <v>20</v>
      </c>
      <c r="H44" s="366"/>
      <c r="I44" s="348">
        <f>SUM(I24:I43)</f>
        <v>20</v>
      </c>
      <c r="J44" s="366"/>
      <c r="K44" s="348">
        <f>SUM(K24:K43)</f>
        <v>20</v>
      </c>
      <c r="L44" s="366"/>
      <c r="M44" s="362">
        <f>SUM(M24:M43)</f>
        <v>20</v>
      </c>
      <c r="N44" s="366"/>
      <c r="O44" s="348">
        <v>0</v>
      </c>
      <c r="P44" s="416">
        <f>SUM(P24:P43)</f>
        <v>380440000</v>
      </c>
      <c r="Q44" s="417">
        <f>SUM(Q24:Q43)</f>
        <v>0</v>
      </c>
      <c r="R44" s="348">
        <f>SUM(R24:R43)</f>
        <v>20</v>
      </c>
      <c r="S44" s="416">
        <f>SUM(S24:S43)</f>
        <v>923100000</v>
      </c>
      <c r="T44" s="449">
        <f>SUM(T24:T43)</f>
        <v>3618134</v>
      </c>
      <c r="U44" s="450">
        <v>20</v>
      </c>
      <c r="V44" s="451">
        <v>0</v>
      </c>
      <c r="W44" s="452">
        <f>SUM(W24:W43)</f>
        <v>59788135</v>
      </c>
      <c r="X44" s="450">
        <v>20</v>
      </c>
      <c r="Y44" s="451">
        <v>0</v>
      </c>
      <c r="Z44" s="470">
        <v>131379667</v>
      </c>
      <c r="AA44" s="208">
        <v>1</v>
      </c>
      <c r="AB44" s="470">
        <v>-410267</v>
      </c>
      <c r="AC44" s="470">
        <v>118046000</v>
      </c>
      <c r="AD44" s="450">
        <v>20</v>
      </c>
      <c r="AE44" s="451">
        <v>0</v>
      </c>
      <c r="AF44" s="470">
        <v>136508000</v>
      </c>
      <c r="AG44" s="193"/>
      <c r="AH44" s="193"/>
      <c r="AI44" s="193"/>
      <c r="AJ44" s="193"/>
      <c r="AK44" s="193"/>
      <c r="AL44" s="193"/>
      <c r="AM44" s="193"/>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row>
    <row r="45" spans="1:62" s="68" customFormat="1" ht="24" customHeight="1" thickBot="1" x14ac:dyDescent="0.3">
      <c r="K45" s="163"/>
      <c r="L45" s="163"/>
      <c r="M45" s="163"/>
      <c r="N45" s="163"/>
      <c r="O45" s="163"/>
      <c r="AG45" s="193"/>
      <c r="AH45" s="193"/>
      <c r="AI45" s="193"/>
      <c r="AJ45" s="193"/>
      <c r="AK45" s="193"/>
      <c r="AL45" s="193"/>
      <c r="AM45" s="193"/>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row>
    <row r="46" spans="1:62" s="68" customFormat="1" ht="24" customHeight="1" thickBot="1" x14ac:dyDescent="0.3">
      <c r="A46" s="658" t="s">
        <v>383</v>
      </c>
      <c r="B46" s="859" t="s">
        <v>360</v>
      </c>
      <c r="C46" s="771" t="s">
        <v>99</v>
      </c>
      <c r="D46" s="869"/>
      <c r="E46" s="869"/>
      <c r="F46" s="869"/>
      <c r="G46" s="869"/>
      <c r="H46" s="869"/>
      <c r="I46" s="869"/>
      <c r="J46" s="869"/>
      <c r="K46" s="869"/>
      <c r="L46" s="869"/>
      <c r="M46" s="869"/>
      <c r="N46" s="772"/>
      <c r="O46" s="872" t="s">
        <v>236</v>
      </c>
      <c r="P46" s="873"/>
      <c r="Q46" s="873"/>
      <c r="R46" s="873"/>
      <c r="S46" s="873"/>
      <c r="T46" s="873"/>
      <c r="U46" s="873"/>
      <c r="V46" s="873"/>
      <c r="W46" s="873"/>
      <c r="X46" s="873"/>
      <c r="Y46" s="873"/>
      <c r="Z46" s="873"/>
      <c r="AA46" s="873"/>
      <c r="AB46" s="873"/>
      <c r="AC46" s="873"/>
      <c r="AD46" s="873"/>
      <c r="AE46" s="873"/>
      <c r="AF46" s="874"/>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row>
    <row r="47" spans="1:62" s="68" customFormat="1" ht="24" customHeight="1" thickBot="1" x14ac:dyDescent="0.3">
      <c r="A47" s="858"/>
      <c r="B47" s="860"/>
      <c r="C47" s="771" t="s">
        <v>246</v>
      </c>
      <c r="D47" s="772"/>
      <c r="E47" s="771" t="s">
        <v>247</v>
      </c>
      <c r="F47" s="772"/>
      <c r="G47" s="771" t="s">
        <v>248</v>
      </c>
      <c r="H47" s="772"/>
      <c r="I47" s="771" t="s">
        <v>249</v>
      </c>
      <c r="J47" s="772"/>
      <c r="K47" s="771" t="s">
        <v>356</v>
      </c>
      <c r="L47" s="772"/>
      <c r="M47" s="771" t="s">
        <v>251</v>
      </c>
      <c r="N47" s="772"/>
      <c r="O47" s="872" t="s">
        <v>246</v>
      </c>
      <c r="P47" s="873"/>
      <c r="Q47" s="874"/>
      <c r="R47" s="872" t="s">
        <v>247</v>
      </c>
      <c r="S47" s="873"/>
      <c r="T47" s="874"/>
      <c r="U47" s="872" t="s">
        <v>248</v>
      </c>
      <c r="V47" s="873"/>
      <c r="W47" s="874"/>
      <c r="X47" s="872" t="s">
        <v>249</v>
      </c>
      <c r="Y47" s="873"/>
      <c r="Z47" s="874"/>
      <c r="AA47" s="872" t="s">
        <v>356</v>
      </c>
      <c r="AB47" s="873"/>
      <c r="AC47" s="874"/>
      <c r="AD47" s="872" t="s">
        <v>251</v>
      </c>
      <c r="AE47" s="873"/>
      <c r="AF47" s="874"/>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row>
    <row r="48" spans="1:62" s="68" customFormat="1" ht="29.25" customHeight="1" x14ac:dyDescent="0.25">
      <c r="A48" s="858"/>
      <c r="B48" s="861"/>
      <c r="C48" s="214" t="s">
        <v>100</v>
      </c>
      <c r="D48" s="196" t="s">
        <v>361</v>
      </c>
      <c r="E48" s="214" t="s">
        <v>100</v>
      </c>
      <c r="F48" s="196" t="s">
        <v>361</v>
      </c>
      <c r="G48" s="214" t="s">
        <v>100</v>
      </c>
      <c r="H48" s="196" t="s">
        <v>361</v>
      </c>
      <c r="I48" s="214" t="s">
        <v>100</v>
      </c>
      <c r="J48" s="196" t="s">
        <v>361</v>
      </c>
      <c r="K48" s="214" t="s">
        <v>100</v>
      </c>
      <c r="L48" s="196" t="s">
        <v>361</v>
      </c>
      <c r="M48" s="214" t="s">
        <v>100</v>
      </c>
      <c r="N48" s="196" t="s">
        <v>361</v>
      </c>
      <c r="O48" s="199" t="s">
        <v>100</v>
      </c>
      <c r="P48" s="199" t="s">
        <v>362</v>
      </c>
      <c r="Q48" s="199" t="s">
        <v>223</v>
      </c>
      <c r="R48" s="199" t="s">
        <v>100</v>
      </c>
      <c r="S48" s="199" t="s">
        <v>362</v>
      </c>
      <c r="T48" s="199" t="s">
        <v>223</v>
      </c>
      <c r="U48" s="199" t="s">
        <v>100</v>
      </c>
      <c r="V48" s="199" t="s">
        <v>362</v>
      </c>
      <c r="W48" s="199" t="s">
        <v>223</v>
      </c>
      <c r="X48" s="199" t="s">
        <v>100</v>
      </c>
      <c r="Y48" s="199" t="s">
        <v>362</v>
      </c>
      <c r="Z48" s="199" t="s">
        <v>223</v>
      </c>
      <c r="AA48" s="199" t="s">
        <v>100</v>
      </c>
      <c r="AB48" s="199" t="s">
        <v>362</v>
      </c>
      <c r="AC48" s="199" t="s">
        <v>223</v>
      </c>
      <c r="AD48" s="199" t="s">
        <v>100</v>
      </c>
      <c r="AE48" s="199" t="s">
        <v>362</v>
      </c>
      <c r="AF48" s="199" t="s">
        <v>223</v>
      </c>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row>
    <row r="49" spans="1:62" s="68" customFormat="1" ht="16.5" x14ac:dyDescent="0.25">
      <c r="A49" s="858"/>
      <c r="B49" s="351" t="s">
        <v>363</v>
      </c>
      <c r="C49" s="367">
        <v>1</v>
      </c>
      <c r="D49" s="363"/>
      <c r="E49" s="355">
        <v>1</v>
      </c>
      <c r="F49" s="363"/>
      <c r="G49" s="347">
        <v>1</v>
      </c>
      <c r="H49" s="363"/>
      <c r="I49" s="347">
        <v>1</v>
      </c>
      <c r="J49" s="363"/>
      <c r="K49" s="347">
        <v>1</v>
      </c>
      <c r="L49" s="363"/>
      <c r="M49" s="360">
        <v>1</v>
      </c>
      <c r="N49" s="363"/>
      <c r="O49" s="143"/>
      <c r="P49" s="209"/>
      <c r="Q49" s="212"/>
      <c r="R49" s="143"/>
      <c r="S49" s="209"/>
      <c r="T49" s="212"/>
      <c r="U49" s="143"/>
      <c r="V49" s="209"/>
      <c r="W49" s="212"/>
      <c r="X49" s="143"/>
      <c r="Y49" s="209"/>
      <c r="Z49" s="212"/>
      <c r="AA49" s="143"/>
      <c r="AB49" s="209"/>
      <c r="AC49" s="212"/>
      <c r="AD49" s="143"/>
      <c r="AE49" s="254"/>
      <c r="AF49" s="212"/>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row>
    <row r="50" spans="1:62" s="68" customFormat="1" ht="16.5" x14ac:dyDescent="0.25">
      <c r="A50" s="858"/>
      <c r="B50" s="352" t="s">
        <v>364</v>
      </c>
      <c r="C50" s="368">
        <v>1</v>
      </c>
      <c r="D50" s="364"/>
      <c r="E50" s="356">
        <v>1</v>
      </c>
      <c r="F50" s="364"/>
      <c r="G50" s="346">
        <v>1</v>
      </c>
      <c r="H50" s="364"/>
      <c r="I50" s="346">
        <v>1</v>
      </c>
      <c r="J50" s="364"/>
      <c r="K50" s="346">
        <v>1</v>
      </c>
      <c r="L50" s="364"/>
      <c r="M50" s="359">
        <v>1</v>
      </c>
      <c r="N50" s="364"/>
      <c r="O50" s="143"/>
      <c r="P50" s="209"/>
      <c r="Q50" s="212"/>
      <c r="R50" s="143"/>
      <c r="S50" s="209"/>
      <c r="T50" s="212"/>
      <c r="U50" s="143"/>
      <c r="V50" s="209"/>
      <c r="W50" s="212"/>
      <c r="X50" s="143"/>
      <c r="Y50" s="209"/>
      <c r="Z50" s="212"/>
      <c r="AA50" s="143"/>
      <c r="AB50" s="209"/>
      <c r="AC50" s="212"/>
      <c r="AD50" s="143"/>
      <c r="AE50" s="254"/>
      <c r="AF50" s="212"/>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row>
    <row r="51" spans="1:62" s="68" customFormat="1" ht="16.5" x14ac:dyDescent="0.25">
      <c r="A51" s="858"/>
      <c r="B51" s="352" t="s">
        <v>365</v>
      </c>
      <c r="C51" s="368">
        <v>1</v>
      </c>
      <c r="D51" s="364"/>
      <c r="E51" s="356">
        <v>1</v>
      </c>
      <c r="F51" s="364"/>
      <c r="G51" s="346">
        <v>1</v>
      </c>
      <c r="H51" s="364"/>
      <c r="I51" s="346">
        <v>1</v>
      </c>
      <c r="J51" s="364"/>
      <c r="K51" s="346">
        <v>1</v>
      </c>
      <c r="L51" s="364"/>
      <c r="M51" s="359">
        <v>1</v>
      </c>
      <c r="N51" s="364"/>
      <c r="O51" s="143"/>
      <c r="P51" s="209"/>
      <c r="Q51" s="212"/>
      <c r="R51" s="143"/>
      <c r="S51" s="209"/>
      <c r="T51" s="212"/>
      <c r="U51" s="143"/>
      <c r="V51" s="209"/>
      <c r="W51" s="212"/>
      <c r="X51" s="143"/>
      <c r="Y51" s="209"/>
      <c r="Z51" s="212"/>
      <c r="AA51" s="143"/>
      <c r="AB51" s="209"/>
      <c r="AC51" s="212"/>
      <c r="AD51" s="143"/>
      <c r="AE51" s="254"/>
      <c r="AF51" s="212"/>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row>
    <row r="52" spans="1:62" s="68" customFormat="1" ht="16.5" x14ac:dyDescent="0.25">
      <c r="A52" s="858"/>
      <c r="B52" s="352" t="s">
        <v>366</v>
      </c>
      <c r="C52" s="368">
        <v>1</v>
      </c>
      <c r="D52" s="364"/>
      <c r="E52" s="356">
        <v>1</v>
      </c>
      <c r="F52" s="364"/>
      <c r="G52" s="346">
        <v>1</v>
      </c>
      <c r="H52" s="364"/>
      <c r="I52" s="346">
        <v>1</v>
      </c>
      <c r="J52" s="364"/>
      <c r="K52" s="346">
        <v>1</v>
      </c>
      <c r="L52" s="364"/>
      <c r="M52" s="359">
        <v>1</v>
      </c>
      <c r="N52" s="364"/>
      <c r="O52" s="143"/>
      <c r="P52" s="209"/>
      <c r="Q52" s="212"/>
      <c r="R52" s="143"/>
      <c r="S52" s="209"/>
      <c r="T52" s="212"/>
      <c r="U52" s="143"/>
      <c r="V52" s="209"/>
      <c r="W52" s="212"/>
      <c r="X52" s="143"/>
      <c r="Y52" s="209"/>
      <c r="Z52" s="212"/>
      <c r="AA52" s="143"/>
      <c r="AB52" s="209"/>
      <c r="AC52" s="212"/>
      <c r="AD52" s="143"/>
      <c r="AE52" s="254"/>
      <c r="AF52" s="212"/>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row>
    <row r="53" spans="1:62" s="68" customFormat="1" ht="16.5" x14ac:dyDescent="0.25">
      <c r="A53" s="858"/>
      <c r="B53" s="352" t="s">
        <v>367</v>
      </c>
      <c r="C53" s="368">
        <v>1</v>
      </c>
      <c r="D53" s="364"/>
      <c r="E53" s="356">
        <v>1</v>
      </c>
      <c r="F53" s="364"/>
      <c r="G53" s="346">
        <v>1</v>
      </c>
      <c r="H53" s="364"/>
      <c r="I53" s="346">
        <v>1</v>
      </c>
      <c r="J53" s="364"/>
      <c r="K53" s="346">
        <v>1</v>
      </c>
      <c r="L53" s="364"/>
      <c r="M53" s="359">
        <v>1</v>
      </c>
      <c r="N53" s="364"/>
      <c r="O53" s="143"/>
      <c r="P53" s="209"/>
      <c r="Q53" s="212"/>
      <c r="R53" s="143"/>
      <c r="S53" s="209"/>
      <c r="T53" s="212"/>
      <c r="U53" s="143"/>
      <c r="V53" s="209"/>
      <c r="W53" s="212"/>
      <c r="X53" s="143"/>
      <c r="Y53" s="209"/>
      <c r="Z53" s="212"/>
      <c r="AA53" s="143"/>
      <c r="AB53" s="209"/>
      <c r="AC53" s="212"/>
      <c r="AD53" s="143"/>
      <c r="AE53" s="254"/>
      <c r="AF53" s="212"/>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row>
    <row r="54" spans="1:62" s="68" customFormat="1" ht="16.5" x14ac:dyDescent="0.25">
      <c r="A54" s="858"/>
      <c r="B54" s="352" t="s">
        <v>368</v>
      </c>
      <c r="C54" s="368">
        <v>1</v>
      </c>
      <c r="D54" s="364"/>
      <c r="E54" s="356">
        <v>1</v>
      </c>
      <c r="F54" s="364"/>
      <c r="G54" s="346">
        <v>1</v>
      </c>
      <c r="H54" s="364"/>
      <c r="I54" s="346">
        <v>1</v>
      </c>
      <c r="J54" s="364"/>
      <c r="K54" s="346">
        <v>1</v>
      </c>
      <c r="L54" s="364"/>
      <c r="M54" s="359">
        <v>1</v>
      </c>
      <c r="N54" s="364"/>
      <c r="O54" s="143"/>
      <c r="P54" s="209"/>
      <c r="Q54" s="212"/>
      <c r="R54" s="143"/>
      <c r="S54" s="209"/>
      <c r="T54" s="212"/>
      <c r="U54" s="143"/>
      <c r="V54" s="209"/>
      <c r="W54" s="212"/>
      <c r="X54" s="143"/>
      <c r="Y54" s="209"/>
      <c r="Z54" s="212"/>
      <c r="AA54" s="143"/>
      <c r="AB54" s="209"/>
      <c r="AC54" s="212"/>
      <c r="AD54" s="143"/>
      <c r="AE54" s="254"/>
      <c r="AF54" s="212"/>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row>
    <row r="55" spans="1:62" s="68" customFormat="1" ht="16.5" x14ac:dyDescent="0.25">
      <c r="A55" s="858"/>
      <c r="B55" s="352" t="s">
        <v>369</v>
      </c>
      <c r="C55" s="368">
        <v>1</v>
      </c>
      <c r="D55" s="364"/>
      <c r="E55" s="356">
        <v>1</v>
      </c>
      <c r="F55" s="364"/>
      <c r="G55" s="346">
        <v>1</v>
      </c>
      <c r="H55" s="364"/>
      <c r="I55" s="346">
        <v>1</v>
      </c>
      <c r="J55" s="364"/>
      <c r="K55" s="346">
        <v>1</v>
      </c>
      <c r="L55" s="364"/>
      <c r="M55" s="359">
        <v>1</v>
      </c>
      <c r="N55" s="364"/>
      <c r="O55" s="143"/>
      <c r="P55" s="209"/>
      <c r="Q55" s="212"/>
      <c r="R55" s="143"/>
      <c r="S55" s="209"/>
      <c r="T55" s="212"/>
      <c r="U55" s="143"/>
      <c r="V55" s="209"/>
      <c r="W55" s="212"/>
      <c r="X55" s="143"/>
      <c r="Y55" s="209"/>
      <c r="Z55" s="212"/>
      <c r="AA55" s="143"/>
      <c r="AB55" s="209"/>
      <c r="AC55" s="212"/>
      <c r="AD55" s="143"/>
      <c r="AE55" s="254"/>
      <c r="AF55" s="212"/>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row>
    <row r="56" spans="1:62" s="68" customFormat="1" ht="16.5" x14ac:dyDescent="0.25">
      <c r="A56" s="858"/>
      <c r="B56" s="352" t="s">
        <v>370</v>
      </c>
      <c r="C56" s="368">
        <v>1</v>
      </c>
      <c r="D56" s="364"/>
      <c r="E56" s="356">
        <v>1</v>
      </c>
      <c r="F56" s="364"/>
      <c r="G56" s="346">
        <v>1</v>
      </c>
      <c r="H56" s="364"/>
      <c r="I56" s="346">
        <v>1</v>
      </c>
      <c r="J56" s="364"/>
      <c r="K56" s="346">
        <v>1</v>
      </c>
      <c r="L56" s="364"/>
      <c r="M56" s="359">
        <v>1</v>
      </c>
      <c r="N56" s="364"/>
      <c r="O56" s="143"/>
      <c r="P56" s="209"/>
      <c r="Q56" s="212"/>
      <c r="R56" s="143"/>
      <c r="S56" s="209"/>
      <c r="T56" s="212"/>
      <c r="U56" s="143"/>
      <c r="V56" s="209"/>
      <c r="W56" s="212"/>
      <c r="X56" s="143"/>
      <c r="Y56" s="209"/>
      <c r="Z56" s="212"/>
      <c r="AA56" s="143"/>
      <c r="AB56" s="209"/>
      <c r="AC56" s="212"/>
      <c r="AD56" s="143"/>
      <c r="AE56" s="254"/>
      <c r="AF56" s="212"/>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row>
    <row r="57" spans="1:62" s="68" customFormat="1" ht="16.5" x14ac:dyDescent="0.25">
      <c r="A57" s="858"/>
      <c r="B57" s="352" t="s">
        <v>371</v>
      </c>
      <c r="C57" s="368">
        <v>1</v>
      </c>
      <c r="D57" s="364"/>
      <c r="E57" s="356">
        <v>1</v>
      </c>
      <c r="F57" s="364"/>
      <c r="G57" s="346">
        <v>1</v>
      </c>
      <c r="H57" s="364"/>
      <c r="I57" s="346">
        <v>1</v>
      </c>
      <c r="J57" s="364"/>
      <c r="K57" s="346">
        <v>1</v>
      </c>
      <c r="L57" s="364"/>
      <c r="M57" s="359">
        <v>1</v>
      </c>
      <c r="N57" s="364"/>
      <c r="O57" s="143"/>
      <c r="P57" s="209"/>
      <c r="Q57" s="212"/>
      <c r="R57" s="143"/>
      <c r="S57" s="209"/>
      <c r="T57" s="212"/>
      <c r="U57" s="143"/>
      <c r="V57" s="209"/>
      <c r="W57" s="212"/>
      <c r="X57" s="143"/>
      <c r="Y57" s="209"/>
      <c r="Z57" s="212"/>
      <c r="AA57" s="143"/>
      <c r="AB57" s="209"/>
      <c r="AC57" s="212"/>
      <c r="AD57" s="143"/>
      <c r="AE57" s="254"/>
      <c r="AF57" s="212"/>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row>
    <row r="58" spans="1:62" s="68" customFormat="1" ht="16.5" x14ac:dyDescent="0.25">
      <c r="A58" s="858"/>
      <c r="B58" s="352" t="s">
        <v>372</v>
      </c>
      <c r="C58" s="368">
        <v>1</v>
      </c>
      <c r="D58" s="364"/>
      <c r="E58" s="356">
        <v>1</v>
      </c>
      <c r="F58" s="364"/>
      <c r="G58" s="346">
        <v>1</v>
      </c>
      <c r="H58" s="364"/>
      <c r="I58" s="346">
        <v>1</v>
      </c>
      <c r="J58" s="364"/>
      <c r="K58" s="346">
        <v>1</v>
      </c>
      <c r="L58" s="364"/>
      <c r="M58" s="359">
        <v>1</v>
      </c>
      <c r="N58" s="364"/>
      <c r="O58" s="143"/>
      <c r="P58" s="209"/>
      <c r="Q58" s="212"/>
      <c r="R58" s="143"/>
      <c r="S58" s="209"/>
      <c r="T58" s="212"/>
      <c r="U58" s="143"/>
      <c r="V58" s="209"/>
      <c r="W58" s="212"/>
      <c r="X58" s="143"/>
      <c r="Y58" s="209"/>
      <c r="Z58" s="212"/>
      <c r="AA58" s="143"/>
      <c r="AB58" s="209"/>
      <c r="AC58" s="212"/>
      <c r="AD58" s="143"/>
      <c r="AE58" s="254"/>
      <c r="AF58" s="212"/>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row>
    <row r="59" spans="1:62" s="68" customFormat="1" ht="16.5" x14ac:dyDescent="0.25">
      <c r="A59" s="858"/>
      <c r="B59" s="352" t="s">
        <v>373</v>
      </c>
      <c r="C59" s="368">
        <v>1</v>
      </c>
      <c r="D59" s="364"/>
      <c r="E59" s="356">
        <v>1</v>
      </c>
      <c r="F59" s="364"/>
      <c r="G59" s="346">
        <v>1</v>
      </c>
      <c r="H59" s="364"/>
      <c r="I59" s="346">
        <v>1</v>
      </c>
      <c r="J59" s="364"/>
      <c r="K59" s="346">
        <v>1</v>
      </c>
      <c r="L59" s="364"/>
      <c r="M59" s="359">
        <v>1</v>
      </c>
      <c r="N59" s="364"/>
      <c r="O59" s="143"/>
      <c r="P59" s="209"/>
      <c r="Q59" s="212"/>
      <c r="R59" s="143"/>
      <c r="S59" s="209"/>
      <c r="T59" s="212"/>
      <c r="U59" s="143"/>
      <c r="V59" s="209"/>
      <c r="W59" s="212"/>
      <c r="X59" s="143"/>
      <c r="Y59" s="209"/>
      <c r="Z59" s="212"/>
      <c r="AA59" s="143"/>
      <c r="AB59" s="209"/>
      <c r="AC59" s="212"/>
      <c r="AD59" s="143"/>
      <c r="AE59" s="254"/>
      <c r="AF59" s="212"/>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row>
    <row r="60" spans="1:62" s="68" customFormat="1" ht="16.5" x14ac:dyDescent="0.25">
      <c r="A60" s="858"/>
      <c r="B60" s="352" t="s">
        <v>374</v>
      </c>
      <c r="C60" s="368">
        <v>1</v>
      </c>
      <c r="D60" s="364"/>
      <c r="E60" s="356">
        <v>1</v>
      </c>
      <c r="F60" s="364"/>
      <c r="G60" s="346">
        <v>1</v>
      </c>
      <c r="H60" s="364"/>
      <c r="I60" s="346">
        <v>1</v>
      </c>
      <c r="J60" s="364"/>
      <c r="K60" s="346">
        <v>1</v>
      </c>
      <c r="L60" s="364"/>
      <c r="M60" s="359">
        <v>1</v>
      </c>
      <c r="N60" s="364"/>
      <c r="O60" s="143"/>
      <c r="P60" s="209"/>
      <c r="Q60" s="212"/>
      <c r="R60" s="143"/>
      <c r="S60" s="209"/>
      <c r="T60" s="212"/>
      <c r="U60" s="143"/>
      <c r="V60" s="209"/>
      <c r="W60" s="212"/>
      <c r="X60" s="143"/>
      <c r="Y60" s="209"/>
      <c r="Z60" s="212"/>
      <c r="AA60" s="143"/>
      <c r="AB60" s="209"/>
      <c r="AC60" s="212"/>
      <c r="AD60" s="143"/>
      <c r="AE60" s="254"/>
      <c r="AF60" s="212"/>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row>
    <row r="61" spans="1:62" s="68" customFormat="1" ht="16.5" x14ac:dyDescent="0.25">
      <c r="A61" s="858"/>
      <c r="B61" s="352" t="s">
        <v>375</v>
      </c>
      <c r="C61" s="368">
        <v>1</v>
      </c>
      <c r="D61" s="364"/>
      <c r="E61" s="356">
        <v>1</v>
      </c>
      <c r="F61" s="364"/>
      <c r="G61" s="346">
        <v>1</v>
      </c>
      <c r="H61" s="364"/>
      <c r="I61" s="346">
        <v>1</v>
      </c>
      <c r="J61" s="364"/>
      <c r="K61" s="346">
        <v>1</v>
      </c>
      <c r="L61" s="364"/>
      <c r="M61" s="359">
        <v>1</v>
      </c>
      <c r="N61" s="364"/>
      <c r="O61" s="143"/>
      <c r="P61" s="209"/>
      <c r="Q61" s="212"/>
      <c r="R61" s="143"/>
      <c r="S61" s="209"/>
      <c r="T61" s="212"/>
      <c r="U61" s="143"/>
      <c r="V61" s="209"/>
      <c r="W61" s="212"/>
      <c r="X61" s="143"/>
      <c r="Y61" s="209"/>
      <c r="Z61" s="212"/>
      <c r="AA61" s="143"/>
      <c r="AB61" s="209"/>
      <c r="AC61" s="212"/>
      <c r="AD61" s="143"/>
      <c r="AE61" s="254"/>
      <c r="AF61" s="212"/>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row>
    <row r="62" spans="1:62" s="68" customFormat="1" ht="16.5" x14ac:dyDescent="0.25">
      <c r="A62" s="858"/>
      <c r="B62" s="352" t="s">
        <v>376</v>
      </c>
      <c r="C62" s="368">
        <v>1</v>
      </c>
      <c r="D62" s="364"/>
      <c r="E62" s="356">
        <v>1</v>
      </c>
      <c r="F62" s="364"/>
      <c r="G62" s="346">
        <v>1</v>
      </c>
      <c r="H62" s="364"/>
      <c r="I62" s="346">
        <v>1</v>
      </c>
      <c r="J62" s="364"/>
      <c r="K62" s="346">
        <v>1</v>
      </c>
      <c r="L62" s="364"/>
      <c r="M62" s="359">
        <v>1</v>
      </c>
      <c r="N62" s="364"/>
      <c r="O62" s="143"/>
      <c r="P62" s="209"/>
      <c r="Q62" s="212"/>
      <c r="R62" s="143"/>
      <c r="S62" s="209"/>
      <c r="T62" s="212"/>
      <c r="U62" s="143"/>
      <c r="V62" s="209"/>
      <c r="W62" s="212"/>
      <c r="X62" s="143"/>
      <c r="Y62" s="209"/>
      <c r="Z62" s="212"/>
      <c r="AA62" s="143"/>
      <c r="AB62" s="209"/>
      <c r="AC62" s="212"/>
      <c r="AD62" s="143"/>
      <c r="AE62" s="254"/>
      <c r="AF62" s="212"/>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row>
    <row r="63" spans="1:62" s="68" customFormat="1" ht="16.5" x14ac:dyDescent="0.25">
      <c r="A63" s="858"/>
      <c r="B63" s="352" t="s">
        <v>377</v>
      </c>
      <c r="C63" s="368">
        <v>1</v>
      </c>
      <c r="D63" s="364"/>
      <c r="E63" s="356">
        <v>1</v>
      </c>
      <c r="F63" s="364"/>
      <c r="G63" s="346">
        <v>1</v>
      </c>
      <c r="H63" s="364"/>
      <c r="I63" s="346">
        <v>1</v>
      </c>
      <c r="J63" s="364"/>
      <c r="K63" s="346">
        <v>1</v>
      </c>
      <c r="L63" s="364"/>
      <c r="M63" s="359">
        <v>1</v>
      </c>
      <c r="N63" s="364"/>
      <c r="O63" s="143"/>
      <c r="P63" s="209"/>
      <c r="Q63" s="212"/>
      <c r="R63" s="143"/>
      <c r="S63" s="209"/>
      <c r="T63" s="212"/>
      <c r="U63" s="143"/>
      <c r="V63" s="209"/>
      <c r="W63" s="212"/>
      <c r="X63" s="143"/>
      <c r="Y63" s="209"/>
      <c r="Z63" s="212"/>
      <c r="AA63" s="143"/>
      <c r="AB63" s="209"/>
      <c r="AC63" s="212"/>
      <c r="AD63" s="143"/>
      <c r="AE63" s="254"/>
      <c r="AF63" s="212"/>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row>
    <row r="64" spans="1:62" s="68" customFormat="1" ht="16.5" x14ac:dyDescent="0.25">
      <c r="A64" s="858"/>
      <c r="B64" s="352" t="s">
        <v>378</v>
      </c>
      <c r="C64" s="368">
        <v>1</v>
      </c>
      <c r="D64" s="364"/>
      <c r="E64" s="356">
        <v>1</v>
      </c>
      <c r="F64" s="364"/>
      <c r="G64" s="346">
        <v>1</v>
      </c>
      <c r="H64" s="364"/>
      <c r="I64" s="346">
        <v>1</v>
      </c>
      <c r="J64" s="364"/>
      <c r="K64" s="346">
        <v>1</v>
      </c>
      <c r="L64" s="364"/>
      <c r="M64" s="359">
        <v>1</v>
      </c>
      <c r="N64" s="364"/>
      <c r="O64" s="143"/>
      <c r="P64" s="209"/>
      <c r="Q64" s="212"/>
      <c r="R64" s="143"/>
      <c r="S64" s="209"/>
      <c r="T64" s="212"/>
      <c r="U64" s="143"/>
      <c r="V64" s="209"/>
      <c r="W64" s="212"/>
      <c r="X64" s="143"/>
      <c r="Y64" s="209"/>
      <c r="Z64" s="212"/>
      <c r="AA64" s="143"/>
      <c r="AB64" s="209"/>
      <c r="AC64" s="212"/>
      <c r="AD64" s="143"/>
      <c r="AE64" s="254"/>
      <c r="AF64" s="212"/>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row>
    <row r="65" spans="1:62" s="68" customFormat="1" ht="16.5" x14ac:dyDescent="0.25">
      <c r="A65" s="858"/>
      <c r="B65" s="352" t="s">
        <v>379</v>
      </c>
      <c r="C65" s="368">
        <v>1</v>
      </c>
      <c r="D65" s="364"/>
      <c r="E65" s="356">
        <v>1</v>
      </c>
      <c r="F65" s="364"/>
      <c r="G65" s="346">
        <v>1</v>
      </c>
      <c r="H65" s="364"/>
      <c r="I65" s="346">
        <v>1</v>
      </c>
      <c r="J65" s="364"/>
      <c r="K65" s="346">
        <v>1</v>
      </c>
      <c r="L65" s="364"/>
      <c r="M65" s="359">
        <v>1</v>
      </c>
      <c r="N65" s="364"/>
      <c r="O65" s="143"/>
      <c r="P65" s="209"/>
      <c r="Q65" s="212"/>
      <c r="R65" s="143"/>
      <c r="S65" s="209"/>
      <c r="T65" s="212"/>
      <c r="U65" s="143"/>
      <c r="V65" s="209"/>
      <c r="W65" s="212"/>
      <c r="X65" s="143"/>
      <c r="Y65" s="209"/>
      <c r="Z65" s="212"/>
      <c r="AA65" s="143"/>
      <c r="AB65" s="209"/>
      <c r="AC65" s="212"/>
      <c r="AD65" s="143"/>
      <c r="AE65" s="254"/>
      <c r="AF65" s="212"/>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row>
    <row r="66" spans="1:62" s="68" customFormat="1" ht="16.5" x14ac:dyDescent="0.25">
      <c r="A66" s="858"/>
      <c r="B66" s="352" t="s">
        <v>380</v>
      </c>
      <c r="C66" s="368">
        <v>1</v>
      </c>
      <c r="D66" s="364"/>
      <c r="E66" s="356">
        <v>1</v>
      </c>
      <c r="F66" s="364"/>
      <c r="G66" s="346">
        <v>1</v>
      </c>
      <c r="H66" s="364"/>
      <c r="I66" s="346">
        <v>1</v>
      </c>
      <c r="J66" s="364"/>
      <c r="K66" s="346">
        <v>1</v>
      </c>
      <c r="L66" s="364"/>
      <c r="M66" s="359">
        <v>1</v>
      </c>
      <c r="N66" s="364"/>
      <c r="O66" s="143"/>
      <c r="P66" s="209"/>
      <c r="Q66" s="212"/>
      <c r="R66" s="143"/>
      <c r="S66" s="209"/>
      <c r="T66" s="212"/>
      <c r="U66" s="143"/>
      <c r="V66" s="209"/>
      <c r="W66" s="212"/>
      <c r="X66" s="143"/>
      <c r="Y66" s="209"/>
      <c r="Z66" s="212"/>
      <c r="AA66" s="143"/>
      <c r="AB66" s="209"/>
      <c r="AC66" s="212"/>
      <c r="AD66" s="143"/>
      <c r="AE66" s="254"/>
      <c r="AF66" s="212"/>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row>
    <row r="67" spans="1:62" s="68" customFormat="1" ht="16.5" x14ac:dyDescent="0.25">
      <c r="A67" s="858"/>
      <c r="B67" s="352" t="s">
        <v>381</v>
      </c>
      <c r="C67" s="368">
        <v>1</v>
      </c>
      <c r="D67" s="364"/>
      <c r="E67" s="356">
        <v>1</v>
      </c>
      <c r="F67" s="364"/>
      <c r="G67" s="346">
        <v>1</v>
      </c>
      <c r="H67" s="364"/>
      <c r="I67" s="346">
        <v>1</v>
      </c>
      <c r="J67" s="364"/>
      <c r="K67" s="346">
        <v>1</v>
      </c>
      <c r="L67" s="364"/>
      <c r="M67" s="359">
        <v>1</v>
      </c>
      <c r="N67" s="364"/>
      <c r="O67" s="143"/>
      <c r="P67" s="209"/>
      <c r="Q67" s="212"/>
      <c r="R67" s="143"/>
      <c r="S67" s="209"/>
      <c r="T67" s="212"/>
      <c r="U67" s="143"/>
      <c r="V67" s="209"/>
      <c r="W67" s="212"/>
      <c r="X67" s="143"/>
      <c r="Y67" s="209"/>
      <c r="Z67" s="212"/>
      <c r="AA67" s="143"/>
      <c r="AB67" s="209"/>
      <c r="AC67" s="212"/>
      <c r="AD67" s="143"/>
      <c r="AE67" s="254"/>
      <c r="AF67" s="212"/>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row>
    <row r="68" spans="1:62" s="68" customFormat="1" ht="16.5" x14ac:dyDescent="0.25">
      <c r="A68" s="858"/>
      <c r="B68" s="353" t="s">
        <v>382</v>
      </c>
      <c r="C68" s="369">
        <v>1</v>
      </c>
      <c r="D68" s="365"/>
      <c r="E68" s="357">
        <v>1</v>
      </c>
      <c r="F68" s="365"/>
      <c r="G68" s="350">
        <v>1</v>
      </c>
      <c r="H68" s="365"/>
      <c r="I68" s="350">
        <v>1</v>
      </c>
      <c r="J68" s="365"/>
      <c r="K68" s="350">
        <v>1</v>
      </c>
      <c r="L68" s="365"/>
      <c r="M68" s="361">
        <v>1</v>
      </c>
      <c r="N68" s="365"/>
      <c r="O68" s="258"/>
      <c r="P68" s="259"/>
      <c r="Q68" s="260"/>
      <c r="R68" s="258"/>
      <c r="S68" s="259"/>
      <c r="T68" s="260"/>
      <c r="U68" s="258"/>
      <c r="V68" s="259"/>
      <c r="W68" s="260"/>
      <c r="X68" s="258"/>
      <c r="Y68" s="259"/>
      <c r="Z68" s="260"/>
      <c r="AA68" s="258"/>
      <c r="AB68" s="259"/>
      <c r="AC68" s="260"/>
      <c r="AD68" s="258"/>
      <c r="AE68" s="259"/>
      <c r="AF68" s="260"/>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row>
    <row r="69" spans="1:62" s="68" customFormat="1" ht="34.5" customHeight="1" x14ac:dyDescent="0.25">
      <c r="A69" s="659"/>
      <c r="B69" s="354" t="s">
        <v>93</v>
      </c>
      <c r="C69" s="370">
        <f>SUM(C49:C68)</f>
        <v>20</v>
      </c>
      <c r="D69" s="366"/>
      <c r="E69" s="349">
        <f>SUM(E49:E68)</f>
        <v>20</v>
      </c>
      <c r="F69" s="366"/>
      <c r="G69" s="348">
        <f>SUM(G49:G68)</f>
        <v>20</v>
      </c>
      <c r="H69" s="366"/>
      <c r="I69" s="348">
        <f>SUM(I49:I68)</f>
        <v>20</v>
      </c>
      <c r="J69" s="366"/>
      <c r="K69" s="348">
        <f>SUM(K49:K68)</f>
        <v>20</v>
      </c>
      <c r="L69" s="366"/>
      <c r="M69" s="362">
        <f>SUM(M49:M68)</f>
        <v>20</v>
      </c>
      <c r="N69" s="366"/>
      <c r="O69" s="262"/>
      <c r="P69" s="183"/>
      <c r="Q69" s="261"/>
      <c r="R69" s="182"/>
      <c r="S69" s="183"/>
      <c r="T69" s="261"/>
      <c r="U69" s="182"/>
      <c r="V69" s="183"/>
      <c r="W69" s="261"/>
      <c r="X69" s="182"/>
      <c r="Y69" s="183"/>
      <c r="Z69" s="261"/>
      <c r="AA69" s="182"/>
      <c r="AB69" s="183"/>
      <c r="AC69" s="261"/>
      <c r="AD69" s="182"/>
      <c r="AE69" s="183"/>
      <c r="AF69" s="261"/>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row>
    <row r="71" spans="1:62" hidden="1" x14ac:dyDescent="0.25"/>
    <row r="72" spans="1:62" s="68" customFormat="1" ht="50.25" hidden="1" customHeight="1" thickBot="1" x14ac:dyDescent="0.3">
      <c r="A72" s="643" t="s">
        <v>358</v>
      </c>
      <c r="B72" s="644"/>
      <c r="C72" s="870"/>
      <c r="D72" s="870"/>
      <c r="E72" s="870"/>
      <c r="F72" s="870"/>
      <c r="G72" s="870"/>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1"/>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row>
    <row r="73" spans="1:62" s="99" customFormat="1" ht="21.75" hidden="1" customHeight="1" thickBot="1" x14ac:dyDescent="0.3">
      <c r="A73" s="658" t="s">
        <v>359</v>
      </c>
      <c r="B73" s="875" t="s">
        <v>360</v>
      </c>
      <c r="C73" s="771" t="s">
        <v>99</v>
      </c>
      <c r="D73" s="869"/>
      <c r="E73" s="869"/>
      <c r="F73" s="869"/>
      <c r="G73" s="869"/>
      <c r="H73" s="869"/>
      <c r="I73" s="869"/>
      <c r="J73" s="869"/>
      <c r="K73" s="869"/>
      <c r="L73" s="869"/>
      <c r="M73" s="869"/>
      <c r="N73" s="772"/>
      <c r="O73" s="872" t="s">
        <v>236</v>
      </c>
      <c r="P73" s="873"/>
      <c r="Q73" s="873"/>
      <c r="R73" s="873"/>
      <c r="S73" s="873"/>
      <c r="T73" s="873"/>
      <c r="U73" s="873"/>
      <c r="V73" s="873"/>
      <c r="W73" s="873"/>
      <c r="X73" s="873"/>
      <c r="Y73" s="873"/>
      <c r="Z73" s="873"/>
      <c r="AA73" s="873"/>
      <c r="AB73" s="873"/>
      <c r="AC73" s="873"/>
      <c r="AD73" s="873"/>
      <c r="AE73" s="873"/>
      <c r="AF73" s="87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row>
    <row r="74" spans="1:62" s="99" customFormat="1" ht="21.75" hidden="1" customHeight="1" thickBot="1" x14ac:dyDescent="0.3">
      <c r="A74" s="858"/>
      <c r="B74" s="875"/>
      <c r="C74" s="876" t="s">
        <v>234</v>
      </c>
      <c r="D74" s="877"/>
      <c r="E74" s="876" t="s">
        <v>241</v>
      </c>
      <c r="F74" s="877"/>
      <c r="G74" s="876" t="s">
        <v>242</v>
      </c>
      <c r="H74" s="877"/>
      <c r="I74" s="876" t="s">
        <v>243</v>
      </c>
      <c r="J74" s="877"/>
      <c r="K74" s="876" t="s">
        <v>244</v>
      </c>
      <c r="L74" s="877"/>
      <c r="M74" s="876" t="s">
        <v>245</v>
      </c>
      <c r="N74" s="877"/>
      <c r="O74" s="872" t="s">
        <v>234</v>
      </c>
      <c r="P74" s="873"/>
      <c r="Q74" s="874"/>
      <c r="R74" s="878" t="s">
        <v>241</v>
      </c>
      <c r="S74" s="879"/>
      <c r="T74" s="880"/>
      <c r="U74" s="878" t="s">
        <v>242</v>
      </c>
      <c r="V74" s="879"/>
      <c r="W74" s="880"/>
      <c r="X74" s="878" t="s">
        <v>243</v>
      </c>
      <c r="Y74" s="879"/>
      <c r="Z74" s="880"/>
      <c r="AA74" s="878" t="s">
        <v>244</v>
      </c>
      <c r="AB74" s="879"/>
      <c r="AC74" s="880"/>
      <c r="AD74" s="878" t="s">
        <v>245</v>
      </c>
      <c r="AE74" s="879"/>
      <c r="AF74" s="880"/>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row>
    <row r="75" spans="1:62" s="99" customFormat="1" ht="28.5" hidden="1" customHeight="1" x14ac:dyDescent="0.25">
      <c r="A75" s="858"/>
      <c r="B75" s="875"/>
      <c r="C75" s="198" t="s">
        <v>100</v>
      </c>
      <c r="D75" s="198" t="s">
        <v>361</v>
      </c>
      <c r="E75" s="198" t="s">
        <v>100</v>
      </c>
      <c r="F75" s="198" t="s">
        <v>361</v>
      </c>
      <c r="G75" s="198" t="s">
        <v>100</v>
      </c>
      <c r="H75" s="198" t="s">
        <v>361</v>
      </c>
      <c r="I75" s="198" t="s">
        <v>100</v>
      </c>
      <c r="J75" s="198" t="s">
        <v>361</v>
      </c>
      <c r="K75" s="198" t="s">
        <v>100</v>
      </c>
      <c r="L75" s="198" t="s">
        <v>361</v>
      </c>
      <c r="M75" s="198" t="s">
        <v>100</v>
      </c>
      <c r="N75" s="198" t="s">
        <v>361</v>
      </c>
      <c r="O75" s="199" t="s">
        <v>100</v>
      </c>
      <c r="P75" s="199" t="s">
        <v>362</v>
      </c>
      <c r="Q75" s="199" t="s">
        <v>223</v>
      </c>
      <c r="R75" s="199" t="s">
        <v>100</v>
      </c>
      <c r="S75" s="199" t="s">
        <v>362</v>
      </c>
      <c r="T75" s="199" t="s">
        <v>223</v>
      </c>
      <c r="U75" s="199" t="s">
        <v>100</v>
      </c>
      <c r="V75" s="199" t="s">
        <v>362</v>
      </c>
      <c r="W75" s="199" t="s">
        <v>223</v>
      </c>
      <c r="X75" s="199" t="s">
        <v>100</v>
      </c>
      <c r="Y75" s="199" t="s">
        <v>362</v>
      </c>
      <c r="Z75" s="199" t="s">
        <v>223</v>
      </c>
      <c r="AA75" s="199" t="s">
        <v>100</v>
      </c>
      <c r="AB75" s="199" t="s">
        <v>362</v>
      </c>
      <c r="AC75" s="199" t="s">
        <v>223</v>
      </c>
      <c r="AD75" s="199" t="s">
        <v>100</v>
      </c>
      <c r="AE75" s="199" t="s">
        <v>362</v>
      </c>
      <c r="AF75" s="199" t="s">
        <v>223</v>
      </c>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row>
    <row r="76" spans="1:62" s="99" customFormat="1" ht="15.75" hidden="1" customHeight="1" x14ac:dyDescent="0.25">
      <c r="A76" s="858"/>
      <c r="B76" s="351" t="s">
        <v>363</v>
      </c>
      <c r="C76" s="367"/>
      <c r="D76" s="363"/>
      <c r="E76" s="355"/>
      <c r="F76" s="363"/>
      <c r="G76" s="347"/>
      <c r="H76" s="363"/>
      <c r="I76" s="347"/>
      <c r="J76" s="363"/>
      <c r="K76" s="347"/>
      <c r="L76" s="363"/>
      <c r="M76" s="360"/>
      <c r="N76" s="363"/>
      <c r="O76" s="211"/>
      <c r="P76" s="209"/>
      <c r="Q76" s="209"/>
      <c r="R76" s="211"/>
      <c r="S76" s="209"/>
      <c r="T76" s="209"/>
      <c r="U76" s="211"/>
      <c r="V76" s="209"/>
      <c r="W76" s="209"/>
      <c r="X76" s="211"/>
      <c r="Y76" s="209"/>
      <c r="Z76" s="209"/>
      <c r="AA76" s="211"/>
      <c r="AB76" s="209"/>
      <c r="AC76" s="209"/>
      <c r="AD76" s="211"/>
      <c r="AE76" s="254"/>
      <c r="AF76" s="212"/>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row>
    <row r="77" spans="1:62" s="99" customFormat="1" ht="15.75" hidden="1" customHeight="1" x14ac:dyDescent="0.25">
      <c r="A77" s="858"/>
      <c r="B77" s="352" t="s">
        <v>364</v>
      </c>
      <c r="C77" s="368"/>
      <c r="D77" s="364"/>
      <c r="E77" s="356"/>
      <c r="F77" s="364"/>
      <c r="G77" s="346"/>
      <c r="H77" s="364"/>
      <c r="I77" s="346"/>
      <c r="J77" s="364"/>
      <c r="K77" s="346"/>
      <c r="L77" s="364"/>
      <c r="M77" s="359"/>
      <c r="N77" s="364"/>
      <c r="O77" s="143"/>
      <c r="P77" s="209"/>
      <c r="Q77" s="209"/>
      <c r="R77" s="143"/>
      <c r="S77" s="209"/>
      <c r="T77" s="209"/>
      <c r="U77" s="143"/>
      <c r="V77" s="209"/>
      <c r="W77" s="209"/>
      <c r="X77" s="143"/>
      <c r="Y77" s="209"/>
      <c r="Z77" s="209"/>
      <c r="AA77" s="143"/>
      <c r="AB77" s="209"/>
      <c r="AC77" s="209"/>
      <c r="AD77" s="143"/>
      <c r="AE77" s="254"/>
      <c r="AF77" s="212"/>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row>
    <row r="78" spans="1:62" s="99" customFormat="1" ht="15.75" hidden="1" customHeight="1" x14ac:dyDescent="0.25">
      <c r="A78" s="858"/>
      <c r="B78" s="352" t="s">
        <v>365</v>
      </c>
      <c r="C78" s="368"/>
      <c r="D78" s="364"/>
      <c r="E78" s="356"/>
      <c r="F78" s="364"/>
      <c r="G78" s="346"/>
      <c r="H78" s="364"/>
      <c r="I78" s="346"/>
      <c r="J78" s="364"/>
      <c r="K78" s="346"/>
      <c r="L78" s="364"/>
      <c r="M78" s="359"/>
      <c r="N78" s="364"/>
      <c r="O78" s="143"/>
      <c r="P78" s="209"/>
      <c r="Q78" s="209"/>
      <c r="R78" s="143"/>
      <c r="S78" s="209"/>
      <c r="T78" s="209"/>
      <c r="U78" s="143"/>
      <c r="V78" s="209"/>
      <c r="W78" s="209"/>
      <c r="X78" s="143"/>
      <c r="Y78" s="209"/>
      <c r="Z78" s="209"/>
      <c r="AA78" s="143"/>
      <c r="AB78" s="209"/>
      <c r="AC78" s="209"/>
      <c r="AD78" s="143"/>
      <c r="AE78" s="254"/>
      <c r="AF78" s="212"/>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row>
    <row r="79" spans="1:62" s="99" customFormat="1" ht="15.75" hidden="1" customHeight="1" x14ac:dyDescent="0.25">
      <c r="A79" s="858"/>
      <c r="B79" s="352" t="s">
        <v>366</v>
      </c>
      <c r="C79" s="368"/>
      <c r="D79" s="364"/>
      <c r="E79" s="356"/>
      <c r="F79" s="364"/>
      <c r="G79" s="346"/>
      <c r="H79" s="364"/>
      <c r="I79" s="346"/>
      <c r="J79" s="364"/>
      <c r="K79" s="346"/>
      <c r="L79" s="364"/>
      <c r="M79" s="359"/>
      <c r="N79" s="364"/>
      <c r="O79" s="143"/>
      <c r="P79" s="209"/>
      <c r="Q79" s="209"/>
      <c r="R79" s="143"/>
      <c r="S79" s="209"/>
      <c r="T79" s="209"/>
      <c r="U79" s="143"/>
      <c r="V79" s="209"/>
      <c r="W79" s="209"/>
      <c r="X79" s="143"/>
      <c r="Y79" s="209"/>
      <c r="Z79" s="209"/>
      <c r="AA79" s="143"/>
      <c r="AB79" s="209"/>
      <c r="AC79" s="209"/>
      <c r="AD79" s="143"/>
      <c r="AE79" s="254"/>
      <c r="AF79" s="212"/>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row>
    <row r="80" spans="1:62" s="99" customFormat="1" ht="15.75" hidden="1" customHeight="1" x14ac:dyDescent="0.25">
      <c r="A80" s="858"/>
      <c r="B80" s="352" t="s">
        <v>367</v>
      </c>
      <c r="C80" s="368"/>
      <c r="D80" s="364"/>
      <c r="E80" s="356"/>
      <c r="F80" s="364"/>
      <c r="G80" s="346"/>
      <c r="H80" s="364"/>
      <c r="I80" s="346"/>
      <c r="J80" s="364"/>
      <c r="K80" s="346"/>
      <c r="L80" s="364"/>
      <c r="M80" s="359"/>
      <c r="N80" s="364"/>
      <c r="O80" s="143"/>
      <c r="P80" s="209"/>
      <c r="Q80" s="209"/>
      <c r="R80" s="143"/>
      <c r="S80" s="209"/>
      <c r="T80" s="209"/>
      <c r="U80" s="143"/>
      <c r="V80" s="209"/>
      <c r="W80" s="209"/>
      <c r="X80" s="143"/>
      <c r="Y80" s="209"/>
      <c r="Z80" s="209"/>
      <c r="AA80" s="143"/>
      <c r="AB80" s="209"/>
      <c r="AC80" s="209"/>
      <c r="AD80" s="143"/>
      <c r="AE80" s="254"/>
      <c r="AF80" s="212"/>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row>
    <row r="81" spans="1:62" s="99" customFormat="1" ht="15.75" hidden="1" customHeight="1" x14ac:dyDescent="0.25">
      <c r="A81" s="858"/>
      <c r="B81" s="352" t="s">
        <v>368</v>
      </c>
      <c r="C81" s="368"/>
      <c r="D81" s="364"/>
      <c r="E81" s="356"/>
      <c r="F81" s="364"/>
      <c r="G81" s="346"/>
      <c r="H81" s="364"/>
      <c r="I81" s="346"/>
      <c r="J81" s="364"/>
      <c r="K81" s="346"/>
      <c r="L81" s="364"/>
      <c r="M81" s="359"/>
      <c r="N81" s="364"/>
      <c r="O81" s="143"/>
      <c r="P81" s="209"/>
      <c r="Q81" s="209"/>
      <c r="R81" s="143"/>
      <c r="S81" s="209"/>
      <c r="T81" s="209"/>
      <c r="U81" s="143"/>
      <c r="V81" s="209"/>
      <c r="W81" s="209"/>
      <c r="X81" s="143"/>
      <c r="Y81" s="209"/>
      <c r="Z81" s="209"/>
      <c r="AA81" s="143"/>
      <c r="AB81" s="209"/>
      <c r="AC81" s="209"/>
      <c r="AD81" s="143"/>
      <c r="AE81" s="254"/>
      <c r="AF81" s="212"/>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row>
    <row r="82" spans="1:62" s="99" customFormat="1" ht="15.75" hidden="1" customHeight="1" x14ac:dyDescent="0.25">
      <c r="A82" s="858"/>
      <c r="B82" s="352" t="s">
        <v>369</v>
      </c>
      <c r="C82" s="368"/>
      <c r="D82" s="364"/>
      <c r="E82" s="356"/>
      <c r="F82" s="364"/>
      <c r="G82" s="346"/>
      <c r="H82" s="364"/>
      <c r="I82" s="346"/>
      <c r="J82" s="364"/>
      <c r="K82" s="346"/>
      <c r="L82" s="364"/>
      <c r="M82" s="359"/>
      <c r="N82" s="364"/>
      <c r="O82" s="143"/>
      <c r="P82" s="209"/>
      <c r="Q82" s="209"/>
      <c r="R82" s="143"/>
      <c r="S82" s="209"/>
      <c r="T82" s="209"/>
      <c r="U82" s="143"/>
      <c r="V82" s="209"/>
      <c r="W82" s="209"/>
      <c r="X82" s="143"/>
      <c r="Y82" s="209"/>
      <c r="Z82" s="209"/>
      <c r="AA82" s="143"/>
      <c r="AB82" s="209"/>
      <c r="AC82" s="209"/>
      <c r="AD82" s="143"/>
      <c r="AE82" s="254"/>
      <c r="AF82" s="212"/>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row>
    <row r="83" spans="1:62" s="99" customFormat="1" ht="15.75" hidden="1" customHeight="1" x14ac:dyDescent="0.25">
      <c r="A83" s="858"/>
      <c r="B83" s="352" t="s">
        <v>370</v>
      </c>
      <c r="C83" s="368"/>
      <c r="D83" s="364"/>
      <c r="E83" s="356"/>
      <c r="F83" s="364"/>
      <c r="G83" s="346"/>
      <c r="H83" s="364"/>
      <c r="I83" s="346"/>
      <c r="J83" s="364"/>
      <c r="K83" s="346"/>
      <c r="L83" s="364"/>
      <c r="M83" s="359"/>
      <c r="N83" s="364"/>
      <c r="O83" s="143"/>
      <c r="P83" s="209"/>
      <c r="Q83" s="209"/>
      <c r="R83" s="143"/>
      <c r="S83" s="209"/>
      <c r="T83" s="209"/>
      <c r="U83" s="143"/>
      <c r="V83" s="209"/>
      <c r="W83" s="209"/>
      <c r="X83" s="143"/>
      <c r="Y83" s="209"/>
      <c r="Z83" s="209"/>
      <c r="AA83" s="143"/>
      <c r="AB83" s="209"/>
      <c r="AC83" s="209"/>
      <c r="AD83" s="143"/>
      <c r="AE83" s="254"/>
      <c r="AF83" s="212"/>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row>
    <row r="84" spans="1:62" s="99" customFormat="1" ht="15.75" hidden="1" customHeight="1" x14ac:dyDescent="0.25">
      <c r="A84" s="858"/>
      <c r="B84" s="352" t="s">
        <v>371</v>
      </c>
      <c r="C84" s="368"/>
      <c r="D84" s="364"/>
      <c r="E84" s="356"/>
      <c r="F84" s="364"/>
      <c r="G84" s="346"/>
      <c r="H84" s="364"/>
      <c r="I84" s="346"/>
      <c r="J84" s="364"/>
      <c r="K84" s="346"/>
      <c r="L84" s="364"/>
      <c r="M84" s="359"/>
      <c r="N84" s="364"/>
      <c r="O84" s="143"/>
      <c r="P84" s="209"/>
      <c r="Q84" s="209"/>
      <c r="R84" s="143"/>
      <c r="S84" s="209"/>
      <c r="T84" s="209"/>
      <c r="U84" s="143"/>
      <c r="V84" s="209"/>
      <c r="W84" s="209"/>
      <c r="X84" s="143"/>
      <c r="Y84" s="209"/>
      <c r="Z84" s="209"/>
      <c r="AA84" s="143"/>
      <c r="AB84" s="209"/>
      <c r="AC84" s="209"/>
      <c r="AD84" s="143"/>
      <c r="AE84" s="254"/>
      <c r="AF84" s="212"/>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row>
    <row r="85" spans="1:62" s="99" customFormat="1" ht="15.75" hidden="1" customHeight="1" x14ac:dyDescent="0.25">
      <c r="A85" s="858"/>
      <c r="B85" s="352" t="s">
        <v>372</v>
      </c>
      <c r="C85" s="368"/>
      <c r="D85" s="364"/>
      <c r="E85" s="356"/>
      <c r="F85" s="364"/>
      <c r="G85" s="346"/>
      <c r="H85" s="364"/>
      <c r="I85" s="346"/>
      <c r="J85" s="364"/>
      <c r="K85" s="346"/>
      <c r="L85" s="364"/>
      <c r="M85" s="359"/>
      <c r="N85" s="364"/>
      <c r="O85" s="143"/>
      <c r="P85" s="209"/>
      <c r="Q85" s="209"/>
      <c r="R85" s="143"/>
      <c r="S85" s="209"/>
      <c r="T85" s="209"/>
      <c r="U85" s="143"/>
      <c r="V85" s="209"/>
      <c r="W85" s="209"/>
      <c r="X85" s="143"/>
      <c r="Y85" s="209"/>
      <c r="Z85" s="209"/>
      <c r="AA85" s="143"/>
      <c r="AB85" s="209"/>
      <c r="AC85" s="209"/>
      <c r="AD85" s="143"/>
      <c r="AE85" s="254"/>
      <c r="AF85" s="212"/>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row>
    <row r="86" spans="1:62" s="99" customFormat="1" ht="15.75" hidden="1" customHeight="1" x14ac:dyDescent="0.25">
      <c r="A86" s="858"/>
      <c r="B86" s="352" t="s">
        <v>373</v>
      </c>
      <c r="C86" s="368"/>
      <c r="D86" s="364"/>
      <c r="E86" s="356"/>
      <c r="F86" s="364"/>
      <c r="G86" s="346"/>
      <c r="H86" s="364"/>
      <c r="I86" s="346"/>
      <c r="J86" s="364"/>
      <c r="K86" s="346"/>
      <c r="L86" s="364"/>
      <c r="M86" s="359"/>
      <c r="N86" s="364"/>
      <c r="O86" s="143"/>
      <c r="P86" s="209"/>
      <c r="Q86" s="209"/>
      <c r="R86" s="143"/>
      <c r="S86" s="209"/>
      <c r="T86" s="209"/>
      <c r="U86" s="143"/>
      <c r="V86" s="209"/>
      <c r="W86" s="209"/>
      <c r="X86" s="143"/>
      <c r="Y86" s="209"/>
      <c r="Z86" s="209"/>
      <c r="AA86" s="143"/>
      <c r="AB86" s="209"/>
      <c r="AC86" s="209"/>
      <c r="AD86" s="143"/>
      <c r="AE86" s="254"/>
      <c r="AF86" s="212"/>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c r="BF86" s="194"/>
      <c r="BG86" s="194"/>
      <c r="BH86" s="194"/>
      <c r="BI86" s="194"/>
      <c r="BJ86" s="194"/>
    </row>
    <row r="87" spans="1:62" s="99" customFormat="1" ht="15.75" hidden="1" customHeight="1" x14ac:dyDescent="0.25">
      <c r="A87" s="858"/>
      <c r="B87" s="352" t="s">
        <v>374</v>
      </c>
      <c r="C87" s="368"/>
      <c r="D87" s="364"/>
      <c r="E87" s="356"/>
      <c r="F87" s="364"/>
      <c r="G87" s="346"/>
      <c r="H87" s="364"/>
      <c r="I87" s="346"/>
      <c r="J87" s="364"/>
      <c r="K87" s="346"/>
      <c r="L87" s="364"/>
      <c r="M87" s="359"/>
      <c r="N87" s="364"/>
      <c r="O87" s="143"/>
      <c r="P87" s="209"/>
      <c r="Q87" s="209"/>
      <c r="R87" s="143"/>
      <c r="S87" s="209"/>
      <c r="T87" s="209"/>
      <c r="U87" s="143"/>
      <c r="V87" s="209"/>
      <c r="W87" s="209"/>
      <c r="X87" s="143"/>
      <c r="Y87" s="209"/>
      <c r="Z87" s="209"/>
      <c r="AA87" s="143"/>
      <c r="AB87" s="209"/>
      <c r="AC87" s="209"/>
      <c r="AD87" s="143"/>
      <c r="AE87" s="254"/>
      <c r="AF87" s="212"/>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row>
    <row r="88" spans="1:62" s="99" customFormat="1" ht="15.75" hidden="1" customHeight="1" x14ac:dyDescent="0.25">
      <c r="A88" s="858"/>
      <c r="B88" s="352" t="s">
        <v>375</v>
      </c>
      <c r="C88" s="368"/>
      <c r="D88" s="364"/>
      <c r="E88" s="356"/>
      <c r="F88" s="364"/>
      <c r="G88" s="346"/>
      <c r="H88" s="364"/>
      <c r="I88" s="346"/>
      <c r="J88" s="364"/>
      <c r="K88" s="346"/>
      <c r="L88" s="364"/>
      <c r="M88" s="359"/>
      <c r="N88" s="364"/>
      <c r="O88" s="143"/>
      <c r="P88" s="209"/>
      <c r="Q88" s="209"/>
      <c r="R88" s="143"/>
      <c r="S88" s="209"/>
      <c r="T88" s="209"/>
      <c r="U88" s="143"/>
      <c r="V88" s="209"/>
      <c r="W88" s="209"/>
      <c r="X88" s="143"/>
      <c r="Y88" s="209"/>
      <c r="Z88" s="209"/>
      <c r="AA88" s="143"/>
      <c r="AB88" s="209"/>
      <c r="AC88" s="209"/>
      <c r="AD88" s="143"/>
      <c r="AE88" s="254"/>
      <c r="AF88" s="212"/>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row>
    <row r="89" spans="1:62" s="99" customFormat="1" ht="15.75" hidden="1" customHeight="1" x14ac:dyDescent="0.25">
      <c r="A89" s="858"/>
      <c r="B89" s="352" t="s">
        <v>376</v>
      </c>
      <c r="C89" s="368"/>
      <c r="D89" s="364"/>
      <c r="E89" s="356"/>
      <c r="F89" s="364"/>
      <c r="G89" s="346"/>
      <c r="H89" s="364"/>
      <c r="I89" s="346"/>
      <c r="J89" s="364"/>
      <c r="K89" s="346"/>
      <c r="L89" s="364"/>
      <c r="M89" s="359"/>
      <c r="N89" s="364"/>
      <c r="O89" s="143"/>
      <c r="P89" s="209"/>
      <c r="Q89" s="209"/>
      <c r="R89" s="143"/>
      <c r="S89" s="209"/>
      <c r="T89" s="209"/>
      <c r="U89" s="143"/>
      <c r="V89" s="209"/>
      <c r="W89" s="209"/>
      <c r="X89" s="143"/>
      <c r="Y89" s="209"/>
      <c r="Z89" s="209"/>
      <c r="AA89" s="143"/>
      <c r="AB89" s="209"/>
      <c r="AC89" s="209"/>
      <c r="AD89" s="143"/>
      <c r="AE89" s="254"/>
      <c r="AF89" s="212"/>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row>
    <row r="90" spans="1:62" s="99" customFormat="1" ht="15.75" hidden="1" customHeight="1" x14ac:dyDescent="0.25">
      <c r="A90" s="858"/>
      <c r="B90" s="352" t="s">
        <v>377</v>
      </c>
      <c r="C90" s="368"/>
      <c r="D90" s="364"/>
      <c r="E90" s="356"/>
      <c r="F90" s="364"/>
      <c r="G90" s="346"/>
      <c r="H90" s="364"/>
      <c r="I90" s="346"/>
      <c r="J90" s="364"/>
      <c r="K90" s="346"/>
      <c r="L90" s="364"/>
      <c r="M90" s="359"/>
      <c r="N90" s="364"/>
      <c r="O90" s="143"/>
      <c r="P90" s="209"/>
      <c r="Q90" s="209"/>
      <c r="R90" s="143"/>
      <c r="S90" s="209"/>
      <c r="T90" s="209"/>
      <c r="U90" s="143"/>
      <c r="V90" s="209"/>
      <c r="W90" s="209"/>
      <c r="X90" s="143"/>
      <c r="Y90" s="209"/>
      <c r="Z90" s="209"/>
      <c r="AA90" s="143"/>
      <c r="AB90" s="209"/>
      <c r="AC90" s="209"/>
      <c r="AD90" s="143"/>
      <c r="AE90" s="254"/>
      <c r="AF90" s="212"/>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row>
    <row r="91" spans="1:62" s="99" customFormat="1" ht="15.75" hidden="1" customHeight="1" x14ac:dyDescent="0.25">
      <c r="A91" s="858"/>
      <c r="B91" s="352" t="s">
        <v>378</v>
      </c>
      <c r="C91" s="368"/>
      <c r="D91" s="364"/>
      <c r="E91" s="356"/>
      <c r="F91" s="364"/>
      <c r="G91" s="346"/>
      <c r="H91" s="364"/>
      <c r="I91" s="346"/>
      <c r="J91" s="364"/>
      <c r="K91" s="346"/>
      <c r="L91" s="364"/>
      <c r="M91" s="359"/>
      <c r="N91" s="364"/>
      <c r="O91" s="143"/>
      <c r="P91" s="209"/>
      <c r="Q91" s="209"/>
      <c r="R91" s="143"/>
      <c r="S91" s="209"/>
      <c r="T91" s="209"/>
      <c r="U91" s="143"/>
      <c r="V91" s="209"/>
      <c r="W91" s="209"/>
      <c r="X91" s="143"/>
      <c r="Y91" s="209"/>
      <c r="Z91" s="209"/>
      <c r="AA91" s="143"/>
      <c r="AB91" s="209"/>
      <c r="AC91" s="209"/>
      <c r="AD91" s="143"/>
      <c r="AE91" s="254"/>
      <c r="AF91" s="212"/>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row>
    <row r="92" spans="1:62" s="99" customFormat="1" ht="15.75" hidden="1" customHeight="1" x14ac:dyDescent="0.25">
      <c r="A92" s="858"/>
      <c r="B92" s="352" t="s">
        <v>379</v>
      </c>
      <c r="C92" s="368"/>
      <c r="D92" s="364"/>
      <c r="E92" s="356"/>
      <c r="F92" s="364"/>
      <c r="G92" s="346"/>
      <c r="H92" s="364"/>
      <c r="I92" s="346"/>
      <c r="J92" s="364"/>
      <c r="K92" s="346"/>
      <c r="L92" s="364"/>
      <c r="M92" s="359"/>
      <c r="N92" s="364"/>
      <c r="O92" s="143"/>
      <c r="P92" s="209"/>
      <c r="Q92" s="209"/>
      <c r="R92" s="143"/>
      <c r="S92" s="209"/>
      <c r="T92" s="209"/>
      <c r="U92" s="143"/>
      <c r="V92" s="209"/>
      <c r="W92" s="209"/>
      <c r="X92" s="143"/>
      <c r="Y92" s="209"/>
      <c r="Z92" s="209"/>
      <c r="AA92" s="143"/>
      <c r="AB92" s="209"/>
      <c r="AC92" s="209"/>
      <c r="AD92" s="143"/>
      <c r="AE92" s="254"/>
      <c r="AF92" s="212"/>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row>
    <row r="93" spans="1:62" s="99" customFormat="1" ht="15.75" hidden="1" customHeight="1" x14ac:dyDescent="0.25">
      <c r="A93" s="858"/>
      <c r="B93" s="352" t="s">
        <v>380</v>
      </c>
      <c r="C93" s="368"/>
      <c r="D93" s="364"/>
      <c r="E93" s="356"/>
      <c r="F93" s="364"/>
      <c r="G93" s="346"/>
      <c r="H93" s="364"/>
      <c r="I93" s="346"/>
      <c r="J93" s="364"/>
      <c r="K93" s="346"/>
      <c r="L93" s="364"/>
      <c r="M93" s="359"/>
      <c r="N93" s="364"/>
      <c r="O93" s="143"/>
      <c r="P93" s="209"/>
      <c r="Q93" s="209"/>
      <c r="R93" s="143"/>
      <c r="S93" s="209"/>
      <c r="T93" s="209"/>
      <c r="U93" s="143"/>
      <c r="V93" s="209"/>
      <c r="W93" s="209"/>
      <c r="X93" s="143"/>
      <c r="Y93" s="209"/>
      <c r="Z93" s="209"/>
      <c r="AA93" s="143"/>
      <c r="AB93" s="209"/>
      <c r="AC93" s="209"/>
      <c r="AD93" s="143"/>
      <c r="AE93" s="254"/>
      <c r="AF93" s="212"/>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row>
    <row r="94" spans="1:62" s="99" customFormat="1" ht="15.75" hidden="1" customHeight="1" x14ac:dyDescent="0.25">
      <c r="A94" s="858"/>
      <c r="B94" s="352" t="s">
        <v>381</v>
      </c>
      <c r="C94" s="368"/>
      <c r="D94" s="364"/>
      <c r="E94" s="356"/>
      <c r="F94" s="364"/>
      <c r="G94" s="346"/>
      <c r="H94" s="364"/>
      <c r="I94" s="346"/>
      <c r="J94" s="364"/>
      <c r="K94" s="346"/>
      <c r="L94" s="364"/>
      <c r="M94" s="359"/>
      <c r="N94" s="364"/>
      <c r="O94" s="143"/>
      <c r="P94" s="209"/>
      <c r="Q94" s="209"/>
      <c r="R94" s="143"/>
      <c r="S94" s="209"/>
      <c r="T94" s="209"/>
      <c r="U94" s="143"/>
      <c r="V94" s="209"/>
      <c r="W94" s="209"/>
      <c r="X94" s="143"/>
      <c r="Y94" s="209"/>
      <c r="Z94" s="209"/>
      <c r="AA94" s="143"/>
      <c r="AB94" s="209"/>
      <c r="AC94" s="209"/>
      <c r="AD94" s="143"/>
      <c r="AE94" s="254"/>
      <c r="AF94" s="212"/>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row>
    <row r="95" spans="1:62" s="99" customFormat="1" ht="15.75" hidden="1" customHeight="1" x14ac:dyDescent="0.25">
      <c r="A95" s="858"/>
      <c r="B95" s="353" t="s">
        <v>382</v>
      </c>
      <c r="C95" s="369"/>
      <c r="D95" s="365"/>
      <c r="E95" s="357"/>
      <c r="F95" s="365"/>
      <c r="G95" s="350"/>
      <c r="H95" s="365"/>
      <c r="I95" s="350"/>
      <c r="J95" s="365"/>
      <c r="K95" s="350"/>
      <c r="L95" s="365"/>
      <c r="M95" s="361"/>
      <c r="N95" s="365"/>
      <c r="O95" s="143"/>
      <c r="P95" s="209"/>
      <c r="Q95" s="209"/>
      <c r="R95" s="143"/>
      <c r="S95" s="209"/>
      <c r="T95" s="209"/>
      <c r="U95" s="143"/>
      <c r="V95" s="209"/>
      <c r="W95" s="209"/>
      <c r="X95" s="143"/>
      <c r="Y95" s="209"/>
      <c r="Z95" s="209"/>
      <c r="AA95" s="143"/>
      <c r="AB95" s="209"/>
      <c r="AC95" s="209"/>
      <c r="AD95" s="143"/>
      <c r="AE95" s="254"/>
      <c r="AF95" s="212"/>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row>
    <row r="96" spans="1:62" s="99" customFormat="1" ht="29.25" hidden="1" customHeight="1" x14ac:dyDescent="0.25">
      <c r="A96" s="659"/>
      <c r="B96" s="354" t="s">
        <v>93</v>
      </c>
      <c r="C96" s="370"/>
      <c r="D96" s="366"/>
      <c r="E96" s="349"/>
      <c r="F96" s="366"/>
      <c r="G96" s="348"/>
      <c r="H96" s="366"/>
      <c r="I96" s="348"/>
      <c r="J96" s="366"/>
      <c r="K96" s="348"/>
      <c r="L96" s="366"/>
      <c r="M96" s="362"/>
      <c r="N96" s="366"/>
      <c r="O96" s="208"/>
      <c r="P96" s="210"/>
      <c r="Q96" s="210"/>
      <c r="R96" s="208"/>
      <c r="S96" s="210"/>
      <c r="T96" s="210"/>
      <c r="U96" s="208"/>
      <c r="V96" s="210"/>
      <c r="W96" s="210"/>
      <c r="X96" s="208"/>
      <c r="Y96" s="210"/>
      <c r="Z96" s="210"/>
      <c r="AA96" s="208"/>
      <c r="AB96" s="210"/>
      <c r="AC96" s="210"/>
      <c r="AD96" s="208"/>
      <c r="AE96" s="255"/>
      <c r="AF96" s="213"/>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row>
    <row r="97" spans="1:62" s="68" customFormat="1" ht="24" hidden="1" customHeight="1" x14ac:dyDescent="0.25">
      <c r="K97" s="163"/>
      <c r="L97" s="163"/>
      <c r="M97" s="163"/>
      <c r="N97" s="163"/>
      <c r="O97" s="163"/>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row>
    <row r="98" spans="1:62" s="68" customFormat="1" ht="24" hidden="1" customHeight="1" thickBot="1" x14ac:dyDescent="0.3">
      <c r="A98" s="658" t="s">
        <v>383</v>
      </c>
      <c r="B98" s="658" t="s">
        <v>360</v>
      </c>
      <c r="C98" s="771" t="s">
        <v>99</v>
      </c>
      <c r="D98" s="869"/>
      <c r="E98" s="869"/>
      <c r="F98" s="869"/>
      <c r="G98" s="869"/>
      <c r="H98" s="869"/>
      <c r="I98" s="869"/>
      <c r="J98" s="869"/>
      <c r="K98" s="869"/>
      <c r="L98" s="869"/>
      <c r="M98" s="869"/>
      <c r="N98" s="772"/>
      <c r="O98" s="872" t="s">
        <v>236</v>
      </c>
      <c r="P98" s="873"/>
      <c r="Q98" s="873"/>
      <c r="R98" s="873"/>
      <c r="S98" s="873"/>
      <c r="T98" s="873"/>
      <c r="U98" s="873"/>
      <c r="V98" s="873"/>
      <c r="W98" s="873"/>
      <c r="X98" s="873"/>
      <c r="Y98" s="873"/>
      <c r="Z98" s="873"/>
      <c r="AA98" s="873"/>
      <c r="AB98" s="873"/>
      <c r="AC98" s="873"/>
      <c r="AD98" s="873"/>
      <c r="AE98" s="873"/>
      <c r="AF98" s="874"/>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row>
    <row r="99" spans="1:62" s="68" customFormat="1" ht="24" hidden="1" customHeight="1" thickBot="1" x14ac:dyDescent="0.3">
      <c r="A99" s="858"/>
      <c r="B99" s="858"/>
      <c r="C99" s="771" t="s">
        <v>246</v>
      </c>
      <c r="D99" s="772"/>
      <c r="E99" s="771" t="s">
        <v>247</v>
      </c>
      <c r="F99" s="772"/>
      <c r="G99" s="771" t="s">
        <v>248</v>
      </c>
      <c r="H99" s="772"/>
      <c r="I99" s="771" t="s">
        <v>249</v>
      </c>
      <c r="J99" s="772"/>
      <c r="K99" s="771" t="s">
        <v>356</v>
      </c>
      <c r="L99" s="772"/>
      <c r="M99" s="771" t="s">
        <v>251</v>
      </c>
      <c r="N99" s="772"/>
      <c r="O99" s="872" t="s">
        <v>246</v>
      </c>
      <c r="P99" s="873"/>
      <c r="Q99" s="874"/>
      <c r="R99" s="872" t="s">
        <v>247</v>
      </c>
      <c r="S99" s="873"/>
      <c r="T99" s="874"/>
      <c r="U99" s="872" t="s">
        <v>248</v>
      </c>
      <c r="V99" s="873"/>
      <c r="W99" s="874"/>
      <c r="X99" s="872" t="s">
        <v>249</v>
      </c>
      <c r="Y99" s="873"/>
      <c r="Z99" s="874"/>
      <c r="AA99" s="872" t="s">
        <v>356</v>
      </c>
      <c r="AB99" s="873"/>
      <c r="AC99" s="874"/>
      <c r="AD99" s="872" t="s">
        <v>251</v>
      </c>
      <c r="AE99" s="873"/>
      <c r="AF99" s="874"/>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row>
    <row r="100" spans="1:62" s="68" customFormat="1" ht="29.25" hidden="1" customHeight="1" x14ac:dyDescent="0.25">
      <c r="A100" s="858"/>
      <c r="B100" s="659"/>
      <c r="C100" s="214" t="s">
        <v>100</v>
      </c>
      <c r="D100" s="196" t="s">
        <v>361</v>
      </c>
      <c r="E100" s="214" t="s">
        <v>100</v>
      </c>
      <c r="F100" s="196" t="s">
        <v>361</v>
      </c>
      <c r="G100" s="214" t="s">
        <v>100</v>
      </c>
      <c r="H100" s="196" t="s">
        <v>361</v>
      </c>
      <c r="I100" s="214" t="s">
        <v>100</v>
      </c>
      <c r="J100" s="196" t="s">
        <v>361</v>
      </c>
      <c r="K100" s="214" t="s">
        <v>100</v>
      </c>
      <c r="L100" s="196" t="s">
        <v>361</v>
      </c>
      <c r="M100" s="214" t="s">
        <v>100</v>
      </c>
      <c r="N100" s="196" t="s">
        <v>361</v>
      </c>
      <c r="O100" s="199" t="s">
        <v>100</v>
      </c>
      <c r="P100" s="199" t="s">
        <v>362</v>
      </c>
      <c r="Q100" s="199" t="s">
        <v>223</v>
      </c>
      <c r="R100" s="199" t="s">
        <v>100</v>
      </c>
      <c r="S100" s="199" t="s">
        <v>362</v>
      </c>
      <c r="T100" s="199" t="s">
        <v>223</v>
      </c>
      <c r="U100" s="199" t="s">
        <v>100</v>
      </c>
      <c r="V100" s="199" t="s">
        <v>362</v>
      </c>
      <c r="W100" s="199" t="s">
        <v>223</v>
      </c>
      <c r="X100" s="199" t="s">
        <v>100</v>
      </c>
      <c r="Y100" s="199" t="s">
        <v>362</v>
      </c>
      <c r="Z100" s="199" t="s">
        <v>223</v>
      </c>
      <c r="AA100" s="199" t="s">
        <v>100</v>
      </c>
      <c r="AB100" s="199" t="s">
        <v>362</v>
      </c>
      <c r="AC100" s="199" t="s">
        <v>223</v>
      </c>
      <c r="AD100" s="199" t="s">
        <v>100</v>
      </c>
      <c r="AE100" s="199" t="s">
        <v>362</v>
      </c>
      <c r="AF100" s="199" t="s">
        <v>223</v>
      </c>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row>
    <row r="101" spans="1:62" s="68" customFormat="1" ht="16.5" hidden="1" x14ac:dyDescent="0.25">
      <c r="A101" s="858"/>
      <c r="B101" s="351" t="s">
        <v>363</v>
      </c>
      <c r="C101" s="367"/>
      <c r="D101" s="363"/>
      <c r="E101" s="355"/>
      <c r="F101" s="363"/>
      <c r="G101" s="347"/>
      <c r="H101" s="363"/>
      <c r="I101" s="347"/>
      <c r="J101" s="363"/>
      <c r="K101" s="347"/>
      <c r="L101" s="363"/>
      <c r="M101" s="360"/>
      <c r="N101" s="363"/>
      <c r="O101" s="143"/>
      <c r="P101" s="209"/>
      <c r="Q101" s="209"/>
      <c r="R101" s="143"/>
      <c r="S101" s="209"/>
      <c r="T101" s="209"/>
      <c r="U101" s="143"/>
      <c r="V101" s="209"/>
      <c r="W101" s="209"/>
      <c r="X101" s="143"/>
      <c r="Y101" s="209"/>
      <c r="Z101" s="209"/>
      <c r="AA101" s="143"/>
      <c r="AB101" s="209"/>
      <c r="AC101" s="209"/>
      <c r="AD101" s="143"/>
      <c r="AE101" s="254"/>
      <c r="AF101" s="212"/>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row>
    <row r="102" spans="1:62" s="68" customFormat="1" ht="16.5" hidden="1" x14ac:dyDescent="0.25">
      <c r="A102" s="858"/>
      <c r="B102" s="352" t="s">
        <v>364</v>
      </c>
      <c r="C102" s="368"/>
      <c r="D102" s="364"/>
      <c r="E102" s="356"/>
      <c r="F102" s="364"/>
      <c r="G102" s="346"/>
      <c r="H102" s="364"/>
      <c r="I102" s="346"/>
      <c r="J102" s="364"/>
      <c r="K102" s="346"/>
      <c r="L102" s="364"/>
      <c r="M102" s="359"/>
      <c r="N102" s="364"/>
      <c r="O102" s="143"/>
      <c r="P102" s="209"/>
      <c r="Q102" s="209"/>
      <c r="R102" s="143"/>
      <c r="S102" s="209"/>
      <c r="T102" s="209"/>
      <c r="U102" s="143"/>
      <c r="V102" s="209"/>
      <c r="W102" s="209"/>
      <c r="X102" s="143"/>
      <c r="Y102" s="209"/>
      <c r="Z102" s="209"/>
      <c r="AA102" s="143"/>
      <c r="AB102" s="209"/>
      <c r="AC102" s="209"/>
      <c r="AD102" s="143"/>
      <c r="AE102" s="254"/>
      <c r="AF102" s="212"/>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row>
    <row r="103" spans="1:62" s="68" customFormat="1" ht="16.5" hidden="1" x14ac:dyDescent="0.25">
      <c r="A103" s="858"/>
      <c r="B103" s="352" t="s">
        <v>365</v>
      </c>
      <c r="C103" s="368"/>
      <c r="D103" s="364"/>
      <c r="E103" s="356"/>
      <c r="F103" s="364"/>
      <c r="G103" s="346"/>
      <c r="H103" s="364"/>
      <c r="I103" s="346"/>
      <c r="J103" s="364"/>
      <c r="K103" s="346"/>
      <c r="L103" s="364"/>
      <c r="M103" s="359"/>
      <c r="N103" s="364"/>
      <c r="O103" s="143"/>
      <c r="P103" s="209"/>
      <c r="Q103" s="209"/>
      <c r="R103" s="143"/>
      <c r="S103" s="209"/>
      <c r="T103" s="209"/>
      <c r="U103" s="143"/>
      <c r="V103" s="209"/>
      <c r="W103" s="209"/>
      <c r="X103" s="143"/>
      <c r="Y103" s="209"/>
      <c r="Z103" s="209"/>
      <c r="AA103" s="143"/>
      <c r="AB103" s="209"/>
      <c r="AC103" s="209"/>
      <c r="AD103" s="143"/>
      <c r="AE103" s="254"/>
      <c r="AF103" s="212"/>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row>
    <row r="104" spans="1:62" s="68" customFormat="1" ht="16.5" hidden="1" x14ac:dyDescent="0.25">
      <c r="A104" s="858"/>
      <c r="B104" s="352" t="s">
        <v>366</v>
      </c>
      <c r="C104" s="368"/>
      <c r="D104" s="364"/>
      <c r="E104" s="356"/>
      <c r="F104" s="364"/>
      <c r="G104" s="346"/>
      <c r="H104" s="364"/>
      <c r="I104" s="346"/>
      <c r="J104" s="364"/>
      <c r="K104" s="346"/>
      <c r="L104" s="364"/>
      <c r="M104" s="359"/>
      <c r="N104" s="364"/>
      <c r="O104" s="143"/>
      <c r="P104" s="209"/>
      <c r="Q104" s="209"/>
      <c r="R104" s="143"/>
      <c r="S104" s="209"/>
      <c r="T104" s="209"/>
      <c r="U104" s="143"/>
      <c r="V104" s="209"/>
      <c r="W104" s="209"/>
      <c r="X104" s="143"/>
      <c r="Y104" s="209"/>
      <c r="Z104" s="209"/>
      <c r="AA104" s="143"/>
      <c r="AB104" s="209"/>
      <c r="AC104" s="209"/>
      <c r="AD104" s="143"/>
      <c r="AE104" s="254"/>
      <c r="AF104" s="212"/>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row>
    <row r="105" spans="1:62" s="68" customFormat="1" ht="16.5" hidden="1" x14ac:dyDescent="0.25">
      <c r="A105" s="858"/>
      <c r="B105" s="352" t="s">
        <v>367</v>
      </c>
      <c r="C105" s="368"/>
      <c r="D105" s="364"/>
      <c r="E105" s="356"/>
      <c r="F105" s="364"/>
      <c r="G105" s="346"/>
      <c r="H105" s="364"/>
      <c r="I105" s="346"/>
      <c r="J105" s="364"/>
      <c r="K105" s="346"/>
      <c r="L105" s="364"/>
      <c r="M105" s="359"/>
      <c r="N105" s="364"/>
      <c r="O105" s="143"/>
      <c r="P105" s="209"/>
      <c r="Q105" s="209"/>
      <c r="R105" s="143"/>
      <c r="S105" s="209"/>
      <c r="T105" s="209"/>
      <c r="U105" s="143"/>
      <c r="V105" s="209"/>
      <c r="W105" s="209"/>
      <c r="X105" s="143"/>
      <c r="Y105" s="209"/>
      <c r="Z105" s="209"/>
      <c r="AA105" s="143"/>
      <c r="AB105" s="209"/>
      <c r="AC105" s="209"/>
      <c r="AD105" s="143"/>
      <c r="AE105" s="254"/>
      <c r="AF105" s="212"/>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row>
    <row r="106" spans="1:62" s="68" customFormat="1" ht="16.5" hidden="1" x14ac:dyDescent="0.25">
      <c r="A106" s="858"/>
      <c r="B106" s="352" t="s">
        <v>368</v>
      </c>
      <c r="C106" s="368"/>
      <c r="D106" s="364"/>
      <c r="E106" s="356"/>
      <c r="F106" s="364"/>
      <c r="G106" s="346"/>
      <c r="H106" s="364"/>
      <c r="I106" s="346"/>
      <c r="J106" s="364"/>
      <c r="K106" s="346"/>
      <c r="L106" s="364"/>
      <c r="M106" s="359"/>
      <c r="N106" s="364"/>
      <c r="O106" s="143"/>
      <c r="P106" s="209"/>
      <c r="Q106" s="209"/>
      <c r="R106" s="143"/>
      <c r="S106" s="209"/>
      <c r="T106" s="209"/>
      <c r="U106" s="143"/>
      <c r="V106" s="209"/>
      <c r="W106" s="209"/>
      <c r="X106" s="143"/>
      <c r="Y106" s="209"/>
      <c r="Z106" s="209"/>
      <c r="AA106" s="143"/>
      <c r="AB106" s="209"/>
      <c r="AC106" s="209"/>
      <c r="AD106" s="143"/>
      <c r="AE106" s="254"/>
      <c r="AF106" s="212"/>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row>
    <row r="107" spans="1:62" s="68" customFormat="1" ht="16.5" hidden="1" x14ac:dyDescent="0.25">
      <c r="A107" s="858"/>
      <c r="B107" s="352" t="s">
        <v>369</v>
      </c>
      <c r="C107" s="368"/>
      <c r="D107" s="364"/>
      <c r="E107" s="356"/>
      <c r="F107" s="364"/>
      <c r="G107" s="346"/>
      <c r="H107" s="364"/>
      <c r="I107" s="346"/>
      <c r="J107" s="364"/>
      <c r="K107" s="346"/>
      <c r="L107" s="364"/>
      <c r="M107" s="359"/>
      <c r="N107" s="364"/>
      <c r="O107" s="143"/>
      <c r="P107" s="209"/>
      <c r="Q107" s="209"/>
      <c r="R107" s="143"/>
      <c r="S107" s="209"/>
      <c r="T107" s="209"/>
      <c r="U107" s="143"/>
      <c r="V107" s="209"/>
      <c r="W107" s="209"/>
      <c r="X107" s="143"/>
      <c r="Y107" s="209"/>
      <c r="Z107" s="209"/>
      <c r="AA107" s="143"/>
      <c r="AB107" s="209"/>
      <c r="AC107" s="209"/>
      <c r="AD107" s="143"/>
      <c r="AE107" s="254"/>
      <c r="AF107" s="212"/>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row>
    <row r="108" spans="1:62" s="68" customFormat="1" ht="16.5" hidden="1" x14ac:dyDescent="0.25">
      <c r="A108" s="858"/>
      <c r="B108" s="352" t="s">
        <v>370</v>
      </c>
      <c r="C108" s="368"/>
      <c r="D108" s="364"/>
      <c r="E108" s="356"/>
      <c r="F108" s="364"/>
      <c r="G108" s="346"/>
      <c r="H108" s="364"/>
      <c r="I108" s="346"/>
      <c r="J108" s="364"/>
      <c r="K108" s="346"/>
      <c r="L108" s="364"/>
      <c r="M108" s="359"/>
      <c r="N108" s="364"/>
      <c r="O108" s="143"/>
      <c r="P108" s="209"/>
      <c r="Q108" s="209"/>
      <c r="R108" s="143"/>
      <c r="S108" s="209"/>
      <c r="T108" s="209"/>
      <c r="U108" s="143"/>
      <c r="V108" s="209"/>
      <c r="W108" s="209"/>
      <c r="X108" s="143"/>
      <c r="Y108" s="209"/>
      <c r="Z108" s="209"/>
      <c r="AA108" s="143"/>
      <c r="AB108" s="209"/>
      <c r="AC108" s="209"/>
      <c r="AD108" s="143"/>
      <c r="AE108" s="254"/>
      <c r="AF108" s="212"/>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row>
    <row r="109" spans="1:62" s="68" customFormat="1" ht="16.5" hidden="1" x14ac:dyDescent="0.25">
      <c r="A109" s="858"/>
      <c r="B109" s="352" t="s">
        <v>371</v>
      </c>
      <c r="C109" s="368"/>
      <c r="D109" s="364"/>
      <c r="E109" s="356"/>
      <c r="F109" s="364"/>
      <c r="G109" s="346"/>
      <c r="H109" s="364"/>
      <c r="I109" s="346"/>
      <c r="J109" s="364"/>
      <c r="K109" s="346"/>
      <c r="L109" s="364"/>
      <c r="M109" s="359"/>
      <c r="N109" s="364"/>
      <c r="O109" s="143"/>
      <c r="P109" s="209"/>
      <c r="Q109" s="209"/>
      <c r="R109" s="143"/>
      <c r="S109" s="209"/>
      <c r="T109" s="209"/>
      <c r="U109" s="143"/>
      <c r="V109" s="209"/>
      <c r="W109" s="209"/>
      <c r="X109" s="143"/>
      <c r="Y109" s="209"/>
      <c r="Z109" s="209"/>
      <c r="AA109" s="143"/>
      <c r="AB109" s="209"/>
      <c r="AC109" s="209"/>
      <c r="AD109" s="143"/>
      <c r="AE109" s="254"/>
      <c r="AF109" s="212"/>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row>
    <row r="110" spans="1:62" s="68" customFormat="1" ht="16.5" hidden="1" x14ac:dyDescent="0.25">
      <c r="A110" s="858"/>
      <c r="B110" s="352" t="s">
        <v>372</v>
      </c>
      <c r="C110" s="368"/>
      <c r="D110" s="364"/>
      <c r="E110" s="356"/>
      <c r="F110" s="364"/>
      <c r="G110" s="346"/>
      <c r="H110" s="364"/>
      <c r="I110" s="346"/>
      <c r="J110" s="364"/>
      <c r="K110" s="346"/>
      <c r="L110" s="364"/>
      <c r="M110" s="359"/>
      <c r="N110" s="364"/>
      <c r="O110" s="143"/>
      <c r="P110" s="209"/>
      <c r="Q110" s="209"/>
      <c r="R110" s="143"/>
      <c r="S110" s="209"/>
      <c r="T110" s="209"/>
      <c r="U110" s="143"/>
      <c r="V110" s="209"/>
      <c r="W110" s="209"/>
      <c r="X110" s="143"/>
      <c r="Y110" s="209"/>
      <c r="Z110" s="209"/>
      <c r="AA110" s="143"/>
      <c r="AB110" s="209"/>
      <c r="AC110" s="209"/>
      <c r="AD110" s="143"/>
      <c r="AE110" s="254"/>
      <c r="AF110" s="212"/>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row>
    <row r="111" spans="1:62" s="68" customFormat="1" ht="16.5" hidden="1" x14ac:dyDescent="0.25">
      <c r="A111" s="858"/>
      <c r="B111" s="352" t="s">
        <v>373</v>
      </c>
      <c r="C111" s="368"/>
      <c r="D111" s="364"/>
      <c r="E111" s="356"/>
      <c r="F111" s="364"/>
      <c r="G111" s="346"/>
      <c r="H111" s="364"/>
      <c r="I111" s="346"/>
      <c r="J111" s="364"/>
      <c r="K111" s="346"/>
      <c r="L111" s="364"/>
      <c r="M111" s="359"/>
      <c r="N111" s="364"/>
      <c r="O111" s="143"/>
      <c r="P111" s="209"/>
      <c r="Q111" s="209"/>
      <c r="R111" s="143"/>
      <c r="S111" s="209"/>
      <c r="T111" s="209"/>
      <c r="U111" s="143"/>
      <c r="V111" s="209"/>
      <c r="W111" s="209"/>
      <c r="X111" s="143"/>
      <c r="Y111" s="209"/>
      <c r="Z111" s="209"/>
      <c r="AA111" s="143"/>
      <c r="AB111" s="209"/>
      <c r="AC111" s="209"/>
      <c r="AD111" s="143"/>
      <c r="AE111" s="254"/>
      <c r="AF111" s="212"/>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row>
    <row r="112" spans="1:62" s="68" customFormat="1" ht="16.5" hidden="1" x14ac:dyDescent="0.25">
      <c r="A112" s="858"/>
      <c r="B112" s="352" t="s">
        <v>374</v>
      </c>
      <c r="C112" s="368"/>
      <c r="D112" s="364"/>
      <c r="E112" s="356"/>
      <c r="F112" s="364"/>
      <c r="G112" s="346"/>
      <c r="H112" s="364"/>
      <c r="I112" s="346"/>
      <c r="J112" s="364"/>
      <c r="K112" s="346"/>
      <c r="L112" s="364"/>
      <c r="M112" s="359"/>
      <c r="N112" s="364"/>
      <c r="O112" s="143"/>
      <c r="P112" s="209"/>
      <c r="Q112" s="209"/>
      <c r="R112" s="143"/>
      <c r="S112" s="209"/>
      <c r="T112" s="209"/>
      <c r="U112" s="143"/>
      <c r="V112" s="209"/>
      <c r="W112" s="209"/>
      <c r="X112" s="143"/>
      <c r="Y112" s="209"/>
      <c r="Z112" s="209"/>
      <c r="AA112" s="143"/>
      <c r="AB112" s="209"/>
      <c r="AC112" s="209"/>
      <c r="AD112" s="143"/>
      <c r="AE112" s="254"/>
      <c r="AF112" s="212"/>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row>
    <row r="113" spans="1:62" s="68" customFormat="1" ht="16.5" hidden="1" x14ac:dyDescent="0.25">
      <c r="A113" s="858"/>
      <c r="B113" s="352" t="s">
        <v>375</v>
      </c>
      <c r="C113" s="368"/>
      <c r="D113" s="364"/>
      <c r="E113" s="356"/>
      <c r="F113" s="364"/>
      <c r="G113" s="346"/>
      <c r="H113" s="364"/>
      <c r="I113" s="346"/>
      <c r="J113" s="364"/>
      <c r="K113" s="346"/>
      <c r="L113" s="364"/>
      <c r="M113" s="359"/>
      <c r="N113" s="364"/>
      <c r="O113" s="143"/>
      <c r="P113" s="209"/>
      <c r="Q113" s="209"/>
      <c r="R113" s="143"/>
      <c r="S113" s="209"/>
      <c r="T113" s="209"/>
      <c r="U113" s="143"/>
      <c r="V113" s="209"/>
      <c r="W113" s="209"/>
      <c r="X113" s="143"/>
      <c r="Y113" s="209"/>
      <c r="Z113" s="209"/>
      <c r="AA113" s="143"/>
      <c r="AB113" s="209"/>
      <c r="AC113" s="209"/>
      <c r="AD113" s="143"/>
      <c r="AE113" s="254"/>
      <c r="AF113" s="212"/>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row>
    <row r="114" spans="1:62" s="68" customFormat="1" ht="16.5" hidden="1" x14ac:dyDescent="0.25">
      <c r="A114" s="858"/>
      <c r="B114" s="352" t="s">
        <v>376</v>
      </c>
      <c r="C114" s="368"/>
      <c r="D114" s="364"/>
      <c r="E114" s="356"/>
      <c r="F114" s="364"/>
      <c r="G114" s="346"/>
      <c r="H114" s="364"/>
      <c r="I114" s="346"/>
      <c r="J114" s="364"/>
      <c r="K114" s="346"/>
      <c r="L114" s="364"/>
      <c r="M114" s="359"/>
      <c r="N114" s="364"/>
      <c r="O114" s="143"/>
      <c r="P114" s="209"/>
      <c r="Q114" s="209"/>
      <c r="R114" s="143"/>
      <c r="S114" s="209"/>
      <c r="T114" s="209"/>
      <c r="U114" s="143"/>
      <c r="V114" s="209"/>
      <c r="W114" s="209"/>
      <c r="X114" s="143"/>
      <c r="Y114" s="209"/>
      <c r="Z114" s="209"/>
      <c r="AA114" s="143"/>
      <c r="AB114" s="209"/>
      <c r="AC114" s="209"/>
      <c r="AD114" s="143"/>
      <c r="AE114" s="254"/>
      <c r="AF114" s="212"/>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row>
    <row r="115" spans="1:62" s="68" customFormat="1" ht="16.5" hidden="1" x14ac:dyDescent="0.25">
      <c r="A115" s="858"/>
      <c r="B115" s="352" t="s">
        <v>377</v>
      </c>
      <c r="C115" s="368"/>
      <c r="D115" s="364"/>
      <c r="E115" s="356"/>
      <c r="F115" s="364"/>
      <c r="G115" s="346"/>
      <c r="H115" s="364"/>
      <c r="I115" s="346"/>
      <c r="J115" s="364"/>
      <c r="K115" s="346"/>
      <c r="L115" s="364"/>
      <c r="M115" s="359"/>
      <c r="N115" s="364"/>
      <c r="O115" s="143"/>
      <c r="P115" s="209"/>
      <c r="Q115" s="209"/>
      <c r="R115" s="143"/>
      <c r="S115" s="209"/>
      <c r="T115" s="209"/>
      <c r="U115" s="143"/>
      <c r="V115" s="209"/>
      <c r="W115" s="209"/>
      <c r="X115" s="143"/>
      <c r="Y115" s="209"/>
      <c r="Z115" s="209"/>
      <c r="AA115" s="143"/>
      <c r="AB115" s="209"/>
      <c r="AC115" s="209"/>
      <c r="AD115" s="143"/>
      <c r="AE115" s="254"/>
      <c r="AF115" s="212"/>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row>
    <row r="116" spans="1:62" s="68" customFormat="1" ht="16.5" hidden="1" x14ac:dyDescent="0.25">
      <c r="A116" s="858"/>
      <c r="B116" s="352" t="s">
        <v>378</v>
      </c>
      <c r="C116" s="368"/>
      <c r="D116" s="364"/>
      <c r="E116" s="356"/>
      <c r="F116" s="364"/>
      <c r="G116" s="346"/>
      <c r="H116" s="364"/>
      <c r="I116" s="346"/>
      <c r="J116" s="364"/>
      <c r="K116" s="346"/>
      <c r="L116" s="364"/>
      <c r="M116" s="359"/>
      <c r="N116" s="364"/>
      <c r="O116" s="143"/>
      <c r="P116" s="209"/>
      <c r="Q116" s="209"/>
      <c r="R116" s="143"/>
      <c r="S116" s="209"/>
      <c r="T116" s="209"/>
      <c r="U116" s="143"/>
      <c r="V116" s="209"/>
      <c r="W116" s="209"/>
      <c r="X116" s="143"/>
      <c r="Y116" s="209"/>
      <c r="Z116" s="209"/>
      <c r="AA116" s="143"/>
      <c r="AB116" s="209"/>
      <c r="AC116" s="209"/>
      <c r="AD116" s="143"/>
      <c r="AE116" s="254"/>
      <c r="AF116" s="212"/>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row>
    <row r="117" spans="1:62" s="68" customFormat="1" ht="16.5" hidden="1" x14ac:dyDescent="0.25">
      <c r="A117" s="858"/>
      <c r="B117" s="352" t="s">
        <v>379</v>
      </c>
      <c r="C117" s="368"/>
      <c r="D117" s="364"/>
      <c r="E117" s="356"/>
      <c r="F117" s="364"/>
      <c r="G117" s="346"/>
      <c r="H117" s="364"/>
      <c r="I117" s="346"/>
      <c r="J117" s="364"/>
      <c r="K117" s="346"/>
      <c r="L117" s="364"/>
      <c r="M117" s="359"/>
      <c r="N117" s="364"/>
      <c r="O117" s="143"/>
      <c r="P117" s="209"/>
      <c r="Q117" s="209"/>
      <c r="R117" s="143"/>
      <c r="S117" s="209"/>
      <c r="T117" s="209"/>
      <c r="U117" s="143"/>
      <c r="V117" s="209"/>
      <c r="W117" s="209"/>
      <c r="X117" s="143"/>
      <c r="Y117" s="209"/>
      <c r="Z117" s="209"/>
      <c r="AA117" s="143"/>
      <c r="AB117" s="209"/>
      <c r="AC117" s="209"/>
      <c r="AD117" s="143"/>
      <c r="AE117" s="254"/>
      <c r="AF117" s="212"/>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row>
    <row r="118" spans="1:62" s="68" customFormat="1" ht="16.5" hidden="1" x14ac:dyDescent="0.25">
      <c r="A118" s="858"/>
      <c r="B118" s="352" t="s">
        <v>380</v>
      </c>
      <c r="C118" s="368"/>
      <c r="D118" s="364"/>
      <c r="E118" s="356"/>
      <c r="F118" s="364"/>
      <c r="G118" s="346"/>
      <c r="H118" s="364"/>
      <c r="I118" s="346"/>
      <c r="J118" s="364"/>
      <c r="K118" s="346"/>
      <c r="L118" s="364"/>
      <c r="M118" s="359"/>
      <c r="N118" s="364"/>
      <c r="O118" s="143"/>
      <c r="P118" s="209"/>
      <c r="Q118" s="209"/>
      <c r="R118" s="143"/>
      <c r="S118" s="209"/>
      <c r="T118" s="209"/>
      <c r="U118" s="143"/>
      <c r="V118" s="209"/>
      <c r="W118" s="209"/>
      <c r="X118" s="143"/>
      <c r="Y118" s="209"/>
      <c r="Z118" s="209"/>
      <c r="AA118" s="143"/>
      <c r="AB118" s="209"/>
      <c r="AC118" s="209"/>
      <c r="AD118" s="143"/>
      <c r="AE118" s="254"/>
      <c r="AF118" s="212"/>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row>
    <row r="119" spans="1:62" s="68" customFormat="1" ht="16.5" hidden="1" x14ac:dyDescent="0.25">
      <c r="A119" s="858"/>
      <c r="B119" s="352" t="s">
        <v>381</v>
      </c>
      <c r="C119" s="368"/>
      <c r="D119" s="364"/>
      <c r="E119" s="356"/>
      <c r="F119" s="364"/>
      <c r="G119" s="346"/>
      <c r="H119" s="364"/>
      <c r="I119" s="346"/>
      <c r="J119" s="364"/>
      <c r="K119" s="346"/>
      <c r="L119" s="364"/>
      <c r="M119" s="359"/>
      <c r="N119" s="364"/>
      <c r="O119" s="143"/>
      <c r="P119" s="209"/>
      <c r="Q119" s="209"/>
      <c r="R119" s="143"/>
      <c r="S119" s="209"/>
      <c r="T119" s="209"/>
      <c r="U119" s="143"/>
      <c r="V119" s="209"/>
      <c r="W119" s="209"/>
      <c r="X119" s="143"/>
      <c r="Y119" s="209"/>
      <c r="Z119" s="209"/>
      <c r="AA119" s="143"/>
      <c r="AB119" s="209"/>
      <c r="AC119" s="209"/>
      <c r="AD119" s="143"/>
      <c r="AE119" s="254"/>
      <c r="AF119" s="212"/>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row>
    <row r="120" spans="1:62" s="68" customFormat="1" ht="16.5" hidden="1" x14ac:dyDescent="0.25">
      <c r="A120" s="858"/>
      <c r="B120" s="353" t="s">
        <v>382</v>
      </c>
      <c r="C120" s="369"/>
      <c r="D120" s="365"/>
      <c r="E120" s="357"/>
      <c r="F120" s="365"/>
      <c r="G120" s="350"/>
      <c r="H120" s="365"/>
      <c r="I120" s="350"/>
      <c r="J120" s="365"/>
      <c r="K120" s="350"/>
      <c r="L120" s="365"/>
      <c r="M120" s="361"/>
      <c r="N120" s="365"/>
      <c r="O120" s="258"/>
      <c r="P120" s="259"/>
      <c r="Q120" s="259"/>
      <c r="R120" s="258"/>
      <c r="S120" s="259"/>
      <c r="T120" s="259"/>
      <c r="U120" s="258"/>
      <c r="V120" s="259"/>
      <c r="W120" s="259"/>
      <c r="X120" s="258"/>
      <c r="Y120" s="259"/>
      <c r="Z120" s="259"/>
      <c r="AA120" s="258"/>
      <c r="AB120" s="259"/>
      <c r="AC120" s="259"/>
      <c r="AD120" s="258"/>
      <c r="AE120" s="259"/>
      <c r="AF120" s="260"/>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row>
    <row r="121" spans="1:62" s="68" customFormat="1" ht="37.5" hidden="1" customHeight="1" x14ac:dyDescent="0.25">
      <c r="A121" s="862"/>
      <c r="B121" s="354" t="s">
        <v>93</v>
      </c>
      <c r="C121" s="370"/>
      <c r="D121" s="366"/>
      <c r="E121" s="349"/>
      <c r="F121" s="366"/>
      <c r="G121" s="348"/>
      <c r="H121" s="366"/>
      <c r="I121" s="348"/>
      <c r="J121" s="366"/>
      <c r="K121" s="348"/>
      <c r="L121" s="366"/>
      <c r="M121" s="362"/>
      <c r="N121" s="366"/>
      <c r="O121" s="264"/>
      <c r="P121" s="264"/>
      <c r="Q121" s="264"/>
      <c r="R121" s="264"/>
      <c r="S121" s="264"/>
      <c r="T121" s="264"/>
      <c r="U121" s="264"/>
      <c r="V121" s="264"/>
      <c r="W121" s="264"/>
      <c r="X121" s="264"/>
      <c r="Y121" s="264"/>
      <c r="Z121" s="264"/>
      <c r="AA121" s="264"/>
      <c r="AB121" s="264"/>
      <c r="AC121" s="264"/>
      <c r="AD121" s="264"/>
      <c r="AE121" s="264"/>
      <c r="AF121" s="26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row>
    <row r="122" spans="1:62" ht="16.5" hidden="1" x14ac:dyDescent="0.25">
      <c r="A122" s="263"/>
      <c r="B122" s="263"/>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row>
    <row r="123" spans="1:62" hidden="1" x14ac:dyDescent="0.25"/>
    <row r="124" spans="1:62" hidden="1" x14ac:dyDescent="0.25"/>
    <row r="125" spans="1:62" ht="15" thickBot="1" x14ac:dyDescent="0.3"/>
    <row r="126" spans="1:62" s="68" customFormat="1" ht="50.25" customHeight="1" thickBot="1" x14ac:dyDescent="0.3">
      <c r="A126" s="867" t="s">
        <v>384</v>
      </c>
      <c r="B126" s="868"/>
      <c r="C126" s="855" t="s">
        <v>385</v>
      </c>
      <c r="D126" s="856"/>
      <c r="E126" s="856"/>
      <c r="F126" s="856"/>
      <c r="G126" s="856"/>
      <c r="H126" s="856"/>
      <c r="I126" s="856"/>
      <c r="J126" s="856"/>
      <c r="K126" s="856"/>
      <c r="L126" s="856"/>
      <c r="M126" s="856"/>
      <c r="N126" s="856"/>
      <c r="O126" s="856"/>
      <c r="P126" s="856"/>
      <c r="Q126" s="856"/>
      <c r="R126" s="856"/>
      <c r="S126" s="856"/>
      <c r="T126" s="856"/>
      <c r="U126" s="856"/>
      <c r="V126" s="856"/>
      <c r="W126" s="856"/>
      <c r="X126" s="856"/>
      <c r="Y126" s="856"/>
      <c r="Z126" s="857"/>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row>
    <row r="127" spans="1:62" s="68" customFormat="1" ht="24" customHeight="1" x14ac:dyDescent="0.25">
      <c r="A127" s="863" t="s">
        <v>383</v>
      </c>
      <c r="B127" s="863" t="s">
        <v>360</v>
      </c>
      <c r="C127" s="866" t="s">
        <v>234</v>
      </c>
      <c r="D127" s="866"/>
      <c r="E127" s="866" t="s">
        <v>241</v>
      </c>
      <c r="F127" s="866"/>
      <c r="G127" s="866" t="s">
        <v>242</v>
      </c>
      <c r="H127" s="866"/>
      <c r="I127" s="866" t="s">
        <v>243</v>
      </c>
      <c r="J127" s="866"/>
      <c r="K127" s="866" t="s">
        <v>244</v>
      </c>
      <c r="L127" s="866"/>
      <c r="M127" s="866" t="s">
        <v>245</v>
      </c>
      <c r="N127" s="866"/>
      <c r="O127" s="853" t="s">
        <v>246</v>
      </c>
      <c r="P127" s="854"/>
      <c r="Q127" s="853" t="s">
        <v>247</v>
      </c>
      <c r="R127" s="854"/>
      <c r="S127" s="853" t="s">
        <v>248</v>
      </c>
      <c r="T127" s="854"/>
      <c r="U127" s="853" t="s">
        <v>249</v>
      </c>
      <c r="V127" s="854"/>
      <c r="W127" s="853" t="s">
        <v>356</v>
      </c>
      <c r="X127" s="854"/>
      <c r="Y127" s="853" t="s">
        <v>251</v>
      </c>
      <c r="Z127" s="854"/>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row>
    <row r="128" spans="1:62" s="68" customFormat="1" ht="29.25" customHeight="1" x14ac:dyDescent="0.25">
      <c r="A128" s="865"/>
      <c r="B128" s="864"/>
      <c r="C128" s="267" t="s">
        <v>386</v>
      </c>
      <c r="D128" s="267" t="s">
        <v>387</v>
      </c>
      <c r="E128" s="267" t="s">
        <v>386</v>
      </c>
      <c r="F128" s="267" t="s">
        <v>387</v>
      </c>
      <c r="G128" s="267" t="s">
        <v>386</v>
      </c>
      <c r="H128" s="267" t="s">
        <v>387</v>
      </c>
      <c r="I128" s="267" t="s">
        <v>386</v>
      </c>
      <c r="J128" s="267" t="s">
        <v>387</v>
      </c>
      <c r="K128" s="267" t="s">
        <v>386</v>
      </c>
      <c r="L128" s="267" t="s">
        <v>387</v>
      </c>
      <c r="M128" s="267" t="s">
        <v>386</v>
      </c>
      <c r="N128" s="267" t="s">
        <v>387</v>
      </c>
      <c r="O128" s="267" t="s">
        <v>386</v>
      </c>
      <c r="P128" s="267" t="s">
        <v>387</v>
      </c>
      <c r="Q128" s="267" t="s">
        <v>386</v>
      </c>
      <c r="R128" s="267" t="s">
        <v>387</v>
      </c>
      <c r="S128" s="267" t="s">
        <v>386</v>
      </c>
      <c r="T128" s="267" t="s">
        <v>387</v>
      </c>
      <c r="U128" s="267" t="s">
        <v>386</v>
      </c>
      <c r="V128" s="267" t="s">
        <v>387</v>
      </c>
      <c r="W128" s="267" t="s">
        <v>386</v>
      </c>
      <c r="X128" s="267" t="s">
        <v>387</v>
      </c>
      <c r="Y128" s="267" t="s">
        <v>386</v>
      </c>
      <c r="Z128" s="267" t="s">
        <v>387</v>
      </c>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row>
    <row r="129" spans="1:62" s="68" customFormat="1" ht="16.5" x14ac:dyDescent="0.25">
      <c r="A129" s="865"/>
      <c r="B129" s="266" t="s">
        <v>363</v>
      </c>
      <c r="C129" s="378">
        <v>0</v>
      </c>
      <c r="D129" s="378">
        <v>0</v>
      </c>
      <c r="E129" s="378">
        <v>45</v>
      </c>
      <c r="F129" s="378">
        <v>45</v>
      </c>
      <c r="G129" s="378">
        <v>124</v>
      </c>
      <c r="H129" s="378">
        <v>285</v>
      </c>
      <c r="I129" s="378">
        <v>124</v>
      </c>
      <c r="J129" s="472">
        <v>188</v>
      </c>
      <c r="K129" s="378">
        <v>124</v>
      </c>
      <c r="L129" s="378">
        <v>150</v>
      </c>
      <c r="M129" s="378">
        <v>124</v>
      </c>
      <c r="N129" s="378">
        <v>351</v>
      </c>
      <c r="O129" s="378">
        <v>124</v>
      </c>
      <c r="P129" s="378"/>
      <c r="Q129" s="378">
        <v>124</v>
      </c>
      <c r="R129" s="378"/>
      <c r="S129" s="378">
        <v>124</v>
      </c>
      <c r="T129" s="378"/>
      <c r="U129" s="378">
        <v>124</v>
      </c>
      <c r="V129" s="378"/>
      <c r="W129" s="378">
        <v>124</v>
      </c>
      <c r="X129" s="378"/>
      <c r="Y129" s="378">
        <v>0</v>
      </c>
      <c r="Z129" s="373"/>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row>
    <row r="130" spans="1:62" s="68" customFormat="1" ht="16.5" x14ac:dyDescent="0.25">
      <c r="A130" s="865"/>
      <c r="B130" s="266" t="s">
        <v>364</v>
      </c>
      <c r="C130" s="378">
        <v>0</v>
      </c>
      <c r="D130" s="378">
        <v>0</v>
      </c>
      <c r="E130" s="378">
        <v>60</v>
      </c>
      <c r="F130" s="378">
        <v>0</v>
      </c>
      <c r="G130" s="378">
        <v>150</v>
      </c>
      <c r="H130" s="378">
        <v>77</v>
      </c>
      <c r="I130" s="378">
        <v>150</v>
      </c>
      <c r="J130" s="473">
        <v>293</v>
      </c>
      <c r="K130" s="378">
        <v>150</v>
      </c>
      <c r="L130" s="378">
        <v>309</v>
      </c>
      <c r="M130" s="378">
        <v>150</v>
      </c>
      <c r="N130" s="378">
        <v>136</v>
      </c>
      <c r="O130" s="378">
        <v>150</v>
      </c>
      <c r="P130" s="378"/>
      <c r="Q130" s="378">
        <v>150</v>
      </c>
      <c r="R130" s="378"/>
      <c r="S130" s="378">
        <v>150</v>
      </c>
      <c r="T130" s="378"/>
      <c r="U130" s="378">
        <v>150</v>
      </c>
      <c r="V130" s="378"/>
      <c r="W130" s="378">
        <v>150</v>
      </c>
      <c r="X130" s="378"/>
      <c r="Y130" s="378">
        <v>0</v>
      </c>
      <c r="Z130" s="373"/>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row>
    <row r="131" spans="1:62" s="68" customFormat="1" ht="16.5" x14ac:dyDescent="0.25">
      <c r="A131" s="865"/>
      <c r="B131" s="266" t="s">
        <v>365</v>
      </c>
      <c r="C131" s="378">
        <v>0</v>
      </c>
      <c r="D131" s="378">
        <v>0</v>
      </c>
      <c r="E131" s="378">
        <v>100</v>
      </c>
      <c r="F131" s="378">
        <v>0</v>
      </c>
      <c r="G131" s="378">
        <v>260</v>
      </c>
      <c r="H131" s="378">
        <v>154</v>
      </c>
      <c r="I131" s="378">
        <v>260</v>
      </c>
      <c r="J131" s="472">
        <v>58</v>
      </c>
      <c r="K131" s="378">
        <v>260</v>
      </c>
      <c r="L131" s="378">
        <v>275</v>
      </c>
      <c r="M131" s="378">
        <v>260</v>
      </c>
      <c r="N131" s="378">
        <v>528</v>
      </c>
      <c r="O131" s="378">
        <v>260</v>
      </c>
      <c r="P131" s="378"/>
      <c r="Q131" s="378">
        <v>260</v>
      </c>
      <c r="R131" s="378"/>
      <c r="S131" s="378">
        <v>260</v>
      </c>
      <c r="T131" s="378"/>
      <c r="U131" s="378">
        <v>260</v>
      </c>
      <c r="V131" s="378"/>
      <c r="W131" s="378">
        <v>260</v>
      </c>
      <c r="X131" s="378"/>
      <c r="Y131" s="378">
        <v>0</v>
      </c>
      <c r="Z131" s="373"/>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row>
    <row r="132" spans="1:62" s="68" customFormat="1" ht="16.5" x14ac:dyDescent="0.25">
      <c r="A132" s="865"/>
      <c r="B132" s="266" t="s">
        <v>366</v>
      </c>
      <c r="C132" s="378">
        <v>0</v>
      </c>
      <c r="D132" s="378">
        <v>0</v>
      </c>
      <c r="E132" s="378">
        <v>90</v>
      </c>
      <c r="F132" s="378">
        <v>86</v>
      </c>
      <c r="G132" s="378">
        <v>124</v>
      </c>
      <c r="H132" s="378">
        <v>235</v>
      </c>
      <c r="I132" s="378">
        <v>124</v>
      </c>
      <c r="J132" s="473">
        <v>49</v>
      </c>
      <c r="K132" s="378">
        <v>124</v>
      </c>
      <c r="L132" s="378">
        <v>103</v>
      </c>
      <c r="M132" s="378">
        <v>124</v>
      </c>
      <c r="N132" s="378">
        <v>0</v>
      </c>
      <c r="O132" s="378">
        <v>124</v>
      </c>
      <c r="P132" s="378"/>
      <c r="Q132" s="378">
        <v>124</v>
      </c>
      <c r="R132" s="378"/>
      <c r="S132" s="378">
        <v>124</v>
      </c>
      <c r="T132" s="378"/>
      <c r="U132" s="378">
        <v>124</v>
      </c>
      <c r="V132" s="378"/>
      <c r="W132" s="378">
        <v>124</v>
      </c>
      <c r="X132" s="378"/>
      <c r="Y132" s="378">
        <v>0</v>
      </c>
      <c r="Z132" s="373"/>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row>
    <row r="133" spans="1:62" s="68" customFormat="1" ht="16.5" x14ac:dyDescent="0.25">
      <c r="A133" s="865"/>
      <c r="B133" s="266" t="s">
        <v>367</v>
      </c>
      <c r="C133" s="378">
        <v>0</v>
      </c>
      <c r="D133" s="378">
        <v>0</v>
      </c>
      <c r="E133" s="378">
        <v>60</v>
      </c>
      <c r="F133" s="378">
        <v>0</v>
      </c>
      <c r="G133" s="378">
        <v>150</v>
      </c>
      <c r="H133" s="378">
        <v>39</v>
      </c>
      <c r="I133" s="378">
        <v>150</v>
      </c>
      <c r="J133" s="473">
        <v>575</v>
      </c>
      <c r="K133" s="378">
        <v>150</v>
      </c>
      <c r="L133" s="378">
        <v>265</v>
      </c>
      <c r="M133" s="378">
        <v>150</v>
      </c>
      <c r="N133" s="378">
        <v>124</v>
      </c>
      <c r="O133" s="378">
        <v>150</v>
      </c>
      <c r="P133" s="378"/>
      <c r="Q133" s="378">
        <v>150</v>
      </c>
      <c r="R133" s="378"/>
      <c r="S133" s="378">
        <v>150</v>
      </c>
      <c r="T133" s="378"/>
      <c r="U133" s="378">
        <v>150</v>
      </c>
      <c r="V133" s="378"/>
      <c r="W133" s="378">
        <v>150</v>
      </c>
      <c r="X133" s="378"/>
      <c r="Y133" s="378">
        <v>0</v>
      </c>
      <c r="Z133" s="373"/>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row>
    <row r="134" spans="1:62" s="68" customFormat="1" ht="16.5" x14ac:dyDescent="0.25">
      <c r="A134" s="865"/>
      <c r="B134" s="266" t="s">
        <v>368</v>
      </c>
      <c r="C134" s="378">
        <v>0</v>
      </c>
      <c r="D134" s="378">
        <v>0</v>
      </c>
      <c r="E134" s="378">
        <v>45</v>
      </c>
      <c r="F134" s="378">
        <v>0</v>
      </c>
      <c r="G134" s="378">
        <v>124</v>
      </c>
      <c r="H134" s="378">
        <v>107</v>
      </c>
      <c r="I134" s="378">
        <v>124</v>
      </c>
      <c r="J134" s="472">
        <v>70</v>
      </c>
      <c r="K134" s="378">
        <v>124</v>
      </c>
      <c r="L134" s="378">
        <v>145</v>
      </c>
      <c r="M134" s="378">
        <v>124</v>
      </c>
      <c r="N134" s="378">
        <v>56</v>
      </c>
      <c r="O134" s="378">
        <v>124</v>
      </c>
      <c r="P134" s="378"/>
      <c r="Q134" s="378">
        <v>124</v>
      </c>
      <c r="R134" s="378"/>
      <c r="S134" s="378">
        <v>124</v>
      </c>
      <c r="T134" s="378"/>
      <c r="U134" s="378">
        <v>124</v>
      </c>
      <c r="V134" s="378"/>
      <c r="W134" s="378">
        <v>124</v>
      </c>
      <c r="X134" s="378"/>
      <c r="Y134" s="378">
        <v>0</v>
      </c>
      <c r="Z134" s="373"/>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row>
    <row r="135" spans="1:62" s="68" customFormat="1" ht="16.5" x14ac:dyDescent="0.25">
      <c r="A135" s="865"/>
      <c r="B135" s="266" t="s">
        <v>369</v>
      </c>
      <c r="C135" s="378">
        <v>0</v>
      </c>
      <c r="D135" s="378">
        <v>0</v>
      </c>
      <c r="E135" s="378">
        <v>70</v>
      </c>
      <c r="F135" s="378">
        <v>0</v>
      </c>
      <c r="G135" s="378">
        <v>176</v>
      </c>
      <c r="H135" s="378">
        <v>0</v>
      </c>
      <c r="I135" s="378">
        <v>176</v>
      </c>
      <c r="J135" s="473">
        <v>219</v>
      </c>
      <c r="K135" s="378">
        <v>176</v>
      </c>
      <c r="L135" s="378">
        <v>219</v>
      </c>
      <c r="M135" s="378">
        <v>176</v>
      </c>
      <c r="N135" s="378">
        <v>310</v>
      </c>
      <c r="O135" s="378">
        <v>176</v>
      </c>
      <c r="P135" s="378"/>
      <c r="Q135" s="378">
        <v>176</v>
      </c>
      <c r="R135" s="378"/>
      <c r="S135" s="378">
        <v>176</v>
      </c>
      <c r="T135" s="378"/>
      <c r="U135" s="378">
        <v>176</v>
      </c>
      <c r="V135" s="378"/>
      <c r="W135" s="378">
        <v>176</v>
      </c>
      <c r="X135" s="378"/>
      <c r="Y135" s="378">
        <v>0</v>
      </c>
      <c r="Z135" s="373"/>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row>
    <row r="136" spans="1:62" s="68" customFormat="1" ht="16.5" x14ac:dyDescent="0.25">
      <c r="A136" s="865"/>
      <c r="B136" s="266" t="s">
        <v>370</v>
      </c>
      <c r="C136" s="378">
        <v>0</v>
      </c>
      <c r="D136" s="378">
        <v>0</v>
      </c>
      <c r="E136" s="378">
        <v>90</v>
      </c>
      <c r="F136" s="378">
        <v>0</v>
      </c>
      <c r="G136" s="378">
        <v>260</v>
      </c>
      <c r="H136" s="378">
        <v>246</v>
      </c>
      <c r="I136" s="378">
        <v>260</v>
      </c>
      <c r="J136" s="473">
        <v>413</v>
      </c>
      <c r="K136" s="378">
        <v>260</v>
      </c>
      <c r="L136" s="378">
        <v>419</v>
      </c>
      <c r="M136" s="378">
        <v>260</v>
      </c>
      <c r="N136" s="378">
        <v>409</v>
      </c>
      <c r="O136" s="378">
        <v>260</v>
      </c>
      <c r="P136" s="378"/>
      <c r="Q136" s="378">
        <v>260</v>
      </c>
      <c r="R136" s="378"/>
      <c r="S136" s="378">
        <v>260</v>
      </c>
      <c r="T136" s="378"/>
      <c r="U136" s="378">
        <v>260</v>
      </c>
      <c r="V136" s="378"/>
      <c r="W136" s="378">
        <v>260</v>
      </c>
      <c r="X136" s="378"/>
      <c r="Y136" s="378">
        <v>0</v>
      </c>
      <c r="Z136" s="373"/>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row>
    <row r="137" spans="1:62" s="68" customFormat="1" ht="16.5" x14ac:dyDescent="0.25">
      <c r="A137" s="865"/>
      <c r="B137" s="266" t="s">
        <v>371</v>
      </c>
      <c r="C137" s="378">
        <v>0</v>
      </c>
      <c r="D137" s="378">
        <v>0</v>
      </c>
      <c r="E137" s="378">
        <v>30</v>
      </c>
      <c r="F137" s="378">
        <v>0</v>
      </c>
      <c r="G137" s="378">
        <v>100</v>
      </c>
      <c r="H137" s="378">
        <v>47</v>
      </c>
      <c r="I137" s="378">
        <v>100</v>
      </c>
      <c r="J137" s="473">
        <v>73</v>
      </c>
      <c r="K137" s="378">
        <v>100</v>
      </c>
      <c r="L137" s="378">
        <v>138</v>
      </c>
      <c r="M137" s="378">
        <v>100</v>
      </c>
      <c r="N137" s="378">
        <v>0</v>
      </c>
      <c r="O137" s="378">
        <v>100</v>
      </c>
      <c r="P137" s="378"/>
      <c r="Q137" s="378">
        <v>100</v>
      </c>
      <c r="R137" s="378"/>
      <c r="S137" s="378">
        <v>100</v>
      </c>
      <c r="T137" s="378"/>
      <c r="U137" s="378">
        <v>100</v>
      </c>
      <c r="V137" s="378"/>
      <c r="W137" s="378">
        <v>100</v>
      </c>
      <c r="X137" s="378"/>
      <c r="Y137" s="378">
        <v>0</v>
      </c>
      <c r="Z137" s="373"/>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row>
    <row r="138" spans="1:62" s="68" customFormat="1" ht="16.5" x14ac:dyDescent="0.25">
      <c r="A138" s="865"/>
      <c r="B138" s="266" t="s">
        <v>372</v>
      </c>
      <c r="C138" s="378">
        <v>0</v>
      </c>
      <c r="D138" s="378">
        <v>0</v>
      </c>
      <c r="E138" s="378">
        <v>90</v>
      </c>
      <c r="F138" s="378">
        <v>60</v>
      </c>
      <c r="G138" s="378">
        <v>176</v>
      </c>
      <c r="H138" s="378">
        <v>225</v>
      </c>
      <c r="I138" s="378">
        <v>176</v>
      </c>
      <c r="J138" s="473">
        <v>201</v>
      </c>
      <c r="K138" s="378">
        <v>176</v>
      </c>
      <c r="L138" s="378">
        <v>167</v>
      </c>
      <c r="M138" s="378">
        <v>176</v>
      </c>
      <c r="N138" s="378">
        <v>214</v>
      </c>
      <c r="O138" s="378">
        <v>176</v>
      </c>
      <c r="P138" s="378"/>
      <c r="Q138" s="378">
        <v>176</v>
      </c>
      <c r="R138" s="378"/>
      <c r="S138" s="378">
        <v>176</v>
      </c>
      <c r="T138" s="378"/>
      <c r="U138" s="378">
        <v>176</v>
      </c>
      <c r="V138" s="378"/>
      <c r="W138" s="378">
        <v>176</v>
      </c>
      <c r="X138" s="378"/>
      <c r="Y138" s="378">
        <v>0</v>
      </c>
      <c r="Z138" s="373"/>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row>
    <row r="139" spans="1:62" s="68" customFormat="1" ht="16.5" x14ac:dyDescent="0.25">
      <c r="A139" s="865"/>
      <c r="B139" s="266" t="s">
        <v>373</v>
      </c>
      <c r="C139" s="378">
        <v>0</v>
      </c>
      <c r="D139" s="378">
        <v>0</v>
      </c>
      <c r="E139" s="378">
        <v>170</v>
      </c>
      <c r="F139" s="378">
        <v>0</v>
      </c>
      <c r="G139" s="378">
        <v>260</v>
      </c>
      <c r="H139" s="378">
        <v>176</v>
      </c>
      <c r="I139" s="378">
        <v>260</v>
      </c>
      <c r="J139" s="473">
        <v>0</v>
      </c>
      <c r="K139" s="378">
        <v>260</v>
      </c>
      <c r="L139" s="378">
        <v>177</v>
      </c>
      <c r="M139" s="378">
        <v>260</v>
      </c>
      <c r="N139" s="378">
        <v>0</v>
      </c>
      <c r="O139" s="378">
        <v>260</v>
      </c>
      <c r="P139" s="378"/>
      <c r="Q139" s="378">
        <v>260</v>
      </c>
      <c r="R139" s="378"/>
      <c r="S139" s="378">
        <v>260</v>
      </c>
      <c r="T139" s="378"/>
      <c r="U139" s="378">
        <v>260</v>
      </c>
      <c r="V139" s="378"/>
      <c r="W139" s="378">
        <v>260</v>
      </c>
      <c r="X139" s="378"/>
      <c r="Y139" s="378">
        <v>0</v>
      </c>
      <c r="Z139" s="373"/>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row>
    <row r="140" spans="1:62" s="68" customFormat="1" ht="16.5" x14ac:dyDescent="0.25">
      <c r="A140" s="865"/>
      <c r="B140" s="266" t="s">
        <v>374</v>
      </c>
      <c r="C140" s="378">
        <v>0</v>
      </c>
      <c r="D140" s="378">
        <v>0</v>
      </c>
      <c r="E140" s="378">
        <v>60</v>
      </c>
      <c r="F140" s="378">
        <v>52</v>
      </c>
      <c r="G140" s="378">
        <v>70</v>
      </c>
      <c r="H140" s="378">
        <v>337</v>
      </c>
      <c r="I140" s="378">
        <v>70</v>
      </c>
      <c r="J140" s="473">
        <v>56</v>
      </c>
      <c r="K140" s="378">
        <v>70</v>
      </c>
      <c r="L140" s="378">
        <v>153</v>
      </c>
      <c r="M140" s="378">
        <v>70</v>
      </c>
      <c r="N140" s="378">
        <v>250</v>
      </c>
      <c r="O140" s="378">
        <v>70</v>
      </c>
      <c r="P140" s="378"/>
      <c r="Q140" s="378">
        <v>70</v>
      </c>
      <c r="R140" s="378"/>
      <c r="S140" s="378">
        <v>70</v>
      </c>
      <c r="T140" s="378"/>
      <c r="U140" s="378">
        <v>70</v>
      </c>
      <c r="V140" s="378"/>
      <c r="W140" s="378">
        <v>70</v>
      </c>
      <c r="X140" s="378"/>
      <c r="Y140" s="378">
        <v>0</v>
      </c>
      <c r="Z140" s="373"/>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row>
    <row r="141" spans="1:62" s="68" customFormat="1" ht="16.5" x14ac:dyDescent="0.25">
      <c r="A141" s="865"/>
      <c r="B141" s="266" t="s">
        <v>375</v>
      </c>
      <c r="C141" s="378">
        <v>0</v>
      </c>
      <c r="D141" s="378">
        <v>0</v>
      </c>
      <c r="E141" s="378">
        <v>0</v>
      </c>
      <c r="F141" s="378">
        <v>0</v>
      </c>
      <c r="G141" s="378">
        <v>70</v>
      </c>
      <c r="H141" s="378">
        <v>47</v>
      </c>
      <c r="I141" s="378">
        <v>70</v>
      </c>
      <c r="J141" s="473">
        <v>314</v>
      </c>
      <c r="K141" s="378">
        <v>70</v>
      </c>
      <c r="L141" s="378">
        <v>186</v>
      </c>
      <c r="M141" s="378">
        <v>70</v>
      </c>
      <c r="N141" s="378">
        <v>80</v>
      </c>
      <c r="O141" s="378">
        <v>70</v>
      </c>
      <c r="P141" s="378"/>
      <c r="Q141" s="378">
        <v>70</v>
      </c>
      <c r="R141" s="378"/>
      <c r="S141" s="378">
        <v>70</v>
      </c>
      <c r="T141" s="378"/>
      <c r="U141" s="378">
        <v>70</v>
      </c>
      <c r="V141" s="378"/>
      <c r="W141" s="378">
        <v>70</v>
      </c>
      <c r="X141" s="378"/>
      <c r="Y141" s="378">
        <v>0</v>
      </c>
      <c r="Z141" s="373"/>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row>
    <row r="142" spans="1:62" s="68" customFormat="1" ht="16.5" x14ac:dyDescent="0.25">
      <c r="A142" s="865"/>
      <c r="B142" s="266" t="s">
        <v>376</v>
      </c>
      <c r="C142" s="378">
        <v>0</v>
      </c>
      <c r="D142" s="378">
        <v>0</v>
      </c>
      <c r="E142" s="378">
        <v>160</v>
      </c>
      <c r="F142" s="378">
        <v>172</v>
      </c>
      <c r="G142" s="378">
        <v>176</v>
      </c>
      <c r="H142" s="378">
        <v>283</v>
      </c>
      <c r="I142" s="378">
        <v>176</v>
      </c>
      <c r="J142" s="473">
        <v>81</v>
      </c>
      <c r="K142" s="378">
        <v>176</v>
      </c>
      <c r="L142" s="378">
        <v>308</v>
      </c>
      <c r="M142" s="378">
        <v>176</v>
      </c>
      <c r="N142" s="378">
        <v>469</v>
      </c>
      <c r="O142" s="378">
        <v>176</v>
      </c>
      <c r="P142" s="378"/>
      <c r="Q142" s="378">
        <v>176</v>
      </c>
      <c r="R142" s="378"/>
      <c r="S142" s="378">
        <v>176</v>
      </c>
      <c r="T142" s="378"/>
      <c r="U142" s="378">
        <v>176</v>
      </c>
      <c r="V142" s="378"/>
      <c r="W142" s="378">
        <v>176</v>
      </c>
      <c r="X142" s="378"/>
      <c r="Y142" s="378">
        <v>0</v>
      </c>
      <c r="Z142" s="373"/>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row>
    <row r="143" spans="1:62" s="68" customFormat="1" ht="16.5" x14ac:dyDescent="0.25">
      <c r="A143" s="865"/>
      <c r="B143" s="266" t="s">
        <v>377</v>
      </c>
      <c r="C143" s="378">
        <v>0</v>
      </c>
      <c r="D143" s="378">
        <v>0</v>
      </c>
      <c r="E143" s="378">
        <v>0</v>
      </c>
      <c r="F143" s="378">
        <v>0</v>
      </c>
      <c r="G143" s="378">
        <v>45</v>
      </c>
      <c r="H143" s="378">
        <v>30</v>
      </c>
      <c r="I143" s="378">
        <v>45</v>
      </c>
      <c r="J143" s="473">
        <v>147</v>
      </c>
      <c r="K143" s="378">
        <v>45</v>
      </c>
      <c r="L143" s="378">
        <v>111</v>
      </c>
      <c r="M143" s="378">
        <v>45</v>
      </c>
      <c r="N143" s="378">
        <v>80</v>
      </c>
      <c r="O143" s="378">
        <v>45</v>
      </c>
      <c r="P143" s="378"/>
      <c r="Q143" s="378">
        <v>45</v>
      </c>
      <c r="R143" s="378"/>
      <c r="S143" s="378">
        <v>45</v>
      </c>
      <c r="T143" s="378"/>
      <c r="U143" s="378">
        <v>45</v>
      </c>
      <c r="V143" s="378"/>
      <c r="W143" s="378">
        <v>45</v>
      </c>
      <c r="X143" s="378"/>
      <c r="Y143" s="378">
        <v>0</v>
      </c>
      <c r="Z143" s="373"/>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row>
    <row r="144" spans="1:62" s="68" customFormat="1" ht="16.5" x14ac:dyDescent="0.25">
      <c r="A144" s="865"/>
      <c r="B144" s="266" t="s">
        <v>378</v>
      </c>
      <c r="C144" s="378">
        <v>0</v>
      </c>
      <c r="D144" s="378">
        <v>0</v>
      </c>
      <c r="E144" s="378">
        <v>10</v>
      </c>
      <c r="F144" s="378">
        <v>5</v>
      </c>
      <c r="G144" s="378">
        <v>70</v>
      </c>
      <c r="H144" s="378">
        <v>22</v>
      </c>
      <c r="I144" s="378">
        <v>70</v>
      </c>
      <c r="J144" s="472">
        <v>150</v>
      </c>
      <c r="K144" s="378">
        <v>70</v>
      </c>
      <c r="L144" s="378">
        <v>137</v>
      </c>
      <c r="M144" s="378">
        <v>70</v>
      </c>
      <c r="N144" s="378">
        <v>123</v>
      </c>
      <c r="O144" s="378">
        <v>70</v>
      </c>
      <c r="P144" s="378"/>
      <c r="Q144" s="378">
        <v>70</v>
      </c>
      <c r="R144" s="378"/>
      <c r="S144" s="378">
        <v>70</v>
      </c>
      <c r="T144" s="378"/>
      <c r="U144" s="378">
        <v>70</v>
      </c>
      <c r="V144" s="378"/>
      <c r="W144" s="378">
        <v>70</v>
      </c>
      <c r="X144" s="378"/>
      <c r="Y144" s="378">
        <v>0</v>
      </c>
      <c r="Z144" s="373"/>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row>
    <row r="145" spans="1:62" s="68" customFormat="1" ht="16.5" x14ac:dyDescent="0.25">
      <c r="A145" s="865"/>
      <c r="B145" s="266" t="s">
        <v>379</v>
      </c>
      <c r="C145" s="378">
        <v>0</v>
      </c>
      <c r="D145" s="378">
        <v>0</v>
      </c>
      <c r="E145" s="378">
        <v>0</v>
      </c>
      <c r="F145" s="378">
        <v>0</v>
      </c>
      <c r="G145" s="378">
        <v>70</v>
      </c>
      <c r="H145" s="378">
        <v>192</v>
      </c>
      <c r="I145" s="378">
        <v>70</v>
      </c>
      <c r="J145" s="473">
        <v>203</v>
      </c>
      <c r="K145" s="378">
        <v>70</v>
      </c>
      <c r="L145" s="378">
        <v>31</v>
      </c>
      <c r="M145" s="378">
        <v>70</v>
      </c>
      <c r="N145" s="378">
        <v>73</v>
      </c>
      <c r="O145" s="378">
        <v>70</v>
      </c>
      <c r="P145" s="378"/>
      <c r="Q145" s="378">
        <v>70</v>
      </c>
      <c r="R145" s="378"/>
      <c r="S145" s="378">
        <v>70</v>
      </c>
      <c r="T145" s="378"/>
      <c r="U145" s="378">
        <v>70</v>
      </c>
      <c r="V145" s="378"/>
      <c r="W145" s="378">
        <v>70</v>
      </c>
      <c r="X145" s="378"/>
      <c r="Y145" s="378">
        <v>0</v>
      </c>
      <c r="Z145" s="373"/>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row>
    <row r="146" spans="1:62" s="68" customFormat="1" ht="16.5" x14ac:dyDescent="0.25">
      <c r="A146" s="865"/>
      <c r="B146" s="266" t="s">
        <v>380</v>
      </c>
      <c r="C146" s="378">
        <v>0</v>
      </c>
      <c r="D146" s="378">
        <v>0</v>
      </c>
      <c r="E146" s="378">
        <v>220</v>
      </c>
      <c r="F146" s="378">
        <v>0</v>
      </c>
      <c r="G146" s="378">
        <v>325</v>
      </c>
      <c r="H146" s="378">
        <v>322</v>
      </c>
      <c r="I146" s="378">
        <v>325</v>
      </c>
      <c r="J146" s="473">
        <v>353</v>
      </c>
      <c r="K146" s="378">
        <v>325</v>
      </c>
      <c r="L146" s="378">
        <v>252</v>
      </c>
      <c r="M146" s="378">
        <v>325</v>
      </c>
      <c r="N146" s="378">
        <v>156</v>
      </c>
      <c r="O146" s="378">
        <v>325</v>
      </c>
      <c r="P146" s="378"/>
      <c r="Q146" s="378">
        <v>325</v>
      </c>
      <c r="R146" s="378"/>
      <c r="S146" s="378">
        <v>325</v>
      </c>
      <c r="T146" s="378"/>
      <c r="U146" s="378">
        <v>325</v>
      </c>
      <c r="V146" s="378"/>
      <c r="W146" s="378">
        <v>325</v>
      </c>
      <c r="X146" s="378"/>
      <c r="Y146" s="378">
        <v>0</v>
      </c>
      <c r="Z146" s="373"/>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row>
    <row r="147" spans="1:62" s="68" customFormat="1" ht="16.5" x14ac:dyDescent="0.25">
      <c r="A147" s="865"/>
      <c r="B147" s="266" t="s">
        <v>381</v>
      </c>
      <c r="C147" s="378">
        <v>0</v>
      </c>
      <c r="D147" s="378">
        <v>0</v>
      </c>
      <c r="E147" s="378">
        <v>100</v>
      </c>
      <c r="F147" s="378">
        <v>0</v>
      </c>
      <c r="G147" s="378">
        <v>200</v>
      </c>
      <c r="H147" s="378">
        <v>112</v>
      </c>
      <c r="I147" s="378">
        <v>200</v>
      </c>
      <c r="J147" s="473">
        <v>315</v>
      </c>
      <c r="K147" s="378">
        <v>200</v>
      </c>
      <c r="L147" s="378">
        <v>538</v>
      </c>
      <c r="M147" s="378">
        <v>200</v>
      </c>
      <c r="N147" s="378">
        <v>664</v>
      </c>
      <c r="O147" s="378">
        <v>200</v>
      </c>
      <c r="P147" s="378"/>
      <c r="Q147" s="378">
        <v>200</v>
      </c>
      <c r="R147" s="378"/>
      <c r="S147" s="378">
        <v>200</v>
      </c>
      <c r="T147" s="378"/>
      <c r="U147" s="378">
        <v>200</v>
      </c>
      <c r="V147" s="378"/>
      <c r="W147" s="378">
        <v>200</v>
      </c>
      <c r="X147" s="378"/>
      <c r="Y147" s="378">
        <v>0</v>
      </c>
      <c r="Z147" s="373"/>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row>
    <row r="148" spans="1:62" s="68" customFormat="1" ht="16.5" x14ac:dyDescent="0.25">
      <c r="A148" s="865"/>
      <c r="B148" s="266" t="s">
        <v>382</v>
      </c>
      <c r="C148" s="378">
        <v>0</v>
      </c>
      <c r="D148" s="378">
        <v>0</v>
      </c>
      <c r="E148" s="378">
        <v>0</v>
      </c>
      <c r="F148" s="378">
        <v>0</v>
      </c>
      <c r="G148" s="378">
        <v>70</v>
      </c>
      <c r="H148" s="378">
        <v>6</v>
      </c>
      <c r="I148" s="378">
        <v>70</v>
      </c>
      <c r="J148" s="472">
        <v>0</v>
      </c>
      <c r="K148" s="378">
        <v>70</v>
      </c>
      <c r="L148" s="378">
        <v>101</v>
      </c>
      <c r="M148" s="378">
        <v>70</v>
      </c>
      <c r="N148" s="378">
        <v>75</v>
      </c>
      <c r="O148" s="378">
        <v>70</v>
      </c>
      <c r="P148" s="378"/>
      <c r="Q148" s="378">
        <v>70</v>
      </c>
      <c r="R148" s="378"/>
      <c r="S148" s="378">
        <v>70</v>
      </c>
      <c r="T148" s="378"/>
      <c r="U148" s="378">
        <v>70</v>
      </c>
      <c r="V148" s="378"/>
      <c r="W148" s="378">
        <v>70</v>
      </c>
      <c r="X148" s="378"/>
      <c r="Y148" s="378">
        <v>0</v>
      </c>
      <c r="Z148" s="373"/>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row>
    <row r="149" spans="1:62" s="372" customFormat="1" ht="30.75" customHeight="1" x14ac:dyDescent="0.25">
      <c r="A149" s="864"/>
      <c r="B149" s="374" t="s">
        <v>93</v>
      </c>
      <c r="C149" s="379">
        <v>0</v>
      </c>
      <c r="D149" s="379">
        <v>0</v>
      </c>
      <c r="E149" s="379">
        <v>1400</v>
      </c>
      <c r="F149" s="379">
        <v>420</v>
      </c>
      <c r="G149" s="379">
        <v>3000</v>
      </c>
      <c r="H149" s="379">
        <f>SUM(H129:H148)</f>
        <v>2942</v>
      </c>
      <c r="I149" s="379">
        <v>3000</v>
      </c>
      <c r="J149" s="379">
        <f>SUM(J129:J148)</f>
        <v>3758</v>
      </c>
      <c r="K149" s="379">
        <v>3000</v>
      </c>
      <c r="L149" s="379">
        <v>4184</v>
      </c>
      <c r="M149" s="379">
        <v>3000</v>
      </c>
      <c r="N149" s="380">
        <v>4098</v>
      </c>
      <c r="O149" s="379">
        <v>3000</v>
      </c>
      <c r="P149" s="379"/>
      <c r="Q149" s="379">
        <v>3000</v>
      </c>
      <c r="R149" s="379"/>
      <c r="S149" s="379">
        <v>3000</v>
      </c>
      <c r="T149" s="379"/>
      <c r="U149" s="379">
        <v>3000</v>
      </c>
      <c r="V149" s="379"/>
      <c r="W149" s="379">
        <v>3000</v>
      </c>
      <c r="X149" s="379"/>
      <c r="Y149" s="379">
        <v>0</v>
      </c>
      <c r="Z149" s="375"/>
      <c r="AA149" s="371"/>
      <c r="AB149" s="371"/>
      <c r="AC149" s="371"/>
      <c r="AD149" s="371"/>
      <c r="AE149" s="371"/>
      <c r="AF149" s="371"/>
      <c r="AG149" s="371"/>
      <c r="AH149" s="371"/>
      <c r="AI149" s="371"/>
      <c r="AJ149" s="371"/>
      <c r="AK149" s="371"/>
      <c r="AL149" s="371"/>
      <c r="AM149" s="371"/>
      <c r="AN149" s="371"/>
      <c r="AO149" s="371"/>
      <c r="AP149" s="371"/>
      <c r="AQ149" s="371"/>
      <c r="AR149" s="371"/>
      <c r="AS149" s="371"/>
      <c r="AT149" s="371"/>
      <c r="AU149" s="371"/>
      <c r="AV149" s="371"/>
      <c r="AW149" s="371"/>
      <c r="AX149" s="371"/>
      <c r="AY149" s="371"/>
      <c r="AZ149" s="371"/>
      <c r="BA149" s="371"/>
      <c r="BB149" s="371"/>
      <c r="BC149" s="371"/>
      <c r="BD149" s="371"/>
      <c r="BE149" s="371"/>
      <c r="BF149" s="371"/>
      <c r="BG149" s="371"/>
      <c r="BH149" s="371"/>
      <c r="BI149" s="371"/>
      <c r="BJ149" s="371"/>
    </row>
  </sheetData>
  <mergeCells count="114">
    <mergeCell ref="A20:B20"/>
    <mergeCell ref="C20:AF20"/>
    <mergeCell ref="AA12:AA15"/>
    <mergeCell ref="AB12:AB15"/>
    <mergeCell ref="AC12:AD12"/>
    <mergeCell ref="AE15:AF15"/>
    <mergeCell ref="B8:Z11"/>
    <mergeCell ref="AA8:AA11"/>
    <mergeCell ref="AB8:AB11"/>
    <mergeCell ref="AE8:AF8"/>
    <mergeCell ref="AE9:AF9"/>
    <mergeCell ref="AE10:AF10"/>
    <mergeCell ref="AE11:AF11"/>
    <mergeCell ref="AE12:AF12"/>
    <mergeCell ref="AC13:AD13"/>
    <mergeCell ref="AE13:AF13"/>
    <mergeCell ref="AC14:AD14"/>
    <mergeCell ref="AE14:AF14"/>
    <mergeCell ref="AC10:AD10"/>
    <mergeCell ref="AC11:AD11"/>
    <mergeCell ref="M14:O14"/>
    <mergeCell ref="M15:O15"/>
    <mergeCell ref="M16:O16"/>
    <mergeCell ref="A1:A4"/>
    <mergeCell ref="B1:AF4"/>
    <mergeCell ref="AC8:AD8"/>
    <mergeCell ref="AC9:AD9"/>
    <mergeCell ref="A8:A11"/>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 ref="I47:J47"/>
    <mergeCell ref="G47:H47"/>
    <mergeCell ref="E47:F47"/>
    <mergeCell ref="C46:N46"/>
    <mergeCell ref="O46:AF46"/>
    <mergeCell ref="X47:Z47"/>
    <mergeCell ref="AA47:AC47"/>
    <mergeCell ref="AD47:AF47"/>
    <mergeCell ref="M47:N47"/>
    <mergeCell ref="K47:L47"/>
    <mergeCell ref="C21:N21"/>
    <mergeCell ref="R22:T22"/>
    <mergeCell ref="U22:W22"/>
    <mergeCell ref="O21:AF21"/>
    <mergeCell ref="X22:Z22"/>
    <mergeCell ref="AA22:AC22"/>
    <mergeCell ref="AD22:AF22"/>
    <mergeCell ref="K22:L22"/>
    <mergeCell ref="M22:N22"/>
    <mergeCell ref="C47:D47"/>
    <mergeCell ref="O22:Q22"/>
    <mergeCell ref="O47:Q47"/>
    <mergeCell ref="A72:B72"/>
    <mergeCell ref="C72:AF72"/>
    <mergeCell ref="A14:A16"/>
    <mergeCell ref="K14:L16"/>
    <mergeCell ref="I99:J99"/>
    <mergeCell ref="K99:L99"/>
    <mergeCell ref="U99:W99"/>
    <mergeCell ref="X99:Z99"/>
    <mergeCell ref="AA99:AC99"/>
    <mergeCell ref="AD99:AF99"/>
    <mergeCell ref="O98:AF98"/>
    <mergeCell ref="A73:A96"/>
    <mergeCell ref="B73:B75"/>
    <mergeCell ref="C73:N73"/>
    <mergeCell ref="C74:D74"/>
    <mergeCell ref="E74:F74"/>
    <mergeCell ref="G74:H74"/>
    <mergeCell ref="I74:J74"/>
    <mergeCell ref="K74:L74"/>
    <mergeCell ref="M74:N74"/>
    <mergeCell ref="O73:AF73"/>
    <mergeCell ref="M99:N99"/>
    <mergeCell ref="R99:T99"/>
    <mergeCell ref="AC15:AD15"/>
    <mergeCell ref="W127:X127"/>
    <mergeCell ref="Y127:Z127"/>
    <mergeCell ref="C126:Z126"/>
    <mergeCell ref="A46:A69"/>
    <mergeCell ref="B46:B48"/>
    <mergeCell ref="A98:A121"/>
    <mergeCell ref="B98:B100"/>
    <mergeCell ref="B127:B128"/>
    <mergeCell ref="A127:A149"/>
    <mergeCell ref="O127:P127"/>
    <mergeCell ref="C127:D127"/>
    <mergeCell ref="E127:F127"/>
    <mergeCell ref="G127:H127"/>
    <mergeCell ref="I127:J127"/>
    <mergeCell ref="K127:L127"/>
    <mergeCell ref="M127:N127"/>
    <mergeCell ref="Q127:R127"/>
    <mergeCell ref="S127:T127"/>
    <mergeCell ref="U127:V127"/>
    <mergeCell ref="A126:B126"/>
    <mergeCell ref="C98:N98"/>
    <mergeCell ref="C99:D99"/>
    <mergeCell ref="E99:F99"/>
    <mergeCell ref="G99:H99"/>
  </mergeCells>
  <phoneticPr fontId="48" type="noConversion"/>
  <pageMargins left="0.7" right="0.7" top="0.75" bottom="0.75" header="0.3" footer="0.3"/>
  <pageSetup scale="16" fitToHeight="0" orientation="landscape" r:id="rId1"/>
  <colBreaks count="1" manualBreakCount="1">
    <brk id="33"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0"/>
    <pageSetUpPr fitToPage="1"/>
  </sheetPr>
  <dimension ref="A1:CM20"/>
  <sheetViews>
    <sheetView topLeftCell="A16" zoomScale="84" zoomScaleNormal="84" zoomScaleSheetLayoutView="10" workbookViewId="0">
      <selection activeCell="J20" sqref="J20"/>
    </sheetView>
  </sheetViews>
  <sheetFormatPr baseColWidth="10" defaultColWidth="11.42578125" defaultRowHeight="15" x14ac:dyDescent="0.25"/>
  <cols>
    <col min="1" max="1" width="9.28515625" style="170" customWidth="1"/>
    <col min="2" max="2" width="35.42578125" style="170" customWidth="1"/>
    <col min="3" max="3" width="27.7109375" style="170" customWidth="1"/>
    <col min="4" max="4" width="12" style="170" customWidth="1"/>
    <col min="5" max="5" width="35" style="170" customWidth="1"/>
    <col min="6" max="6" width="17.28515625" style="170" customWidth="1"/>
    <col min="7" max="7" width="13.7109375" style="170" customWidth="1"/>
    <col min="8" max="8" width="13.5703125" style="170" customWidth="1"/>
    <col min="9" max="9" width="13.7109375" style="171" customWidth="1"/>
    <col min="10" max="10" width="11.42578125" style="171" customWidth="1"/>
    <col min="11" max="11" width="11.42578125" style="171"/>
    <col min="12" max="12" width="10.28515625" style="171" customWidth="1"/>
    <col min="13" max="13" width="10.28515625" style="170" customWidth="1"/>
    <col min="14" max="14" width="35.42578125" style="170" customWidth="1"/>
    <col min="15" max="16" width="10.28515625" style="170" customWidth="1"/>
    <col min="17" max="17" width="52" style="170" customWidth="1"/>
    <col min="18" max="19" width="10.28515625" style="170" customWidth="1"/>
    <col min="20" max="20" width="41.28515625" style="170" customWidth="1"/>
    <col min="21" max="22" width="10.28515625" style="170" customWidth="1"/>
    <col min="23" max="23" width="53.7109375" style="170" customWidth="1"/>
    <col min="24" max="25" width="10.28515625" style="170" customWidth="1"/>
    <col min="26" max="26" width="50" style="170" customWidth="1"/>
    <col min="27" max="28" width="10.28515625" style="170" customWidth="1"/>
    <col min="29" max="29" width="42" style="170" customWidth="1"/>
    <col min="30" max="31" width="10.28515625" style="170" customWidth="1"/>
    <col min="32" max="32" width="13.42578125" style="170" customWidth="1"/>
    <col min="33" max="34" width="10.28515625" style="170" customWidth="1"/>
    <col min="35" max="35" width="13.42578125" style="170" customWidth="1"/>
    <col min="36" max="37" width="10.28515625" style="170" customWidth="1"/>
    <col min="38" max="38" width="13.5703125" style="170" customWidth="1"/>
    <col min="39" max="40" width="10.28515625" style="170" customWidth="1"/>
    <col min="41" max="41" width="13.42578125" style="170" customWidth="1"/>
    <col min="42" max="43" width="10.28515625" style="170" customWidth="1"/>
    <col min="44" max="44" width="12" style="170" customWidth="1"/>
    <col min="45" max="46" width="10.28515625" style="170" customWidth="1"/>
    <col min="47" max="47" width="12.5703125" style="170" customWidth="1"/>
    <col min="48" max="48" width="14" style="170" customWidth="1"/>
    <col min="49" max="50" width="12" style="170" customWidth="1"/>
    <col min="51" max="51" width="6.28515625" style="179" customWidth="1"/>
    <col min="52" max="91" width="11.42578125" style="179"/>
    <col min="92" max="16384" width="11.42578125" style="170"/>
  </cols>
  <sheetData>
    <row r="1" spans="1:91" s="147" customFormat="1" ht="25.5" customHeight="1" thickBot="1" x14ac:dyDescent="0.3">
      <c r="A1" s="611"/>
      <c r="B1" s="935"/>
      <c r="C1" s="932" t="s">
        <v>182</v>
      </c>
      <c r="D1" s="932"/>
      <c r="E1" s="932"/>
      <c r="F1" s="932"/>
      <c r="G1" s="932"/>
      <c r="H1" s="932"/>
      <c r="I1" s="932"/>
      <c r="J1" s="932"/>
      <c r="K1" s="932"/>
      <c r="L1" s="932"/>
      <c r="M1" s="932"/>
      <c r="N1" s="932"/>
      <c r="O1" s="932"/>
      <c r="P1" s="932"/>
      <c r="Q1" s="932"/>
      <c r="R1" s="932"/>
      <c r="S1" s="932"/>
      <c r="T1" s="932"/>
      <c r="U1" s="932"/>
      <c r="V1" s="932"/>
      <c r="W1" s="932"/>
      <c r="X1" s="932"/>
      <c r="Y1" s="932"/>
      <c r="Z1" s="932"/>
      <c r="AA1" s="932"/>
      <c r="AB1" s="932"/>
      <c r="AC1" s="932"/>
      <c r="AD1" s="932"/>
      <c r="AE1" s="932"/>
      <c r="AF1" s="932"/>
      <c r="AG1" s="932"/>
      <c r="AH1" s="932"/>
      <c r="AI1" s="932"/>
      <c r="AJ1" s="932"/>
      <c r="AK1" s="932"/>
      <c r="AL1" s="932"/>
      <c r="AM1" s="932"/>
      <c r="AN1" s="932"/>
      <c r="AO1" s="932"/>
      <c r="AP1" s="932"/>
      <c r="AQ1" s="932"/>
      <c r="AR1" s="932"/>
      <c r="AS1" s="932"/>
      <c r="AT1" s="932"/>
      <c r="AU1" s="932"/>
      <c r="AV1" s="596" t="s">
        <v>845</v>
      </c>
      <c r="AW1" s="597"/>
      <c r="AX1" s="598"/>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166"/>
      <c r="CB1" s="166"/>
      <c r="CC1" s="166"/>
      <c r="CD1" s="166"/>
      <c r="CE1" s="166"/>
      <c r="CF1" s="166"/>
      <c r="CG1" s="166"/>
      <c r="CH1" s="166"/>
      <c r="CI1" s="166"/>
      <c r="CJ1" s="166"/>
      <c r="CK1" s="166"/>
      <c r="CL1" s="166"/>
      <c r="CM1" s="166"/>
    </row>
    <row r="2" spans="1:91" s="147" customFormat="1" ht="25.5" customHeight="1" thickBot="1" x14ac:dyDescent="0.3">
      <c r="A2" s="611"/>
      <c r="B2" s="935"/>
      <c r="C2" s="933" t="s">
        <v>184</v>
      </c>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c r="AH2" s="933"/>
      <c r="AI2" s="933"/>
      <c r="AJ2" s="933"/>
      <c r="AK2" s="933"/>
      <c r="AL2" s="933"/>
      <c r="AM2" s="933"/>
      <c r="AN2" s="933"/>
      <c r="AO2" s="933"/>
      <c r="AP2" s="933"/>
      <c r="AQ2" s="933"/>
      <c r="AR2" s="933"/>
      <c r="AS2" s="933"/>
      <c r="AT2" s="933"/>
      <c r="AU2" s="933"/>
      <c r="AV2" s="596" t="s">
        <v>846</v>
      </c>
      <c r="AW2" s="597"/>
      <c r="AX2" s="598"/>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166"/>
      <c r="CB2" s="166"/>
      <c r="CC2" s="166"/>
      <c r="CD2" s="166"/>
      <c r="CE2" s="166"/>
      <c r="CF2" s="166"/>
      <c r="CG2" s="166"/>
      <c r="CH2" s="166"/>
      <c r="CI2" s="166"/>
      <c r="CJ2" s="166"/>
      <c r="CK2" s="166"/>
      <c r="CL2" s="166"/>
      <c r="CM2" s="166"/>
    </row>
    <row r="3" spans="1:91" s="147" customFormat="1" ht="25.5" customHeight="1" thickBot="1" x14ac:dyDescent="0.3">
      <c r="A3" s="611"/>
      <c r="B3" s="935"/>
      <c r="C3" s="933" t="s">
        <v>854</v>
      </c>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3"/>
      <c r="AR3" s="933"/>
      <c r="AS3" s="933"/>
      <c r="AT3" s="933"/>
      <c r="AU3" s="933"/>
      <c r="AV3" s="596" t="s">
        <v>847</v>
      </c>
      <c r="AW3" s="597"/>
      <c r="AX3" s="598"/>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166"/>
      <c r="CB3" s="166"/>
      <c r="CC3" s="166"/>
      <c r="CD3" s="166"/>
      <c r="CE3" s="166"/>
      <c r="CF3" s="166"/>
      <c r="CG3" s="166"/>
      <c r="CH3" s="166"/>
      <c r="CI3" s="166"/>
      <c r="CJ3" s="166"/>
      <c r="CK3" s="166"/>
      <c r="CL3" s="166"/>
      <c r="CM3" s="166"/>
    </row>
    <row r="4" spans="1:91" s="147" customFormat="1" ht="25.5" customHeight="1" thickBot="1" x14ac:dyDescent="0.3">
      <c r="A4" s="612"/>
      <c r="B4" s="936"/>
      <c r="C4" s="937" t="s">
        <v>388</v>
      </c>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938"/>
      <c r="AQ4" s="938"/>
      <c r="AR4" s="938"/>
      <c r="AS4" s="938"/>
      <c r="AT4" s="938"/>
      <c r="AU4" s="939"/>
      <c r="AV4" s="596" t="s">
        <v>856</v>
      </c>
      <c r="AW4" s="597"/>
      <c r="AX4" s="598"/>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166"/>
      <c r="CB4" s="166"/>
      <c r="CC4" s="166"/>
      <c r="CD4" s="166"/>
      <c r="CE4" s="166"/>
      <c r="CF4" s="166"/>
      <c r="CG4" s="166"/>
      <c r="CH4" s="166"/>
      <c r="CI4" s="166"/>
      <c r="CJ4" s="166"/>
      <c r="CK4" s="166"/>
      <c r="CL4" s="166"/>
      <c r="CM4" s="166"/>
    </row>
    <row r="5" spans="1:91" s="147" customFormat="1" ht="25.5" customHeight="1" thickBot="1" x14ac:dyDescent="0.3">
      <c r="A5" s="148"/>
      <c r="B5" s="454"/>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50"/>
      <c r="AW5" s="150"/>
      <c r="AX5" s="150"/>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166"/>
      <c r="CB5" s="166"/>
      <c r="CC5" s="166"/>
      <c r="CD5" s="166"/>
      <c r="CE5" s="166"/>
      <c r="CF5" s="166"/>
      <c r="CG5" s="166"/>
      <c r="CH5" s="166"/>
      <c r="CI5" s="166"/>
      <c r="CJ5" s="166"/>
      <c r="CK5" s="166"/>
      <c r="CL5" s="166"/>
      <c r="CM5" s="166"/>
    </row>
    <row r="6" spans="1:91" s="147" customFormat="1" ht="25.5" customHeight="1" thickBot="1" x14ac:dyDescent="0.3">
      <c r="A6" s="587" t="s">
        <v>853</v>
      </c>
      <c r="B6" s="590"/>
      <c r="C6" s="847" t="s">
        <v>308</v>
      </c>
      <c r="D6" s="848"/>
      <c r="E6" s="848"/>
      <c r="F6" s="848"/>
      <c r="G6" s="848"/>
      <c r="H6" s="848"/>
      <c r="I6" s="848"/>
      <c r="J6" s="848"/>
      <c r="K6" s="849"/>
      <c r="L6" s="68"/>
      <c r="M6" s="253"/>
      <c r="N6" s="457" t="s">
        <v>851</v>
      </c>
      <c r="O6" s="850">
        <v>2024110010298</v>
      </c>
      <c r="P6" s="934"/>
      <c r="Q6" s="851"/>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50"/>
      <c r="AW6" s="150"/>
      <c r="AX6" s="150"/>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166"/>
      <c r="CB6" s="166"/>
      <c r="CC6" s="166"/>
      <c r="CD6" s="166"/>
      <c r="CE6" s="166"/>
      <c r="CF6" s="166"/>
      <c r="CG6" s="166"/>
      <c r="CH6" s="166"/>
      <c r="CI6" s="166"/>
      <c r="CJ6" s="166"/>
      <c r="CK6" s="166"/>
      <c r="CL6" s="166"/>
      <c r="CM6" s="166"/>
    </row>
    <row r="7" spans="1:91" s="166" customFormat="1" ht="21.75" customHeight="1" thickBot="1" x14ac:dyDescent="0.3">
      <c r="A7" s="180"/>
      <c r="B7" s="169"/>
      <c r="C7" s="169"/>
      <c r="D7" s="169"/>
      <c r="E7" s="169"/>
      <c r="F7" s="169"/>
      <c r="G7" s="169"/>
      <c r="H7" s="169"/>
      <c r="I7" s="169"/>
      <c r="J7" s="169"/>
      <c r="K7" s="169"/>
      <c r="L7" s="169"/>
      <c r="M7" s="181"/>
      <c r="N7" s="181"/>
      <c r="O7" s="181"/>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row>
    <row r="8" spans="1:91" s="147" customFormat="1" ht="21.75" customHeight="1" thickBot="1" x14ac:dyDescent="0.25">
      <c r="A8" s="841" t="s">
        <v>187</v>
      </c>
      <c r="B8" s="841"/>
      <c r="C8" s="239" t="s">
        <v>188</v>
      </c>
      <c r="D8" s="202"/>
      <c r="E8" s="239" t="s">
        <v>189</v>
      </c>
      <c r="F8" s="202"/>
      <c r="G8" s="221" t="s">
        <v>190</v>
      </c>
      <c r="H8" s="440"/>
      <c r="I8" s="244" t="s">
        <v>191</v>
      </c>
      <c r="J8" s="222"/>
      <c r="K8" s="245"/>
      <c r="L8" s="246"/>
      <c r="M8" s="225"/>
      <c r="N8" s="942" t="s">
        <v>192</v>
      </c>
      <c r="O8" s="943"/>
      <c r="P8" s="944"/>
      <c r="Q8" s="910" t="s">
        <v>193</v>
      </c>
      <c r="R8" s="910"/>
      <c r="S8" s="910"/>
      <c r="T8" s="940"/>
      <c r="U8" s="941"/>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166"/>
      <c r="CB8" s="166"/>
      <c r="CC8" s="166"/>
      <c r="CD8" s="166"/>
      <c r="CE8" s="166"/>
      <c r="CF8" s="166"/>
      <c r="CG8" s="166"/>
      <c r="CH8" s="166"/>
      <c r="CI8" s="166"/>
      <c r="CJ8" s="166"/>
      <c r="CK8" s="166"/>
      <c r="CL8" s="166"/>
      <c r="CM8" s="166"/>
    </row>
    <row r="9" spans="1:91" s="147" customFormat="1" ht="21.75" customHeight="1" thickBot="1" x14ac:dyDescent="0.25">
      <c r="A9" s="841"/>
      <c r="B9" s="841"/>
      <c r="C9" s="223" t="s">
        <v>195</v>
      </c>
      <c r="D9" s="479"/>
      <c r="E9" s="221" t="s">
        <v>196</v>
      </c>
      <c r="F9" s="440" t="s">
        <v>194</v>
      </c>
      <c r="G9" s="221" t="s">
        <v>197</v>
      </c>
      <c r="H9" s="224"/>
      <c r="I9" s="244" t="s">
        <v>198</v>
      </c>
      <c r="J9" s="222"/>
      <c r="K9" s="245"/>
      <c r="L9" s="246"/>
      <c r="M9" s="225"/>
      <c r="N9" s="945"/>
      <c r="O9" s="946"/>
      <c r="P9" s="947"/>
      <c r="Q9" s="910" t="s">
        <v>199</v>
      </c>
      <c r="R9" s="910"/>
      <c r="S9" s="910"/>
      <c r="T9" s="940"/>
      <c r="U9" s="941"/>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166"/>
      <c r="CB9" s="166"/>
      <c r="CC9" s="166"/>
      <c r="CD9" s="166"/>
      <c r="CE9" s="166"/>
      <c r="CF9" s="166"/>
      <c r="CG9" s="166"/>
      <c r="CH9" s="166"/>
      <c r="CI9" s="166"/>
      <c r="CJ9" s="166"/>
      <c r="CK9" s="166"/>
      <c r="CL9" s="166"/>
      <c r="CM9" s="166"/>
    </row>
    <row r="10" spans="1:91" s="147" customFormat="1" ht="21.75" customHeight="1" thickBot="1" x14ac:dyDescent="0.25">
      <c r="A10" s="841"/>
      <c r="B10" s="841"/>
      <c r="C10" s="221" t="s">
        <v>200</v>
      </c>
      <c r="D10" s="216"/>
      <c r="E10" s="221" t="s">
        <v>201</v>
      </c>
      <c r="F10" s="216"/>
      <c r="G10" s="221" t="s">
        <v>202</v>
      </c>
      <c r="H10" s="224"/>
      <c r="I10" s="244" t="s">
        <v>203</v>
      </c>
      <c r="J10" s="222"/>
      <c r="K10" s="245"/>
      <c r="L10" s="246"/>
      <c r="M10" s="225"/>
      <c r="N10" s="948"/>
      <c r="O10" s="949"/>
      <c r="P10" s="950"/>
      <c r="Q10" s="910" t="s">
        <v>204</v>
      </c>
      <c r="R10" s="910"/>
      <c r="S10" s="910"/>
      <c r="T10" s="940" t="s">
        <v>194</v>
      </c>
      <c r="U10" s="941"/>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166"/>
      <c r="CB10" s="166"/>
      <c r="CC10" s="166"/>
      <c r="CD10" s="166"/>
      <c r="CE10" s="166"/>
      <c r="CF10" s="166"/>
      <c r="CG10" s="166"/>
      <c r="CH10" s="166"/>
      <c r="CI10" s="166"/>
      <c r="CJ10" s="166"/>
      <c r="CK10" s="166"/>
      <c r="CL10" s="166"/>
      <c r="CM10" s="166"/>
    </row>
    <row r="11" spans="1:91" s="166" customFormat="1" ht="21.75" customHeight="1" x14ac:dyDescent="0.25">
      <c r="I11" s="247"/>
      <c r="J11" s="247"/>
      <c r="K11" s="247"/>
      <c r="L11" s="247"/>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row>
    <row r="12" spans="1:91" s="166" customFormat="1" ht="21.75" customHeight="1" thickBot="1" x14ac:dyDescent="0.3">
      <c r="I12" s="247"/>
      <c r="J12" s="247"/>
      <c r="K12" s="247"/>
      <c r="L12" s="247"/>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row>
    <row r="13" spans="1:91" ht="23.65" customHeight="1" x14ac:dyDescent="0.25">
      <c r="A13" s="919" t="s">
        <v>389</v>
      </c>
      <c r="B13" s="921" t="s">
        <v>390</v>
      </c>
      <c r="C13" s="923" t="s">
        <v>53</v>
      </c>
      <c r="D13" s="923" t="s">
        <v>391</v>
      </c>
      <c r="E13" s="923" t="s">
        <v>392</v>
      </c>
      <c r="F13" s="923" t="s">
        <v>393</v>
      </c>
      <c r="G13" s="921" t="s">
        <v>394</v>
      </c>
      <c r="H13" s="921" t="s">
        <v>395</v>
      </c>
      <c r="I13" s="925" t="s">
        <v>396</v>
      </c>
      <c r="J13" s="925" t="s">
        <v>397</v>
      </c>
      <c r="K13" s="930" t="s">
        <v>398</v>
      </c>
      <c r="L13" s="929" t="s">
        <v>188</v>
      </c>
      <c r="M13" s="917"/>
      <c r="N13" s="918"/>
      <c r="O13" s="916" t="s">
        <v>189</v>
      </c>
      <c r="P13" s="917"/>
      <c r="Q13" s="918"/>
      <c r="R13" s="916" t="s">
        <v>190</v>
      </c>
      <c r="S13" s="917"/>
      <c r="T13" s="918"/>
      <c r="U13" s="916" t="s">
        <v>191</v>
      </c>
      <c r="V13" s="917"/>
      <c r="W13" s="918"/>
      <c r="X13" s="916" t="s">
        <v>195</v>
      </c>
      <c r="Y13" s="917"/>
      <c r="Z13" s="918"/>
      <c r="AA13" s="916" t="s">
        <v>196</v>
      </c>
      <c r="AB13" s="917"/>
      <c r="AC13" s="918"/>
      <c r="AD13" s="916" t="s">
        <v>197</v>
      </c>
      <c r="AE13" s="917"/>
      <c r="AF13" s="918"/>
      <c r="AG13" s="916" t="s">
        <v>198</v>
      </c>
      <c r="AH13" s="917"/>
      <c r="AI13" s="918"/>
      <c r="AJ13" s="916" t="s">
        <v>200</v>
      </c>
      <c r="AK13" s="917"/>
      <c r="AL13" s="918"/>
      <c r="AM13" s="916" t="s">
        <v>201</v>
      </c>
      <c r="AN13" s="917"/>
      <c r="AO13" s="918"/>
      <c r="AP13" s="916" t="s">
        <v>202</v>
      </c>
      <c r="AQ13" s="917"/>
      <c r="AR13" s="918"/>
      <c r="AS13" s="916" t="s">
        <v>203</v>
      </c>
      <c r="AT13" s="917"/>
      <c r="AU13" s="918"/>
      <c r="AV13" s="927" t="s">
        <v>399</v>
      </c>
      <c r="AW13" s="911" t="s">
        <v>400</v>
      </c>
      <c r="AX13" s="913" t="s">
        <v>401</v>
      </c>
      <c r="AY13" s="915"/>
      <c r="AZ13" s="915"/>
      <c r="BA13" s="915"/>
      <c r="BB13" s="915"/>
      <c r="BC13" s="915"/>
      <c r="BD13" s="915"/>
      <c r="BE13" s="915"/>
      <c r="BF13" s="915"/>
      <c r="BG13" s="915"/>
    </row>
    <row r="14" spans="1:91" s="171" customFormat="1" ht="36.75" customHeight="1" thickBot="1" x14ac:dyDescent="0.3">
      <c r="A14" s="920"/>
      <c r="B14" s="922"/>
      <c r="C14" s="924"/>
      <c r="D14" s="924"/>
      <c r="E14" s="924"/>
      <c r="F14" s="924"/>
      <c r="G14" s="922"/>
      <c r="H14" s="922"/>
      <c r="I14" s="926"/>
      <c r="J14" s="926"/>
      <c r="K14" s="931"/>
      <c r="L14" s="226" t="s">
        <v>402</v>
      </c>
      <c r="M14" s="217" t="s">
        <v>403</v>
      </c>
      <c r="N14" s="217" t="s">
        <v>404</v>
      </c>
      <c r="O14" s="226" t="s">
        <v>402</v>
      </c>
      <c r="P14" s="217" t="s">
        <v>403</v>
      </c>
      <c r="Q14" s="217" t="s">
        <v>404</v>
      </c>
      <c r="R14" s="226" t="s">
        <v>402</v>
      </c>
      <c r="S14" s="217" t="s">
        <v>403</v>
      </c>
      <c r="T14" s="217" t="s">
        <v>404</v>
      </c>
      <c r="U14" s="226" t="s">
        <v>402</v>
      </c>
      <c r="V14" s="217" t="s">
        <v>403</v>
      </c>
      <c r="W14" s="217" t="s">
        <v>404</v>
      </c>
      <c r="X14" s="226" t="s">
        <v>402</v>
      </c>
      <c r="Y14" s="217" t="s">
        <v>403</v>
      </c>
      <c r="Z14" s="217" t="s">
        <v>404</v>
      </c>
      <c r="AA14" s="226" t="s">
        <v>402</v>
      </c>
      <c r="AB14" s="217" t="s">
        <v>403</v>
      </c>
      <c r="AC14" s="217" t="s">
        <v>404</v>
      </c>
      <c r="AD14" s="226" t="s">
        <v>402</v>
      </c>
      <c r="AE14" s="217" t="s">
        <v>403</v>
      </c>
      <c r="AF14" s="217" t="s">
        <v>404</v>
      </c>
      <c r="AG14" s="226" t="s">
        <v>402</v>
      </c>
      <c r="AH14" s="217" t="s">
        <v>403</v>
      </c>
      <c r="AI14" s="217" t="s">
        <v>404</v>
      </c>
      <c r="AJ14" s="226" t="s">
        <v>402</v>
      </c>
      <c r="AK14" s="217" t="s">
        <v>403</v>
      </c>
      <c r="AL14" s="217" t="s">
        <v>404</v>
      </c>
      <c r="AM14" s="226" t="s">
        <v>402</v>
      </c>
      <c r="AN14" s="217" t="s">
        <v>403</v>
      </c>
      <c r="AO14" s="217" t="s">
        <v>404</v>
      </c>
      <c r="AP14" s="226" t="s">
        <v>402</v>
      </c>
      <c r="AQ14" s="217" t="s">
        <v>403</v>
      </c>
      <c r="AR14" s="217" t="s">
        <v>404</v>
      </c>
      <c r="AS14" s="226" t="s">
        <v>402</v>
      </c>
      <c r="AT14" s="217" t="s">
        <v>403</v>
      </c>
      <c r="AU14" s="217" t="s">
        <v>404</v>
      </c>
      <c r="AV14" s="928"/>
      <c r="AW14" s="912"/>
      <c r="AX14" s="914"/>
      <c r="AY14" s="915"/>
      <c r="AZ14" s="915"/>
      <c r="BA14" s="915"/>
      <c r="BB14" s="915"/>
      <c r="BC14" s="915"/>
      <c r="BD14" s="915"/>
      <c r="BE14" s="915"/>
      <c r="BF14" s="915"/>
      <c r="BG14" s="915"/>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row>
    <row r="15" spans="1:91" ht="192.75" customHeight="1" x14ac:dyDescent="0.25">
      <c r="A15" s="175" t="s">
        <v>405</v>
      </c>
      <c r="B15" s="173" t="s">
        <v>406</v>
      </c>
      <c r="C15" s="173" t="s">
        <v>407</v>
      </c>
      <c r="D15" s="172">
        <v>2</v>
      </c>
      <c r="E15" s="173" t="s">
        <v>408</v>
      </c>
      <c r="F15" s="173"/>
      <c r="G15" s="172" t="s">
        <v>409</v>
      </c>
      <c r="H15" s="172" t="s">
        <v>410</v>
      </c>
      <c r="I15" s="174">
        <v>111340</v>
      </c>
      <c r="J15" s="174">
        <v>350292</v>
      </c>
      <c r="K15" s="248">
        <v>35000</v>
      </c>
      <c r="L15" s="418">
        <v>2916</v>
      </c>
      <c r="M15" s="419">
        <v>3540</v>
      </c>
      <c r="N15" s="420" t="s">
        <v>742</v>
      </c>
      <c r="O15" s="421">
        <v>2916</v>
      </c>
      <c r="P15" s="422">
        <v>3183</v>
      </c>
      <c r="Q15" s="423" t="s">
        <v>743</v>
      </c>
      <c r="R15" s="424">
        <v>2916</v>
      </c>
      <c r="S15" s="425">
        <v>3593</v>
      </c>
      <c r="T15" s="423" t="s">
        <v>763</v>
      </c>
      <c r="U15" s="219">
        <v>2916</v>
      </c>
      <c r="V15" s="220">
        <v>3591</v>
      </c>
      <c r="W15" s="459" t="s">
        <v>949</v>
      </c>
      <c r="X15" s="219">
        <v>2917</v>
      </c>
      <c r="Y15" s="480">
        <v>3656</v>
      </c>
      <c r="Z15" s="481" t="s">
        <v>946</v>
      </c>
      <c r="AA15" s="219">
        <v>2917</v>
      </c>
      <c r="AB15" s="480">
        <v>3403</v>
      </c>
      <c r="AC15" s="481" t="s">
        <v>1024</v>
      </c>
      <c r="AD15" s="219">
        <v>2917</v>
      </c>
      <c r="AE15" s="220"/>
      <c r="AF15" s="220"/>
      <c r="AG15" s="219">
        <v>2917</v>
      </c>
      <c r="AH15" s="220"/>
      <c r="AI15" s="220"/>
      <c r="AJ15" s="219">
        <v>2917</v>
      </c>
      <c r="AK15" s="220"/>
      <c r="AL15" s="220"/>
      <c r="AM15" s="219">
        <v>2917</v>
      </c>
      <c r="AN15" s="220"/>
      <c r="AO15" s="220"/>
      <c r="AP15" s="219">
        <v>2917</v>
      </c>
      <c r="AQ15" s="220"/>
      <c r="AR15" s="220"/>
      <c r="AS15" s="219">
        <v>2917</v>
      </c>
      <c r="AT15" s="220"/>
      <c r="AU15" s="220"/>
      <c r="AV15" s="176">
        <f t="shared" ref="AV15:AV20" si="0">+L15+O15+R15+U15+X15+AA15+AD15+AG15+AJ15+AM15+AP15+AS15</f>
        <v>35000</v>
      </c>
      <c r="AW15" s="218">
        <f t="shared" ref="AW15:AW20" si="1">+M15+P15+S15+V15+Y15+AB15+AE15+AH15+AK15+AN15+AQ15+AT15</f>
        <v>20966</v>
      </c>
      <c r="AX15" s="177" t="s">
        <v>411</v>
      </c>
    </row>
    <row r="16" spans="1:91" ht="135.6" customHeight="1" x14ac:dyDescent="0.25">
      <c r="A16" s="175" t="s">
        <v>405</v>
      </c>
      <c r="B16" s="173" t="s">
        <v>406</v>
      </c>
      <c r="C16" s="173" t="s">
        <v>407</v>
      </c>
      <c r="D16" s="172">
        <v>4</v>
      </c>
      <c r="E16" s="173" t="s">
        <v>280</v>
      </c>
      <c r="F16" s="173"/>
      <c r="G16" s="172" t="s">
        <v>409</v>
      </c>
      <c r="H16" s="172" t="s">
        <v>410</v>
      </c>
      <c r="I16" s="174">
        <v>3993</v>
      </c>
      <c r="J16" s="174">
        <v>9916</v>
      </c>
      <c r="K16" s="248">
        <v>1000</v>
      </c>
      <c r="L16" s="418">
        <v>0</v>
      </c>
      <c r="M16" s="426">
        <v>0</v>
      </c>
      <c r="N16" s="419" t="s">
        <v>618</v>
      </c>
      <c r="O16" s="427">
        <v>60</v>
      </c>
      <c r="P16" s="428">
        <v>0</v>
      </c>
      <c r="Q16" s="423" t="s">
        <v>744</v>
      </c>
      <c r="R16" s="424">
        <v>110</v>
      </c>
      <c r="S16" s="442">
        <v>560</v>
      </c>
      <c r="T16" s="423" t="s">
        <v>826</v>
      </c>
      <c r="U16" s="219">
        <v>110</v>
      </c>
      <c r="V16" s="460">
        <v>260</v>
      </c>
      <c r="W16" s="461" t="s">
        <v>881</v>
      </c>
      <c r="X16" s="219">
        <v>110</v>
      </c>
      <c r="Y16" s="220">
        <v>320</v>
      </c>
      <c r="Z16" s="461" t="s">
        <v>1008</v>
      </c>
      <c r="AA16" s="219">
        <v>110</v>
      </c>
      <c r="AB16" s="499">
        <v>478</v>
      </c>
      <c r="AC16" s="500" t="s">
        <v>1104</v>
      </c>
      <c r="AD16" s="219">
        <v>110</v>
      </c>
      <c r="AE16" s="220"/>
      <c r="AF16" s="220"/>
      <c r="AG16" s="219">
        <v>110</v>
      </c>
      <c r="AH16" s="220"/>
      <c r="AI16" s="220"/>
      <c r="AJ16" s="219">
        <v>110</v>
      </c>
      <c r="AK16" s="220"/>
      <c r="AL16" s="220"/>
      <c r="AM16" s="219">
        <v>110</v>
      </c>
      <c r="AN16" s="220"/>
      <c r="AO16" s="220"/>
      <c r="AP16" s="219">
        <v>60</v>
      </c>
      <c r="AQ16" s="220"/>
      <c r="AR16" s="220"/>
      <c r="AS16" s="219">
        <v>0</v>
      </c>
      <c r="AT16" s="220"/>
      <c r="AU16" s="220"/>
      <c r="AV16" s="176">
        <f t="shared" si="0"/>
        <v>1000</v>
      </c>
      <c r="AW16" s="218">
        <f t="shared" si="1"/>
        <v>1618</v>
      </c>
      <c r="AX16" s="177" t="s">
        <v>411</v>
      </c>
    </row>
    <row r="17" spans="1:50" ht="294.75" customHeight="1" x14ac:dyDescent="0.25">
      <c r="A17" s="175" t="s">
        <v>405</v>
      </c>
      <c r="B17" s="173" t="s">
        <v>406</v>
      </c>
      <c r="C17" s="173" t="s">
        <v>407</v>
      </c>
      <c r="D17" s="172">
        <v>5</v>
      </c>
      <c r="E17" s="173" t="s">
        <v>385</v>
      </c>
      <c r="F17" s="173"/>
      <c r="G17" s="172" t="s">
        <v>409</v>
      </c>
      <c r="H17" s="172" t="s">
        <v>412</v>
      </c>
      <c r="I17" s="174">
        <v>90102</v>
      </c>
      <c r="J17" s="174">
        <v>286385</v>
      </c>
      <c r="K17" s="248">
        <v>29000</v>
      </c>
      <c r="L17" s="418">
        <v>0</v>
      </c>
      <c r="M17" s="426">
        <v>0</v>
      </c>
      <c r="N17" s="419" t="s">
        <v>618</v>
      </c>
      <c r="O17" s="429">
        <v>1500</v>
      </c>
      <c r="P17" s="429">
        <v>420</v>
      </c>
      <c r="Q17" s="430" t="s">
        <v>745</v>
      </c>
      <c r="R17" s="424">
        <v>3000</v>
      </c>
      <c r="S17" s="442">
        <v>2942</v>
      </c>
      <c r="T17" s="423" t="s">
        <v>820</v>
      </c>
      <c r="U17" s="219">
        <v>3000</v>
      </c>
      <c r="V17" s="220">
        <v>3758</v>
      </c>
      <c r="W17" s="462" t="s">
        <v>912</v>
      </c>
      <c r="X17" s="219">
        <v>3000</v>
      </c>
      <c r="Y17" s="220">
        <v>4184</v>
      </c>
      <c r="Z17" s="459" t="s">
        <v>1001</v>
      </c>
      <c r="AA17" s="219">
        <v>3000</v>
      </c>
      <c r="AB17" s="220">
        <v>4098</v>
      </c>
      <c r="AC17" s="462" t="s">
        <v>1079</v>
      </c>
      <c r="AD17" s="219">
        <v>3000</v>
      </c>
      <c r="AE17" s="220"/>
      <c r="AF17" s="220"/>
      <c r="AG17" s="219">
        <v>3000</v>
      </c>
      <c r="AH17" s="220"/>
      <c r="AI17" s="220"/>
      <c r="AJ17" s="219">
        <v>3000</v>
      </c>
      <c r="AK17" s="220"/>
      <c r="AL17" s="220"/>
      <c r="AM17" s="219">
        <v>3000</v>
      </c>
      <c r="AN17" s="220"/>
      <c r="AO17" s="220"/>
      <c r="AP17" s="219">
        <v>3500</v>
      </c>
      <c r="AQ17" s="220"/>
      <c r="AR17" s="220"/>
      <c r="AS17" s="219">
        <v>0</v>
      </c>
      <c r="AT17" s="220"/>
      <c r="AU17" s="220"/>
      <c r="AV17" s="176">
        <f t="shared" si="0"/>
        <v>29000</v>
      </c>
      <c r="AW17" s="218">
        <f t="shared" si="1"/>
        <v>15402</v>
      </c>
      <c r="AX17" s="177" t="s">
        <v>411</v>
      </c>
    </row>
    <row r="18" spans="1:50" ht="204.75" customHeight="1" x14ac:dyDescent="0.25">
      <c r="A18" s="175" t="s">
        <v>405</v>
      </c>
      <c r="B18" s="173" t="s">
        <v>406</v>
      </c>
      <c r="C18" s="173" t="s">
        <v>407</v>
      </c>
      <c r="D18" s="172">
        <v>6</v>
      </c>
      <c r="E18" s="173" t="s">
        <v>413</v>
      </c>
      <c r="F18" s="173"/>
      <c r="G18" s="172" t="s">
        <v>409</v>
      </c>
      <c r="H18" s="172" t="s">
        <v>410</v>
      </c>
      <c r="I18" s="174">
        <v>3430</v>
      </c>
      <c r="J18" s="174">
        <v>11841</v>
      </c>
      <c r="K18" s="248">
        <v>1200</v>
      </c>
      <c r="L18" s="431">
        <v>100</v>
      </c>
      <c r="M18" s="432">
        <v>57</v>
      </c>
      <c r="N18" s="433" t="s">
        <v>746</v>
      </c>
      <c r="O18" s="434">
        <v>100</v>
      </c>
      <c r="P18" s="430">
        <v>110</v>
      </c>
      <c r="Q18" s="430" t="s">
        <v>747</v>
      </c>
      <c r="R18" s="424">
        <v>100</v>
      </c>
      <c r="S18" s="425">
        <v>77</v>
      </c>
      <c r="T18" s="443" t="s">
        <v>781</v>
      </c>
      <c r="U18" s="219">
        <v>100</v>
      </c>
      <c r="V18" s="463">
        <v>92</v>
      </c>
      <c r="W18" s="443" t="s">
        <v>913</v>
      </c>
      <c r="X18" s="443">
        <v>100</v>
      </c>
      <c r="Y18" s="443">
        <v>90</v>
      </c>
      <c r="Z18" s="443" t="s">
        <v>991</v>
      </c>
      <c r="AA18" s="219">
        <v>100</v>
      </c>
      <c r="AB18" s="463">
        <v>66</v>
      </c>
      <c r="AC18" s="443" t="s">
        <v>1041</v>
      </c>
      <c r="AD18" s="219">
        <v>100</v>
      </c>
      <c r="AE18" s="220"/>
      <c r="AF18" s="220"/>
      <c r="AG18" s="219">
        <v>100</v>
      </c>
      <c r="AH18" s="220"/>
      <c r="AI18" s="220"/>
      <c r="AJ18" s="219">
        <v>100</v>
      </c>
      <c r="AK18" s="220"/>
      <c r="AL18" s="220"/>
      <c r="AM18" s="219">
        <v>100</v>
      </c>
      <c r="AN18" s="220"/>
      <c r="AO18" s="220"/>
      <c r="AP18" s="219">
        <v>100</v>
      </c>
      <c r="AQ18" s="220"/>
      <c r="AR18" s="220"/>
      <c r="AS18" s="219">
        <v>100</v>
      </c>
      <c r="AT18" s="220"/>
      <c r="AU18" s="220"/>
      <c r="AV18" s="176">
        <f t="shared" si="0"/>
        <v>1200</v>
      </c>
      <c r="AW18" s="218">
        <f t="shared" si="1"/>
        <v>492</v>
      </c>
      <c r="AX18" s="177" t="s">
        <v>411</v>
      </c>
    </row>
    <row r="19" spans="1:50" ht="254.25" customHeight="1" x14ac:dyDescent="0.25">
      <c r="A19" s="175" t="s">
        <v>405</v>
      </c>
      <c r="B19" s="173" t="s">
        <v>406</v>
      </c>
      <c r="C19" s="173" t="s">
        <v>407</v>
      </c>
      <c r="D19" s="172">
        <v>7</v>
      </c>
      <c r="E19" s="173" t="s">
        <v>414</v>
      </c>
      <c r="F19" s="173"/>
      <c r="G19" s="172" t="s">
        <v>409</v>
      </c>
      <c r="H19" s="172" t="s">
        <v>410</v>
      </c>
      <c r="I19" s="174">
        <v>13336</v>
      </c>
      <c r="J19" s="174">
        <v>12778</v>
      </c>
      <c r="K19" s="248">
        <v>1200</v>
      </c>
      <c r="L19" s="418">
        <v>0</v>
      </c>
      <c r="M19" s="435">
        <v>63</v>
      </c>
      <c r="N19" s="436" t="s">
        <v>748</v>
      </c>
      <c r="O19" s="437">
        <v>100</v>
      </c>
      <c r="P19" s="438">
        <v>75</v>
      </c>
      <c r="Q19" s="438" t="s">
        <v>749</v>
      </c>
      <c r="R19" s="424">
        <v>125</v>
      </c>
      <c r="S19" s="425">
        <v>185</v>
      </c>
      <c r="T19" s="438" t="s">
        <v>836</v>
      </c>
      <c r="U19" s="219">
        <v>125</v>
      </c>
      <c r="V19" s="220">
        <v>283</v>
      </c>
      <c r="W19" s="423" t="s">
        <v>880</v>
      </c>
      <c r="X19" s="219">
        <v>125</v>
      </c>
      <c r="Y19" s="220">
        <v>409</v>
      </c>
      <c r="Z19" s="423" t="s">
        <v>974</v>
      </c>
      <c r="AA19" s="219">
        <v>125</v>
      </c>
      <c r="AB19" s="220">
        <v>401</v>
      </c>
      <c r="AC19" s="423" t="s">
        <v>1032</v>
      </c>
      <c r="AD19" s="219">
        <v>125</v>
      </c>
      <c r="AE19" s="220"/>
      <c r="AF19" s="220"/>
      <c r="AG19" s="219">
        <v>125</v>
      </c>
      <c r="AH19" s="220"/>
      <c r="AI19" s="220"/>
      <c r="AJ19" s="219">
        <v>125</v>
      </c>
      <c r="AK19" s="220"/>
      <c r="AL19" s="220"/>
      <c r="AM19" s="219">
        <v>125</v>
      </c>
      <c r="AN19" s="220"/>
      <c r="AO19" s="220"/>
      <c r="AP19" s="219">
        <v>100</v>
      </c>
      <c r="AQ19" s="220"/>
      <c r="AR19" s="220"/>
      <c r="AS19" s="219">
        <v>0</v>
      </c>
      <c r="AT19" s="220"/>
      <c r="AU19" s="220"/>
      <c r="AV19" s="176">
        <f t="shared" si="0"/>
        <v>1200</v>
      </c>
      <c r="AW19" s="218">
        <f t="shared" si="1"/>
        <v>1416</v>
      </c>
      <c r="AX19" s="177" t="s">
        <v>411</v>
      </c>
    </row>
    <row r="20" spans="1:50" ht="146.25" customHeight="1" x14ac:dyDescent="0.25">
      <c r="A20" s="175" t="s">
        <v>405</v>
      </c>
      <c r="B20" s="173" t="s">
        <v>406</v>
      </c>
      <c r="C20" s="173" t="s">
        <v>407</v>
      </c>
      <c r="D20" s="172">
        <v>8</v>
      </c>
      <c r="E20" s="173" t="s">
        <v>415</v>
      </c>
      <c r="F20" s="173"/>
      <c r="G20" s="172" t="s">
        <v>409</v>
      </c>
      <c r="H20" s="172" t="s">
        <v>410</v>
      </c>
      <c r="I20" s="174">
        <v>14921</v>
      </c>
      <c r="J20" s="174">
        <v>24269</v>
      </c>
      <c r="K20" s="248">
        <v>2400</v>
      </c>
      <c r="L20" s="418">
        <v>0</v>
      </c>
      <c r="M20" s="435">
        <v>0</v>
      </c>
      <c r="N20" s="439" t="s">
        <v>618</v>
      </c>
      <c r="O20" s="437">
        <v>160</v>
      </c>
      <c r="P20" s="438">
        <v>217</v>
      </c>
      <c r="Q20" s="441" t="s">
        <v>750</v>
      </c>
      <c r="R20" s="424">
        <v>280</v>
      </c>
      <c r="S20" s="220">
        <v>599</v>
      </c>
      <c r="T20" s="423" t="s">
        <v>756</v>
      </c>
      <c r="U20" s="219">
        <v>280</v>
      </c>
      <c r="V20" s="220">
        <v>516</v>
      </c>
      <c r="W20" s="423" t="s">
        <v>873</v>
      </c>
      <c r="X20" s="219">
        <v>280</v>
      </c>
      <c r="Y20" s="220">
        <v>618</v>
      </c>
      <c r="Z20" s="423" t="s">
        <v>943</v>
      </c>
      <c r="AA20" s="219">
        <v>280</v>
      </c>
      <c r="AB20" s="220">
        <v>548</v>
      </c>
      <c r="AC20" s="423" t="s">
        <v>1111</v>
      </c>
      <c r="AD20" s="219">
        <v>280</v>
      </c>
      <c r="AE20" s="220"/>
      <c r="AF20" s="220"/>
      <c r="AG20" s="219">
        <v>280</v>
      </c>
      <c r="AH20" s="220"/>
      <c r="AI20" s="220"/>
      <c r="AJ20" s="219">
        <v>280</v>
      </c>
      <c r="AK20" s="220"/>
      <c r="AL20" s="220"/>
      <c r="AM20" s="219">
        <v>280</v>
      </c>
      <c r="AN20" s="220"/>
      <c r="AO20" s="220"/>
      <c r="AP20" s="219">
        <v>0</v>
      </c>
      <c r="AQ20" s="220"/>
      <c r="AR20" s="220"/>
      <c r="AS20" s="219">
        <v>0</v>
      </c>
      <c r="AT20" s="220"/>
      <c r="AU20" s="220"/>
      <c r="AV20" s="176">
        <f t="shared" si="0"/>
        <v>2400</v>
      </c>
      <c r="AW20" s="218">
        <f t="shared" si="1"/>
        <v>2498</v>
      </c>
      <c r="AX20" s="177" t="s">
        <v>411</v>
      </c>
    </row>
  </sheetData>
  <autoFilter ref="A13:AX20"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autoFilter>
  <mergeCells count="55">
    <mergeCell ref="C6:K6"/>
    <mergeCell ref="O6:Q6"/>
    <mergeCell ref="A1:B4"/>
    <mergeCell ref="C4:AU4"/>
    <mergeCell ref="A8:B10"/>
    <mergeCell ref="T8:U8"/>
    <mergeCell ref="T9:U9"/>
    <mergeCell ref="T10:U10"/>
    <mergeCell ref="N8:P10"/>
    <mergeCell ref="Q8:S8"/>
    <mergeCell ref="Q9:S9"/>
    <mergeCell ref="Q10:S10"/>
    <mergeCell ref="A6:B6"/>
    <mergeCell ref="AV1:AX1"/>
    <mergeCell ref="AV2:AX2"/>
    <mergeCell ref="AV3:AX3"/>
    <mergeCell ref="AV4:AX4"/>
    <mergeCell ref="C1:AU1"/>
    <mergeCell ref="C2:AU2"/>
    <mergeCell ref="C3:AU3"/>
    <mergeCell ref="F13:F14"/>
    <mergeCell ref="H13:H14"/>
    <mergeCell ref="I13:I14"/>
    <mergeCell ref="J13:J14"/>
    <mergeCell ref="AV13:AV14"/>
    <mergeCell ref="L13:N13"/>
    <mergeCell ref="AS13:AU13"/>
    <mergeCell ref="AP13:AR13"/>
    <mergeCell ref="O13:Q13"/>
    <mergeCell ref="R13:T13"/>
    <mergeCell ref="U13:W13"/>
    <mergeCell ref="G13:G14"/>
    <mergeCell ref="K13:K14"/>
    <mergeCell ref="AA13:AC13"/>
    <mergeCell ref="AD13:AF13"/>
    <mergeCell ref="AG13:AI13"/>
    <mergeCell ref="A13:A14"/>
    <mergeCell ref="B13:B14"/>
    <mergeCell ref="C13:C14"/>
    <mergeCell ref="D13:D14"/>
    <mergeCell ref="E13:E14"/>
    <mergeCell ref="BG13:BG14"/>
    <mergeCell ref="BA13:BA14"/>
    <mergeCell ref="BB13:BB14"/>
    <mergeCell ref="BC13:BC14"/>
    <mergeCell ref="BD13:BD14"/>
    <mergeCell ref="BE13:BE14"/>
    <mergeCell ref="BF13:BF14"/>
    <mergeCell ref="AW13:AW14"/>
    <mergeCell ref="AX13:AX14"/>
    <mergeCell ref="AY13:AY14"/>
    <mergeCell ref="AZ13:AZ14"/>
    <mergeCell ref="X13:Z13"/>
    <mergeCell ref="AJ13:AL13"/>
    <mergeCell ref="AM13:AO13"/>
  </mergeCells>
  <pageMargins left="0.7" right="0.7" top="0.75" bottom="0.75" header="0.3" footer="0.3"/>
  <pageSetup scale="17" orientation="landscape" r:id="rId1"/>
  <colBreaks count="1" manualBreakCount="1">
    <brk id="51"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theme="0" tint="-4.9989318521683403E-2"/>
    <pageSetUpPr fitToPage="1"/>
  </sheetPr>
  <dimension ref="A1:G36"/>
  <sheetViews>
    <sheetView zoomScale="70" zoomScaleNormal="70" workbookViewId="0">
      <selection activeCell="R32" sqref="R32"/>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7" ht="22.5" customHeight="1" thickBot="1" x14ac:dyDescent="0.3">
      <c r="A1" s="958"/>
      <c r="B1" s="959" t="s">
        <v>182</v>
      </c>
      <c r="C1" s="959"/>
      <c r="D1" s="959"/>
      <c r="E1" s="596" t="s">
        <v>845</v>
      </c>
      <c r="F1" s="597"/>
      <c r="G1" s="598"/>
    </row>
    <row r="2" spans="1:7" ht="22.5" customHeight="1" thickBot="1" x14ac:dyDescent="0.3">
      <c r="A2" s="958"/>
      <c r="B2" s="960" t="s">
        <v>184</v>
      </c>
      <c r="C2" s="960"/>
      <c r="D2" s="960"/>
      <c r="E2" s="596" t="s">
        <v>846</v>
      </c>
      <c r="F2" s="597"/>
      <c r="G2" s="598"/>
    </row>
    <row r="3" spans="1:7" ht="38.25" customHeight="1" thickBot="1" x14ac:dyDescent="0.3">
      <c r="A3" s="958"/>
      <c r="B3" s="783" t="s">
        <v>854</v>
      </c>
      <c r="C3" s="784"/>
      <c r="D3" s="785"/>
      <c r="E3" s="596" t="s">
        <v>847</v>
      </c>
      <c r="F3" s="597"/>
      <c r="G3" s="598"/>
    </row>
    <row r="4" spans="1:7" ht="22.5" customHeight="1" thickBot="1" x14ac:dyDescent="0.3">
      <c r="A4" s="958"/>
      <c r="B4" s="786" t="s">
        <v>416</v>
      </c>
      <c r="C4" s="787"/>
      <c r="D4" s="788"/>
      <c r="E4" s="596" t="s">
        <v>857</v>
      </c>
      <c r="F4" s="597"/>
      <c r="G4" s="598"/>
    </row>
    <row r="5" spans="1:7" ht="22.5" customHeight="1" thickBot="1" x14ac:dyDescent="0.3">
      <c r="A5" s="454"/>
      <c r="B5" s="75"/>
      <c r="C5" s="75"/>
      <c r="D5" s="75"/>
      <c r="E5" s="150"/>
      <c r="F5" s="150"/>
      <c r="G5" s="150"/>
    </row>
    <row r="6" spans="1:7" ht="51" customHeight="1" thickBot="1" x14ac:dyDescent="0.3">
      <c r="A6" s="587" t="s">
        <v>853</v>
      </c>
      <c r="B6" s="588"/>
      <c r="C6" s="961" t="s">
        <v>308</v>
      </c>
      <c r="D6" s="962"/>
      <c r="E6" s="963"/>
    </row>
    <row r="7" spans="1:7" x14ac:dyDescent="0.25">
      <c r="A7" s="817" t="s">
        <v>417</v>
      </c>
      <c r="B7" s="818"/>
      <c r="C7" s="818"/>
      <c r="D7" s="818"/>
      <c r="E7" s="819"/>
    </row>
    <row r="8" spans="1:7" ht="45.75" customHeight="1" thickBot="1" x14ac:dyDescent="0.3">
      <c r="A8" s="123" t="s">
        <v>418</v>
      </c>
      <c r="B8" s="123" t="s">
        <v>419</v>
      </c>
      <c r="C8" s="124" t="s">
        <v>420</v>
      </c>
      <c r="D8" s="956" t="s">
        <v>421</v>
      </c>
      <c r="E8" s="957"/>
    </row>
    <row r="9" spans="1:7" x14ac:dyDescent="0.25">
      <c r="A9" s="125"/>
      <c r="B9" s="126"/>
      <c r="C9" s="139"/>
      <c r="D9" s="954"/>
      <c r="E9" s="955"/>
    </row>
    <row r="10" spans="1:7" x14ac:dyDescent="0.25">
      <c r="A10" s="125"/>
      <c r="B10" s="126"/>
      <c r="C10" s="140"/>
      <c r="D10" s="741"/>
      <c r="E10" s="951"/>
    </row>
    <row r="11" spans="1:7" x14ac:dyDescent="0.25">
      <c r="A11" s="125"/>
      <c r="B11" s="126"/>
      <c r="C11" s="140"/>
      <c r="D11" s="741"/>
      <c r="E11" s="951"/>
    </row>
    <row r="12" spans="1:7" x14ac:dyDescent="0.25">
      <c r="A12" s="127"/>
      <c r="B12" s="128"/>
      <c r="C12" s="140"/>
      <c r="D12" s="741"/>
      <c r="E12" s="951"/>
    </row>
    <row r="13" spans="1:7" x14ac:dyDescent="0.25">
      <c r="A13" s="129"/>
      <c r="B13" s="128"/>
      <c r="C13" s="140"/>
      <c r="D13" s="741"/>
      <c r="E13" s="951"/>
    </row>
    <row r="14" spans="1:7" x14ac:dyDescent="0.25">
      <c r="A14" s="129"/>
      <c r="B14" s="128"/>
      <c r="C14" s="141"/>
      <c r="D14" s="741"/>
      <c r="E14" s="951"/>
    </row>
    <row r="15" spans="1:7" x14ac:dyDescent="0.25">
      <c r="A15" s="129"/>
      <c r="B15" s="128"/>
      <c r="C15" s="141"/>
      <c r="D15" s="741"/>
      <c r="E15" s="951"/>
    </row>
    <row r="16" spans="1:7" x14ac:dyDescent="0.25">
      <c r="A16" s="130"/>
      <c r="B16" s="128"/>
      <c r="C16" s="140"/>
      <c r="D16" s="741"/>
      <c r="E16" s="951"/>
    </row>
    <row r="17" spans="1:5" x14ac:dyDescent="0.25">
      <c r="A17" s="131"/>
      <c r="B17" s="132"/>
      <c r="C17" s="142"/>
      <c r="D17" s="741"/>
      <c r="E17" s="951"/>
    </row>
    <row r="18" spans="1:5" x14ac:dyDescent="0.25">
      <c r="A18" s="131"/>
      <c r="B18" s="132"/>
      <c r="C18" s="142"/>
      <c r="D18" s="741"/>
      <c r="E18" s="951"/>
    </row>
    <row r="19" spans="1:5" x14ac:dyDescent="0.25">
      <c r="A19" s="133"/>
      <c r="B19" s="134"/>
      <c r="C19" s="136"/>
      <c r="D19" s="741"/>
      <c r="E19" s="951"/>
    </row>
    <row r="20" spans="1:5" x14ac:dyDescent="0.25">
      <c r="A20" s="135"/>
      <c r="B20" s="136"/>
      <c r="C20" s="136"/>
      <c r="D20" s="741"/>
      <c r="E20" s="951"/>
    </row>
    <row r="21" spans="1:5" x14ac:dyDescent="0.25">
      <c r="A21" s="135"/>
      <c r="B21" s="136"/>
      <c r="C21" s="136"/>
      <c r="D21" s="741"/>
      <c r="E21" s="951"/>
    </row>
    <row r="22" spans="1:5" x14ac:dyDescent="0.25">
      <c r="A22" s="135"/>
      <c r="B22" s="136"/>
      <c r="C22" s="136"/>
      <c r="D22" s="741"/>
      <c r="E22" s="951"/>
    </row>
    <row r="23" spans="1:5" x14ac:dyDescent="0.25">
      <c r="A23" s="135"/>
      <c r="B23" s="136"/>
      <c r="C23" s="136"/>
      <c r="D23" s="741"/>
      <c r="E23" s="951"/>
    </row>
    <row r="24" spans="1:5" x14ac:dyDescent="0.25">
      <c r="A24" s="135"/>
      <c r="B24" s="136"/>
      <c r="C24" s="136"/>
      <c r="D24" s="741"/>
      <c r="E24" s="951"/>
    </row>
    <row r="25" spans="1:5" x14ac:dyDescent="0.25">
      <c r="A25" s="135"/>
      <c r="B25" s="136"/>
      <c r="C25" s="136"/>
      <c r="D25" s="741"/>
      <c r="E25" s="951"/>
    </row>
    <row r="26" spans="1:5" x14ac:dyDescent="0.25">
      <c r="A26" s="135"/>
      <c r="B26" s="136"/>
      <c r="C26" s="136"/>
      <c r="D26" s="741"/>
      <c r="E26" s="951"/>
    </row>
    <row r="27" spans="1:5" x14ac:dyDescent="0.25">
      <c r="A27" s="135"/>
      <c r="B27" s="136"/>
      <c r="C27" s="136"/>
      <c r="D27" s="741"/>
      <c r="E27" s="951"/>
    </row>
    <row r="28" spans="1:5" x14ac:dyDescent="0.25">
      <c r="A28" s="135"/>
      <c r="B28" s="136"/>
      <c r="C28" s="136"/>
      <c r="D28" s="741"/>
      <c r="E28" s="951"/>
    </row>
    <row r="29" spans="1:5" x14ac:dyDescent="0.25">
      <c r="A29" s="135"/>
      <c r="B29" s="136"/>
      <c r="C29" s="136"/>
      <c r="D29" s="741"/>
      <c r="E29" s="951"/>
    </row>
    <row r="30" spans="1:5" x14ac:dyDescent="0.25">
      <c r="A30" s="135"/>
      <c r="B30" s="136"/>
      <c r="C30" s="136"/>
      <c r="D30" s="741"/>
      <c r="E30" s="951"/>
    </row>
    <row r="31" spans="1:5" x14ac:dyDescent="0.25">
      <c r="A31" s="135"/>
      <c r="B31" s="136"/>
      <c r="C31" s="136"/>
      <c r="D31" s="741"/>
      <c r="E31" s="951"/>
    </row>
    <row r="32" spans="1:5" x14ac:dyDescent="0.25">
      <c r="A32" s="135"/>
      <c r="B32" s="136"/>
      <c r="C32" s="136"/>
      <c r="D32" s="741"/>
      <c r="E32" s="951"/>
    </row>
    <row r="33" spans="1:5" x14ac:dyDescent="0.25">
      <c r="A33" s="135"/>
      <c r="B33" s="136"/>
      <c r="C33" s="136"/>
      <c r="D33" s="741"/>
      <c r="E33" s="951"/>
    </row>
    <row r="34" spans="1:5" x14ac:dyDescent="0.25">
      <c r="A34" s="135"/>
      <c r="B34" s="136"/>
      <c r="C34" s="136"/>
      <c r="D34" s="741"/>
      <c r="E34" s="951"/>
    </row>
    <row r="35" spans="1:5" x14ac:dyDescent="0.25">
      <c r="A35" s="135"/>
      <c r="B35" s="136"/>
      <c r="C35" s="136"/>
      <c r="D35" s="741"/>
      <c r="E35" s="951"/>
    </row>
    <row r="36" spans="1:5" ht="15.75" thickBot="1" x14ac:dyDescent="0.3">
      <c r="A36" s="137"/>
      <c r="B36" s="138"/>
      <c r="C36" s="138"/>
      <c r="D36" s="952"/>
      <c r="E36" s="953"/>
    </row>
  </sheetData>
  <mergeCells count="41">
    <mergeCell ref="D8:E8"/>
    <mergeCell ref="A1:A4"/>
    <mergeCell ref="B1:D1"/>
    <mergeCell ref="B2:D2"/>
    <mergeCell ref="A7:E7"/>
    <mergeCell ref="B3:D3"/>
    <mergeCell ref="B4:D4"/>
    <mergeCell ref="E1:G1"/>
    <mergeCell ref="E2:G2"/>
    <mergeCell ref="E3:G3"/>
    <mergeCell ref="E4:G4"/>
    <mergeCell ref="A6:B6"/>
    <mergeCell ref="C6:E6"/>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34:E34"/>
    <mergeCell ref="D35:E35"/>
    <mergeCell ref="D36:E36"/>
    <mergeCell ref="D29:E29"/>
    <mergeCell ref="D30:E30"/>
    <mergeCell ref="D31:E31"/>
    <mergeCell ref="D32:E32"/>
    <mergeCell ref="D33:E33"/>
  </mergeCells>
  <pageMargins left="0.7" right="0.7" top="0.75" bottom="0.75" header="0.3" footer="0.3"/>
  <pageSetup scale="76"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159" t="s">
        <v>23</v>
      </c>
      <c r="D2" s="159" t="s">
        <v>422</v>
      </c>
      <c r="F2" s="159" t="s">
        <v>20</v>
      </c>
    </row>
    <row r="3" spans="2:6" x14ac:dyDescent="0.25">
      <c r="B3" s="159" t="s">
        <v>33</v>
      </c>
      <c r="D3" s="159" t="s">
        <v>34</v>
      </c>
      <c r="F3" s="159" t="s">
        <v>42</v>
      </c>
    </row>
    <row r="4" spans="2:6" x14ac:dyDescent="0.25">
      <c r="B4" s="159" t="s">
        <v>21</v>
      </c>
      <c r="F4" s="159" t="s">
        <v>50</v>
      </c>
    </row>
    <row r="5" spans="2:6" x14ac:dyDescent="0.25">
      <c r="F5" s="159" t="s">
        <v>62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5"/>
      <c r="C2" s="546"/>
      <c r="D2" s="547"/>
      <c r="E2" s="25"/>
      <c r="F2" s="552" t="s">
        <v>120</v>
      </c>
      <c r="G2" s="546"/>
      <c r="H2" s="546"/>
      <c r="I2" s="546"/>
      <c r="J2" s="546"/>
      <c r="K2" s="546"/>
      <c r="L2" s="546"/>
      <c r="M2" s="546"/>
      <c r="N2" s="546"/>
      <c r="O2" s="546"/>
      <c r="P2" s="546"/>
      <c r="Q2" s="546"/>
      <c r="R2" s="546"/>
      <c r="S2" s="546"/>
      <c r="T2" s="546"/>
      <c r="U2" s="546"/>
      <c r="V2" s="546"/>
      <c r="W2" s="546"/>
      <c r="X2" s="546"/>
      <c r="Y2" s="546"/>
      <c r="Z2" s="546"/>
      <c r="AA2" s="546"/>
      <c r="AB2" s="547"/>
      <c r="AC2" s="293"/>
      <c r="AD2" s="293"/>
    </row>
    <row r="3" spans="1:30" ht="12.75" customHeight="1" x14ac:dyDescent="0.25">
      <c r="A3" s="293"/>
      <c r="B3" s="548"/>
      <c r="C3" s="502"/>
      <c r="D3" s="540"/>
      <c r="E3" s="26"/>
      <c r="F3" s="528"/>
      <c r="G3" s="502"/>
      <c r="H3" s="502"/>
      <c r="I3" s="502"/>
      <c r="J3" s="502"/>
      <c r="K3" s="502"/>
      <c r="L3" s="502"/>
      <c r="M3" s="502"/>
      <c r="N3" s="502"/>
      <c r="O3" s="502"/>
      <c r="P3" s="502"/>
      <c r="Q3" s="502"/>
      <c r="R3" s="502"/>
      <c r="S3" s="502"/>
      <c r="T3" s="502"/>
      <c r="U3" s="502"/>
      <c r="V3" s="502"/>
      <c r="W3" s="502"/>
      <c r="X3" s="502"/>
      <c r="Y3" s="502"/>
      <c r="Z3" s="502"/>
      <c r="AA3" s="502"/>
      <c r="AB3" s="540"/>
      <c r="AC3" s="293"/>
      <c r="AD3" s="293"/>
    </row>
    <row r="4" spans="1:30" ht="12.75" customHeight="1" x14ac:dyDescent="0.25">
      <c r="A4" s="293"/>
      <c r="B4" s="548"/>
      <c r="C4" s="502"/>
      <c r="D4" s="540"/>
      <c r="E4" s="26"/>
      <c r="F4" s="528"/>
      <c r="G4" s="502"/>
      <c r="H4" s="502"/>
      <c r="I4" s="502"/>
      <c r="J4" s="502"/>
      <c r="K4" s="502"/>
      <c r="L4" s="502"/>
      <c r="M4" s="502"/>
      <c r="N4" s="502"/>
      <c r="O4" s="502"/>
      <c r="P4" s="502"/>
      <c r="Q4" s="502"/>
      <c r="R4" s="502"/>
      <c r="S4" s="502"/>
      <c r="T4" s="502"/>
      <c r="U4" s="502"/>
      <c r="V4" s="502"/>
      <c r="W4" s="502"/>
      <c r="X4" s="502"/>
      <c r="Y4" s="502"/>
      <c r="Z4" s="502"/>
      <c r="AA4" s="502"/>
      <c r="AB4" s="540"/>
      <c r="AC4" s="293"/>
      <c r="AD4" s="293"/>
    </row>
    <row r="5" spans="1:30" ht="12.75" customHeight="1" x14ac:dyDescent="0.25">
      <c r="A5" s="293"/>
      <c r="B5" s="548"/>
      <c r="C5" s="502"/>
      <c r="D5" s="540"/>
      <c r="E5" s="26"/>
      <c r="F5" s="528"/>
      <c r="G5" s="502"/>
      <c r="H5" s="502"/>
      <c r="I5" s="502"/>
      <c r="J5" s="502"/>
      <c r="K5" s="502"/>
      <c r="L5" s="502"/>
      <c r="M5" s="502"/>
      <c r="N5" s="502"/>
      <c r="O5" s="502"/>
      <c r="P5" s="502"/>
      <c r="Q5" s="502"/>
      <c r="R5" s="502"/>
      <c r="S5" s="502"/>
      <c r="T5" s="502"/>
      <c r="U5" s="502"/>
      <c r="V5" s="502"/>
      <c r="W5" s="502"/>
      <c r="X5" s="502"/>
      <c r="Y5" s="502"/>
      <c r="Z5" s="502"/>
      <c r="AA5" s="502"/>
      <c r="AB5" s="540"/>
      <c r="AC5" s="293"/>
      <c r="AD5" s="293"/>
    </row>
    <row r="6" spans="1:30" ht="37.5" customHeight="1" x14ac:dyDescent="0.25">
      <c r="A6" s="293"/>
      <c r="B6" s="549"/>
      <c r="C6" s="550"/>
      <c r="D6" s="551"/>
      <c r="E6" s="294"/>
      <c r="F6" s="550"/>
      <c r="G6" s="550"/>
      <c r="H6" s="550"/>
      <c r="I6" s="550"/>
      <c r="J6" s="550"/>
      <c r="K6" s="550"/>
      <c r="L6" s="550"/>
      <c r="M6" s="550"/>
      <c r="N6" s="550"/>
      <c r="O6" s="550"/>
      <c r="P6" s="550"/>
      <c r="Q6" s="550"/>
      <c r="R6" s="550"/>
      <c r="S6" s="550"/>
      <c r="T6" s="550"/>
      <c r="U6" s="550"/>
      <c r="V6" s="550"/>
      <c r="W6" s="550"/>
      <c r="X6" s="550"/>
      <c r="Y6" s="550"/>
      <c r="Z6" s="550"/>
      <c r="AA6" s="550"/>
      <c r="AB6" s="551"/>
      <c r="AC6" s="293"/>
      <c r="AD6" s="293"/>
    </row>
    <row r="7" spans="1:30" ht="15" customHeight="1" x14ac:dyDescent="0.25">
      <c r="A7" s="293"/>
      <c r="B7" s="27"/>
      <c r="C7" s="553"/>
      <c r="D7" s="546"/>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29"/>
      <c r="D9" s="528"/>
      <c r="E9" s="528"/>
      <c r="F9" s="528"/>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29" t="s">
        <v>123</v>
      </c>
      <c r="D10" s="528"/>
      <c r="E10" s="530" t="s">
        <v>423</v>
      </c>
      <c r="F10" s="532"/>
      <c r="G10" s="532"/>
      <c r="H10" s="532"/>
      <c r="I10" s="532"/>
      <c r="J10" s="532"/>
      <c r="K10" s="532"/>
      <c r="L10" s="532"/>
      <c r="M10" s="532"/>
      <c r="N10" s="532"/>
      <c r="O10" s="532"/>
      <c r="P10" s="532"/>
      <c r="Q10" s="532"/>
      <c r="R10" s="532"/>
      <c r="S10" s="532"/>
      <c r="T10" s="532"/>
      <c r="U10" s="532"/>
      <c r="V10" s="532"/>
      <c r="W10" s="532"/>
      <c r="X10" s="532"/>
      <c r="Y10" s="532"/>
      <c r="Z10" s="532"/>
      <c r="AA10" s="520"/>
      <c r="AB10" s="302"/>
      <c r="AC10" s="293"/>
      <c r="AD10" s="293"/>
    </row>
    <row r="11" spans="1:30" ht="15" customHeight="1" x14ac:dyDescent="0.25">
      <c r="A11" s="293"/>
      <c r="B11" s="31"/>
      <c r="C11" s="529"/>
      <c r="D11" s="528"/>
      <c r="E11" s="528"/>
      <c r="F11" s="528"/>
      <c r="G11" s="293"/>
      <c r="H11" s="293"/>
      <c r="I11" s="293"/>
      <c r="J11" s="293"/>
      <c r="K11" s="293"/>
      <c r="L11" s="293"/>
      <c r="M11" s="293"/>
      <c r="N11" s="293"/>
      <c r="O11" s="293"/>
      <c r="P11" s="293"/>
      <c r="Q11" s="293"/>
      <c r="R11" s="293"/>
      <c r="S11" s="293"/>
      <c r="T11" s="293"/>
      <c r="U11" s="293"/>
      <c r="V11" s="293"/>
      <c r="W11" s="293"/>
      <c r="X11" s="293"/>
      <c r="Y11" s="293"/>
      <c r="Z11" s="293"/>
      <c r="AA11" s="527"/>
      <c r="AB11" s="540"/>
      <c r="AC11" s="293"/>
      <c r="AD11" s="293"/>
    </row>
    <row r="12" spans="1:30" ht="29.25" customHeight="1" x14ac:dyDescent="0.25">
      <c r="A12" s="293"/>
      <c r="B12" s="31"/>
      <c r="C12" s="543" t="s">
        <v>125</v>
      </c>
      <c r="D12" s="544"/>
      <c r="E12" s="541" t="s">
        <v>424</v>
      </c>
      <c r="F12" s="542"/>
      <c r="G12" s="542"/>
      <c r="H12" s="542"/>
      <c r="I12" s="542"/>
      <c r="J12" s="542"/>
      <c r="K12" s="542"/>
      <c r="L12" s="542"/>
      <c r="M12" s="542"/>
      <c r="N12" s="542"/>
      <c r="O12" s="542"/>
      <c r="P12" s="542"/>
      <c r="Q12" s="542"/>
      <c r="R12" s="542"/>
      <c r="S12" s="542"/>
      <c r="T12" s="542"/>
      <c r="U12" s="542"/>
      <c r="V12" s="542"/>
      <c r="W12" s="542"/>
      <c r="X12" s="542"/>
      <c r="Y12" s="542"/>
      <c r="Z12" s="542"/>
      <c r="AA12" s="542"/>
      <c r="AB12" s="36"/>
      <c r="AC12" s="293"/>
      <c r="AD12" s="293"/>
    </row>
    <row r="13" spans="1:30" ht="15" customHeight="1" x14ac:dyDescent="0.25">
      <c r="A13" s="293"/>
      <c r="B13" s="31"/>
      <c r="C13" s="527"/>
      <c r="D13" s="528"/>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29" t="s">
        <v>127</v>
      </c>
      <c r="D14" s="528"/>
      <c r="E14" s="304"/>
      <c r="F14" s="527"/>
      <c r="G14" s="528"/>
      <c r="H14" s="528"/>
      <c r="I14" s="528"/>
      <c r="J14" s="528"/>
      <c r="K14" s="528"/>
      <c r="L14" s="528"/>
      <c r="M14" s="528"/>
      <c r="N14" s="528"/>
      <c r="O14" s="528"/>
      <c r="P14" s="528"/>
      <c r="Q14" s="528"/>
      <c r="R14" s="528"/>
      <c r="S14" s="528"/>
      <c r="T14" s="528"/>
      <c r="U14" s="528"/>
      <c r="V14" s="528"/>
      <c r="W14" s="528"/>
      <c r="X14" s="528"/>
      <c r="Y14" s="528"/>
      <c r="Z14" s="528"/>
      <c r="AA14" s="528"/>
      <c r="AB14" s="540"/>
      <c r="AC14" s="293"/>
      <c r="AD14" s="293"/>
    </row>
    <row r="15" spans="1:30" ht="29.25" customHeight="1" x14ac:dyDescent="0.25">
      <c r="A15" s="293"/>
      <c r="B15" s="31"/>
      <c r="C15" s="530" t="s">
        <v>425</v>
      </c>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20"/>
      <c r="AB15" s="305"/>
      <c r="AC15" s="293"/>
      <c r="AD15" s="293"/>
    </row>
    <row r="16" spans="1:30" ht="15" customHeight="1" x14ac:dyDescent="0.25">
      <c r="A16" s="293"/>
      <c r="B16" s="31"/>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5"/>
      <c r="AC16" s="293"/>
      <c r="AD16" s="293"/>
    </row>
    <row r="17" spans="1:30" ht="15" customHeight="1" x14ac:dyDescent="0.25">
      <c r="A17" s="293"/>
      <c r="B17" s="31"/>
      <c r="C17" s="307" t="s">
        <v>128</v>
      </c>
      <c r="D17" s="307"/>
      <c r="E17" s="293"/>
      <c r="F17" s="293"/>
      <c r="G17" s="293"/>
      <c r="H17" s="293"/>
      <c r="I17" s="293"/>
      <c r="J17" s="306"/>
      <c r="K17" s="306"/>
      <c r="L17" s="306"/>
      <c r="M17" s="306"/>
      <c r="N17" s="306"/>
      <c r="O17" s="306"/>
      <c r="P17" s="306"/>
      <c r="Q17" s="306"/>
      <c r="R17" s="306" t="s">
        <v>129</v>
      </c>
      <c r="S17" s="306"/>
      <c r="T17" s="306"/>
      <c r="U17" s="306"/>
      <c r="V17" s="306"/>
      <c r="W17" s="306"/>
      <c r="X17" s="306"/>
      <c r="Y17" s="306"/>
      <c r="Z17" s="306"/>
      <c r="AA17" s="306"/>
      <c r="AB17" s="305"/>
      <c r="AC17" s="293"/>
      <c r="AD17" s="293"/>
    </row>
    <row r="18" spans="1:30" ht="15" customHeight="1" x14ac:dyDescent="0.25">
      <c r="A18" s="293"/>
      <c r="B18" s="31"/>
      <c r="C18" s="545"/>
      <c r="D18" s="546"/>
      <c r="E18" s="546"/>
      <c r="F18" s="546"/>
      <c r="G18" s="546"/>
      <c r="H18" s="546"/>
      <c r="I18" s="546"/>
      <c r="J18" s="546"/>
      <c r="K18" s="546"/>
      <c r="L18" s="546"/>
      <c r="M18" s="546"/>
      <c r="N18" s="546"/>
      <c r="O18" s="546"/>
      <c r="P18" s="547"/>
      <c r="Q18" s="293"/>
      <c r="R18" s="531"/>
      <c r="S18" s="532"/>
      <c r="T18" s="532"/>
      <c r="U18" s="532"/>
      <c r="V18" s="532"/>
      <c r="W18" s="532"/>
      <c r="X18" s="532"/>
      <c r="Y18" s="532"/>
      <c r="Z18" s="532"/>
      <c r="AA18" s="520"/>
      <c r="AB18" s="301"/>
      <c r="AC18" s="293"/>
      <c r="AD18" s="293"/>
    </row>
    <row r="19" spans="1:30" ht="15" customHeight="1" x14ac:dyDescent="0.25">
      <c r="A19" s="293"/>
      <c r="B19" s="31"/>
      <c r="C19" s="548"/>
      <c r="D19" s="502"/>
      <c r="E19" s="502"/>
      <c r="F19" s="502"/>
      <c r="G19" s="502"/>
      <c r="H19" s="502"/>
      <c r="I19" s="502"/>
      <c r="J19" s="502"/>
      <c r="K19" s="502"/>
      <c r="L19" s="502"/>
      <c r="M19" s="502"/>
      <c r="N19" s="502"/>
      <c r="O19" s="502"/>
      <c r="P19" s="540"/>
      <c r="Q19" s="293"/>
      <c r="R19" s="293"/>
      <c r="S19" s="293"/>
      <c r="T19" s="293"/>
      <c r="U19" s="293"/>
      <c r="V19" s="293"/>
      <c r="W19" s="293"/>
      <c r="X19" s="293"/>
      <c r="Y19" s="293"/>
      <c r="Z19" s="293"/>
      <c r="AA19" s="293"/>
      <c r="AB19" s="301"/>
      <c r="AC19" s="293"/>
      <c r="AD19" s="293"/>
    </row>
    <row r="20" spans="1:30" ht="15" customHeight="1" x14ac:dyDescent="0.25">
      <c r="A20" s="293"/>
      <c r="B20" s="31"/>
      <c r="C20" s="548"/>
      <c r="D20" s="502"/>
      <c r="E20" s="502"/>
      <c r="F20" s="502"/>
      <c r="G20" s="502"/>
      <c r="H20" s="502"/>
      <c r="I20" s="502"/>
      <c r="J20" s="502"/>
      <c r="K20" s="502"/>
      <c r="L20" s="502"/>
      <c r="M20" s="502"/>
      <c r="N20" s="502"/>
      <c r="O20" s="502"/>
      <c r="P20" s="540"/>
      <c r="Q20" s="303"/>
      <c r="R20" s="306" t="s">
        <v>130</v>
      </c>
      <c r="S20" s="306"/>
      <c r="T20" s="306"/>
      <c r="U20" s="306"/>
      <c r="V20" s="306"/>
      <c r="W20" s="303"/>
      <c r="X20" s="303"/>
      <c r="Y20" s="303"/>
      <c r="Z20" s="293"/>
      <c r="AA20" s="303"/>
      <c r="AB20" s="301"/>
      <c r="AC20" s="293"/>
      <c r="AD20" s="293"/>
    </row>
    <row r="21" spans="1:30" ht="15" customHeight="1" x14ac:dyDescent="0.25">
      <c r="A21" s="293"/>
      <c r="B21" s="31"/>
      <c r="C21" s="548"/>
      <c r="D21" s="502"/>
      <c r="E21" s="502"/>
      <c r="F21" s="502"/>
      <c r="G21" s="502"/>
      <c r="H21" s="502"/>
      <c r="I21" s="502"/>
      <c r="J21" s="502"/>
      <c r="K21" s="502"/>
      <c r="L21" s="502"/>
      <c r="M21" s="502"/>
      <c r="N21" s="502"/>
      <c r="O21" s="502"/>
      <c r="P21" s="540"/>
      <c r="Q21" s="293"/>
      <c r="R21" s="37"/>
      <c r="S21" s="293" t="s">
        <v>15</v>
      </c>
      <c r="T21" s="293"/>
      <c r="U21" s="37"/>
      <c r="V21" s="293" t="s">
        <v>27</v>
      </c>
      <c r="W21" s="293"/>
      <c r="X21" s="37"/>
      <c r="Y21" s="308" t="s">
        <v>46</v>
      </c>
      <c r="Z21" s="293"/>
      <c r="AA21" s="293"/>
      <c r="AB21" s="301"/>
      <c r="AC21" s="293"/>
      <c r="AD21" s="293"/>
    </row>
    <row r="22" spans="1:30" ht="15" customHeight="1" x14ac:dyDescent="0.25">
      <c r="A22" s="293"/>
      <c r="B22" s="31"/>
      <c r="C22" s="548"/>
      <c r="D22" s="502"/>
      <c r="E22" s="502"/>
      <c r="F22" s="502"/>
      <c r="G22" s="502"/>
      <c r="H22" s="502"/>
      <c r="I22" s="502"/>
      <c r="J22" s="502"/>
      <c r="K22" s="502"/>
      <c r="L22" s="502"/>
      <c r="M22" s="502"/>
      <c r="N22" s="502"/>
      <c r="O22" s="502"/>
      <c r="P22" s="540"/>
      <c r="Q22" s="293"/>
      <c r="R22" s="293"/>
      <c r="S22" s="293"/>
      <c r="T22" s="293"/>
      <c r="U22" s="293"/>
      <c r="V22" s="293"/>
      <c r="W22" s="293"/>
      <c r="X22" s="293"/>
      <c r="Y22" s="293"/>
      <c r="Z22" s="293"/>
      <c r="AA22" s="293"/>
      <c r="AB22" s="301"/>
      <c r="AC22" s="293"/>
      <c r="AD22" s="293"/>
    </row>
    <row r="23" spans="1:30" ht="15" customHeight="1" x14ac:dyDescent="0.25">
      <c r="A23" s="293"/>
      <c r="B23" s="31"/>
      <c r="C23" s="549"/>
      <c r="D23" s="550"/>
      <c r="E23" s="550"/>
      <c r="F23" s="550"/>
      <c r="G23" s="550"/>
      <c r="H23" s="550"/>
      <c r="I23" s="550"/>
      <c r="J23" s="550"/>
      <c r="K23" s="550"/>
      <c r="L23" s="550"/>
      <c r="M23" s="550"/>
      <c r="N23" s="550"/>
      <c r="O23" s="550"/>
      <c r="P23" s="551"/>
      <c r="Q23" s="293"/>
      <c r="R23" s="306" t="s">
        <v>131</v>
      </c>
      <c r="S23" s="293"/>
      <c r="T23" s="293"/>
      <c r="U23" s="293"/>
      <c r="V23" s="293"/>
      <c r="W23" s="538" t="s">
        <v>23</v>
      </c>
      <c r="X23" s="532"/>
      <c r="Y23" s="532"/>
      <c r="Z23" s="532"/>
      <c r="AA23" s="520"/>
      <c r="AB23" s="301"/>
      <c r="AC23" s="293"/>
      <c r="AD23" s="293"/>
    </row>
    <row r="24" spans="1:30" ht="15" customHeight="1" x14ac:dyDescent="0.25">
      <c r="A24" s="293"/>
      <c r="B24" s="31"/>
      <c r="C24" s="303"/>
      <c r="D24" s="303"/>
      <c r="E24" s="303"/>
      <c r="F24" s="303"/>
      <c r="G24" s="303"/>
      <c r="H24" s="293"/>
      <c r="I24" s="293"/>
      <c r="J24" s="293"/>
      <c r="K24" s="293"/>
      <c r="L24" s="293"/>
      <c r="M24" s="293"/>
      <c r="N24" s="293"/>
      <c r="O24" s="293"/>
      <c r="P24" s="293"/>
      <c r="Q24" s="293"/>
      <c r="R24" s="306"/>
      <c r="S24" s="293"/>
      <c r="T24" s="293"/>
      <c r="U24" s="293"/>
      <c r="V24" s="293"/>
      <c r="W24" s="293"/>
      <c r="X24" s="293"/>
      <c r="Y24" s="293"/>
      <c r="Z24" s="293"/>
      <c r="AA24" s="293"/>
      <c r="AB24" s="301"/>
      <c r="AC24" s="293"/>
      <c r="AD24" s="293"/>
    </row>
    <row r="25" spans="1:30" ht="15" customHeight="1" x14ac:dyDescent="0.25">
      <c r="A25" s="293"/>
      <c r="B25" s="31"/>
      <c r="C25" s="306" t="s">
        <v>132</v>
      </c>
      <c r="D25" s="303"/>
      <c r="E25" s="303"/>
      <c r="F25" s="303"/>
      <c r="G25" s="303"/>
      <c r="H25" s="303"/>
      <c r="I25" s="293"/>
      <c r="J25" s="293"/>
      <c r="K25" s="293"/>
      <c r="L25" s="293"/>
      <c r="M25" s="293"/>
      <c r="N25" s="293"/>
      <c r="O25" s="293"/>
      <c r="P25" s="293"/>
      <c r="Q25" s="293"/>
      <c r="R25" s="293"/>
      <c r="S25" s="293"/>
      <c r="T25" s="293"/>
      <c r="U25" s="293"/>
      <c r="V25" s="293"/>
      <c r="W25" s="293"/>
      <c r="X25" s="293"/>
      <c r="Y25" s="293"/>
      <c r="Z25" s="293"/>
      <c r="AA25" s="293"/>
      <c r="AB25" s="301"/>
      <c r="AC25" s="293"/>
      <c r="AD25" s="293"/>
    </row>
    <row r="26" spans="1:30" ht="29.25" customHeight="1" x14ac:dyDescent="0.25">
      <c r="A26" s="293"/>
      <c r="B26" s="31"/>
      <c r="C26" s="538" t="s">
        <v>426</v>
      </c>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20"/>
      <c r="AB26" s="301"/>
      <c r="AC26" s="293"/>
      <c r="AD26" s="293"/>
    </row>
    <row r="27" spans="1:30" ht="15" customHeight="1" x14ac:dyDescent="0.25">
      <c r="A27" s="293"/>
      <c r="B27" s="31"/>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9"/>
      <c r="AC27" s="293"/>
      <c r="AD27" s="293"/>
    </row>
    <row r="28" spans="1:30" ht="15" customHeight="1" x14ac:dyDescent="0.25">
      <c r="A28" s="293"/>
      <c r="B28" s="31"/>
      <c r="C28" s="297" t="s">
        <v>134</v>
      </c>
      <c r="D28" s="303"/>
      <c r="E28" s="303"/>
      <c r="F28" s="303"/>
      <c r="G28" s="303"/>
      <c r="H28" s="303"/>
      <c r="I28" s="303"/>
      <c r="J28" s="303"/>
      <c r="K28" s="303"/>
      <c r="L28" s="303"/>
      <c r="M28" s="297" t="s">
        <v>134</v>
      </c>
      <c r="N28" s="303"/>
      <c r="O28" s="303"/>
      <c r="P28" s="303"/>
      <c r="Q28" s="303"/>
      <c r="R28" s="303"/>
      <c r="S28" s="303"/>
      <c r="T28" s="303"/>
      <c r="U28" s="303"/>
      <c r="V28" s="303"/>
      <c r="W28" s="303"/>
      <c r="X28" s="303"/>
      <c r="Y28" s="303"/>
      <c r="Z28" s="303"/>
      <c r="AA28" s="303"/>
      <c r="AB28" s="309"/>
      <c r="AC28" s="293"/>
      <c r="AD28" s="293"/>
    </row>
    <row r="29" spans="1:30" ht="29.25" customHeight="1" x14ac:dyDescent="0.25">
      <c r="A29" s="293"/>
      <c r="B29" s="31"/>
      <c r="C29" s="538" t="s">
        <v>423</v>
      </c>
      <c r="D29" s="532"/>
      <c r="E29" s="532"/>
      <c r="F29" s="532"/>
      <c r="G29" s="532"/>
      <c r="H29" s="532"/>
      <c r="I29" s="532"/>
      <c r="J29" s="532"/>
      <c r="K29" s="520"/>
      <c r="L29" s="303"/>
      <c r="M29" s="538" t="s">
        <v>427</v>
      </c>
      <c r="N29" s="532"/>
      <c r="O29" s="532"/>
      <c r="P29" s="532"/>
      <c r="Q29" s="532"/>
      <c r="R29" s="532"/>
      <c r="S29" s="532"/>
      <c r="T29" s="532"/>
      <c r="U29" s="532"/>
      <c r="V29" s="532"/>
      <c r="W29" s="532"/>
      <c r="X29" s="532"/>
      <c r="Y29" s="532"/>
      <c r="Z29" s="532"/>
      <c r="AA29" s="520"/>
      <c r="AB29" s="309"/>
      <c r="AC29" s="293"/>
      <c r="AD29" s="293"/>
    </row>
    <row r="30" spans="1:30" ht="15" customHeight="1" x14ac:dyDescent="0.25">
      <c r="A30" s="293"/>
      <c r="B30" s="31"/>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301"/>
      <c r="AC30" s="293"/>
      <c r="AD30" s="293"/>
    </row>
    <row r="31" spans="1:30" ht="15" customHeight="1" x14ac:dyDescent="0.25">
      <c r="A31" s="293"/>
      <c r="B31" s="31"/>
      <c r="C31" s="310" t="s">
        <v>137</v>
      </c>
      <c r="D31" s="310"/>
      <c r="E31" s="310"/>
      <c r="F31" s="310"/>
      <c r="G31" s="311"/>
      <c r="H31" s="312"/>
      <c r="I31" s="312"/>
      <c r="J31" s="312"/>
      <c r="K31" s="312"/>
      <c r="L31" s="312"/>
      <c r="M31" s="312"/>
      <c r="N31" s="312"/>
      <c r="O31" s="312"/>
      <c r="P31" s="312"/>
      <c r="Q31" s="312"/>
      <c r="R31" s="312"/>
      <c r="S31" s="312"/>
      <c r="T31" s="312"/>
      <c r="U31" s="312"/>
      <c r="V31" s="312"/>
      <c r="W31" s="312"/>
      <c r="X31" s="312"/>
      <c r="Y31" s="312"/>
      <c r="Z31" s="312"/>
      <c r="AA31" s="312"/>
      <c r="AB31" s="301"/>
      <c r="AC31" s="293"/>
      <c r="AD31" s="293"/>
    </row>
    <row r="32" spans="1:30" ht="90" customHeight="1" x14ac:dyDescent="0.25">
      <c r="A32" s="293"/>
      <c r="B32" s="31"/>
      <c r="C32" s="537" t="s">
        <v>428</v>
      </c>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20"/>
      <c r="AB32" s="301"/>
      <c r="AC32" s="293"/>
      <c r="AD32" s="293"/>
    </row>
    <row r="33" spans="1:30" ht="15" customHeight="1" x14ac:dyDescent="0.25">
      <c r="A33" s="293"/>
      <c r="B33" s="3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301"/>
      <c r="AC33" s="293"/>
      <c r="AD33" s="293"/>
    </row>
    <row r="34" spans="1:30" ht="15.75" customHeight="1" x14ac:dyDescent="0.25">
      <c r="A34" s="293"/>
      <c r="B34" s="31"/>
      <c r="C34" s="536" t="s">
        <v>139</v>
      </c>
      <c r="D34" s="528"/>
      <c r="E34" s="306"/>
      <c r="F34" s="530" t="s">
        <v>22</v>
      </c>
      <c r="G34" s="520"/>
      <c r="H34" s="306"/>
      <c r="I34" s="293"/>
      <c r="J34" s="313" t="s">
        <v>140</v>
      </c>
      <c r="K34" s="530">
        <v>1</v>
      </c>
      <c r="L34" s="532"/>
      <c r="M34" s="532"/>
      <c r="N34" s="520"/>
      <c r="O34" s="306"/>
      <c r="P34" s="306"/>
      <c r="Q34" s="297" t="s">
        <v>141</v>
      </c>
      <c r="R34" s="293"/>
      <c r="S34" s="306"/>
      <c r="T34" s="306"/>
      <c r="U34" s="306"/>
      <c r="V34" s="306"/>
      <c r="W34" s="530" t="s">
        <v>20</v>
      </c>
      <c r="X34" s="532"/>
      <c r="Y34" s="532"/>
      <c r="Z34" s="532"/>
      <c r="AA34" s="520"/>
      <c r="AB34" s="305"/>
      <c r="AC34" s="293"/>
      <c r="AD34" s="293"/>
    </row>
    <row r="35" spans="1:30" ht="15.75" customHeight="1" x14ac:dyDescent="0.25">
      <c r="A35" s="293"/>
      <c r="B35" s="31"/>
      <c r="C35" s="293"/>
      <c r="D35" s="293"/>
      <c r="E35" s="293"/>
      <c r="F35" s="308"/>
      <c r="G35" s="308"/>
      <c r="H35" s="308"/>
      <c r="I35" s="308"/>
      <c r="J35" s="308"/>
      <c r="K35" s="308"/>
      <c r="L35" s="308"/>
      <c r="M35" s="293"/>
      <c r="N35" s="293"/>
      <c r="O35" s="293"/>
      <c r="P35" s="293"/>
      <c r="Q35" s="293"/>
      <c r="R35" s="293"/>
      <c r="S35" s="293"/>
      <c r="T35" s="293"/>
      <c r="U35" s="293"/>
      <c r="V35" s="293"/>
      <c r="W35" s="293"/>
      <c r="X35" s="293"/>
      <c r="Y35" s="293"/>
      <c r="Z35" s="293"/>
      <c r="AA35" s="293"/>
      <c r="AB35" s="301"/>
      <c r="AC35" s="293"/>
      <c r="AD35" s="293"/>
    </row>
    <row r="36" spans="1:30" ht="32.25" customHeight="1" x14ac:dyDescent="0.25">
      <c r="A36" s="293"/>
      <c r="B36" s="31"/>
      <c r="C36" s="293"/>
      <c r="D36" s="313" t="s">
        <v>142</v>
      </c>
      <c r="E36" s="306"/>
      <c r="F36" s="537" t="s">
        <v>429</v>
      </c>
      <c r="G36" s="532"/>
      <c r="H36" s="532"/>
      <c r="I36" s="532"/>
      <c r="J36" s="532"/>
      <c r="K36" s="532"/>
      <c r="L36" s="532"/>
      <c r="M36" s="520"/>
      <c r="N36" s="293"/>
      <c r="O36" s="313" t="s">
        <v>144</v>
      </c>
      <c r="P36" s="538">
        <v>1</v>
      </c>
      <c r="Q36" s="532"/>
      <c r="R36" s="532"/>
      <c r="S36" s="532"/>
      <c r="T36" s="532"/>
      <c r="U36" s="532"/>
      <c r="V36" s="532"/>
      <c r="W36" s="532"/>
      <c r="X36" s="532"/>
      <c r="Y36" s="532"/>
      <c r="Z36" s="532"/>
      <c r="AA36" s="520"/>
      <c r="AB36" s="301"/>
      <c r="AC36" s="293"/>
      <c r="AD36" s="293"/>
    </row>
    <row r="37" spans="1:30" ht="15.75" customHeight="1" x14ac:dyDescent="0.25">
      <c r="A37" s="293"/>
      <c r="B37" s="31"/>
      <c r="C37" s="306"/>
      <c r="D37" s="306"/>
      <c r="E37" s="306"/>
      <c r="F37" s="308"/>
      <c r="G37" s="308"/>
      <c r="H37" s="308"/>
      <c r="I37" s="308"/>
      <c r="J37" s="308"/>
      <c r="K37" s="308"/>
      <c r="L37" s="308"/>
      <c r="M37" s="306"/>
      <c r="N37" s="306"/>
      <c r="O37" s="306"/>
      <c r="P37" s="306"/>
      <c r="Q37" s="306"/>
      <c r="R37" s="306"/>
      <c r="S37" s="306"/>
      <c r="T37" s="306"/>
      <c r="U37" s="306"/>
      <c r="V37" s="306"/>
      <c r="W37" s="306"/>
      <c r="X37" s="306"/>
      <c r="Y37" s="306"/>
      <c r="Z37" s="306"/>
      <c r="AA37" s="306"/>
      <c r="AB37" s="305"/>
      <c r="AC37" s="293"/>
      <c r="AD37" s="293"/>
    </row>
    <row r="38" spans="1:30" ht="15.75" customHeight="1" x14ac:dyDescent="0.25">
      <c r="A38" s="293"/>
      <c r="B38" s="31"/>
      <c r="C38" s="293"/>
      <c r="D38" s="313" t="s">
        <v>145</v>
      </c>
      <c r="E38" s="293"/>
      <c r="F38" s="531" t="s">
        <v>146</v>
      </c>
      <c r="G38" s="520"/>
      <c r="H38" s="293"/>
      <c r="I38" s="293"/>
      <c r="J38" s="306" t="s">
        <v>147</v>
      </c>
      <c r="K38" s="293"/>
      <c r="L38" s="531" t="s">
        <v>148</v>
      </c>
      <c r="M38" s="532"/>
      <c r="N38" s="520"/>
      <c r="O38" s="306"/>
      <c r="P38" s="306"/>
      <c r="Q38" s="293"/>
      <c r="R38" s="306" t="s">
        <v>149</v>
      </c>
      <c r="S38" s="306"/>
      <c r="T38" s="306"/>
      <c r="U38" s="306"/>
      <c r="V38" s="306"/>
      <c r="W38" s="539"/>
      <c r="X38" s="532"/>
      <c r="Y38" s="532"/>
      <c r="Z38" s="532"/>
      <c r="AA38" s="520"/>
      <c r="AB38" s="305"/>
      <c r="AC38" s="293"/>
      <c r="AD38" s="293"/>
    </row>
    <row r="39" spans="1:30" ht="15.75" customHeight="1" x14ac:dyDescent="0.25">
      <c r="A39" s="293"/>
      <c r="B39" s="31"/>
      <c r="C39" s="293"/>
      <c r="D39" s="293"/>
      <c r="E39" s="293"/>
      <c r="F39" s="29"/>
      <c r="G39" s="293"/>
      <c r="H39" s="293"/>
      <c r="I39" s="297"/>
      <c r="J39" s="297"/>
      <c r="K39" s="297"/>
      <c r="L39" s="297"/>
      <c r="M39" s="297"/>
      <c r="N39" s="297"/>
      <c r="O39" s="297"/>
      <c r="P39" s="297"/>
      <c r="Q39" s="297"/>
      <c r="R39" s="297"/>
      <c r="S39" s="297"/>
      <c r="T39" s="297"/>
      <c r="U39" s="297"/>
      <c r="V39" s="297"/>
      <c r="W39" s="297"/>
      <c r="X39" s="297"/>
      <c r="Y39" s="297"/>
      <c r="Z39" s="297"/>
      <c r="AA39" s="297"/>
      <c r="AB39" s="298"/>
      <c r="AC39" s="293"/>
      <c r="AD39" s="293"/>
    </row>
    <row r="40" spans="1:30" ht="15.75" customHeight="1" x14ac:dyDescent="0.25">
      <c r="A40" s="293"/>
      <c r="B40" s="31"/>
      <c r="C40" s="314" t="s">
        <v>150</v>
      </c>
      <c r="D40" s="533">
        <v>2024</v>
      </c>
      <c r="E40" s="534"/>
      <c r="F40" s="535"/>
      <c r="G40" s="35"/>
      <c r="H40" s="297"/>
      <c r="I40" s="297"/>
      <c r="J40" s="297"/>
      <c r="K40" s="297"/>
      <c r="L40" s="297"/>
      <c r="M40" s="297"/>
      <c r="N40" s="297"/>
      <c r="O40" s="297"/>
      <c r="P40" s="297"/>
      <c r="Q40" s="527"/>
      <c r="R40" s="528"/>
      <c r="S40" s="528"/>
      <c r="T40" s="528"/>
      <c r="U40" s="528"/>
      <c r="V40" s="297"/>
      <c r="W40" s="297"/>
      <c r="X40" s="529"/>
      <c r="Y40" s="528"/>
      <c r="Z40" s="528"/>
      <c r="AA40" s="528"/>
      <c r="AB40" s="305"/>
      <c r="AC40" s="293"/>
      <c r="AD40" s="293"/>
    </row>
    <row r="41" spans="1:30" ht="5.25" customHeight="1" x14ac:dyDescent="0.25">
      <c r="A41" s="293"/>
      <c r="B41" s="31"/>
      <c r="C41" s="306"/>
      <c r="D41" s="38"/>
      <c r="E41" s="38"/>
      <c r="F41" s="38"/>
      <c r="G41" s="293"/>
      <c r="H41" s="297"/>
      <c r="I41" s="297"/>
      <c r="J41" s="297"/>
      <c r="K41" s="297"/>
      <c r="L41" s="297"/>
      <c r="M41" s="297"/>
      <c r="N41" s="297"/>
      <c r="O41" s="297"/>
      <c r="P41" s="297"/>
      <c r="Q41" s="303"/>
      <c r="R41" s="303"/>
      <c r="S41" s="303"/>
      <c r="T41" s="303"/>
      <c r="U41" s="303"/>
      <c r="V41" s="297"/>
      <c r="W41" s="297"/>
      <c r="X41" s="299"/>
      <c r="Y41" s="299"/>
      <c r="Z41" s="299"/>
      <c r="AA41" s="299"/>
      <c r="AB41" s="305"/>
      <c r="AC41" s="293"/>
      <c r="AD41" s="293"/>
    </row>
    <row r="42" spans="1:30" ht="15.75" customHeight="1" x14ac:dyDescent="0.25">
      <c r="A42" s="293"/>
      <c r="B42" s="31"/>
      <c r="C42" s="306" t="s">
        <v>140</v>
      </c>
      <c r="D42" s="538">
        <v>1</v>
      </c>
      <c r="E42" s="532"/>
      <c r="F42" s="520"/>
      <c r="G42" s="293"/>
      <c r="H42" s="297"/>
      <c r="I42" s="297"/>
      <c r="J42" s="297"/>
      <c r="K42" s="297"/>
      <c r="L42" s="297"/>
      <c r="M42" s="297"/>
      <c r="N42" s="297"/>
      <c r="O42" s="297"/>
      <c r="P42" s="297"/>
      <c r="Q42" s="527"/>
      <c r="R42" s="528"/>
      <c r="S42" s="528"/>
      <c r="T42" s="528"/>
      <c r="U42" s="528"/>
      <c r="V42" s="297"/>
      <c r="W42" s="297"/>
      <c r="X42" s="529"/>
      <c r="Y42" s="528"/>
      <c r="Z42" s="528"/>
      <c r="AA42" s="528"/>
      <c r="AB42" s="298"/>
      <c r="AC42" s="293"/>
      <c r="AD42" s="293"/>
    </row>
    <row r="43" spans="1:30" ht="15.75" customHeight="1" x14ac:dyDescent="0.25">
      <c r="A43" s="293"/>
      <c r="B43" s="31"/>
      <c r="C43" s="293"/>
      <c r="D43" s="293"/>
      <c r="E43" s="293"/>
      <c r="F43" s="293"/>
      <c r="G43" s="293"/>
      <c r="H43" s="293"/>
      <c r="I43" s="297"/>
      <c r="J43" s="297"/>
      <c r="K43" s="306"/>
      <c r="L43" s="306"/>
      <c r="M43" s="306"/>
      <c r="N43" s="306"/>
      <c r="O43" s="306"/>
      <c r="P43" s="306"/>
      <c r="Q43" s="306"/>
      <c r="R43" s="306"/>
      <c r="S43" s="306"/>
      <c r="T43" s="306"/>
      <c r="U43" s="306"/>
      <c r="V43" s="306"/>
      <c r="W43" s="306"/>
      <c r="X43" s="306"/>
      <c r="Y43" s="306"/>
      <c r="Z43" s="306"/>
      <c r="AA43" s="306"/>
      <c r="AB43" s="298"/>
      <c r="AC43" s="293"/>
      <c r="AD43" s="293"/>
    </row>
    <row r="44" spans="1:30" ht="15.75" customHeight="1" x14ac:dyDescent="0.25">
      <c r="A44" s="293"/>
      <c r="B44" s="31"/>
      <c r="C44" s="306"/>
      <c r="D44" s="530" t="s">
        <v>151</v>
      </c>
      <c r="E44" s="532"/>
      <c r="F44" s="532"/>
      <c r="G44" s="532"/>
      <c r="H44" s="532"/>
      <c r="I44" s="532"/>
      <c r="J44" s="532"/>
      <c r="K44" s="532"/>
      <c r="L44" s="532"/>
      <c r="M44" s="532"/>
      <c r="N44" s="532"/>
      <c r="O44" s="532"/>
      <c r="P44" s="532"/>
      <c r="Q44" s="532"/>
      <c r="R44" s="532"/>
      <c r="S44" s="532"/>
      <c r="T44" s="532"/>
      <c r="U44" s="532"/>
      <c r="V44" s="532"/>
      <c r="W44" s="532"/>
      <c r="X44" s="532"/>
      <c r="Y44" s="520"/>
      <c r="Z44" s="307"/>
      <c r="AA44" s="307"/>
      <c r="AB44" s="315"/>
      <c r="AC44" s="293"/>
      <c r="AD44" s="293"/>
    </row>
    <row r="45" spans="1:30" ht="15.75" customHeight="1" x14ac:dyDescent="0.25">
      <c r="A45" s="293"/>
      <c r="B45" s="31"/>
      <c r="C45" s="293"/>
      <c r="D45" s="569" t="s">
        <v>152</v>
      </c>
      <c r="E45" s="532"/>
      <c r="F45" s="532"/>
      <c r="G45" s="532"/>
      <c r="H45" s="520"/>
      <c r="I45" s="565" t="s">
        <v>153</v>
      </c>
      <c r="J45" s="532"/>
      <c r="K45" s="532"/>
      <c r="L45" s="532"/>
      <c r="M45" s="532"/>
      <c r="N45" s="532"/>
      <c r="O45" s="532"/>
      <c r="P45" s="520"/>
      <c r="Q45" s="566" t="s">
        <v>154</v>
      </c>
      <c r="R45" s="532"/>
      <c r="S45" s="532"/>
      <c r="T45" s="532"/>
      <c r="U45" s="532"/>
      <c r="V45" s="532"/>
      <c r="W45" s="532"/>
      <c r="X45" s="532"/>
      <c r="Y45" s="520"/>
      <c r="Z45" s="307"/>
      <c r="AA45" s="307"/>
      <c r="AB45" s="315"/>
      <c r="AC45" s="293"/>
      <c r="AD45" s="293"/>
    </row>
    <row r="46" spans="1:30" ht="15.75" customHeight="1" x14ac:dyDescent="0.25">
      <c r="A46" s="316"/>
      <c r="B46" s="39"/>
      <c r="C46" s="40"/>
      <c r="D46" s="570" t="s">
        <v>155</v>
      </c>
      <c r="E46" s="532"/>
      <c r="F46" s="532"/>
      <c r="G46" s="532"/>
      <c r="H46" s="520"/>
      <c r="I46" s="567" t="s">
        <v>156</v>
      </c>
      <c r="J46" s="532"/>
      <c r="K46" s="532"/>
      <c r="L46" s="532"/>
      <c r="M46" s="532"/>
      <c r="N46" s="532"/>
      <c r="O46" s="532"/>
      <c r="P46" s="520"/>
      <c r="Q46" s="568" t="s">
        <v>157</v>
      </c>
      <c r="R46" s="532"/>
      <c r="S46" s="532"/>
      <c r="T46" s="532"/>
      <c r="U46" s="532"/>
      <c r="V46" s="532"/>
      <c r="W46" s="532"/>
      <c r="X46" s="532"/>
      <c r="Y46" s="520"/>
      <c r="Z46" s="316"/>
      <c r="AA46" s="316"/>
      <c r="AB46" s="317"/>
      <c r="AC46" s="316"/>
      <c r="AD46" s="316"/>
    </row>
    <row r="47" spans="1:30" ht="15.75" customHeight="1" x14ac:dyDescent="0.25">
      <c r="A47" s="293"/>
      <c r="B47" s="31"/>
      <c r="C47" s="318"/>
      <c r="D47" s="318"/>
      <c r="E47" s="318"/>
      <c r="F47" s="318"/>
      <c r="G47" s="319"/>
      <c r="H47" s="319"/>
      <c r="I47" s="319"/>
      <c r="J47" s="319"/>
      <c r="K47" s="319"/>
      <c r="L47" s="319"/>
      <c r="M47" s="319"/>
      <c r="N47" s="319"/>
      <c r="O47" s="319"/>
      <c r="P47" s="319"/>
      <c r="Q47" s="319"/>
      <c r="R47" s="319"/>
      <c r="S47" s="319"/>
      <c r="T47" s="319"/>
      <c r="U47" s="319"/>
      <c r="V47" s="319"/>
      <c r="W47" s="319"/>
      <c r="X47" s="319"/>
      <c r="Y47" s="319"/>
      <c r="Z47" s="318"/>
      <c r="AA47" s="318"/>
      <c r="AB47" s="302"/>
      <c r="AC47" s="293"/>
      <c r="AD47" s="293"/>
    </row>
    <row r="48" spans="1:30" ht="15.75" customHeight="1" x14ac:dyDescent="0.25">
      <c r="A48" s="320"/>
      <c r="B48" s="41"/>
      <c r="C48" s="558" t="s">
        <v>158</v>
      </c>
      <c r="D48" s="532"/>
      <c r="E48" s="532"/>
      <c r="F48" s="520"/>
      <c r="G48" s="563" t="s">
        <v>159</v>
      </c>
      <c r="H48" s="564" t="s">
        <v>160</v>
      </c>
      <c r="I48" s="546"/>
      <c r="J48" s="546"/>
      <c r="K48" s="546"/>
      <c r="L48" s="546"/>
      <c r="M48" s="546"/>
      <c r="N48" s="546"/>
      <c r="O48" s="546"/>
      <c r="P48" s="546"/>
      <c r="Q48" s="546"/>
      <c r="R48" s="546"/>
      <c r="S48" s="546"/>
      <c r="T48" s="546"/>
      <c r="U48" s="546"/>
      <c r="V48" s="546"/>
      <c r="W48" s="546"/>
      <c r="X48" s="546"/>
      <c r="Y48" s="546"/>
      <c r="Z48" s="546"/>
      <c r="AA48" s="547"/>
      <c r="AB48" s="315"/>
      <c r="AC48" s="320"/>
      <c r="AD48" s="320"/>
    </row>
    <row r="49" spans="1:30" ht="15.75" customHeight="1" x14ac:dyDescent="0.25">
      <c r="A49" s="320"/>
      <c r="B49" s="41"/>
      <c r="C49" s="42" t="s">
        <v>161</v>
      </c>
      <c r="D49" s="43">
        <v>1.2</v>
      </c>
      <c r="E49" s="558" t="s">
        <v>162</v>
      </c>
      <c r="F49" s="520"/>
      <c r="G49" s="504"/>
      <c r="H49" s="549"/>
      <c r="I49" s="550"/>
      <c r="J49" s="550"/>
      <c r="K49" s="550"/>
      <c r="L49" s="550"/>
      <c r="M49" s="550"/>
      <c r="N49" s="550"/>
      <c r="O49" s="550"/>
      <c r="P49" s="550"/>
      <c r="Q49" s="550"/>
      <c r="R49" s="550"/>
      <c r="S49" s="550"/>
      <c r="T49" s="550"/>
      <c r="U49" s="550"/>
      <c r="V49" s="550"/>
      <c r="W49" s="550"/>
      <c r="X49" s="550"/>
      <c r="Y49" s="550"/>
      <c r="Z49" s="550"/>
      <c r="AA49" s="551"/>
      <c r="AB49" s="315"/>
      <c r="AC49" s="320"/>
      <c r="AD49" s="320"/>
    </row>
    <row r="50" spans="1:30" ht="15.75" customHeight="1" x14ac:dyDescent="0.25">
      <c r="A50" s="320"/>
      <c r="B50" s="41"/>
      <c r="C50" s="44">
        <v>2024</v>
      </c>
      <c r="D50" s="45">
        <v>45474</v>
      </c>
      <c r="E50" s="557">
        <v>45656</v>
      </c>
      <c r="F50" s="520"/>
      <c r="G50" s="46">
        <v>1</v>
      </c>
      <c r="H50" s="562" t="s">
        <v>423</v>
      </c>
      <c r="I50" s="532"/>
      <c r="J50" s="532"/>
      <c r="K50" s="532"/>
      <c r="L50" s="532"/>
      <c r="M50" s="532"/>
      <c r="N50" s="532"/>
      <c r="O50" s="532"/>
      <c r="P50" s="532"/>
      <c r="Q50" s="532"/>
      <c r="R50" s="532"/>
      <c r="S50" s="532"/>
      <c r="T50" s="532"/>
      <c r="U50" s="532"/>
      <c r="V50" s="532"/>
      <c r="W50" s="532"/>
      <c r="X50" s="532"/>
      <c r="Y50" s="532"/>
      <c r="Z50" s="532"/>
      <c r="AA50" s="520"/>
      <c r="AB50" s="315"/>
      <c r="AC50" s="320"/>
      <c r="AD50" s="320"/>
    </row>
    <row r="51" spans="1:30" ht="15.75" customHeight="1" x14ac:dyDescent="0.25">
      <c r="A51" s="320"/>
      <c r="B51" s="41"/>
      <c r="C51" s="44">
        <v>2025</v>
      </c>
      <c r="D51" s="45">
        <v>45658</v>
      </c>
      <c r="E51" s="557">
        <v>46021</v>
      </c>
      <c r="F51" s="520"/>
      <c r="G51" s="46">
        <v>1</v>
      </c>
      <c r="H51" s="562" t="s">
        <v>423</v>
      </c>
      <c r="I51" s="532"/>
      <c r="J51" s="532"/>
      <c r="K51" s="532"/>
      <c r="L51" s="532"/>
      <c r="M51" s="532"/>
      <c r="N51" s="532"/>
      <c r="O51" s="532"/>
      <c r="P51" s="532"/>
      <c r="Q51" s="532"/>
      <c r="R51" s="532"/>
      <c r="S51" s="532"/>
      <c r="T51" s="532"/>
      <c r="U51" s="532"/>
      <c r="V51" s="532"/>
      <c r="W51" s="532"/>
      <c r="X51" s="532"/>
      <c r="Y51" s="532"/>
      <c r="Z51" s="532"/>
      <c r="AA51" s="520"/>
      <c r="AB51" s="315"/>
      <c r="AC51" s="320"/>
      <c r="AD51" s="320"/>
    </row>
    <row r="52" spans="1:30" ht="15.75" customHeight="1" x14ac:dyDescent="0.25">
      <c r="A52" s="320"/>
      <c r="B52" s="41"/>
      <c r="C52" s="44">
        <v>2026</v>
      </c>
      <c r="D52" s="45">
        <v>46023</v>
      </c>
      <c r="E52" s="557">
        <v>46386</v>
      </c>
      <c r="F52" s="520"/>
      <c r="G52" s="46">
        <v>1</v>
      </c>
      <c r="H52" s="562" t="s">
        <v>423</v>
      </c>
      <c r="I52" s="532"/>
      <c r="J52" s="532"/>
      <c r="K52" s="532"/>
      <c r="L52" s="532"/>
      <c r="M52" s="532"/>
      <c r="N52" s="532"/>
      <c r="O52" s="532"/>
      <c r="P52" s="532"/>
      <c r="Q52" s="532"/>
      <c r="R52" s="532"/>
      <c r="S52" s="532"/>
      <c r="T52" s="532"/>
      <c r="U52" s="532"/>
      <c r="V52" s="532"/>
      <c r="W52" s="532"/>
      <c r="X52" s="532"/>
      <c r="Y52" s="532"/>
      <c r="Z52" s="532"/>
      <c r="AA52" s="520"/>
      <c r="AB52" s="315"/>
      <c r="AC52" s="320"/>
      <c r="AD52" s="320"/>
    </row>
    <row r="53" spans="1:30" ht="15.75" customHeight="1" x14ac:dyDescent="0.25">
      <c r="A53" s="320"/>
      <c r="B53" s="41"/>
      <c r="C53" s="44">
        <v>2027</v>
      </c>
      <c r="D53" s="45">
        <v>46388</v>
      </c>
      <c r="E53" s="557">
        <v>46751</v>
      </c>
      <c r="F53" s="520"/>
      <c r="G53" s="46">
        <v>1</v>
      </c>
      <c r="H53" s="562" t="s">
        <v>423</v>
      </c>
      <c r="I53" s="532"/>
      <c r="J53" s="532"/>
      <c r="K53" s="532"/>
      <c r="L53" s="532"/>
      <c r="M53" s="532"/>
      <c r="N53" s="532"/>
      <c r="O53" s="532"/>
      <c r="P53" s="532"/>
      <c r="Q53" s="532"/>
      <c r="R53" s="532"/>
      <c r="S53" s="532"/>
      <c r="T53" s="532"/>
      <c r="U53" s="532"/>
      <c r="V53" s="532"/>
      <c r="W53" s="532"/>
      <c r="X53" s="532"/>
      <c r="Y53" s="532"/>
      <c r="Z53" s="532"/>
      <c r="AA53" s="520"/>
      <c r="AB53" s="315"/>
      <c r="AC53" s="320"/>
      <c r="AD53" s="320"/>
    </row>
    <row r="54" spans="1:30" ht="15.75" customHeight="1" x14ac:dyDescent="0.25">
      <c r="A54" s="320"/>
      <c r="B54" s="41"/>
      <c r="C54" s="44"/>
      <c r="D54" s="44"/>
      <c r="E54" s="558"/>
      <c r="F54" s="520"/>
      <c r="G54" s="43"/>
      <c r="H54" s="558"/>
      <c r="I54" s="532"/>
      <c r="J54" s="532"/>
      <c r="K54" s="532"/>
      <c r="L54" s="532"/>
      <c r="M54" s="532"/>
      <c r="N54" s="532"/>
      <c r="O54" s="532"/>
      <c r="P54" s="532"/>
      <c r="Q54" s="532"/>
      <c r="R54" s="532"/>
      <c r="S54" s="532"/>
      <c r="T54" s="532"/>
      <c r="U54" s="532"/>
      <c r="V54" s="532"/>
      <c r="W54" s="532"/>
      <c r="X54" s="532"/>
      <c r="Y54" s="532"/>
      <c r="Z54" s="532"/>
      <c r="AA54" s="520"/>
      <c r="AB54" s="315"/>
      <c r="AC54" s="320"/>
      <c r="AD54" s="320"/>
    </row>
    <row r="55" spans="1:30" ht="15.75" customHeight="1" x14ac:dyDescent="0.25">
      <c r="A55" s="293"/>
      <c r="B55" s="31"/>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301"/>
      <c r="AC55" s="293"/>
      <c r="AD55" s="293"/>
    </row>
    <row r="56" spans="1:30" ht="15.75" customHeight="1" x14ac:dyDescent="0.25">
      <c r="A56" s="293"/>
      <c r="B56" s="31"/>
      <c r="C56" s="536" t="s">
        <v>163</v>
      </c>
      <c r="D56" s="528"/>
      <c r="E56" s="306"/>
      <c r="F56" s="297" t="s">
        <v>164</v>
      </c>
      <c r="G56" s="47"/>
      <c r="H56" s="308"/>
      <c r="I56" s="297" t="s">
        <v>165</v>
      </c>
      <c r="J56" s="293"/>
      <c r="K56" s="531"/>
      <c r="L56" s="520"/>
      <c r="M56" s="306"/>
      <c r="N56" s="293"/>
      <c r="O56" s="293"/>
      <c r="P56" s="293"/>
      <c r="Q56" s="293"/>
      <c r="R56" s="293"/>
      <c r="S56" s="293"/>
      <c r="T56" s="293"/>
      <c r="U56" s="293"/>
      <c r="V56" s="293"/>
      <c r="W56" s="293"/>
      <c r="X56" s="293"/>
      <c r="Y56" s="293"/>
      <c r="Z56" s="293"/>
      <c r="AA56" s="293"/>
      <c r="AB56" s="301"/>
      <c r="AC56" s="293"/>
      <c r="AD56" s="293"/>
    </row>
    <row r="57" spans="1:30" ht="15.75" customHeight="1" x14ac:dyDescent="0.25">
      <c r="A57" s="293"/>
      <c r="B57" s="321"/>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22"/>
      <c r="AC57" s="293"/>
      <c r="AD57" s="293"/>
    </row>
    <row r="58" spans="1:30" ht="15.75" customHeight="1" x14ac:dyDescent="0.25">
      <c r="A58" s="293"/>
      <c r="B58" s="556" t="s">
        <v>166</v>
      </c>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20"/>
      <c r="AC58" s="293"/>
      <c r="AD58" s="293"/>
    </row>
    <row r="59" spans="1:30" ht="15.75" customHeight="1" x14ac:dyDescent="0.25">
      <c r="A59" s="293"/>
      <c r="B59" s="48"/>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9"/>
      <c r="AC59" s="293"/>
      <c r="AD59" s="293"/>
    </row>
    <row r="60" spans="1:30" ht="29.25" customHeight="1" x14ac:dyDescent="0.25">
      <c r="A60" s="293"/>
      <c r="B60" s="558" t="s">
        <v>161</v>
      </c>
      <c r="C60" s="520"/>
      <c r="D60" s="43"/>
      <c r="E60" s="558" t="s">
        <v>167</v>
      </c>
      <c r="F60" s="520"/>
      <c r="G60" s="43"/>
      <c r="H60" s="530" t="s">
        <v>168</v>
      </c>
      <c r="I60" s="520"/>
      <c r="J60" s="558"/>
      <c r="K60" s="520"/>
      <c r="L60" s="561"/>
      <c r="M60" s="528"/>
      <c r="N60" s="43" t="s">
        <v>169</v>
      </c>
      <c r="O60" s="558"/>
      <c r="P60" s="532"/>
      <c r="Q60" s="520"/>
      <c r="R60" s="558" t="s">
        <v>170</v>
      </c>
      <c r="S60" s="532"/>
      <c r="T60" s="520"/>
      <c r="U60" s="558"/>
      <c r="V60" s="532"/>
      <c r="W60" s="520"/>
      <c r="X60" s="558" t="s">
        <v>171</v>
      </c>
      <c r="Y60" s="520"/>
      <c r="Z60" s="558"/>
      <c r="AA60" s="532"/>
      <c r="AB60" s="520"/>
      <c r="AC60" s="293"/>
      <c r="AD60" s="293"/>
    </row>
    <row r="61" spans="1:30" ht="15.75" customHeight="1" x14ac:dyDescent="0.25">
      <c r="A61" s="293"/>
      <c r="B61" s="48"/>
      <c r="C61" s="323"/>
      <c r="D61" s="323"/>
      <c r="E61" s="323"/>
      <c r="F61" s="316"/>
      <c r="G61" s="324"/>
      <c r="H61" s="325"/>
      <c r="I61" s="325"/>
      <c r="J61" s="316"/>
      <c r="K61" s="316"/>
      <c r="L61" s="316"/>
      <c r="M61" s="316"/>
      <c r="N61" s="325"/>
      <c r="O61" s="316"/>
      <c r="P61" s="316"/>
      <c r="Q61" s="316"/>
      <c r="R61" s="316"/>
      <c r="S61" s="325"/>
      <c r="T61" s="303"/>
      <c r="U61" s="303"/>
      <c r="V61" s="293"/>
      <c r="W61" s="325"/>
      <c r="X61" s="313"/>
      <c r="Y61" s="313"/>
      <c r="Z61" s="50"/>
      <c r="AA61" s="28"/>
      <c r="AB61" s="51"/>
      <c r="AC61" s="293"/>
      <c r="AD61" s="293"/>
    </row>
    <row r="62" spans="1:30" ht="15.75" customHeight="1" x14ac:dyDescent="0.25">
      <c r="A62" s="293"/>
      <c r="B62" s="556" t="s">
        <v>172</v>
      </c>
      <c r="C62" s="520"/>
      <c r="D62" s="559"/>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1"/>
      <c r="AC62" s="293"/>
      <c r="AD62" s="293"/>
    </row>
    <row r="63" spans="1:30" ht="15.75" customHeight="1" x14ac:dyDescent="0.25">
      <c r="A63" s="293"/>
      <c r="B63" s="48"/>
      <c r="C63" s="323"/>
      <c r="D63" s="323"/>
      <c r="E63" s="323"/>
      <c r="F63" s="316"/>
      <c r="G63" s="324"/>
      <c r="H63" s="325"/>
      <c r="I63" s="325"/>
      <c r="J63" s="316"/>
      <c r="K63" s="316"/>
      <c r="L63" s="316"/>
      <c r="M63" s="316"/>
      <c r="N63" s="325"/>
      <c r="O63" s="316"/>
      <c r="P63" s="316"/>
      <c r="Q63" s="316"/>
      <c r="R63" s="316"/>
      <c r="S63" s="325"/>
      <c r="T63" s="303"/>
      <c r="U63" s="303"/>
      <c r="V63" s="293"/>
      <c r="W63" s="325"/>
      <c r="X63" s="313"/>
      <c r="Y63" s="313"/>
      <c r="Z63" s="50"/>
      <c r="AA63" s="28"/>
      <c r="AB63" s="51"/>
      <c r="AC63" s="293"/>
      <c r="AD63" s="293"/>
    </row>
    <row r="64" spans="1:30" ht="15.75" customHeight="1" x14ac:dyDescent="0.25">
      <c r="A64" s="293"/>
      <c r="B64" s="556" t="s">
        <v>173</v>
      </c>
      <c r="C64" s="520"/>
      <c r="D64" s="56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1"/>
      <c r="AC64" s="293"/>
      <c r="AD64" s="293"/>
    </row>
    <row r="65" spans="1:30" ht="15.75" customHeight="1" x14ac:dyDescent="0.25">
      <c r="A65" s="293"/>
      <c r="B65" s="48"/>
      <c r="C65" s="323"/>
      <c r="D65" s="323"/>
      <c r="E65" s="323"/>
      <c r="F65" s="316"/>
      <c r="G65" s="324"/>
      <c r="H65" s="325"/>
      <c r="I65" s="325"/>
      <c r="J65" s="316"/>
      <c r="K65" s="316"/>
      <c r="L65" s="316"/>
      <c r="M65" s="316"/>
      <c r="N65" s="325"/>
      <c r="O65" s="316"/>
      <c r="P65" s="316"/>
      <c r="Q65" s="316"/>
      <c r="R65" s="316"/>
      <c r="S65" s="325"/>
      <c r="T65" s="303"/>
      <c r="U65" s="303"/>
      <c r="V65" s="293"/>
      <c r="W65" s="325"/>
      <c r="X65" s="313"/>
      <c r="Y65" s="313"/>
      <c r="Z65" s="313"/>
      <c r="AA65" s="303"/>
      <c r="AB65" s="309"/>
      <c r="AC65" s="293"/>
      <c r="AD65" s="293"/>
    </row>
    <row r="66" spans="1:30" ht="15.75" customHeight="1" x14ac:dyDescent="0.25">
      <c r="A66" s="293"/>
      <c r="B66" s="556" t="s">
        <v>174</v>
      </c>
      <c r="C66" s="520"/>
      <c r="D66" s="56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1"/>
      <c r="AC66" s="293"/>
      <c r="AD66" s="293"/>
    </row>
    <row r="67" spans="1:30" ht="15.75" customHeight="1" x14ac:dyDescent="0.25">
      <c r="A67" s="293"/>
      <c r="B67" s="48"/>
      <c r="C67" s="323"/>
      <c r="D67" s="323"/>
      <c r="E67" s="323"/>
      <c r="F67" s="316"/>
      <c r="G67" s="324"/>
      <c r="H67" s="325"/>
      <c r="I67" s="325"/>
      <c r="J67" s="316"/>
      <c r="K67" s="316"/>
      <c r="L67" s="316"/>
      <c r="M67" s="316"/>
      <c r="N67" s="325"/>
      <c r="O67" s="316"/>
      <c r="P67" s="316"/>
      <c r="Q67" s="316"/>
      <c r="R67" s="316"/>
      <c r="S67" s="325"/>
      <c r="T67" s="303"/>
      <c r="U67" s="303"/>
      <c r="V67" s="293"/>
      <c r="W67" s="325"/>
      <c r="X67" s="313"/>
      <c r="Y67" s="313"/>
      <c r="Z67" s="50"/>
      <c r="AA67" s="28"/>
      <c r="AB67" s="51"/>
      <c r="AC67" s="293"/>
      <c r="AD67" s="293"/>
    </row>
    <row r="68" spans="1:30" ht="15.75" customHeight="1" x14ac:dyDescent="0.25">
      <c r="A68" s="293"/>
      <c r="B68" s="556" t="s">
        <v>175</v>
      </c>
      <c r="C68" s="520"/>
      <c r="D68" s="56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1"/>
      <c r="AC68" s="293"/>
      <c r="AD68" s="293"/>
    </row>
    <row r="69" spans="1:30" ht="15.75" customHeight="1" x14ac:dyDescent="0.25">
      <c r="A69" s="293"/>
      <c r="B69" s="48"/>
      <c r="C69" s="323"/>
      <c r="D69" s="323"/>
      <c r="E69" s="323"/>
      <c r="F69" s="316"/>
      <c r="G69" s="324"/>
      <c r="H69" s="325"/>
      <c r="I69" s="325"/>
      <c r="J69" s="316"/>
      <c r="K69" s="316"/>
      <c r="L69" s="316"/>
      <c r="M69" s="316"/>
      <c r="N69" s="325"/>
      <c r="O69" s="316"/>
      <c r="P69" s="316"/>
      <c r="Q69" s="316"/>
      <c r="R69" s="316"/>
      <c r="S69" s="325"/>
      <c r="T69" s="303"/>
      <c r="U69" s="303"/>
      <c r="V69" s="293"/>
      <c r="W69" s="325"/>
      <c r="X69" s="313"/>
      <c r="Y69" s="313"/>
      <c r="Z69" s="50"/>
      <c r="AA69" s="28"/>
      <c r="AB69" s="51"/>
      <c r="AC69" s="293"/>
      <c r="AD69" s="293"/>
    </row>
    <row r="70" spans="1:30" ht="15.75" customHeight="1" x14ac:dyDescent="0.25">
      <c r="A70" s="293"/>
      <c r="B70" s="556" t="s">
        <v>176</v>
      </c>
      <c r="C70" s="520"/>
      <c r="D70" s="56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1"/>
      <c r="AC70" s="293"/>
      <c r="AD70" s="293"/>
    </row>
    <row r="71" spans="1:30" ht="15.75" customHeight="1" x14ac:dyDescent="0.25">
      <c r="A71" s="293"/>
      <c r="B71" s="48"/>
      <c r="C71" s="323"/>
      <c r="D71" s="323"/>
      <c r="E71" s="323"/>
      <c r="F71" s="316"/>
      <c r="G71" s="324"/>
      <c r="H71" s="325"/>
      <c r="I71" s="325"/>
      <c r="J71" s="316"/>
      <c r="K71" s="316"/>
      <c r="L71" s="316"/>
      <c r="M71" s="316"/>
      <c r="N71" s="325"/>
      <c r="O71" s="316"/>
      <c r="P71" s="316"/>
      <c r="Q71" s="316"/>
      <c r="R71" s="316"/>
      <c r="S71" s="325"/>
      <c r="T71" s="303"/>
      <c r="U71" s="303"/>
      <c r="V71" s="293"/>
      <c r="W71" s="325"/>
      <c r="X71" s="313"/>
      <c r="Y71" s="313"/>
      <c r="Z71" s="50"/>
      <c r="AA71" s="28"/>
      <c r="AB71" s="51"/>
      <c r="AC71" s="293"/>
      <c r="AD71" s="293"/>
    </row>
    <row r="72" spans="1:30" ht="15.75" customHeight="1" x14ac:dyDescent="0.25">
      <c r="A72" s="293"/>
      <c r="B72" s="556" t="s">
        <v>177</v>
      </c>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20"/>
      <c r="AC72" s="293"/>
      <c r="AD72" s="293"/>
    </row>
    <row r="73" spans="1:30" ht="15.75" customHeight="1" x14ac:dyDescent="0.25">
      <c r="A73" s="293"/>
      <c r="B73" s="530" t="s">
        <v>122</v>
      </c>
      <c r="C73" s="520"/>
      <c r="D73" s="52" t="s">
        <v>178</v>
      </c>
      <c r="E73" s="530" t="s">
        <v>179</v>
      </c>
      <c r="F73" s="520"/>
      <c r="G73" s="530" t="s">
        <v>177</v>
      </c>
      <c r="H73" s="532"/>
      <c r="I73" s="532"/>
      <c r="J73" s="532"/>
      <c r="K73" s="532"/>
      <c r="L73" s="532"/>
      <c r="M73" s="532"/>
      <c r="N73" s="532"/>
      <c r="O73" s="520"/>
      <c r="P73" s="530" t="s">
        <v>180</v>
      </c>
      <c r="Q73" s="532"/>
      <c r="R73" s="532"/>
      <c r="S73" s="532"/>
      <c r="T73" s="532"/>
      <c r="U73" s="532"/>
      <c r="V73" s="532"/>
      <c r="W73" s="532"/>
      <c r="X73" s="532"/>
      <c r="Y73" s="532"/>
      <c r="Z73" s="532"/>
      <c r="AA73" s="532"/>
      <c r="AB73" s="520"/>
      <c r="AC73" s="293"/>
      <c r="AD73" s="293"/>
    </row>
    <row r="74" spans="1:30" ht="15.75" customHeight="1" x14ac:dyDescent="0.25">
      <c r="A74" s="293"/>
      <c r="B74" s="530"/>
      <c r="C74" s="520"/>
      <c r="D74" s="37"/>
      <c r="E74" s="530"/>
      <c r="F74" s="520"/>
      <c r="G74" s="555"/>
      <c r="H74" s="532"/>
      <c r="I74" s="532"/>
      <c r="J74" s="532"/>
      <c r="K74" s="532"/>
      <c r="L74" s="532"/>
      <c r="M74" s="532"/>
      <c r="N74" s="532"/>
      <c r="O74" s="520"/>
      <c r="P74" s="555"/>
      <c r="Q74" s="532"/>
      <c r="R74" s="532"/>
      <c r="S74" s="532"/>
      <c r="T74" s="532"/>
      <c r="U74" s="532"/>
      <c r="V74" s="532"/>
      <c r="W74" s="532"/>
      <c r="X74" s="532"/>
      <c r="Y74" s="532"/>
      <c r="Z74" s="532"/>
      <c r="AA74" s="532"/>
      <c r="AB74" s="520"/>
      <c r="AC74" s="293"/>
      <c r="AD74" s="293"/>
    </row>
    <row r="75" spans="1:30" ht="15.75" customHeight="1" x14ac:dyDescent="0.25">
      <c r="A75" s="293"/>
      <c r="B75" s="530"/>
      <c r="C75" s="520"/>
      <c r="D75" s="37"/>
      <c r="E75" s="530"/>
      <c r="F75" s="520"/>
      <c r="G75" s="555"/>
      <c r="H75" s="532"/>
      <c r="I75" s="532"/>
      <c r="J75" s="532"/>
      <c r="K75" s="532"/>
      <c r="L75" s="532"/>
      <c r="M75" s="532"/>
      <c r="N75" s="532"/>
      <c r="O75" s="520"/>
      <c r="P75" s="555"/>
      <c r="Q75" s="532"/>
      <c r="R75" s="532"/>
      <c r="S75" s="532"/>
      <c r="T75" s="532"/>
      <c r="U75" s="532"/>
      <c r="V75" s="532"/>
      <c r="W75" s="532"/>
      <c r="X75" s="532"/>
      <c r="Y75" s="532"/>
      <c r="Z75" s="532"/>
      <c r="AA75" s="532"/>
      <c r="AB75" s="520"/>
      <c r="AC75" s="293"/>
      <c r="AD75" s="293"/>
    </row>
    <row r="76" spans="1:30" ht="26.25" customHeight="1" x14ac:dyDescent="0.25">
      <c r="A76" s="293"/>
      <c r="B76" s="554" t="s">
        <v>181</v>
      </c>
      <c r="C76" s="532"/>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520"/>
      <c r="AC76" s="293"/>
      <c r="AD76" s="326"/>
    </row>
    <row r="77" spans="1:30" ht="12.75" customHeight="1" x14ac:dyDescent="0.25">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row>
    <row r="78" spans="1:30" ht="12.75" customHeight="1" x14ac:dyDescent="0.25">
      <c r="A78" s="293"/>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row>
    <row r="79" spans="1:30" ht="12.75" customHeight="1" x14ac:dyDescent="0.25">
      <c r="A79" s="293"/>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row>
    <row r="80" spans="1:30" ht="12.75" customHeight="1" x14ac:dyDescent="0.25">
      <c r="A80" s="293"/>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row>
    <row r="81" spans="1:30" ht="12.75" customHeight="1" x14ac:dyDescent="0.25">
      <c r="A81" s="29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row>
    <row r="82" spans="1:30" ht="12.75" customHeight="1" x14ac:dyDescent="0.25">
      <c r="A82" s="293"/>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row>
    <row r="83" spans="1:30" ht="12.75" customHeight="1" x14ac:dyDescent="0.25">
      <c r="A83" s="293"/>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5"/>
      <c r="C2" s="546"/>
      <c r="D2" s="547"/>
      <c r="E2" s="25"/>
      <c r="F2" s="552" t="s">
        <v>120</v>
      </c>
      <c r="G2" s="546"/>
      <c r="H2" s="546"/>
      <c r="I2" s="546"/>
      <c r="J2" s="546"/>
      <c r="K2" s="546"/>
      <c r="L2" s="546"/>
      <c r="M2" s="546"/>
      <c r="N2" s="546"/>
      <c r="O2" s="546"/>
      <c r="P2" s="546"/>
      <c r="Q2" s="546"/>
      <c r="R2" s="546"/>
      <c r="S2" s="546"/>
      <c r="T2" s="546"/>
      <c r="U2" s="546"/>
      <c r="V2" s="546"/>
      <c r="W2" s="546"/>
      <c r="X2" s="546"/>
      <c r="Y2" s="546"/>
      <c r="Z2" s="546"/>
      <c r="AA2" s="546"/>
      <c r="AB2" s="547"/>
      <c r="AC2" s="293"/>
      <c r="AD2" s="293"/>
    </row>
    <row r="3" spans="1:30" ht="12.75" customHeight="1" x14ac:dyDescent="0.25">
      <c r="A3" s="293"/>
      <c r="B3" s="548"/>
      <c r="C3" s="502"/>
      <c r="D3" s="540"/>
      <c r="E3" s="26"/>
      <c r="F3" s="528"/>
      <c r="G3" s="502"/>
      <c r="H3" s="502"/>
      <c r="I3" s="502"/>
      <c r="J3" s="502"/>
      <c r="K3" s="502"/>
      <c r="L3" s="502"/>
      <c r="M3" s="502"/>
      <c r="N3" s="502"/>
      <c r="O3" s="502"/>
      <c r="P3" s="502"/>
      <c r="Q3" s="502"/>
      <c r="R3" s="502"/>
      <c r="S3" s="502"/>
      <c r="T3" s="502"/>
      <c r="U3" s="502"/>
      <c r="V3" s="502"/>
      <c r="W3" s="502"/>
      <c r="X3" s="502"/>
      <c r="Y3" s="502"/>
      <c r="Z3" s="502"/>
      <c r="AA3" s="502"/>
      <c r="AB3" s="540"/>
      <c r="AC3" s="293"/>
      <c r="AD3" s="293"/>
    </row>
    <row r="4" spans="1:30" ht="12.75" customHeight="1" x14ac:dyDescent="0.25">
      <c r="A4" s="293"/>
      <c r="B4" s="548"/>
      <c r="C4" s="502"/>
      <c r="D4" s="540"/>
      <c r="E4" s="26"/>
      <c r="F4" s="528"/>
      <c r="G4" s="502"/>
      <c r="H4" s="502"/>
      <c r="I4" s="502"/>
      <c r="J4" s="502"/>
      <c r="K4" s="502"/>
      <c r="L4" s="502"/>
      <c r="M4" s="502"/>
      <c r="N4" s="502"/>
      <c r="O4" s="502"/>
      <c r="P4" s="502"/>
      <c r="Q4" s="502"/>
      <c r="R4" s="502"/>
      <c r="S4" s="502"/>
      <c r="T4" s="502"/>
      <c r="U4" s="502"/>
      <c r="V4" s="502"/>
      <c r="W4" s="502"/>
      <c r="X4" s="502"/>
      <c r="Y4" s="502"/>
      <c r="Z4" s="502"/>
      <c r="AA4" s="502"/>
      <c r="AB4" s="540"/>
      <c r="AC4" s="293"/>
      <c r="AD4" s="293"/>
    </row>
    <row r="5" spans="1:30" ht="12.75" customHeight="1" x14ac:dyDescent="0.25">
      <c r="A5" s="293"/>
      <c r="B5" s="548"/>
      <c r="C5" s="502"/>
      <c r="D5" s="540"/>
      <c r="E5" s="26"/>
      <c r="F5" s="528"/>
      <c r="G5" s="502"/>
      <c r="H5" s="502"/>
      <c r="I5" s="502"/>
      <c r="J5" s="502"/>
      <c r="K5" s="502"/>
      <c r="L5" s="502"/>
      <c r="M5" s="502"/>
      <c r="N5" s="502"/>
      <c r="O5" s="502"/>
      <c r="P5" s="502"/>
      <c r="Q5" s="502"/>
      <c r="R5" s="502"/>
      <c r="S5" s="502"/>
      <c r="T5" s="502"/>
      <c r="U5" s="502"/>
      <c r="V5" s="502"/>
      <c r="W5" s="502"/>
      <c r="X5" s="502"/>
      <c r="Y5" s="502"/>
      <c r="Z5" s="502"/>
      <c r="AA5" s="502"/>
      <c r="AB5" s="540"/>
      <c r="AC5" s="293"/>
      <c r="AD5" s="293"/>
    </row>
    <row r="6" spans="1:30" ht="37.5" customHeight="1" x14ac:dyDescent="0.25">
      <c r="A6" s="293"/>
      <c r="B6" s="549"/>
      <c r="C6" s="550"/>
      <c r="D6" s="551"/>
      <c r="E6" s="294"/>
      <c r="F6" s="550"/>
      <c r="G6" s="550"/>
      <c r="H6" s="550"/>
      <c r="I6" s="550"/>
      <c r="J6" s="550"/>
      <c r="K6" s="550"/>
      <c r="L6" s="550"/>
      <c r="M6" s="550"/>
      <c r="N6" s="550"/>
      <c r="O6" s="550"/>
      <c r="P6" s="550"/>
      <c r="Q6" s="550"/>
      <c r="R6" s="550"/>
      <c r="S6" s="550"/>
      <c r="T6" s="550"/>
      <c r="U6" s="550"/>
      <c r="V6" s="550"/>
      <c r="W6" s="550"/>
      <c r="X6" s="550"/>
      <c r="Y6" s="550"/>
      <c r="Z6" s="550"/>
      <c r="AA6" s="550"/>
      <c r="AB6" s="551"/>
      <c r="AC6" s="293"/>
      <c r="AD6" s="293"/>
    </row>
    <row r="7" spans="1:30" ht="15" customHeight="1" x14ac:dyDescent="0.25">
      <c r="A7" s="293"/>
      <c r="B7" s="27"/>
      <c r="C7" s="553"/>
      <c r="D7" s="546"/>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29"/>
      <c r="D9" s="528"/>
      <c r="E9" s="528"/>
      <c r="F9" s="528"/>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29" t="s">
        <v>123</v>
      </c>
      <c r="D10" s="528"/>
      <c r="E10" s="530" t="s">
        <v>430</v>
      </c>
      <c r="F10" s="532"/>
      <c r="G10" s="532"/>
      <c r="H10" s="532"/>
      <c r="I10" s="532"/>
      <c r="J10" s="532"/>
      <c r="K10" s="532"/>
      <c r="L10" s="532"/>
      <c r="M10" s="532"/>
      <c r="N10" s="532"/>
      <c r="O10" s="532"/>
      <c r="P10" s="532"/>
      <c r="Q10" s="532"/>
      <c r="R10" s="532"/>
      <c r="S10" s="532"/>
      <c r="T10" s="532"/>
      <c r="U10" s="532"/>
      <c r="V10" s="532"/>
      <c r="W10" s="532"/>
      <c r="X10" s="532"/>
      <c r="Y10" s="532"/>
      <c r="Z10" s="532"/>
      <c r="AA10" s="520"/>
      <c r="AB10" s="302"/>
      <c r="AC10" s="293"/>
      <c r="AD10" s="293"/>
    </row>
    <row r="11" spans="1:30" ht="15" customHeight="1" x14ac:dyDescent="0.25">
      <c r="A11" s="293"/>
      <c r="B11" s="31"/>
      <c r="C11" s="529"/>
      <c r="D11" s="528"/>
      <c r="E11" s="528"/>
      <c r="F11" s="528"/>
      <c r="G11" s="293"/>
      <c r="H11" s="293"/>
      <c r="I11" s="293"/>
      <c r="J11" s="293"/>
      <c r="K11" s="293"/>
      <c r="L11" s="293"/>
      <c r="M11" s="293"/>
      <c r="N11" s="293"/>
      <c r="O11" s="293"/>
      <c r="P11" s="293"/>
      <c r="Q11" s="293"/>
      <c r="R11" s="293"/>
      <c r="S11" s="293"/>
      <c r="T11" s="293"/>
      <c r="U11" s="293"/>
      <c r="V11" s="293"/>
      <c r="W11" s="293"/>
      <c r="X11" s="293"/>
      <c r="Y11" s="293"/>
      <c r="Z11" s="293"/>
      <c r="AA11" s="527"/>
      <c r="AB11" s="540"/>
      <c r="AC11" s="293"/>
      <c r="AD11" s="293"/>
    </row>
    <row r="12" spans="1:30" ht="29.25" customHeight="1" x14ac:dyDescent="0.25">
      <c r="A12" s="293"/>
      <c r="B12" s="31"/>
      <c r="C12" s="543" t="s">
        <v>125</v>
      </c>
      <c r="D12" s="544"/>
      <c r="E12" s="541" t="s">
        <v>431</v>
      </c>
      <c r="F12" s="542"/>
      <c r="G12" s="542"/>
      <c r="H12" s="542"/>
      <c r="I12" s="542"/>
      <c r="J12" s="542"/>
      <c r="K12" s="542"/>
      <c r="L12" s="542"/>
      <c r="M12" s="542"/>
      <c r="N12" s="542"/>
      <c r="O12" s="542"/>
      <c r="P12" s="542"/>
      <c r="Q12" s="542"/>
      <c r="R12" s="542"/>
      <c r="S12" s="542"/>
      <c r="T12" s="542"/>
      <c r="U12" s="542"/>
      <c r="V12" s="542"/>
      <c r="W12" s="542"/>
      <c r="X12" s="542"/>
      <c r="Y12" s="542"/>
      <c r="Z12" s="542"/>
      <c r="AA12" s="542"/>
      <c r="AB12" s="36"/>
      <c r="AC12" s="293"/>
      <c r="AD12" s="293"/>
    </row>
    <row r="13" spans="1:30" ht="15" customHeight="1" x14ac:dyDescent="0.25">
      <c r="A13" s="293"/>
      <c r="B13" s="31"/>
      <c r="C13" s="527"/>
      <c r="D13" s="528"/>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29" t="s">
        <v>127</v>
      </c>
      <c r="D14" s="528"/>
      <c r="E14" s="304"/>
      <c r="F14" s="527"/>
      <c r="G14" s="528"/>
      <c r="H14" s="528"/>
      <c r="I14" s="528"/>
      <c r="J14" s="528"/>
      <c r="K14" s="528"/>
      <c r="L14" s="528"/>
      <c r="M14" s="528"/>
      <c r="N14" s="528"/>
      <c r="O14" s="528"/>
      <c r="P14" s="528"/>
      <c r="Q14" s="528"/>
      <c r="R14" s="528"/>
      <c r="S14" s="528"/>
      <c r="T14" s="528"/>
      <c r="U14" s="528"/>
      <c r="V14" s="528"/>
      <c r="W14" s="528"/>
      <c r="X14" s="528"/>
      <c r="Y14" s="528"/>
      <c r="Z14" s="528"/>
      <c r="AA14" s="528"/>
      <c r="AB14" s="540"/>
      <c r="AC14" s="293"/>
      <c r="AD14" s="293"/>
    </row>
    <row r="15" spans="1:30" ht="29.25" customHeight="1" x14ac:dyDescent="0.25">
      <c r="A15" s="293"/>
      <c r="B15" s="31"/>
      <c r="C15" s="530" t="s">
        <v>432</v>
      </c>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20"/>
      <c r="AB15" s="305"/>
      <c r="AC15" s="293"/>
      <c r="AD15" s="293"/>
    </row>
    <row r="16" spans="1:30" ht="15" customHeight="1" x14ac:dyDescent="0.25">
      <c r="A16" s="293"/>
      <c r="B16" s="31"/>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5"/>
      <c r="AC16" s="293"/>
      <c r="AD16" s="293"/>
    </row>
    <row r="17" spans="1:30" ht="15" customHeight="1" x14ac:dyDescent="0.25">
      <c r="A17" s="293"/>
      <c r="B17" s="31"/>
      <c r="C17" s="307" t="s">
        <v>128</v>
      </c>
      <c r="D17" s="307"/>
      <c r="E17" s="293"/>
      <c r="F17" s="293"/>
      <c r="G17" s="293"/>
      <c r="H17" s="293"/>
      <c r="I17" s="293"/>
      <c r="J17" s="306"/>
      <c r="K17" s="306"/>
      <c r="L17" s="306"/>
      <c r="M17" s="306"/>
      <c r="N17" s="306"/>
      <c r="O17" s="306"/>
      <c r="P17" s="306"/>
      <c r="Q17" s="306"/>
      <c r="R17" s="306" t="s">
        <v>129</v>
      </c>
      <c r="S17" s="306"/>
      <c r="T17" s="306"/>
      <c r="U17" s="306"/>
      <c r="V17" s="306"/>
      <c r="W17" s="306"/>
      <c r="X17" s="306"/>
      <c r="Y17" s="306"/>
      <c r="Z17" s="306"/>
      <c r="AA17" s="306"/>
      <c r="AB17" s="305"/>
      <c r="AC17" s="293"/>
      <c r="AD17" s="293"/>
    </row>
    <row r="18" spans="1:30" ht="15" customHeight="1" x14ac:dyDescent="0.25">
      <c r="A18" s="293"/>
      <c r="B18" s="31"/>
      <c r="C18" s="545"/>
      <c r="D18" s="546"/>
      <c r="E18" s="546"/>
      <c r="F18" s="546"/>
      <c r="G18" s="546"/>
      <c r="H18" s="546"/>
      <c r="I18" s="546"/>
      <c r="J18" s="546"/>
      <c r="K18" s="546"/>
      <c r="L18" s="546"/>
      <c r="M18" s="546"/>
      <c r="N18" s="546"/>
      <c r="O18" s="546"/>
      <c r="P18" s="547"/>
      <c r="Q18" s="293"/>
      <c r="R18" s="531"/>
      <c r="S18" s="532"/>
      <c r="T18" s="532"/>
      <c r="U18" s="532"/>
      <c r="V18" s="532"/>
      <c r="W18" s="532"/>
      <c r="X18" s="532"/>
      <c r="Y18" s="532"/>
      <c r="Z18" s="532"/>
      <c r="AA18" s="520"/>
      <c r="AB18" s="301"/>
      <c r="AC18" s="293"/>
      <c r="AD18" s="293"/>
    </row>
    <row r="19" spans="1:30" ht="15" customHeight="1" x14ac:dyDescent="0.25">
      <c r="A19" s="293"/>
      <c r="B19" s="31"/>
      <c r="C19" s="548"/>
      <c r="D19" s="502"/>
      <c r="E19" s="502"/>
      <c r="F19" s="502"/>
      <c r="G19" s="502"/>
      <c r="H19" s="502"/>
      <c r="I19" s="502"/>
      <c r="J19" s="502"/>
      <c r="K19" s="502"/>
      <c r="L19" s="502"/>
      <c r="M19" s="502"/>
      <c r="N19" s="502"/>
      <c r="O19" s="502"/>
      <c r="P19" s="540"/>
      <c r="Q19" s="293"/>
      <c r="R19" s="293"/>
      <c r="S19" s="293"/>
      <c r="T19" s="293"/>
      <c r="U19" s="293"/>
      <c r="V19" s="293"/>
      <c r="W19" s="293"/>
      <c r="X19" s="293"/>
      <c r="Y19" s="293"/>
      <c r="Z19" s="293"/>
      <c r="AA19" s="293"/>
      <c r="AB19" s="301"/>
      <c r="AC19" s="293"/>
      <c r="AD19" s="293"/>
    </row>
    <row r="20" spans="1:30" ht="15" customHeight="1" x14ac:dyDescent="0.25">
      <c r="A20" s="293"/>
      <c r="B20" s="31"/>
      <c r="C20" s="548"/>
      <c r="D20" s="502"/>
      <c r="E20" s="502"/>
      <c r="F20" s="502"/>
      <c r="G20" s="502"/>
      <c r="H20" s="502"/>
      <c r="I20" s="502"/>
      <c r="J20" s="502"/>
      <c r="K20" s="502"/>
      <c r="L20" s="502"/>
      <c r="M20" s="502"/>
      <c r="N20" s="502"/>
      <c r="O20" s="502"/>
      <c r="P20" s="540"/>
      <c r="Q20" s="303"/>
      <c r="R20" s="306" t="s">
        <v>130</v>
      </c>
      <c r="S20" s="306"/>
      <c r="T20" s="306"/>
      <c r="U20" s="306"/>
      <c r="V20" s="306"/>
      <c r="W20" s="303"/>
      <c r="X20" s="303"/>
      <c r="Y20" s="303"/>
      <c r="Z20" s="293"/>
      <c r="AA20" s="303"/>
      <c r="AB20" s="301"/>
      <c r="AC20" s="293"/>
      <c r="AD20" s="293"/>
    </row>
    <row r="21" spans="1:30" ht="15" customHeight="1" x14ac:dyDescent="0.25">
      <c r="A21" s="293"/>
      <c r="B21" s="31"/>
      <c r="C21" s="548"/>
      <c r="D21" s="502"/>
      <c r="E21" s="502"/>
      <c r="F21" s="502"/>
      <c r="G21" s="502"/>
      <c r="H21" s="502"/>
      <c r="I21" s="502"/>
      <c r="J21" s="502"/>
      <c r="K21" s="502"/>
      <c r="L21" s="502"/>
      <c r="M21" s="502"/>
      <c r="N21" s="502"/>
      <c r="O21" s="502"/>
      <c r="P21" s="540"/>
      <c r="Q21" s="293"/>
      <c r="R21" s="37"/>
      <c r="S21" s="293" t="s">
        <v>15</v>
      </c>
      <c r="T21" s="293"/>
      <c r="U21" s="37"/>
      <c r="V21" s="293" t="s">
        <v>27</v>
      </c>
      <c r="W21" s="293"/>
      <c r="X21" s="37"/>
      <c r="Y21" s="308" t="s">
        <v>46</v>
      </c>
      <c r="Z21" s="293"/>
      <c r="AA21" s="293"/>
      <c r="AB21" s="301"/>
      <c r="AC21" s="293"/>
      <c r="AD21" s="293"/>
    </row>
    <row r="22" spans="1:30" ht="15" customHeight="1" x14ac:dyDescent="0.25">
      <c r="A22" s="293"/>
      <c r="B22" s="31"/>
      <c r="C22" s="548"/>
      <c r="D22" s="502"/>
      <c r="E22" s="502"/>
      <c r="F22" s="502"/>
      <c r="G22" s="502"/>
      <c r="H22" s="502"/>
      <c r="I22" s="502"/>
      <c r="J22" s="502"/>
      <c r="K22" s="502"/>
      <c r="L22" s="502"/>
      <c r="M22" s="502"/>
      <c r="N22" s="502"/>
      <c r="O22" s="502"/>
      <c r="P22" s="540"/>
      <c r="Q22" s="293"/>
      <c r="R22" s="293"/>
      <c r="S22" s="293"/>
      <c r="T22" s="293"/>
      <c r="U22" s="293"/>
      <c r="V22" s="293"/>
      <c r="W22" s="293"/>
      <c r="X22" s="293"/>
      <c r="Y22" s="293"/>
      <c r="Z22" s="293"/>
      <c r="AA22" s="293"/>
      <c r="AB22" s="301"/>
      <c r="AC22" s="293"/>
      <c r="AD22" s="293"/>
    </row>
    <row r="23" spans="1:30" ht="15" customHeight="1" x14ac:dyDescent="0.25">
      <c r="A23" s="293"/>
      <c r="B23" s="31"/>
      <c r="C23" s="549"/>
      <c r="D23" s="550"/>
      <c r="E23" s="550"/>
      <c r="F23" s="550"/>
      <c r="G23" s="550"/>
      <c r="H23" s="550"/>
      <c r="I23" s="550"/>
      <c r="J23" s="550"/>
      <c r="K23" s="550"/>
      <c r="L23" s="550"/>
      <c r="M23" s="550"/>
      <c r="N23" s="550"/>
      <c r="O23" s="550"/>
      <c r="P23" s="551"/>
      <c r="Q23" s="293"/>
      <c r="R23" s="306" t="s">
        <v>131</v>
      </c>
      <c r="S23" s="293"/>
      <c r="T23" s="293"/>
      <c r="U23" s="293"/>
      <c r="V23" s="293"/>
      <c r="W23" s="538" t="s">
        <v>21</v>
      </c>
      <c r="X23" s="532"/>
      <c r="Y23" s="532"/>
      <c r="Z23" s="532"/>
      <c r="AA23" s="520"/>
      <c r="AB23" s="301"/>
      <c r="AC23" s="293"/>
      <c r="AD23" s="293"/>
    </row>
    <row r="24" spans="1:30" ht="15" customHeight="1" x14ac:dyDescent="0.25">
      <c r="A24" s="293"/>
      <c r="B24" s="31"/>
      <c r="C24" s="303"/>
      <c r="D24" s="303"/>
      <c r="E24" s="303"/>
      <c r="F24" s="303"/>
      <c r="G24" s="303"/>
      <c r="H24" s="293"/>
      <c r="I24" s="293"/>
      <c r="J24" s="293"/>
      <c r="K24" s="293"/>
      <c r="L24" s="293"/>
      <c r="M24" s="293"/>
      <c r="N24" s="293"/>
      <c r="O24" s="293"/>
      <c r="P24" s="293"/>
      <c r="Q24" s="293"/>
      <c r="R24" s="306"/>
      <c r="S24" s="293"/>
      <c r="T24" s="293"/>
      <c r="U24" s="293"/>
      <c r="V24" s="293"/>
      <c r="W24" s="293"/>
      <c r="X24" s="293"/>
      <c r="Y24" s="293"/>
      <c r="Z24" s="293"/>
      <c r="AA24" s="293"/>
      <c r="AB24" s="301"/>
      <c r="AC24" s="293"/>
      <c r="AD24" s="293"/>
    </row>
    <row r="25" spans="1:30" ht="15" customHeight="1" x14ac:dyDescent="0.25">
      <c r="A25" s="293"/>
      <c r="B25" s="31"/>
      <c r="C25" s="306" t="s">
        <v>132</v>
      </c>
      <c r="D25" s="303"/>
      <c r="E25" s="303"/>
      <c r="F25" s="303"/>
      <c r="G25" s="303"/>
      <c r="H25" s="303"/>
      <c r="I25" s="293"/>
      <c r="J25" s="293"/>
      <c r="K25" s="293"/>
      <c r="L25" s="293"/>
      <c r="M25" s="293"/>
      <c r="N25" s="293"/>
      <c r="O25" s="293"/>
      <c r="P25" s="293"/>
      <c r="Q25" s="293"/>
      <c r="R25" s="293"/>
      <c r="S25" s="293"/>
      <c r="T25" s="293"/>
      <c r="U25" s="293"/>
      <c r="V25" s="293"/>
      <c r="W25" s="293"/>
      <c r="X25" s="293"/>
      <c r="Y25" s="293"/>
      <c r="Z25" s="293"/>
      <c r="AA25" s="293"/>
      <c r="AB25" s="301"/>
      <c r="AC25" s="293"/>
      <c r="AD25" s="293"/>
    </row>
    <row r="26" spans="1:30" ht="39.75" customHeight="1" x14ac:dyDescent="0.25">
      <c r="A26" s="293"/>
      <c r="B26" s="31"/>
      <c r="C26" s="964" t="s">
        <v>433</v>
      </c>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20"/>
      <c r="AB26" s="301"/>
      <c r="AC26" s="293"/>
      <c r="AD26" s="293"/>
    </row>
    <row r="27" spans="1:30" ht="15" customHeight="1" x14ac:dyDescent="0.25">
      <c r="A27" s="293"/>
      <c r="B27" s="31"/>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9"/>
      <c r="AC27" s="293"/>
      <c r="AD27" s="293"/>
    </row>
    <row r="28" spans="1:30" ht="15" customHeight="1" x14ac:dyDescent="0.25">
      <c r="A28" s="293"/>
      <c r="B28" s="31"/>
      <c r="C28" s="297" t="s">
        <v>134</v>
      </c>
      <c r="D28" s="303"/>
      <c r="E28" s="303"/>
      <c r="F28" s="303"/>
      <c r="G28" s="303"/>
      <c r="H28" s="303"/>
      <c r="I28" s="303"/>
      <c r="J28" s="303"/>
      <c r="K28" s="303"/>
      <c r="L28" s="303"/>
      <c r="M28" s="297" t="s">
        <v>134</v>
      </c>
      <c r="N28" s="303"/>
      <c r="O28" s="303"/>
      <c r="P28" s="303"/>
      <c r="Q28" s="303"/>
      <c r="R28" s="303"/>
      <c r="S28" s="303"/>
      <c r="T28" s="303"/>
      <c r="U28" s="303"/>
      <c r="V28" s="303"/>
      <c r="W28" s="303"/>
      <c r="X28" s="303"/>
      <c r="Y28" s="303"/>
      <c r="Z28" s="303"/>
      <c r="AA28" s="303"/>
      <c r="AB28" s="309"/>
      <c r="AC28" s="293"/>
      <c r="AD28" s="293"/>
    </row>
    <row r="29" spans="1:30" ht="29.25" customHeight="1" x14ac:dyDescent="0.25">
      <c r="A29" s="293"/>
      <c r="B29" s="31"/>
      <c r="C29" s="538" t="s">
        <v>434</v>
      </c>
      <c r="D29" s="532"/>
      <c r="E29" s="532"/>
      <c r="F29" s="532"/>
      <c r="G29" s="532"/>
      <c r="H29" s="532"/>
      <c r="I29" s="532"/>
      <c r="J29" s="532"/>
      <c r="K29" s="520"/>
      <c r="L29" s="303"/>
      <c r="M29" s="538"/>
      <c r="N29" s="532"/>
      <c r="O29" s="532"/>
      <c r="P29" s="532"/>
      <c r="Q29" s="532"/>
      <c r="R29" s="532"/>
      <c r="S29" s="532"/>
      <c r="T29" s="532"/>
      <c r="U29" s="532"/>
      <c r="V29" s="532"/>
      <c r="W29" s="532"/>
      <c r="X29" s="532"/>
      <c r="Y29" s="532"/>
      <c r="Z29" s="532"/>
      <c r="AA29" s="520"/>
      <c r="AB29" s="309"/>
      <c r="AC29" s="293"/>
      <c r="AD29" s="293"/>
    </row>
    <row r="30" spans="1:30" ht="15" customHeight="1" x14ac:dyDescent="0.25">
      <c r="A30" s="293"/>
      <c r="B30" s="31"/>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301"/>
      <c r="AC30" s="293"/>
      <c r="AD30" s="293"/>
    </row>
    <row r="31" spans="1:30" ht="15" customHeight="1" x14ac:dyDescent="0.25">
      <c r="A31" s="293"/>
      <c r="B31" s="31"/>
      <c r="C31" s="310" t="s">
        <v>137</v>
      </c>
      <c r="D31" s="310"/>
      <c r="E31" s="310"/>
      <c r="F31" s="310"/>
      <c r="G31" s="311"/>
      <c r="H31" s="312"/>
      <c r="I31" s="312"/>
      <c r="J31" s="312"/>
      <c r="K31" s="312"/>
      <c r="L31" s="312"/>
      <c r="M31" s="312"/>
      <c r="N31" s="312"/>
      <c r="O31" s="312"/>
      <c r="P31" s="312"/>
      <c r="Q31" s="312"/>
      <c r="R31" s="312"/>
      <c r="S31" s="312"/>
      <c r="T31" s="312"/>
      <c r="U31" s="312"/>
      <c r="V31" s="312"/>
      <c r="W31" s="312"/>
      <c r="X31" s="312"/>
      <c r="Y31" s="312"/>
      <c r="Z31" s="312"/>
      <c r="AA31" s="312"/>
      <c r="AB31" s="301"/>
      <c r="AC31" s="293"/>
      <c r="AD31" s="293"/>
    </row>
    <row r="32" spans="1:30" ht="90" customHeight="1" x14ac:dyDescent="0.25">
      <c r="A32" s="293"/>
      <c r="B32" s="31"/>
      <c r="C32" s="537" t="s">
        <v>435</v>
      </c>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20"/>
      <c r="AB32" s="301"/>
      <c r="AC32" s="293"/>
      <c r="AD32" s="293"/>
    </row>
    <row r="33" spans="1:30" ht="15" customHeight="1" x14ac:dyDescent="0.25">
      <c r="A33" s="293"/>
      <c r="B33" s="3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301"/>
      <c r="AC33" s="293"/>
      <c r="AD33" s="293"/>
    </row>
    <row r="34" spans="1:30" ht="15.75" customHeight="1" x14ac:dyDescent="0.25">
      <c r="A34" s="293"/>
      <c r="B34" s="31"/>
      <c r="C34" s="536" t="s">
        <v>139</v>
      </c>
      <c r="D34" s="528"/>
      <c r="E34" s="306"/>
      <c r="F34" s="530" t="s">
        <v>22</v>
      </c>
      <c r="G34" s="520"/>
      <c r="H34" s="306"/>
      <c r="I34" s="293"/>
      <c r="J34" s="313" t="s">
        <v>140</v>
      </c>
      <c r="K34" s="530">
        <v>1.2</v>
      </c>
      <c r="L34" s="532"/>
      <c r="M34" s="532"/>
      <c r="N34" s="520"/>
      <c r="O34" s="306"/>
      <c r="P34" s="306"/>
      <c r="Q34" s="297" t="s">
        <v>141</v>
      </c>
      <c r="R34" s="293"/>
      <c r="S34" s="306"/>
      <c r="T34" s="306"/>
      <c r="U34" s="306"/>
      <c r="V34" s="306"/>
      <c r="W34" s="530" t="s">
        <v>20</v>
      </c>
      <c r="X34" s="532"/>
      <c r="Y34" s="532"/>
      <c r="Z34" s="532"/>
      <c r="AA34" s="520"/>
      <c r="AB34" s="305"/>
      <c r="AC34" s="293"/>
      <c r="AD34" s="293"/>
    </row>
    <row r="35" spans="1:30" ht="15.75" customHeight="1" x14ac:dyDescent="0.25">
      <c r="A35" s="293"/>
      <c r="B35" s="31"/>
      <c r="C35" s="293"/>
      <c r="D35" s="293"/>
      <c r="E35" s="293"/>
      <c r="F35" s="308"/>
      <c r="G35" s="308"/>
      <c r="H35" s="308"/>
      <c r="I35" s="308"/>
      <c r="J35" s="308"/>
      <c r="K35" s="308"/>
      <c r="L35" s="308"/>
      <c r="M35" s="293"/>
      <c r="N35" s="293"/>
      <c r="O35" s="293"/>
      <c r="P35" s="293"/>
      <c r="Q35" s="293"/>
      <c r="R35" s="293"/>
      <c r="S35" s="293"/>
      <c r="T35" s="293"/>
      <c r="U35" s="293"/>
      <c r="V35" s="293"/>
      <c r="W35" s="293"/>
      <c r="X35" s="293"/>
      <c r="Y35" s="293"/>
      <c r="Z35" s="293"/>
      <c r="AA35" s="293"/>
      <c r="AB35" s="301"/>
      <c r="AC35" s="293"/>
      <c r="AD35" s="293"/>
    </row>
    <row r="36" spans="1:30" ht="32.25" customHeight="1" x14ac:dyDescent="0.25">
      <c r="A36" s="293"/>
      <c r="B36" s="31"/>
      <c r="C36" s="293"/>
      <c r="D36" s="313" t="s">
        <v>142</v>
      </c>
      <c r="E36" s="306"/>
      <c r="F36" s="537" t="s">
        <v>436</v>
      </c>
      <c r="G36" s="532"/>
      <c r="H36" s="532"/>
      <c r="I36" s="532"/>
      <c r="J36" s="532"/>
      <c r="K36" s="532"/>
      <c r="L36" s="532"/>
      <c r="M36" s="520"/>
      <c r="N36" s="293"/>
      <c r="O36" s="313" t="s">
        <v>144</v>
      </c>
      <c r="P36" s="538">
        <v>0</v>
      </c>
      <c r="Q36" s="532"/>
      <c r="R36" s="532"/>
      <c r="S36" s="532"/>
      <c r="T36" s="532"/>
      <c r="U36" s="532"/>
      <c r="V36" s="532"/>
      <c r="W36" s="532"/>
      <c r="X36" s="532"/>
      <c r="Y36" s="532"/>
      <c r="Z36" s="532"/>
      <c r="AA36" s="520"/>
      <c r="AB36" s="301"/>
      <c r="AC36" s="293"/>
      <c r="AD36" s="293"/>
    </row>
    <row r="37" spans="1:30" ht="15.75" customHeight="1" x14ac:dyDescent="0.25">
      <c r="A37" s="293"/>
      <c r="B37" s="31"/>
      <c r="C37" s="306"/>
      <c r="D37" s="306"/>
      <c r="E37" s="306"/>
      <c r="F37" s="308"/>
      <c r="G37" s="308"/>
      <c r="H37" s="308"/>
      <c r="I37" s="308"/>
      <c r="J37" s="308"/>
      <c r="K37" s="308"/>
      <c r="L37" s="308"/>
      <c r="M37" s="306"/>
      <c r="N37" s="306"/>
      <c r="O37" s="306"/>
      <c r="P37" s="306"/>
      <c r="Q37" s="306"/>
      <c r="R37" s="306"/>
      <c r="S37" s="306"/>
      <c r="T37" s="306"/>
      <c r="U37" s="306"/>
      <c r="V37" s="306"/>
      <c r="W37" s="306"/>
      <c r="X37" s="306"/>
      <c r="Y37" s="306"/>
      <c r="Z37" s="306"/>
      <c r="AA37" s="306"/>
      <c r="AB37" s="305"/>
      <c r="AC37" s="293"/>
      <c r="AD37" s="293"/>
    </row>
    <row r="38" spans="1:30" ht="15.75" customHeight="1" x14ac:dyDescent="0.25">
      <c r="A38" s="293"/>
      <c r="B38" s="31"/>
      <c r="C38" s="293"/>
      <c r="D38" s="313" t="s">
        <v>145</v>
      </c>
      <c r="E38" s="293"/>
      <c r="F38" s="531" t="s">
        <v>146</v>
      </c>
      <c r="G38" s="520"/>
      <c r="H38" s="293"/>
      <c r="I38" s="293"/>
      <c r="J38" s="306" t="s">
        <v>147</v>
      </c>
      <c r="K38" s="293"/>
      <c r="L38" s="531" t="s">
        <v>148</v>
      </c>
      <c r="M38" s="532"/>
      <c r="N38" s="520"/>
      <c r="O38" s="306"/>
      <c r="P38" s="306"/>
      <c r="Q38" s="293"/>
      <c r="R38" s="306" t="s">
        <v>149</v>
      </c>
      <c r="S38" s="306"/>
      <c r="T38" s="306"/>
      <c r="U38" s="306"/>
      <c r="V38" s="306"/>
      <c r="W38" s="539"/>
      <c r="X38" s="532"/>
      <c r="Y38" s="532"/>
      <c r="Z38" s="532"/>
      <c r="AA38" s="520"/>
      <c r="AB38" s="305"/>
      <c r="AC38" s="293"/>
      <c r="AD38" s="293"/>
    </row>
    <row r="39" spans="1:30" ht="15.75" customHeight="1" x14ac:dyDescent="0.25">
      <c r="A39" s="293"/>
      <c r="B39" s="31"/>
      <c r="C39" s="293"/>
      <c r="D39" s="293"/>
      <c r="E39" s="293"/>
      <c r="F39" s="29"/>
      <c r="G39" s="293"/>
      <c r="H39" s="293"/>
      <c r="I39" s="297"/>
      <c r="J39" s="297"/>
      <c r="K39" s="297"/>
      <c r="L39" s="297"/>
      <c r="M39" s="297"/>
      <c r="N39" s="297"/>
      <c r="O39" s="297"/>
      <c r="P39" s="297"/>
      <c r="Q39" s="297"/>
      <c r="R39" s="297"/>
      <c r="S39" s="297"/>
      <c r="T39" s="297"/>
      <c r="U39" s="297"/>
      <c r="V39" s="297"/>
      <c r="W39" s="297"/>
      <c r="X39" s="297"/>
      <c r="Y39" s="297"/>
      <c r="Z39" s="297"/>
      <c r="AA39" s="297"/>
      <c r="AB39" s="298"/>
      <c r="AC39" s="293"/>
      <c r="AD39" s="293"/>
    </row>
    <row r="40" spans="1:30" ht="15.75" customHeight="1" x14ac:dyDescent="0.25">
      <c r="A40" s="293"/>
      <c r="B40" s="31"/>
      <c r="C40" s="314" t="s">
        <v>150</v>
      </c>
      <c r="D40" s="533">
        <v>2024</v>
      </c>
      <c r="E40" s="534"/>
      <c r="F40" s="535"/>
      <c r="G40" s="35"/>
      <c r="H40" s="297"/>
      <c r="I40" s="297"/>
      <c r="J40" s="297"/>
      <c r="K40" s="297"/>
      <c r="L40" s="297"/>
      <c r="M40" s="297"/>
      <c r="N40" s="297"/>
      <c r="O40" s="297"/>
      <c r="P40" s="297"/>
      <c r="Q40" s="527"/>
      <c r="R40" s="528"/>
      <c r="S40" s="528"/>
      <c r="T40" s="528"/>
      <c r="U40" s="528"/>
      <c r="V40" s="297"/>
      <c r="W40" s="297"/>
      <c r="X40" s="529"/>
      <c r="Y40" s="528"/>
      <c r="Z40" s="528"/>
      <c r="AA40" s="528"/>
      <c r="AB40" s="305"/>
      <c r="AC40" s="293"/>
      <c r="AD40" s="293"/>
    </row>
    <row r="41" spans="1:30" ht="5.25" customHeight="1" x14ac:dyDescent="0.25">
      <c r="A41" s="293"/>
      <c r="B41" s="31"/>
      <c r="C41" s="306"/>
      <c r="D41" s="38"/>
      <c r="E41" s="38"/>
      <c r="F41" s="38"/>
      <c r="G41" s="293"/>
      <c r="H41" s="297"/>
      <c r="I41" s="297"/>
      <c r="J41" s="297"/>
      <c r="K41" s="297"/>
      <c r="L41" s="297"/>
      <c r="M41" s="297"/>
      <c r="N41" s="297"/>
      <c r="O41" s="297"/>
      <c r="P41" s="297"/>
      <c r="Q41" s="303"/>
      <c r="R41" s="303"/>
      <c r="S41" s="303"/>
      <c r="T41" s="303"/>
      <c r="U41" s="303"/>
      <c r="V41" s="297"/>
      <c r="W41" s="297"/>
      <c r="X41" s="299"/>
      <c r="Y41" s="299"/>
      <c r="Z41" s="299"/>
      <c r="AA41" s="299"/>
      <c r="AB41" s="305"/>
      <c r="AC41" s="293"/>
      <c r="AD41" s="293"/>
    </row>
    <row r="42" spans="1:30" ht="15.75" customHeight="1" x14ac:dyDescent="0.25">
      <c r="A42" s="293"/>
      <c r="B42" s="31"/>
      <c r="C42" s="306" t="s">
        <v>140</v>
      </c>
      <c r="D42" s="538">
        <v>1</v>
      </c>
      <c r="E42" s="532"/>
      <c r="F42" s="520"/>
      <c r="G42" s="293"/>
      <c r="H42" s="297"/>
      <c r="I42" s="297"/>
      <c r="J42" s="297"/>
      <c r="K42" s="297"/>
      <c r="L42" s="297"/>
      <c r="M42" s="297"/>
      <c r="N42" s="297"/>
      <c r="O42" s="297"/>
      <c r="P42" s="297"/>
      <c r="Q42" s="527"/>
      <c r="R42" s="528"/>
      <c r="S42" s="528"/>
      <c r="T42" s="528"/>
      <c r="U42" s="528"/>
      <c r="V42" s="297"/>
      <c r="W42" s="297"/>
      <c r="X42" s="529"/>
      <c r="Y42" s="528"/>
      <c r="Z42" s="528"/>
      <c r="AA42" s="528"/>
      <c r="AB42" s="298"/>
      <c r="AC42" s="293"/>
      <c r="AD42" s="293"/>
    </row>
    <row r="43" spans="1:30" ht="15.75" customHeight="1" x14ac:dyDescent="0.25">
      <c r="A43" s="293"/>
      <c r="B43" s="31"/>
      <c r="C43" s="293"/>
      <c r="D43" s="293"/>
      <c r="E43" s="293"/>
      <c r="F43" s="293"/>
      <c r="G43" s="293"/>
      <c r="H43" s="293"/>
      <c r="I43" s="297"/>
      <c r="J43" s="297"/>
      <c r="K43" s="306"/>
      <c r="L43" s="306"/>
      <c r="M43" s="306"/>
      <c r="N43" s="306"/>
      <c r="O43" s="306"/>
      <c r="P43" s="306"/>
      <c r="Q43" s="306"/>
      <c r="R43" s="306"/>
      <c r="S43" s="306"/>
      <c r="T43" s="306"/>
      <c r="U43" s="306"/>
      <c r="V43" s="306"/>
      <c r="W43" s="306"/>
      <c r="X43" s="306"/>
      <c r="Y43" s="306"/>
      <c r="Z43" s="306"/>
      <c r="AA43" s="306"/>
      <c r="AB43" s="298"/>
      <c r="AC43" s="293"/>
      <c r="AD43" s="293"/>
    </row>
    <row r="44" spans="1:30" ht="15.75" customHeight="1" x14ac:dyDescent="0.25">
      <c r="A44" s="293"/>
      <c r="B44" s="31"/>
      <c r="C44" s="306"/>
      <c r="D44" s="530" t="s">
        <v>151</v>
      </c>
      <c r="E44" s="532"/>
      <c r="F44" s="532"/>
      <c r="G44" s="532"/>
      <c r="H44" s="532"/>
      <c r="I44" s="532"/>
      <c r="J44" s="532"/>
      <c r="K44" s="532"/>
      <c r="L44" s="532"/>
      <c r="M44" s="532"/>
      <c r="N44" s="532"/>
      <c r="O44" s="532"/>
      <c r="P44" s="532"/>
      <c r="Q44" s="532"/>
      <c r="R44" s="532"/>
      <c r="S44" s="532"/>
      <c r="T44" s="532"/>
      <c r="U44" s="532"/>
      <c r="V44" s="532"/>
      <c r="W44" s="532"/>
      <c r="X44" s="532"/>
      <c r="Y44" s="520"/>
      <c r="Z44" s="307"/>
      <c r="AA44" s="307"/>
      <c r="AB44" s="315"/>
      <c r="AC44" s="293"/>
      <c r="AD44" s="293"/>
    </row>
    <row r="45" spans="1:30" ht="15.75" customHeight="1" x14ac:dyDescent="0.25">
      <c r="A45" s="293"/>
      <c r="B45" s="31"/>
      <c r="C45" s="293"/>
      <c r="D45" s="569" t="s">
        <v>152</v>
      </c>
      <c r="E45" s="532"/>
      <c r="F45" s="532"/>
      <c r="G45" s="532"/>
      <c r="H45" s="520"/>
      <c r="I45" s="565" t="s">
        <v>153</v>
      </c>
      <c r="J45" s="532"/>
      <c r="K45" s="532"/>
      <c r="L45" s="532"/>
      <c r="M45" s="532"/>
      <c r="N45" s="532"/>
      <c r="O45" s="532"/>
      <c r="P45" s="520"/>
      <c r="Q45" s="566" t="s">
        <v>154</v>
      </c>
      <c r="R45" s="532"/>
      <c r="S45" s="532"/>
      <c r="T45" s="532"/>
      <c r="U45" s="532"/>
      <c r="V45" s="532"/>
      <c r="W45" s="532"/>
      <c r="X45" s="532"/>
      <c r="Y45" s="520"/>
      <c r="Z45" s="307"/>
      <c r="AA45" s="307"/>
      <c r="AB45" s="315"/>
      <c r="AC45" s="293"/>
      <c r="AD45" s="293"/>
    </row>
    <row r="46" spans="1:30" ht="15.75" customHeight="1" x14ac:dyDescent="0.25">
      <c r="A46" s="316"/>
      <c r="B46" s="39"/>
      <c r="C46" s="40"/>
      <c r="D46" s="570" t="s">
        <v>155</v>
      </c>
      <c r="E46" s="532"/>
      <c r="F46" s="532"/>
      <c r="G46" s="532"/>
      <c r="H46" s="520"/>
      <c r="I46" s="567" t="s">
        <v>156</v>
      </c>
      <c r="J46" s="532"/>
      <c r="K46" s="532"/>
      <c r="L46" s="532"/>
      <c r="M46" s="532"/>
      <c r="N46" s="532"/>
      <c r="O46" s="532"/>
      <c r="P46" s="520"/>
      <c r="Q46" s="568" t="s">
        <v>157</v>
      </c>
      <c r="R46" s="532"/>
      <c r="S46" s="532"/>
      <c r="T46" s="532"/>
      <c r="U46" s="532"/>
      <c r="V46" s="532"/>
      <c r="W46" s="532"/>
      <c r="X46" s="532"/>
      <c r="Y46" s="520"/>
      <c r="Z46" s="316"/>
      <c r="AA46" s="316"/>
      <c r="AB46" s="317"/>
      <c r="AC46" s="316"/>
      <c r="AD46" s="316"/>
    </row>
    <row r="47" spans="1:30" ht="15.75" customHeight="1" x14ac:dyDescent="0.25">
      <c r="A47" s="293"/>
      <c r="B47" s="31"/>
      <c r="C47" s="318"/>
      <c r="D47" s="318"/>
      <c r="E47" s="318"/>
      <c r="F47" s="318"/>
      <c r="G47" s="319"/>
      <c r="H47" s="319"/>
      <c r="I47" s="319"/>
      <c r="J47" s="319"/>
      <c r="K47" s="319"/>
      <c r="L47" s="319"/>
      <c r="M47" s="319"/>
      <c r="N47" s="319"/>
      <c r="O47" s="319"/>
      <c r="P47" s="319"/>
      <c r="Q47" s="319"/>
      <c r="R47" s="319"/>
      <c r="S47" s="319"/>
      <c r="T47" s="319"/>
      <c r="U47" s="319"/>
      <c r="V47" s="319"/>
      <c r="W47" s="319"/>
      <c r="X47" s="319"/>
      <c r="Y47" s="319"/>
      <c r="Z47" s="318"/>
      <c r="AA47" s="318"/>
      <c r="AB47" s="302"/>
      <c r="AC47" s="293"/>
      <c r="AD47" s="293"/>
    </row>
    <row r="48" spans="1:30" ht="15.75" customHeight="1" x14ac:dyDescent="0.25">
      <c r="A48" s="320"/>
      <c r="B48" s="41"/>
      <c r="C48" s="558" t="s">
        <v>158</v>
      </c>
      <c r="D48" s="532"/>
      <c r="E48" s="532"/>
      <c r="F48" s="520"/>
      <c r="G48" s="563" t="s">
        <v>159</v>
      </c>
      <c r="H48" s="564" t="s">
        <v>160</v>
      </c>
      <c r="I48" s="546"/>
      <c r="J48" s="546"/>
      <c r="K48" s="546"/>
      <c r="L48" s="546"/>
      <c r="M48" s="546"/>
      <c r="N48" s="546"/>
      <c r="O48" s="546"/>
      <c r="P48" s="546"/>
      <c r="Q48" s="546"/>
      <c r="R48" s="546"/>
      <c r="S48" s="546"/>
      <c r="T48" s="546"/>
      <c r="U48" s="546"/>
      <c r="V48" s="546"/>
      <c r="W48" s="546"/>
      <c r="X48" s="546"/>
      <c r="Y48" s="546"/>
      <c r="Z48" s="546"/>
      <c r="AA48" s="547"/>
      <c r="AB48" s="315"/>
      <c r="AC48" s="320"/>
      <c r="AD48" s="320"/>
    </row>
    <row r="49" spans="1:30" ht="15.75" customHeight="1" x14ac:dyDescent="0.25">
      <c r="A49" s="320"/>
      <c r="B49" s="41"/>
      <c r="C49" s="42" t="s">
        <v>161</v>
      </c>
      <c r="D49" s="43">
        <v>1.2</v>
      </c>
      <c r="E49" s="558" t="s">
        <v>162</v>
      </c>
      <c r="F49" s="520"/>
      <c r="G49" s="504"/>
      <c r="H49" s="549"/>
      <c r="I49" s="550"/>
      <c r="J49" s="550"/>
      <c r="K49" s="550"/>
      <c r="L49" s="550"/>
      <c r="M49" s="550"/>
      <c r="N49" s="550"/>
      <c r="O49" s="550"/>
      <c r="P49" s="550"/>
      <c r="Q49" s="550"/>
      <c r="R49" s="550"/>
      <c r="S49" s="550"/>
      <c r="T49" s="550"/>
      <c r="U49" s="550"/>
      <c r="V49" s="550"/>
      <c r="W49" s="550"/>
      <c r="X49" s="550"/>
      <c r="Y49" s="550"/>
      <c r="Z49" s="550"/>
      <c r="AA49" s="551"/>
      <c r="AB49" s="315"/>
      <c r="AC49" s="320"/>
      <c r="AD49" s="320"/>
    </row>
    <row r="50" spans="1:30" ht="15.75" customHeight="1" x14ac:dyDescent="0.25">
      <c r="A50" s="320"/>
      <c r="B50" s="41"/>
      <c r="C50" s="44">
        <v>2024</v>
      </c>
      <c r="D50" s="45">
        <v>45474</v>
      </c>
      <c r="E50" s="557">
        <v>45656</v>
      </c>
      <c r="F50" s="520"/>
      <c r="G50" s="46">
        <v>1.2</v>
      </c>
      <c r="H50" s="562" t="s">
        <v>437</v>
      </c>
      <c r="I50" s="532"/>
      <c r="J50" s="532"/>
      <c r="K50" s="532"/>
      <c r="L50" s="532"/>
      <c r="M50" s="532"/>
      <c r="N50" s="532"/>
      <c r="O50" s="532"/>
      <c r="P50" s="532"/>
      <c r="Q50" s="532"/>
      <c r="R50" s="532"/>
      <c r="S50" s="532"/>
      <c r="T50" s="532"/>
      <c r="U50" s="532"/>
      <c r="V50" s="532"/>
      <c r="W50" s="532"/>
      <c r="X50" s="532"/>
      <c r="Y50" s="532"/>
      <c r="Z50" s="532"/>
      <c r="AA50" s="520"/>
      <c r="AB50" s="315"/>
      <c r="AC50" s="320"/>
      <c r="AD50" s="320"/>
    </row>
    <row r="51" spans="1:30" ht="15.75" customHeight="1" x14ac:dyDescent="0.25">
      <c r="A51" s="320"/>
      <c r="B51" s="41"/>
      <c r="C51" s="44">
        <v>2025</v>
      </c>
      <c r="D51" s="45">
        <v>45658</v>
      </c>
      <c r="E51" s="557">
        <v>46021</v>
      </c>
      <c r="F51" s="520"/>
      <c r="G51" s="46">
        <v>1.7</v>
      </c>
      <c r="H51" s="562" t="s">
        <v>437</v>
      </c>
      <c r="I51" s="532"/>
      <c r="J51" s="532"/>
      <c r="K51" s="532"/>
      <c r="L51" s="532"/>
      <c r="M51" s="532"/>
      <c r="N51" s="532"/>
      <c r="O51" s="532"/>
      <c r="P51" s="532"/>
      <c r="Q51" s="532"/>
      <c r="R51" s="532"/>
      <c r="S51" s="532"/>
      <c r="T51" s="532"/>
      <c r="U51" s="532"/>
      <c r="V51" s="532"/>
      <c r="W51" s="532"/>
      <c r="X51" s="532"/>
      <c r="Y51" s="532"/>
      <c r="Z51" s="532"/>
      <c r="AA51" s="520"/>
      <c r="AB51" s="315"/>
      <c r="AC51" s="320"/>
      <c r="AD51" s="320"/>
    </row>
    <row r="52" spans="1:30" ht="15.75" customHeight="1" x14ac:dyDescent="0.25">
      <c r="A52" s="320"/>
      <c r="B52" s="41"/>
      <c r="C52" s="44">
        <v>2026</v>
      </c>
      <c r="D52" s="45">
        <v>46023</v>
      </c>
      <c r="E52" s="557">
        <v>46386</v>
      </c>
      <c r="F52" s="520"/>
      <c r="G52" s="46">
        <v>1.1000000000000001</v>
      </c>
      <c r="H52" s="562" t="s">
        <v>437</v>
      </c>
      <c r="I52" s="532"/>
      <c r="J52" s="532"/>
      <c r="K52" s="532"/>
      <c r="L52" s="532"/>
      <c r="M52" s="532"/>
      <c r="N52" s="532"/>
      <c r="O52" s="532"/>
      <c r="P52" s="532"/>
      <c r="Q52" s="532"/>
      <c r="R52" s="532"/>
      <c r="S52" s="532"/>
      <c r="T52" s="532"/>
      <c r="U52" s="532"/>
      <c r="V52" s="532"/>
      <c r="W52" s="532"/>
      <c r="X52" s="532"/>
      <c r="Y52" s="532"/>
      <c r="Z52" s="532"/>
      <c r="AA52" s="520"/>
      <c r="AB52" s="315"/>
      <c r="AC52" s="320"/>
      <c r="AD52" s="320"/>
    </row>
    <row r="53" spans="1:30" ht="15.75" customHeight="1" x14ac:dyDescent="0.25">
      <c r="A53" s="320"/>
      <c r="B53" s="41"/>
      <c r="C53" s="44">
        <v>2027</v>
      </c>
      <c r="D53" s="45">
        <v>46388</v>
      </c>
      <c r="E53" s="557">
        <v>46751</v>
      </c>
      <c r="F53" s="520"/>
      <c r="G53" s="46">
        <v>1</v>
      </c>
      <c r="H53" s="562" t="s">
        <v>437</v>
      </c>
      <c r="I53" s="532"/>
      <c r="J53" s="532"/>
      <c r="K53" s="532"/>
      <c r="L53" s="532"/>
      <c r="M53" s="532"/>
      <c r="N53" s="532"/>
      <c r="O53" s="532"/>
      <c r="P53" s="532"/>
      <c r="Q53" s="532"/>
      <c r="R53" s="532"/>
      <c r="S53" s="532"/>
      <c r="T53" s="532"/>
      <c r="U53" s="532"/>
      <c r="V53" s="532"/>
      <c r="W53" s="532"/>
      <c r="X53" s="532"/>
      <c r="Y53" s="532"/>
      <c r="Z53" s="532"/>
      <c r="AA53" s="520"/>
      <c r="AB53" s="315"/>
      <c r="AC53" s="320"/>
      <c r="AD53" s="320"/>
    </row>
    <row r="54" spans="1:30" ht="15.75" customHeight="1" x14ac:dyDescent="0.25">
      <c r="A54" s="320"/>
      <c r="B54" s="41"/>
      <c r="C54" s="44"/>
      <c r="D54" s="44"/>
      <c r="E54" s="558"/>
      <c r="F54" s="520"/>
      <c r="G54" s="43"/>
      <c r="H54" s="558"/>
      <c r="I54" s="532"/>
      <c r="J54" s="532"/>
      <c r="K54" s="532"/>
      <c r="L54" s="532"/>
      <c r="M54" s="532"/>
      <c r="N54" s="532"/>
      <c r="O54" s="532"/>
      <c r="P54" s="532"/>
      <c r="Q54" s="532"/>
      <c r="R54" s="532"/>
      <c r="S54" s="532"/>
      <c r="T54" s="532"/>
      <c r="U54" s="532"/>
      <c r="V54" s="532"/>
      <c r="W54" s="532"/>
      <c r="X54" s="532"/>
      <c r="Y54" s="532"/>
      <c r="Z54" s="532"/>
      <c r="AA54" s="520"/>
      <c r="AB54" s="315"/>
      <c r="AC54" s="320"/>
      <c r="AD54" s="320"/>
    </row>
    <row r="55" spans="1:30" ht="15.75" customHeight="1" x14ac:dyDescent="0.25">
      <c r="A55" s="293"/>
      <c r="B55" s="31"/>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301"/>
      <c r="AC55" s="293"/>
      <c r="AD55" s="293"/>
    </row>
    <row r="56" spans="1:30" ht="15.75" customHeight="1" x14ac:dyDescent="0.25">
      <c r="A56" s="293"/>
      <c r="B56" s="31"/>
      <c r="C56" s="536" t="s">
        <v>163</v>
      </c>
      <c r="D56" s="528"/>
      <c r="E56" s="306"/>
      <c r="F56" s="297" t="s">
        <v>164</v>
      </c>
      <c r="G56" s="47"/>
      <c r="H56" s="308"/>
      <c r="I56" s="297" t="s">
        <v>165</v>
      </c>
      <c r="J56" s="293"/>
      <c r="K56" s="531"/>
      <c r="L56" s="520"/>
      <c r="M56" s="306"/>
      <c r="N56" s="293"/>
      <c r="O56" s="293"/>
      <c r="P56" s="293"/>
      <c r="Q56" s="293"/>
      <c r="R56" s="293"/>
      <c r="S56" s="293"/>
      <c r="T56" s="293"/>
      <c r="U56" s="293"/>
      <c r="V56" s="293"/>
      <c r="W56" s="293"/>
      <c r="X56" s="293"/>
      <c r="Y56" s="293"/>
      <c r="Z56" s="293"/>
      <c r="AA56" s="293"/>
      <c r="AB56" s="301"/>
      <c r="AC56" s="293"/>
      <c r="AD56" s="293"/>
    </row>
    <row r="57" spans="1:30" ht="15.75" customHeight="1" x14ac:dyDescent="0.25">
      <c r="A57" s="293"/>
      <c r="B57" s="321"/>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22"/>
      <c r="AC57" s="293"/>
      <c r="AD57" s="293"/>
    </row>
    <row r="58" spans="1:30" ht="15.75" customHeight="1" x14ac:dyDescent="0.25">
      <c r="A58" s="293"/>
      <c r="B58" s="556" t="s">
        <v>166</v>
      </c>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20"/>
      <c r="AC58" s="293"/>
      <c r="AD58" s="293"/>
    </row>
    <row r="59" spans="1:30" ht="15.75" customHeight="1" x14ac:dyDescent="0.25">
      <c r="A59" s="293"/>
      <c r="B59" s="48"/>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9"/>
      <c r="AC59" s="293"/>
      <c r="AD59" s="293"/>
    </row>
    <row r="60" spans="1:30" ht="29.25" customHeight="1" x14ac:dyDescent="0.25">
      <c r="A60" s="293"/>
      <c r="B60" s="558" t="s">
        <v>161</v>
      </c>
      <c r="C60" s="520"/>
      <c r="D60" s="43"/>
      <c r="E60" s="558" t="s">
        <v>167</v>
      </c>
      <c r="F60" s="520"/>
      <c r="G60" s="43"/>
      <c r="H60" s="530" t="s">
        <v>168</v>
      </c>
      <c r="I60" s="520"/>
      <c r="J60" s="558"/>
      <c r="K60" s="520"/>
      <c r="L60" s="561"/>
      <c r="M60" s="528"/>
      <c r="N60" s="43" t="s">
        <v>169</v>
      </c>
      <c r="O60" s="558"/>
      <c r="P60" s="532"/>
      <c r="Q60" s="520"/>
      <c r="R60" s="558" t="s">
        <v>170</v>
      </c>
      <c r="S60" s="532"/>
      <c r="T60" s="520"/>
      <c r="U60" s="558"/>
      <c r="V60" s="532"/>
      <c r="W60" s="520"/>
      <c r="X60" s="558" t="s">
        <v>171</v>
      </c>
      <c r="Y60" s="520"/>
      <c r="Z60" s="558"/>
      <c r="AA60" s="532"/>
      <c r="AB60" s="520"/>
      <c r="AC60" s="293"/>
      <c r="AD60" s="293"/>
    </row>
    <row r="61" spans="1:30" ht="15.75" customHeight="1" x14ac:dyDescent="0.25">
      <c r="A61" s="293"/>
      <c r="B61" s="48"/>
      <c r="C61" s="323"/>
      <c r="D61" s="323"/>
      <c r="E61" s="323"/>
      <c r="F61" s="316"/>
      <c r="G61" s="324"/>
      <c r="H61" s="325"/>
      <c r="I61" s="325"/>
      <c r="J61" s="316"/>
      <c r="K61" s="316"/>
      <c r="L61" s="316"/>
      <c r="M61" s="316"/>
      <c r="N61" s="325"/>
      <c r="O61" s="316"/>
      <c r="P61" s="316"/>
      <c r="Q61" s="316"/>
      <c r="R61" s="316"/>
      <c r="S61" s="325"/>
      <c r="T61" s="303"/>
      <c r="U61" s="303"/>
      <c r="V61" s="293"/>
      <c r="W61" s="325"/>
      <c r="X61" s="313"/>
      <c r="Y61" s="313"/>
      <c r="Z61" s="50"/>
      <c r="AA61" s="28"/>
      <c r="AB61" s="51"/>
      <c r="AC61" s="293"/>
      <c r="AD61" s="293"/>
    </row>
    <row r="62" spans="1:30" ht="15.75" customHeight="1" x14ac:dyDescent="0.25">
      <c r="A62" s="293"/>
      <c r="B62" s="556" t="s">
        <v>172</v>
      </c>
      <c r="C62" s="520"/>
      <c r="D62" s="559"/>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1"/>
      <c r="AC62" s="293"/>
      <c r="AD62" s="293"/>
    </row>
    <row r="63" spans="1:30" ht="15.75" customHeight="1" x14ac:dyDescent="0.25">
      <c r="A63" s="293"/>
      <c r="B63" s="48"/>
      <c r="C63" s="323"/>
      <c r="D63" s="323"/>
      <c r="E63" s="323"/>
      <c r="F63" s="316"/>
      <c r="G63" s="324"/>
      <c r="H63" s="325"/>
      <c r="I63" s="325"/>
      <c r="J63" s="316"/>
      <c r="K63" s="316"/>
      <c r="L63" s="316"/>
      <c r="M63" s="316"/>
      <c r="N63" s="325"/>
      <c r="O63" s="316"/>
      <c r="P63" s="316"/>
      <c r="Q63" s="316"/>
      <c r="R63" s="316"/>
      <c r="S63" s="325"/>
      <c r="T63" s="303"/>
      <c r="U63" s="303"/>
      <c r="V63" s="293"/>
      <c r="W63" s="325"/>
      <c r="X63" s="313"/>
      <c r="Y63" s="313"/>
      <c r="Z63" s="50"/>
      <c r="AA63" s="28"/>
      <c r="AB63" s="51"/>
      <c r="AC63" s="293"/>
      <c r="AD63" s="293"/>
    </row>
    <row r="64" spans="1:30" ht="15.75" customHeight="1" x14ac:dyDescent="0.25">
      <c r="A64" s="293"/>
      <c r="B64" s="556" t="s">
        <v>173</v>
      </c>
      <c r="C64" s="520"/>
      <c r="D64" s="56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1"/>
      <c r="AC64" s="293"/>
      <c r="AD64" s="293"/>
    </row>
    <row r="65" spans="1:30" ht="15.75" customHeight="1" x14ac:dyDescent="0.25">
      <c r="A65" s="293"/>
      <c r="B65" s="48"/>
      <c r="C65" s="323"/>
      <c r="D65" s="323"/>
      <c r="E65" s="323"/>
      <c r="F65" s="316"/>
      <c r="G65" s="324"/>
      <c r="H65" s="325"/>
      <c r="I65" s="325"/>
      <c r="J65" s="316"/>
      <c r="K65" s="316"/>
      <c r="L65" s="316"/>
      <c r="M65" s="316"/>
      <c r="N65" s="325"/>
      <c r="O65" s="316"/>
      <c r="P65" s="316"/>
      <c r="Q65" s="316"/>
      <c r="R65" s="316"/>
      <c r="S65" s="325"/>
      <c r="T65" s="303"/>
      <c r="U65" s="303"/>
      <c r="V65" s="293"/>
      <c r="W65" s="325"/>
      <c r="X65" s="313"/>
      <c r="Y65" s="313"/>
      <c r="Z65" s="313"/>
      <c r="AA65" s="303"/>
      <c r="AB65" s="309"/>
      <c r="AC65" s="293"/>
      <c r="AD65" s="293"/>
    </row>
    <row r="66" spans="1:30" ht="15.75" customHeight="1" x14ac:dyDescent="0.25">
      <c r="A66" s="293"/>
      <c r="B66" s="556" t="s">
        <v>174</v>
      </c>
      <c r="C66" s="520"/>
      <c r="D66" s="56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1"/>
      <c r="AC66" s="293"/>
      <c r="AD66" s="293"/>
    </row>
    <row r="67" spans="1:30" ht="15.75" customHeight="1" x14ac:dyDescent="0.25">
      <c r="A67" s="293"/>
      <c r="B67" s="48"/>
      <c r="C67" s="323"/>
      <c r="D67" s="323"/>
      <c r="E67" s="323"/>
      <c r="F67" s="316"/>
      <c r="G67" s="324"/>
      <c r="H67" s="325"/>
      <c r="I67" s="325"/>
      <c r="J67" s="316"/>
      <c r="K67" s="316"/>
      <c r="L67" s="316"/>
      <c r="M67" s="316"/>
      <c r="N67" s="325"/>
      <c r="O67" s="316"/>
      <c r="P67" s="316"/>
      <c r="Q67" s="316"/>
      <c r="R67" s="316"/>
      <c r="S67" s="325"/>
      <c r="T67" s="303"/>
      <c r="U67" s="303"/>
      <c r="V67" s="293"/>
      <c r="W67" s="325"/>
      <c r="X67" s="313"/>
      <c r="Y67" s="313"/>
      <c r="Z67" s="50"/>
      <c r="AA67" s="28"/>
      <c r="AB67" s="51"/>
      <c r="AC67" s="293"/>
      <c r="AD67" s="293"/>
    </row>
    <row r="68" spans="1:30" ht="15.75" customHeight="1" x14ac:dyDescent="0.25">
      <c r="A68" s="293"/>
      <c r="B68" s="556" t="s">
        <v>175</v>
      </c>
      <c r="C68" s="520"/>
      <c r="D68" s="56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1"/>
      <c r="AC68" s="293"/>
      <c r="AD68" s="293"/>
    </row>
    <row r="69" spans="1:30" ht="15.75" customHeight="1" x14ac:dyDescent="0.25">
      <c r="A69" s="293"/>
      <c r="B69" s="48"/>
      <c r="C69" s="323"/>
      <c r="D69" s="323"/>
      <c r="E69" s="323"/>
      <c r="F69" s="316"/>
      <c r="G69" s="324"/>
      <c r="H69" s="325"/>
      <c r="I69" s="325"/>
      <c r="J69" s="316"/>
      <c r="K69" s="316"/>
      <c r="L69" s="316"/>
      <c r="M69" s="316"/>
      <c r="N69" s="325"/>
      <c r="O69" s="316"/>
      <c r="P69" s="316"/>
      <c r="Q69" s="316"/>
      <c r="R69" s="316"/>
      <c r="S69" s="325"/>
      <c r="T69" s="303"/>
      <c r="U69" s="303"/>
      <c r="V69" s="293"/>
      <c r="W69" s="325"/>
      <c r="X69" s="313"/>
      <c r="Y69" s="313"/>
      <c r="Z69" s="50"/>
      <c r="AA69" s="28"/>
      <c r="AB69" s="51"/>
      <c r="AC69" s="293"/>
      <c r="AD69" s="293"/>
    </row>
    <row r="70" spans="1:30" ht="15.75" customHeight="1" x14ac:dyDescent="0.25">
      <c r="A70" s="293"/>
      <c r="B70" s="556" t="s">
        <v>176</v>
      </c>
      <c r="C70" s="520"/>
      <c r="D70" s="56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1"/>
      <c r="AC70" s="293"/>
      <c r="AD70" s="293"/>
    </row>
    <row r="71" spans="1:30" ht="15.75" customHeight="1" x14ac:dyDescent="0.25">
      <c r="A71" s="293"/>
      <c r="B71" s="48"/>
      <c r="C71" s="323"/>
      <c r="D71" s="323"/>
      <c r="E71" s="323"/>
      <c r="F71" s="316"/>
      <c r="G71" s="324"/>
      <c r="H71" s="325"/>
      <c r="I71" s="325"/>
      <c r="J71" s="316"/>
      <c r="K71" s="316"/>
      <c r="L71" s="316"/>
      <c r="M71" s="316"/>
      <c r="N71" s="325"/>
      <c r="O71" s="316"/>
      <c r="P71" s="316"/>
      <c r="Q71" s="316"/>
      <c r="R71" s="316"/>
      <c r="S71" s="325"/>
      <c r="T71" s="303"/>
      <c r="U71" s="303"/>
      <c r="V71" s="293"/>
      <c r="W71" s="325"/>
      <c r="X71" s="313"/>
      <c r="Y71" s="313"/>
      <c r="Z71" s="50"/>
      <c r="AA71" s="28"/>
      <c r="AB71" s="51"/>
      <c r="AC71" s="293"/>
      <c r="AD71" s="293"/>
    </row>
    <row r="72" spans="1:30" ht="15.75" customHeight="1" x14ac:dyDescent="0.25">
      <c r="A72" s="293"/>
      <c r="B72" s="556" t="s">
        <v>177</v>
      </c>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20"/>
      <c r="AC72" s="293"/>
      <c r="AD72" s="293"/>
    </row>
    <row r="73" spans="1:30" ht="15.75" customHeight="1" x14ac:dyDescent="0.25">
      <c r="A73" s="293"/>
      <c r="B73" s="530" t="s">
        <v>122</v>
      </c>
      <c r="C73" s="520"/>
      <c r="D73" s="52" t="s">
        <v>178</v>
      </c>
      <c r="E73" s="530" t="s">
        <v>179</v>
      </c>
      <c r="F73" s="520"/>
      <c r="G73" s="530" t="s">
        <v>177</v>
      </c>
      <c r="H73" s="532"/>
      <c r="I73" s="532"/>
      <c r="J73" s="532"/>
      <c r="K73" s="532"/>
      <c r="L73" s="532"/>
      <c r="M73" s="532"/>
      <c r="N73" s="532"/>
      <c r="O73" s="520"/>
      <c r="P73" s="530" t="s">
        <v>180</v>
      </c>
      <c r="Q73" s="532"/>
      <c r="R73" s="532"/>
      <c r="S73" s="532"/>
      <c r="T73" s="532"/>
      <c r="U73" s="532"/>
      <c r="V73" s="532"/>
      <c r="W73" s="532"/>
      <c r="X73" s="532"/>
      <c r="Y73" s="532"/>
      <c r="Z73" s="532"/>
      <c r="AA73" s="532"/>
      <c r="AB73" s="520"/>
      <c r="AC73" s="293"/>
      <c r="AD73" s="293"/>
    </row>
    <row r="74" spans="1:30" ht="15.75" customHeight="1" x14ac:dyDescent="0.25">
      <c r="A74" s="293"/>
      <c r="B74" s="530"/>
      <c r="C74" s="520"/>
      <c r="D74" s="37"/>
      <c r="E74" s="530"/>
      <c r="F74" s="520"/>
      <c r="G74" s="555"/>
      <c r="H74" s="532"/>
      <c r="I74" s="532"/>
      <c r="J74" s="532"/>
      <c r="K74" s="532"/>
      <c r="L74" s="532"/>
      <c r="M74" s="532"/>
      <c r="N74" s="532"/>
      <c r="O74" s="520"/>
      <c r="P74" s="555"/>
      <c r="Q74" s="532"/>
      <c r="R74" s="532"/>
      <c r="S74" s="532"/>
      <c r="T74" s="532"/>
      <c r="U74" s="532"/>
      <c r="V74" s="532"/>
      <c r="W74" s="532"/>
      <c r="X74" s="532"/>
      <c r="Y74" s="532"/>
      <c r="Z74" s="532"/>
      <c r="AA74" s="532"/>
      <c r="AB74" s="520"/>
      <c r="AC74" s="293"/>
      <c r="AD74" s="293"/>
    </row>
    <row r="75" spans="1:30" ht="15.75" customHeight="1" x14ac:dyDescent="0.25">
      <c r="A75" s="293"/>
      <c r="B75" s="530"/>
      <c r="C75" s="520"/>
      <c r="D75" s="37"/>
      <c r="E75" s="530"/>
      <c r="F75" s="520"/>
      <c r="G75" s="555"/>
      <c r="H75" s="532"/>
      <c r="I75" s="532"/>
      <c r="J75" s="532"/>
      <c r="K75" s="532"/>
      <c r="L75" s="532"/>
      <c r="M75" s="532"/>
      <c r="N75" s="532"/>
      <c r="O75" s="520"/>
      <c r="P75" s="555"/>
      <c r="Q75" s="532"/>
      <c r="R75" s="532"/>
      <c r="S75" s="532"/>
      <c r="T75" s="532"/>
      <c r="U75" s="532"/>
      <c r="V75" s="532"/>
      <c r="W75" s="532"/>
      <c r="X75" s="532"/>
      <c r="Y75" s="532"/>
      <c r="Z75" s="532"/>
      <c r="AA75" s="532"/>
      <c r="AB75" s="520"/>
      <c r="AC75" s="293"/>
      <c r="AD75" s="293"/>
    </row>
    <row r="76" spans="1:30" ht="26.25" customHeight="1" x14ac:dyDescent="0.25">
      <c r="A76" s="293"/>
      <c r="B76" s="554" t="s">
        <v>181</v>
      </c>
      <c r="C76" s="532"/>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520"/>
      <c r="AC76" s="293"/>
      <c r="AD76" s="326"/>
    </row>
    <row r="77" spans="1:30" ht="12.75" customHeight="1" x14ac:dyDescent="0.25">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row>
    <row r="78" spans="1:30" ht="12.75" customHeight="1" x14ac:dyDescent="0.25">
      <c r="A78" s="293"/>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row>
    <row r="79" spans="1:30" ht="12.75" customHeight="1" x14ac:dyDescent="0.25">
      <c r="A79" s="293"/>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row>
    <row r="80" spans="1:30" ht="12.75" customHeight="1" x14ac:dyDescent="0.25">
      <c r="A80" s="293"/>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row>
    <row r="81" spans="1:30" ht="12.75" customHeight="1" x14ac:dyDescent="0.25">
      <c r="A81" s="29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row>
    <row r="82" spans="1:30" ht="12.75" customHeight="1" x14ac:dyDescent="0.25">
      <c r="A82" s="293"/>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row>
    <row r="83" spans="1:30" ht="12.75" customHeight="1" x14ac:dyDescent="0.25">
      <c r="A83" s="293"/>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1" spans="1:33"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row>
    <row r="2" spans="1:33" ht="12.75" customHeight="1" x14ac:dyDescent="0.25">
      <c r="A2" s="293"/>
      <c r="B2" s="545"/>
      <c r="C2" s="546"/>
      <c r="D2" s="547"/>
      <c r="E2" s="25"/>
      <c r="F2" s="552" t="s">
        <v>120</v>
      </c>
      <c r="G2" s="546"/>
      <c r="H2" s="546"/>
      <c r="I2" s="546"/>
      <c r="J2" s="546"/>
      <c r="K2" s="546"/>
      <c r="L2" s="546"/>
      <c r="M2" s="546"/>
      <c r="N2" s="546"/>
      <c r="O2" s="546"/>
      <c r="P2" s="546"/>
      <c r="Q2" s="546"/>
      <c r="R2" s="546"/>
      <c r="S2" s="546"/>
      <c r="T2" s="546"/>
      <c r="U2" s="546"/>
      <c r="V2" s="546"/>
      <c r="W2" s="546"/>
      <c r="X2" s="546"/>
      <c r="Y2" s="546"/>
      <c r="Z2" s="546"/>
      <c r="AA2" s="546"/>
      <c r="AB2" s="547"/>
      <c r="AC2" s="293"/>
      <c r="AD2" s="293"/>
      <c r="AE2" s="293"/>
      <c r="AF2" s="293"/>
      <c r="AG2" s="293"/>
    </row>
    <row r="3" spans="1:33" ht="12.75" customHeight="1" x14ac:dyDescent="0.25">
      <c r="A3" s="293"/>
      <c r="B3" s="548"/>
      <c r="C3" s="502"/>
      <c r="D3" s="540"/>
      <c r="E3" s="26"/>
      <c r="F3" s="528"/>
      <c r="G3" s="502"/>
      <c r="H3" s="502"/>
      <c r="I3" s="502"/>
      <c r="J3" s="502"/>
      <c r="K3" s="502"/>
      <c r="L3" s="502"/>
      <c r="M3" s="502"/>
      <c r="N3" s="502"/>
      <c r="O3" s="502"/>
      <c r="P3" s="502"/>
      <c r="Q3" s="502"/>
      <c r="R3" s="502"/>
      <c r="S3" s="502"/>
      <c r="T3" s="502"/>
      <c r="U3" s="502"/>
      <c r="V3" s="502"/>
      <c r="W3" s="502"/>
      <c r="X3" s="502"/>
      <c r="Y3" s="502"/>
      <c r="Z3" s="502"/>
      <c r="AA3" s="502"/>
      <c r="AB3" s="540"/>
      <c r="AC3" s="293"/>
      <c r="AD3" s="293"/>
      <c r="AE3" s="293"/>
      <c r="AF3" s="293"/>
      <c r="AG3" s="293"/>
    </row>
    <row r="4" spans="1:33" ht="12.75" customHeight="1" x14ac:dyDescent="0.25">
      <c r="A4" s="293"/>
      <c r="B4" s="548"/>
      <c r="C4" s="502"/>
      <c r="D4" s="540"/>
      <c r="E4" s="26"/>
      <c r="F4" s="528"/>
      <c r="G4" s="502"/>
      <c r="H4" s="502"/>
      <c r="I4" s="502"/>
      <c r="J4" s="502"/>
      <c r="K4" s="502"/>
      <c r="L4" s="502"/>
      <c r="M4" s="502"/>
      <c r="N4" s="502"/>
      <c r="O4" s="502"/>
      <c r="P4" s="502"/>
      <c r="Q4" s="502"/>
      <c r="R4" s="502"/>
      <c r="S4" s="502"/>
      <c r="T4" s="502"/>
      <c r="U4" s="502"/>
      <c r="V4" s="502"/>
      <c r="W4" s="502"/>
      <c r="X4" s="502"/>
      <c r="Y4" s="502"/>
      <c r="Z4" s="502"/>
      <c r="AA4" s="502"/>
      <c r="AB4" s="540"/>
      <c r="AC4" s="293"/>
      <c r="AD4" s="293"/>
      <c r="AE4" s="293"/>
      <c r="AF4" s="293"/>
      <c r="AG4" s="293"/>
    </row>
    <row r="5" spans="1:33" ht="12.75" customHeight="1" x14ac:dyDescent="0.25">
      <c r="A5" s="293"/>
      <c r="B5" s="548"/>
      <c r="C5" s="502"/>
      <c r="D5" s="540"/>
      <c r="E5" s="26"/>
      <c r="F5" s="528"/>
      <c r="G5" s="502"/>
      <c r="H5" s="502"/>
      <c r="I5" s="502"/>
      <c r="J5" s="502"/>
      <c r="K5" s="502"/>
      <c r="L5" s="502"/>
      <c r="M5" s="502"/>
      <c r="N5" s="502"/>
      <c r="O5" s="502"/>
      <c r="P5" s="502"/>
      <c r="Q5" s="502"/>
      <c r="R5" s="502"/>
      <c r="S5" s="502"/>
      <c r="T5" s="502"/>
      <c r="U5" s="502"/>
      <c r="V5" s="502"/>
      <c r="W5" s="502"/>
      <c r="X5" s="502"/>
      <c r="Y5" s="502"/>
      <c r="Z5" s="502"/>
      <c r="AA5" s="502"/>
      <c r="AB5" s="540"/>
      <c r="AC5" s="293"/>
      <c r="AD5" s="293"/>
      <c r="AE5" s="293"/>
      <c r="AF5" s="293"/>
      <c r="AG5" s="293"/>
    </row>
    <row r="6" spans="1:33" ht="37.5" customHeight="1" x14ac:dyDescent="0.25">
      <c r="A6" s="293"/>
      <c r="B6" s="549"/>
      <c r="C6" s="550"/>
      <c r="D6" s="551"/>
      <c r="E6" s="294"/>
      <c r="F6" s="550"/>
      <c r="G6" s="550"/>
      <c r="H6" s="550"/>
      <c r="I6" s="550"/>
      <c r="J6" s="550"/>
      <c r="K6" s="550"/>
      <c r="L6" s="550"/>
      <c r="M6" s="550"/>
      <c r="N6" s="550"/>
      <c r="O6" s="550"/>
      <c r="P6" s="550"/>
      <c r="Q6" s="550"/>
      <c r="R6" s="550"/>
      <c r="S6" s="550"/>
      <c r="T6" s="550"/>
      <c r="U6" s="550"/>
      <c r="V6" s="550"/>
      <c r="W6" s="550"/>
      <c r="X6" s="550"/>
      <c r="Y6" s="550"/>
      <c r="Z6" s="550"/>
      <c r="AA6" s="550"/>
      <c r="AB6" s="551"/>
      <c r="AC6" s="293"/>
      <c r="AD6" s="293"/>
      <c r="AE6" s="293"/>
      <c r="AF6" s="293"/>
      <c r="AG6" s="293"/>
    </row>
    <row r="7" spans="1:33" ht="15" customHeight="1" x14ac:dyDescent="0.25">
      <c r="A7" s="293"/>
      <c r="B7" s="27"/>
      <c r="C7" s="553"/>
      <c r="D7" s="546"/>
      <c r="E7" s="28"/>
      <c r="F7" s="29"/>
      <c r="G7" s="29"/>
      <c r="H7" s="29"/>
      <c r="I7" s="29"/>
      <c r="J7" s="29"/>
      <c r="K7" s="29"/>
      <c r="L7" s="29"/>
      <c r="M7" s="29"/>
      <c r="N7" s="29"/>
      <c r="O7" s="29"/>
      <c r="P7" s="29"/>
      <c r="Q7" s="29"/>
      <c r="R7" s="29"/>
      <c r="S7" s="29"/>
      <c r="T7" s="29"/>
      <c r="U7" s="29"/>
      <c r="V7" s="29"/>
      <c r="W7" s="29"/>
      <c r="X7" s="29"/>
      <c r="Y7" s="29"/>
      <c r="Z7" s="29"/>
      <c r="AA7" s="29"/>
      <c r="AB7" s="30"/>
      <c r="AC7" s="293"/>
      <c r="AD7" s="293"/>
      <c r="AE7" s="293"/>
      <c r="AF7" s="293"/>
      <c r="AG7" s="293"/>
    </row>
    <row r="8" spans="1:33"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c r="AE8" s="293"/>
      <c r="AF8" s="966" t="s">
        <v>438</v>
      </c>
      <c r="AG8" s="528"/>
    </row>
    <row r="9" spans="1:33" ht="15" customHeight="1" x14ac:dyDescent="0.25">
      <c r="A9" s="293"/>
      <c r="B9" s="31"/>
      <c r="C9" s="529"/>
      <c r="D9" s="528"/>
      <c r="E9" s="528"/>
      <c r="F9" s="528"/>
      <c r="G9" s="300"/>
      <c r="H9" s="293"/>
      <c r="I9" s="293"/>
      <c r="J9" s="293"/>
      <c r="K9" s="293"/>
      <c r="L9" s="293"/>
      <c r="M9" s="293"/>
      <c r="N9" s="293"/>
      <c r="O9" s="293"/>
      <c r="P9" s="293"/>
      <c r="Q9" s="293"/>
      <c r="R9" s="293"/>
      <c r="S9" s="293"/>
      <c r="T9" s="293"/>
      <c r="U9" s="293"/>
      <c r="V9" s="293"/>
      <c r="W9" s="293"/>
      <c r="X9" s="293"/>
      <c r="Y9" s="293"/>
      <c r="Z9" s="293"/>
      <c r="AA9" s="293"/>
      <c r="AB9" s="301"/>
      <c r="AC9" s="293"/>
      <c r="AD9" s="293"/>
      <c r="AE9" s="293"/>
      <c r="AF9" s="293"/>
      <c r="AG9" s="293"/>
    </row>
    <row r="10" spans="1:33" ht="30" customHeight="1" x14ac:dyDescent="0.25">
      <c r="A10" s="293"/>
      <c r="B10" s="31"/>
      <c r="C10" s="529" t="s">
        <v>123</v>
      </c>
      <c r="D10" s="528"/>
      <c r="E10" s="530" t="s">
        <v>114</v>
      </c>
      <c r="F10" s="532"/>
      <c r="G10" s="532"/>
      <c r="H10" s="532"/>
      <c r="I10" s="532"/>
      <c r="J10" s="532"/>
      <c r="K10" s="532"/>
      <c r="L10" s="532"/>
      <c r="M10" s="532"/>
      <c r="N10" s="532"/>
      <c r="O10" s="532"/>
      <c r="P10" s="532"/>
      <c r="Q10" s="532"/>
      <c r="R10" s="532"/>
      <c r="S10" s="532"/>
      <c r="T10" s="532"/>
      <c r="U10" s="532"/>
      <c r="V10" s="532"/>
      <c r="W10" s="532"/>
      <c r="X10" s="532"/>
      <c r="Y10" s="532"/>
      <c r="Z10" s="532"/>
      <c r="AA10" s="520"/>
      <c r="AB10" s="302"/>
      <c r="AC10" s="293"/>
      <c r="AD10" s="293"/>
      <c r="AE10" s="293"/>
      <c r="AF10" s="293"/>
      <c r="AG10" s="293"/>
    </row>
    <row r="11" spans="1:33" ht="15" customHeight="1" x14ac:dyDescent="0.25">
      <c r="A11" s="293"/>
      <c r="B11" s="31"/>
      <c r="C11" s="529"/>
      <c r="D11" s="528"/>
      <c r="E11" s="528"/>
      <c r="F11" s="528"/>
      <c r="G11" s="293"/>
      <c r="H11" s="293"/>
      <c r="I11" s="293"/>
      <c r="J11" s="293"/>
      <c r="K11" s="293"/>
      <c r="L11" s="293"/>
      <c r="M11" s="293"/>
      <c r="N11" s="293"/>
      <c r="O11" s="293"/>
      <c r="P11" s="293"/>
      <c r="Q11" s="293"/>
      <c r="R11" s="293"/>
      <c r="S11" s="293"/>
      <c r="T11" s="293"/>
      <c r="U11" s="293"/>
      <c r="V11" s="293"/>
      <c r="W11" s="293"/>
      <c r="X11" s="293"/>
      <c r="Y11" s="293"/>
      <c r="Z11" s="293"/>
      <c r="AA11" s="527"/>
      <c r="AB11" s="540"/>
      <c r="AC11" s="293"/>
      <c r="AD11" s="293"/>
      <c r="AE11" s="293"/>
      <c r="AF11" s="52" t="s">
        <v>439</v>
      </c>
      <c r="AG11" s="52" t="s">
        <v>440</v>
      </c>
    </row>
    <row r="12" spans="1:33" ht="29.25" customHeight="1" x14ac:dyDescent="0.25">
      <c r="A12" s="293"/>
      <c r="B12" s="31"/>
      <c r="C12" s="543" t="s">
        <v>125</v>
      </c>
      <c r="D12" s="544"/>
      <c r="E12" s="541" t="s">
        <v>441</v>
      </c>
      <c r="F12" s="542"/>
      <c r="G12" s="542"/>
      <c r="H12" s="542"/>
      <c r="I12" s="542"/>
      <c r="J12" s="542"/>
      <c r="K12" s="542"/>
      <c r="L12" s="542"/>
      <c r="M12" s="542"/>
      <c r="N12" s="542"/>
      <c r="O12" s="542"/>
      <c r="P12" s="542"/>
      <c r="Q12" s="542"/>
      <c r="R12" s="542"/>
      <c r="S12" s="542"/>
      <c r="T12" s="542"/>
      <c r="U12" s="542"/>
      <c r="V12" s="542"/>
      <c r="W12" s="542"/>
      <c r="X12" s="542"/>
      <c r="Y12" s="542"/>
      <c r="Z12" s="542"/>
      <c r="AA12" s="542"/>
      <c r="AB12" s="36"/>
      <c r="AC12" s="293"/>
      <c r="AD12" s="293"/>
      <c r="AE12" s="293"/>
      <c r="AF12" s="37" t="s">
        <v>442</v>
      </c>
      <c r="AG12" s="37">
        <v>28</v>
      </c>
    </row>
    <row r="13" spans="1:33" ht="15" customHeight="1" x14ac:dyDescent="0.25">
      <c r="A13" s="293"/>
      <c r="B13" s="31"/>
      <c r="C13" s="527"/>
      <c r="D13" s="528"/>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c r="AE13" s="293"/>
      <c r="AF13" s="37" t="s">
        <v>443</v>
      </c>
      <c r="AG13" s="37">
        <v>100</v>
      </c>
    </row>
    <row r="14" spans="1:33" ht="15" customHeight="1" x14ac:dyDescent="0.25">
      <c r="A14" s="293"/>
      <c r="B14" s="31"/>
      <c r="C14" s="529" t="s">
        <v>127</v>
      </c>
      <c r="D14" s="528"/>
      <c r="E14" s="304"/>
      <c r="F14" s="527"/>
      <c r="G14" s="528"/>
      <c r="H14" s="528"/>
      <c r="I14" s="528"/>
      <c r="J14" s="528"/>
      <c r="K14" s="528"/>
      <c r="L14" s="528"/>
      <c r="M14" s="528"/>
      <c r="N14" s="528"/>
      <c r="O14" s="528"/>
      <c r="P14" s="528"/>
      <c r="Q14" s="528"/>
      <c r="R14" s="528"/>
      <c r="S14" s="528"/>
      <c r="T14" s="528"/>
      <c r="U14" s="528"/>
      <c r="V14" s="528"/>
      <c r="W14" s="528"/>
      <c r="X14" s="528"/>
      <c r="Y14" s="528"/>
      <c r="Z14" s="528"/>
      <c r="AA14" s="528"/>
      <c r="AB14" s="540"/>
      <c r="AC14" s="293"/>
      <c r="AD14" s="293"/>
      <c r="AE14" s="293"/>
      <c r="AF14" s="37" t="s">
        <v>444</v>
      </c>
      <c r="AG14" s="37">
        <v>34</v>
      </c>
    </row>
    <row r="15" spans="1:33" ht="29.25" customHeight="1" x14ac:dyDescent="0.25">
      <c r="A15" s="293"/>
      <c r="B15" s="31"/>
      <c r="C15" s="530" t="s">
        <v>445</v>
      </c>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20"/>
      <c r="AB15" s="305"/>
      <c r="AC15" s="293"/>
      <c r="AD15" s="293"/>
      <c r="AE15" s="293"/>
      <c r="AF15" s="37" t="s">
        <v>446</v>
      </c>
      <c r="AG15" s="37">
        <v>100</v>
      </c>
    </row>
    <row r="16" spans="1:33" ht="15" customHeight="1" x14ac:dyDescent="0.25">
      <c r="A16" s="293"/>
      <c r="B16" s="31"/>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5"/>
      <c r="AC16" s="293"/>
      <c r="AD16" s="293"/>
      <c r="AE16" s="293"/>
      <c r="AF16" s="37" t="s">
        <v>447</v>
      </c>
      <c r="AG16" s="37">
        <v>38</v>
      </c>
    </row>
    <row r="17" spans="1:33" ht="15" customHeight="1" x14ac:dyDescent="0.25">
      <c r="A17" s="293"/>
      <c r="B17" s="31"/>
      <c r="C17" s="307" t="s">
        <v>128</v>
      </c>
      <c r="D17" s="307"/>
      <c r="E17" s="293"/>
      <c r="F17" s="293"/>
      <c r="G17" s="293"/>
      <c r="H17" s="293"/>
      <c r="I17" s="293"/>
      <c r="J17" s="306"/>
      <c r="K17" s="306"/>
      <c r="L17" s="306"/>
      <c r="M17" s="306"/>
      <c r="N17" s="306"/>
      <c r="O17" s="306"/>
      <c r="P17" s="306"/>
      <c r="Q17" s="306"/>
      <c r="R17" s="306" t="s">
        <v>129</v>
      </c>
      <c r="S17" s="306"/>
      <c r="T17" s="306"/>
      <c r="U17" s="306"/>
      <c r="V17" s="306"/>
      <c r="W17" s="306"/>
      <c r="X17" s="306"/>
      <c r="Y17" s="306"/>
      <c r="Z17" s="306"/>
      <c r="AA17" s="306"/>
      <c r="AB17" s="305"/>
      <c r="AC17" s="293"/>
      <c r="AD17" s="293"/>
      <c r="AE17" s="293"/>
      <c r="AF17" s="37" t="s">
        <v>448</v>
      </c>
      <c r="AG17" s="37">
        <v>100</v>
      </c>
    </row>
    <row r="18" spans="1:33" ht="15" customHeight="1" x14ac:dyDescent="0.25">
      <c r="A18" s="293"/>
      <c r="B18" s="31"/>
      <c r="C18" s="545"/>
      <c r="D18" s="546"/>
      <c r="E18" s="546"/>
      <c r="F18" s="546"/>
      <c r="G18" s="546"/>
      <c r="H18" s="546"/>
      <c r="I18" s="546"/>
      <c r="J18" s="546"/>
      <c r="K18" s="546"/>
      <c r="L18" s="546"/>
      <c r="M18" s="546"/>
      <c r="N18" s="546"/>
      <c r="O18" s="546"/>
      <c r="P18" s="547"/>
      <c r="Q18" s="293"/>
      <c r="R18" s="531"/>
      <c r="S18" s="532"/>
      <c r="T18" s="532"/>
      <c r="U18" s="532"/>
      <c r="V18" s="532"/>
      <c r="W18" s="532"/>
      <c r="X18" s="532"/>
      <c r="Y18" s="532"/>
      <c r="Z18" s="532"/>
      <c r="AA18" s="520"/>
      <c r="AB18" s="301"/>
      <c r="AC18" s="293"/>
      <c r="AD18" s="293"/>
      <c r="AE18" s="293"/>
      <c r="AF18" s="37" t="s">
        <v>449</v>
      </c>
      <c r="AG18" s="37">
        <v>25</v>
      </c>
    </row>
    <row r="19" spans="1:33" ht="15" customHeight="1" x14ac:dyDescent="0.25">
      <c r="A19" s="293"/>
      <c r="B19" s="31"/>
      <c r="C19" s="548"/>
      <c r="D19" s="502"/>
      <c r="E19" s="502"/>
      <c r="F19" s="502"/>
      <c r="G19" s="502"/>
      <c r="H19" s="502"/>
      <c r="I19" s="502"/>
      <c r="J19" s="502"/>
      <c r="K19" s="502"/>
      <c r="L19" s="502"/>
      <c r="M19" s="502"/>
      <c r="N19" s="502"/>
      <c r="O19" s="502"/>
      <c r="P19" s="540"/>
      <c r="Q19" s="293"/>
      <c r="R19" s="293"/>
      <c r="S19" s="293"/>
      <c r="T19" s="293"/>
      <c r="U19" s="293"/>
      <c r="V19" s="293"/>
      <c r="W19" s="293"/>
      <c r="X19" s="293"/>
      <c r="Y19" s="293"/>
      <c r="Z19" s="293"/>
      <c r="AA19" s="293"/>
      <c r="AB19" s="301"/>
      <c r="AC19" s="293"/>
      <c r="AD19" s="293"/>
      <c r="AE19" s="293"/>
      <c r="AF19" s="293"/>
      <c r="AG19" s="293"/>
    </row>
    <row r="20" spans="1:33" ht="15" customHeight="1" x14ac:dyDescent="0.25">
      <c r="A20" s="293"/>
      <c r="B20" s="31"/>
      <c r="C20" s="548"/>
      <c r="D20" s="502"/>
      <c r="E20" s="502"/>
      <c r="F20" s="502"/>
      <c r="G20" s="502"/>
      <c r="H20" s="502"/>
      <c r="I20" s="502"/>
      <c r="J20" s="502"/>
      <c r="K20" s="502"/>
      <c r="L20" s="502"/>
      <c r="M20" s="502"/>
      <c r="N20" s="502"/>
      <c r="O20" s="502"/>
      <c r="P20" s="540"/>
      <c r="Q20" s="303"/>
      <c r="R20" s="306" t="s">
        <v>130</v>
      </c>
      <c r="S20" s="306"/>
      <c r="T20" s="306"/>
      <c r="U20" s="306"/>
      <c r="V20" s="306"/>
      <c r="W20" s="303"/>
      <c r="X20" s="303"/>
      <c r="Y20" s="303"/>
      <c r="Z20" s="293"/>
      <c r="AA20" s="303"/>
      <c r="AB20" s="301"/>
      <c r="AC20" s="293"/>
      <c r="AD20" s="293"/>
      <c r="AE20" s="293"/>
      <c r="AF20" s="293"/>
      <c r="AG20" s="293"/>
    </row>
    <row r="21" spans="1:33" ht="15" customHeight="1" x14ac:dyDescent="0.25">
      <c r="A21" s="293"/>
      <c r="B21" s="31"/>
      <c r="C21" s="548"/>
      <c r="D21" s="502"/>
      <c r="E21" s="502"/>
      <c r="F21" s="502"/>
      <c r="G21" s="502"/>
      <c r="H21" s="502"/>
      <c r="I21" s="502"/>
      <c r="J21" s="502"/>
      <c r="K21" s="502"/>
      <c r="L21" s="502"/>
      <c r="M21" s="502"/>
      <c r="N21" s="502"/>
      <c r="O21" s="502"/>
      <c r="P21" s="540"/>
      <c r="Q21" s="293"/>
      <c r="R21" s="37"/>
      <c r="S21" s="293" t="s">
        <v>15</v>
      </c>
      <c r="T21" s="293"/>
      <c r="U21" s="37"/>
      <c r="V21" s="293" t="s">
        <v>27</v>
      </c>
      <c r="W21" s="293"/>
      <c r="X21" s="37"/>
      <c r="Y21" s="308" t="s">
        <v>46</v>
      </c>
      <c r="Z21" s="293"/>
      <c r="AA21" s="293"/>
      <c r="AB21" s="301"/>
      <c r="AC21" s="293"/>
      <c r="AD21" s="293"/>
      <c r="AE21" s="293"/>
      <c r="AF21" s="293"/>
      <c r="AG21" s="293"/>
    </row>
    <row r="22" spans="1:33" ht="15" customHeight="1" x14ac:dyDescent="0.25">
      <c r="A22" s="293"/>
      <c r="B22" s="31"/>
      <c r="C22" s="548"/>
      <c r="D22" s="502"/>
      <c r="E22" s="502"/>
      <c r="F22" s="502"/>
      <c r="G22" s="502"/>
      <c r="H22" s="502"/>
      <c r="I22" s="502"/>
      <c r="J22" s="502"/>
      <c r="K22" s="502"/>
      <c r="L22" s="502"/>
      <c r="M22" s="502"/>
      <c r="N22" s="502"/>
      <c r="O22" s="502"/>
      <c r="P22" s="540"/>
      <c r="Q22" s="293"/>
      <c r="R22" s="293"/>
      <c r="S22" s="293"/>
      <c r="T22" s="293"/>
      <c r="U22" s="293"/>
      <c r="V22" s="293"/>
      <c r="W22" s="293"/>
      <c r="X22" s="293"/>
      <c r="Y22" s="293"/>
      <c r="Z22" s="293"/>
      <c r="AA22" s="293"/>
      <c r="AB22" s="301"/>
      <c r="AC22" s="293"/>
      <c r="AD22" s="293"/>
      <c r="AE22" s="293"/>
      <c r="AF22" s="293"/>
      <c r="AG22" s="293"/>
    </row>
    <row r="23" spans="1:33" ht="15" customHeight="1" x14ac:dyDescent="0.25">
      <c r="A23" s="293"/>
      <c r="B23" s="31"/>
      <c r="C23" s="549"/>
      <c r="D23" s="550"/>
      <c r="E23" s="550"/>
      <c r="F23" s="550"/>
      <c r="G23" s="550"/>
      <c r="H23" s="550"/>
      <c r="I23" s="550"/>
      <c r="J23" s="550"/>
      <c r="K23" s="550"/>
      <c r="L23" s="550"/>
      <c r="M23" s="550"/>
      <c r="N23" s="550"/>
      <c r="O23" s="550"/>
      <c r="P23" s="551"/>
      <c r="Q23" s="293"/>
      <c r="R23" s="306" t="s">
        <v>131</v>
      </c>
      <c r="S23" s="293"/>
      <c r="T23" s="293"/>
      <c r="U23" s="293"/>
      <c r="V23" s="293"/>
      <c r="W23" s="538" t="s">
        <v>33</v>
      </c>
      <c r="X23" s="532"/>
      <c r="Y23" s="532"/>
      <c r="Z23" s="532"/>
      <c r="AA23" s="520"/>
      <c r="AB23" s="301"/>
      <c r="AC23" s="293"/>
      <c r="AD23" s="293"/>
      <c r="AE23" s="293"/>
      <c r="AF23" s="293"/>
      <c r="AG23" s="293"/>
    </row>
    <row r="24" spans="1:33" ht="15" customHeight="1" x14ac:dyDescent="0.25">
      <c r="A24" s="293"/>
      <c r="B24" s="31"/>
      <c r="C24" s="303"/>
      <c r="D24" s="303"/>
      <c r="E24" s="303"/>
      <c r="F24" s="303"/>
      <c r="G24" s="303"/>
      <c r="H24" s="293"/>
      <c r="I24" s="293"/>
      <c r="J24" s="293"/>
      <c r="K24" s="293"/>
      <c r="L24" s="293"/>
      <c r="M24" s="293"/>
      <c r="N24" s="293"/>
      <c r="O24" s="293"/>
      <c r="P24" s="293"/>
      <c r="Q24" s="293"/>
      <c r="R24" s="306"/>
      <c r="S24" s="293"/>
      <c r="T24" s="293"/>
      <c r="U24" s="293"/>
      <c r="V24" s="293"/>
      <c r="W24" s="293"/>
      <c r="X24" s="293"/>
      <c r="Y24" s="293"/>
      <c r="Z24" s="293"/>
      <c r="AA24" s="293"/>
      <c r="AB24" s="301"/>
      <c r="AC24" s="293"/>
      <c r="AD24" s="293"/>
      <c r="AE24" s="293"/>
      <c r="AF24" s="293"/>
      <c r="AG24" s="293"/>
    </row>
    <row r="25" spans="1:33" ht="15" customHeight="1" x14ac:dyDescent="0.25">
      <c r="A25" s="293"/>
      <c r="B25" s="31"/>
      <c r="C25" s="306" t="s">
        <v>132</v>
      </c>
      <c r="D25" s="303"/>
      <c r="E25" s="303"/>
      <c r="F25" s="303"/>
      <c r="G25" s="303"/>
      <c r="H25" s="303"/>
      <c r="I25" s="293"/>
      <c r="J25" s="293"/>
      <c r="K25" s="293"/>
      <c r="L25" s="293"/>
      <c r="M25" s="293"/>
      <c r="N25" s="293"/>
      <c r="O25" s="293"/>
      <c r="P25" s="293"/>
      <c r="Q25" s="293"/>
      <c r="R25" s="293"/>
      <c r="S25" s="293"/>
      <c r="T25" s="293"/>
      <c r="U25" s="293"/>
      <c r="V25" s="293"/>
      <c r="W25" s="293"/>
      <c r="X25" s="293"/>
      <c r="Y25" s="293"/>
      <c r="Z25" s="293"/>
      <c r="AA25" s="293"/>
      <c r="AB25" s="301"/>
      <c r="AC25" s="293"/>
      <c r="AD25" s="293"/>
      <c r="AE25" s="293"/>
      <c r="AF25" s="293"/>
      <c r="AG25" s="293"/>
    </row>
    <row r="26" spans="1:33" ht="39.75" customHeight="1" x14ac:dyDescent="0.25">
      <c r="A26" s="293"/>
      <c r="B26" s="31"/>
      <c r="C26" s="965" t="s">
        <v>433</v>
      </c>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20"/>
      <c r="AB26" s="301"/>
      <c r="AC26" s="293"/>
      <c r="AD26" s="293"/>
      <c r="AE26" s="293"/>
      <c r="AF26" s="328">
        <f>+(((((AG12/100)*AG13)+((AG14/100)*AG15)+((AG16/100)*AG17))*AG18)/100)</f>
        <v>25</v>
      </c>
      <c r="AG26" s="293"/>
    </row>
    <row r="27" spans="1:33" ht="15" customHeight="1" x14ac:dyDescent="0.25">
      <c r="A27" s="293"/>
      <c r="B27" s="31"/>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9"/>
      <c r="AC27" s="293"/>
      <c r="AD27" s="293"/>
      <c r="AE27" s="293"/>
      <c r="AF27" s="293"/>
      <c r="AG27" s="293"/>
    </row>
    <row r="28" spans="1:33" ht="15" customHeight="1" x14ac:dyDescent="0.25">
      <c r="A28" s="293"/>
      <c r="B28" s="31"/>
      <c r="C28" s="297" t="s">
        <v>134</v>
      </c>
      <c r="D28" s="303"/>
      <c r="E28" s="303"/>
      <c r="F28" s="303"/>
      <c r="G28" s="303"/>
      <c r="H28" s="303"/>
      <c r="I28" s="303"/>
      <c r="J28" s="303"/>
      <c r="K28" s="303"/>
      <c r="L28" s="303"/>
      <c r="M28" s="297" t="s">
        <v>134</v>
      </c>
      <c r="N28" s="303"/>
      <c r="O28" s="303"/>
      <c r="P28" s="303"/>
      <c r="Q28" s="303"/>
      <c r="R28" s="303"/>
      <c r="S28" s="303"/>
      <c r="T28" s="303"/>
      <c r="U28" s="303"/>
      <c r="V28" s="303"/>
      <c r="W28" s="303"/>
      <c r="X28" s="303"/>
      <c r="Y28" s="303"/>
      <c r="Z28" s="303"/>
      <c r="AA28" s="303"/>
      <c r="AB28" s="309"/>
      <c r="AC28" s="293"/>
      <c r="AD28" s="293"/>
      <c r="AE28" s="293"/>
      <c r="AF28" s="293"/>
      <c r="AG28" s="293"/>
    </row>
    <row r="29" spans="1:33" ht="29.25" customHeight="1" x14ac:dyDescent="0.25">
      <c r="A29" s="293"/>
      <c r="B29" s="31"/>
      <c r="C29" s="538" t="s">
        <v>434</v>
      </c>
      <c r="D29" s="532"/>
      <c r="E29" s="532"/>
      <c r="F29" s="532"/>
      <c r="G29" s="532"/>
      <c r="H29" s="532"/>
      <c r="I29" s="532"/>
      <c r="J29" s="532"/>
      <c r="K29" s="520"/>
      <c r="L29" s="303"/>
      <c r="M29" s="538"/>
      <c r="N29" s="532"/>
      <c r="O29" s="532"/>
      <c r="P29" s="532"/>
      <c r="Q29" s="532"/>
      <c r="R29" s="532"/>
      <c r="S29" s="532"/>
      <c r="T29" s="532"/>
      <c r="U29" s="532"/>
      <c r="V29" s="532"/>
      <c r="W29" s="532"/>
      <c r="X29" s="532"/>
      <c r="Y29" s="532"/>
      <c r="Z29" s="532"/>
      <c r="AA29" s="520"/>
      <c r="AB29" s="309"/>
      <c r="AC29" s="293"/>
      <c r="AD29" s="293"/>
      <c r="AE29" s="293"/>
      <c r="AF29" s="293"/>
      <c r="AG29" s="293"/>
    </row>
    <row r="30" spans="1:33" ht="15" customHeight="1" x14ac:dyDescent="0.25">
      <c r="A30" s="293"/>
      <c r="B30" s="31"/>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301"/>
      <c r="AC30" s="293"/>
      <c r="AD30" s="293"/>
      <c r="AE30" s="293"/>
      <c r="AF30" s="293"/>
      <c r="AG30" s="293"/>
    </row>
    <row r="31" spans="1:33" ht="15" customHeight="1" x14ac:dyDescent="0.25">
      <c r="A31" s="293"/>
      <c r="B31" s="31"/>
      <c r="C31" s="310" t="s">
        <v>137</v>
      </c>
      <c r="D31" s="310"/>
      <c r="E31" s="310"/>
      <c r="F31" s="310"/>
      <c r="G31" s="311"/>
      <c r="H31" s="312"/>
      <c r="I31" s="312"/>
      <c r="J31" s="312"/>
      <c r="K31" s="312"/>
      <c r="L31" s="312"/>
      <c r="M31" s="312"/>
      <c r="N31" s="312"/>
      <c r="O31" s="312"/>
      <c r="P31" s="312"/>
      <c r="Q31" s="312"/>
      <c r="R31" s="312"/>
      <c r="S31" s="312"/>
      <c r="T31" s="312"/>
      <c r="U31" s="312"/>
      <c r="V31" s="312"/>
      <c r="W31" s="312"/>
      <c r="X31" s="312"/>
      <c r="Y31" s="312"/>
      <c r="Z31" s="312"/>
      <c r="AA31" s="312"/>
      <c r="AB31" s="301"/>
      <c r="AC31" s="293"/>
      <c r="AD31" s="293"/>
      <c r="AE31" s="293"/>
      <c r="AF31" s="293"/>
      <c r="AG31" s="293"/>
    </row>
    <row r="32" spans="1:33" ht="90" customHeight="1" x14ac:dyDescent="0.25">
      <c r="A32" s="293"/>
      <c r="B32" s="31"/>
      <c r="C32" s="537" t="s">
        <v>435</v>
      </c>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20"/>
      <c r="AB32" s="301"/>
      <c r="AC32" s="293"/>
      <c r="AD32" s="293"/>
      <c r="AE32" s="293"/>
      <c r="AF32" s="293"/>
      <c r="AG32" s="293"/>
    </row>
    <row r="33" spans="1:33" ht="15" customHeight="1" x14ac:dyDescent="0.25">
      <c r="A33" s="293"/>
      <c r="B33" s="3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301"/>
      <c r="AC33" s="293"/>
      <c r="AD33" s="293"/>
      <c r="AE33" s="293"/>
      <c r="AF33" s="293"/>
      <c r="AG33" s="293"/>
    </row>
    <row r="34" spans="1:33" ht="15.75" customHeight="1" x14ac:dyDescent="0.25">
      <c r="A34" s="293"/>
      <c r="B34" s="31"/>
      <c r="C34" s="536" t="s">
        <v>139</v>
      </c>
      <c r="D34" s="528"/>
      <c r="E34" s="306"/>
      <c r="F34" s="530" t="s">
        <v>34</v>
      </c>
      <c r="G34" s="520"/>
      <c r="H34" s="306"/>
      <c r="I34" s="293"/>
      <c r="J34" s="313" t="s">
        <v>140</v>
      </c>
      <c r="K34" s="530">
        <v>25</v>
      </c>
      <c r="L34" s="532"/>
      <c r="M34" s="532"/>
      <c r="N34" s="520"/>
      <c r="O34" s="306"/>
      <c r="P34" s="306"/>
      <c r="Q34" s="297" t="s">
        <v>141</v>
      </c>
      <c r="R34" s="293"/>
      <c r="S34" s="306"/>
      <c r="T34" s="306"/>
      <c r="U34" s="306"/>
      <c r="V34" s="306"/>
      <c r="W34" s="530" t="s">
        <v>20</v>
      </c>
      <c r="X34" s="532"/>
      <c r="Y34" s="532"/>
      <c r="Z34" s="532"/>
      <c r="AA34" s="520"/>
      <c r="AB34" s="305"/>
      <c r="AC34" s="293"/>
      <c r="AD34" s="293"/>
      <c r="AE34" s="293"/>
      <c r="AF34" s="293"/>
      <c r="AG34" s="293"/>
    </row>
    <row r="35" spans="1:33" ht="15.75" customHeight="1" x14ac:dyDescent="0.25">
      <c r="A35" s="293"/>
      <c r="B35" s="31"/>
      <c r="C35" s="293"/>
      <c r="D35" s="293"/>
      <c r="E35" s="293"/>
      <c r="F35" s="308"/>
      <c r="G35" s="308"/>
      <c r="H35" s="308"/>
      <c r="I35" s="308"/>
      <c r="J35" s="308"/>
      <c r="K35" s="308"/>
      <c r="L35" s="308"/>
      <c r="M35" s="293"/>
      <c r="N35" s="293"/>
      <c r="O35" s="293"/>
      <c r="P35" s="293"/>
      <c r="Q35" s="293"/>
      <c r="R35" s="293"/>
      <c r="S35" s="293"/>
      <c r="T35" s="293"/>
      <c r="U35" s="293"/>
      <c r="V35" s="293"/>
      <c r="W35" s="293"/>
      <c r="X35" s="293"/>
      <c r="Y35" s="293"/>
      <c r="Z35" s="293"/>
      <c r="AA35" s="293"/>
      <c r="AB35" s="301"/>
      <c r="AC35" s="293"/>
      <c r="AD35" s="293"/>
      <c r="AE35" s="293"/>
      <c r="AF35" s="293"/>
      <c r="AG35" s="293"/>
    </row>
    <row r="36" spans="1:33" ht="32.25" customHeight="1" x14ac:dyDescent="0.25">
      <c r="A36" s="293"/>
      <c r="B36" s="31"/>
      <c r="C36" s="293"/>
      <c r="D36" s="313" t="s">
        <v>142</v>
      </c>
      <c r="E36" s="306"/>
      <c r="F36" s="537" t="s">
        <v>450</v>
      </c>
      <c r="G36" s="532"/>
      <c r="H36" s="532"/>
      <c r="I36" s="532"/>
      <c r="J36" s="532"/>
      <c r="K36" s="532"/>
      <c r="L36" s="532"/>
      <c r="M36" s="520"/>
      <c r="N36" s="293"/>
      <c r="O36" s="313" t="s">
        <v>144</v>
      </c>
      <c r="P36" s="538">
        <v>0</v>
      </c>
      <c r="Q36" s="532"/>
      <c r="R36" s="532"/>
      <c r="S36" s="532"/>
      <c r="T36" s="532"/>
      <c r="U36" s="532"/>
      <c r="V36" s="532"/>
      <c r="W36" s="532"/>
      <c r="X36" s="532"/>
      <c r="Y36" s="532"/>
      <c r="Z36" s="532"/>
      <c r="AA36" s="520"/>
      <c r="AB36" s="301"/>
      <c r="AC36" s="293"/>
      <c r="AD36" s="293"/>
      <c r="AE36" s="293"/>
      <c r="AF36" s="293"/>
      <c r="AG36" s="293"/>
    </row>
    <row r="37" spans="1:33" ht="15.75" customHeight="1" x14ac:dyDescent="0.25">
      <c r="A37" s="293"/>
      <c r="B37" s="31"/>
      <c r="C37" s="306"/>
      <c r="D37" s="306"/>
      <c r="E37" s="306"/>
      <c r="F37" s="308"/>
      <c r="G37" s="308"/>
      <c r="H37" s="308"/>
      <c r="I37" s="308"/>
      <c r="J37" s="308"/>
      <c r="K37" s="308"/>
      <c r="L37" s="308"/>
      <c r="M37" s="306"/>
      <c r="N37" s="306"/>
      <c r="O37" s="306"/>
      <c r="P37" s="306"/>
      <c r="Q37" s="306"/>
      <c r="R37" s="306"/>
      <c r="S37" s="306"/>
      <c r="T37" s="306"/>
      <c r="U37" s="306"/>
      <c r="V37" s="306"/>
      <c r="W37" s="306"/>
      <c r="X37" s="306"/>
      <c r="Y37" s="306"/>
      <c r="Z37" s="306"/>
      <c r="AA37" s="306"/>
      <c r="AB37" s="305"/>
      <c r="AC37" s="293"/>
      <c r="AD37" s="293"/>
      <c r="AE37" s="293"/>
      <c r="AF37" s="293"/>
      <c r="AG37" s="293"/>
    </row>
    <row r="38" spans="1:33" ht="15.75" customHeight="1" x14ac:dyDescent="0.25">
      <c r="A38" s="293"/>
      <c r="B38" s="31"/>
      <c r="C38" s="293"/>
      <c r="D38" s="313" t="s">
        <v>145</v>
      </c>
      <c r="E38" s="293"/>
      <c r="F38" s="531" t="s">
        <v>146</v>
      </c>
      <c r="G38" s="520"/>
      <c r="H38" s="293"/>
      <c r="I38" s="293"/>
      <c r="J38" s="306" t="s">
        <v>147</v>
      </c>
      <c r="K38" s="293"/>
      <c r="L38" s="531" t="s">
        <v>148</v>
      </c>
      <c r="M38" s="532"/>
      <c r="N38" s="520"/>
      <c r="O38" s="306"/>
      <c r="P38" s="306"/>
      <c r="Q38" s="293"/>
      <c r="R38" s="306" t="s">
        <v>149</v>
      </c>
      <c r="S38" s="306"/>
      <c r="T38" s="306"/>
      <c r="U38" s="306"/>
      <c r="V38" s="306"/>
      <c r="W38" s="539"/>
      <c r="X38" s="532"/>
      <c r="Y38" s="532"/>
      <c r="Z38" s="532"/>
      <c r="AA38" s="520"/>
      <c r="AB38" s="305"/>
      <c r="AC38" s="293"/>
      <c r="AD38" s="293"/>
      <c r="AE38" s="293"/>
      <c r="AF38" s="293"/>
      <c r="AG38" s="293"/>
    </row>
    <row r="39" spans="1:33" ht="15.75" customHeight="1" x14ac:dyDescent="0.25">
      <c r="A39" s="293"/>
      <c r="B39" s="31"/>
      <c r="C39" s="293"/>
      <c r="D39" s="293"/>
      <c r="E39" s="293"/>
      <c r="F39" s="29"/>
      <c r="G39" s="293"/>
      <c r="H39" s="293"/>
      <c r="I39" s="297"/>
      <c r="J39" s="297"/>
      <c r="K39" s="297"/>
      <c r="L39" s="297"/>
      <c r="M39" s="297"/>
      <c r="N39" s="297"/>
      <c r="O39" s="297"/>
      <c r="P39" s="297"/>
      <c r="Q39" s="297"/>
      <c r="R39" s="297"/>
      <c r="S39" s="297"/>
      <c r="T39" s="297"/>
      <c r="U39" s="297"/>
      <c r="V39" s="297"/>
      <c r="W39" s="297"/>
      <c r="X39" s="297"/>
      <c r="Y39" s="297"/>
      <c r="Z39" s="297"/>
      <c r="AA39" s="297"/>
      <c r="AB39" s="298"/>
      <c r="AC39" s="293"/>
      <c r="AD39" s="293"/>
      <c r="AE39" s="293"/>
      <c r="AF39" s="293"/>
      <c r="AG39" s="293"/>
    </row>
    <row r="40" spans="1:33" ht="15.75" customHeight="1" x14ac:dyDescent="0.25">
      <c r="A40" s="293"/>
      <c r="B40" s="31"/>
      <c r="C40" s="314" t="s">
        <v>150</v>
      </c>
      <c r="D40" s="533">
        <v>2024</v>
      </c>
      <c r="E40" s="534"/>
      <c r="F40" s="535"/>
      <c r="G40" s="35"/>
      <c r="H40" s="297"/>
      <c r="I40" s="297"/>
      <c r="J40" s="297"/>
      <c r="K40" s="297"/>
      <c r="L40" s="297"/>
      <c r="M40" s="297"/>
      <c r="N40" s="297"/>
      <c r="O40" s="297"/>
      <c r="P40" s="297"/>
      <c r="Q40" s="527"/>
      <c r="R40" s="528"/>
      <c r="S40" s="528"/>
      <c r="T40" s="528"/>
      <c r="U40" s="528"/>
      <c r="V40" s="297"/>
      <c r="W40" s="297"/>
      <c r="X40" s="529"/>
      <c r="Y40" s="528"/>
      <c r="Z40" s="528"/>
      <c r="AA40" s="528"/>
      <c r="AB40" s="305"/>
      <c r="AC40" s="293"/>
      <c r="AD40" s="293"/>
      <c r="AE40" s="293"/>
      <c r="AF40" s="293"/>
      <c r="AG40" s="293"/>
    </row>
    <row r="41" spans="1:33" ht="5.25" customHeight="1" x14ac:dyDescent="0.25">
      <c r="A41" s="293"/>
      <c r="B41" s="31"/>
      <c r="C41" s="306"/>
      <c r="D41" s="38"/>
      <c r="E41" s="38"/>
      <c r="F41" s="38"/>
      <c r="G41" s="293"/>
      <c r="H41" s="297"/>
      <c r="I41" s="297"/>
      <c r="J41" s="297"/>
      <c r="K41" s="297"/>
      <c r="L41" s="297"/>
      <c r="M41" s="297"/>
      <c r="N41" s="297"/>
      <c r="O41" s="297"/>
      <c r="P41" s="297"/>
      <c r="Q41" s="303"/>
      <c r="R41" s="303"/>
      <c r="S41" s="303"/>
      <c r="T41" s="303"/>
      <c r="U41" s="303"/>
      <c r="V41" s="297"/>
      <c r="W41" s="297"/>
      <c r="X41" s="299"/>
      <c r="Y41" s="299"/>
      <c r="Z41" s="299"/>
      <c r="AA41" s="299"/>
      <c r="AB41" s="305"/>
      <c r="AC41" s="293"/>
      <c r="AD41" s="293"/>
      <c r="AE41" s="293"/>
      <c r="AF41" s="293"/>
      <c r="AG41" s="293"/>
    </row>
    <row r="42" spans="1:33" ht="15.75" customHeight="1" x14ac:dyDescent="0.25">
      <c r="A42" s="293"/>
      <c r="B42" s="31"/>
      <c r="C42" s="306" t="s">
        <v>140</v>
      </c>
      <c r="D42" s="538">
        <v>25</v>
      </c>
      <c r="E42" s="532"/>
      <c r="F42" s="520"/>
      <c r="G42" s="293"/>
      <c r="H42" s="297"/>
      <c r="I42" s="297"/>
      <c r="J42" s="297"/>
      <c r="K42" s="297"/>
      <c r="L42" s="297"/>
      <c r="M42" s="297"/>
      <c r="N42" s="297"/>
      <c r="O42" s="297"/>
      <c r="P42" s="297"/>
      <c r="Q42" s="527"/>
      <c r="R42" s="528"/>
      <c r="S42" s="528"/>
      <c r="T42" s="528"/>
      <c r="U42" s="528"/>
      <c r="V42" s="297"/>
      <c r="W42" s="297"/>
      <c r="X42" s="529"/>
      <c r="Y42" s="528"/>
      <c r="Z42" s="528"/>
      <c r="AA42" s="528"/>
      <c r="AB42" s="298"/>
      <c r="AC42" s="293"/>
      <c r="AD42" s="293"/>
      <c r="AE42" s="293"/>
      <c r="AF42" s="293"/>
      <c r="AG42" s="293"/>
    </row>
    <row r="43" spans="1:33" ht="15.75" customHeight="1" x14ac:dyDescent="0.25">
      <c r="A43" s="293"/>
      <c r="B43" s="31"/>
      <c r="C43" s="293"/>
      <c r="D43" s="293"/>
      <c r="E43" s="293"/>
      <c r="F43" s="293"/>
      <c r="G43" s="293"/>
      <c r="H43" s="293"/>
      <c r="I43" s="297"/>
      <c r="J43" s="297"/>
      <c r="K43" s="306"/>
      <c r="L43" s="306"/>
      <c r="M43" s="306"/>
      <c r="N43" s="306"/>
      <c r="O43" s="306"/>
      <c r="P43" s="306"/>
      <c r="Q43" s="306"/>
      <c r="R43" s="306"/>
      <c r="S43" s="306"/>
      <c r="T43" s="306"/>
      <c r="U43" s="306"/>
      <c r="V43" s="306"/>
      <c r="W43" s="306"/>
      <c r="X43" s="306"/>
      <c r="Y43" s="306"/>
      <c r="Z43" s="306"/>
      <c r="AA43" s="306"/>
      <c r="AB43" s="298"/>
      <c r="AC43" s="293"/>
      <c r="AD43" s="293"/>
      <c r="AE43" s="293"/>
      <c r="AF43" s="293"/>
      <c r="AG43" s="293"/>
    </row>
    <row r="44" spans="1:33" ht="15.75" customHeight="1" x14ac:dyDescent="0.25">
      <c r="A44" s="293"/>
      <c r="B44" s="31"/>
      <c r="C44" s="306"/>
      <c r="D44" s="530" t="s">
        <v>151</v>
      </c>
      <c r="E44" s="532"/>
      <c r="F44" s="532"/>
      <c r="G44" s="532"/>
      <c r="H44" s="532"/>
      <c r="I44" s="532"/>
      <c r="J44" s="532"/>
      <c r="K44" s="532"/>
      <c r="L44" s="532"/>
      <c r="M44" s="532"/>
      <c r="N44" s="532"/>
      <c r="O44" s="532"/>
      <c r="P44" s="532"/>
      <c r="Q44" s="532"/>
      <c r="R44" s="532"/>
      <c r="S44" s="532"/>
      <c r="T44" s="532"/>
      <c r="U44" s="532"/>
      <c r="V44" s="532"/>
      <c r="W44" s="532"/>
      <c r="X44" s="532"/>
      <c r="Y44" s="520"/>
      <c r="Z44" s="307"/>
      <c r="AA44" s="307"/>
      <c r="AB44" s="315"/>
      <c r="AC44" s="293"/>
      <c r="AD44" s="293"/>
      <c r="AE44" s="293"/>
      <c r="AF44" s="293"/>
      <c r="AG44" s="293"/>
    </row>
    <row r="45" spans="1:33" ht="15.75" customHeight="1" x14ac:dyDescent="0.25">
      <c r="A45" s="293"/>
      <c r="B45" s="31"/>
      <c r="C45" s="293"/>
      <c r="D45" s="569" t="s">
        <v>152</v>
      </c>
      <c r="E45" s="532"/>
      <c r="F45" s="532"/>
      <c r="G45" s="532"/>
      <c r="H45" s="520"/>
      <c r="I45" s="565" t="s">
        <v>153</v>
      </c>
      <c r="J45" s="532"/>
      <c r="K45" s="532"/>
      <c r="L45" s="532"/>
      <c r="M45" s="532"/>
      <c r="N45" s="532"/>
      <c r="O45" s="532"/>
      <c r="P45" s="520"/>
      <c r="Q45" s="566" t="s">
        <v>154</v>
      </c>
      <c r="R45" s="532"/>
      <c r="S45" s="532"/>
      <c r="T45" s="532"/>
      <c r="U45" s="532"/>
      <c r="V45" s="532"/>
      <c r="W45" s="532"/>
      <c r="X45" s="532"/>
      <c r="Y45" s="520"/>
      <c r="Z45" s="307"/>
      <c r="AA45" s="307"/>
      <c r="AB45" s="315"/>
      <c r="AC45" s="293"/>
      <c r="AD45" s="293"/>
      <c r="AE45" s="293"/>
      <c r="AF45" s="293"/>
      <c r="AG45" s="293"/>
    </row>
    <row r="46" spans="1:33" ht="15.75" customHeight="1" x14ac:dyDescent="0.25">
      <c r="A46" s="316"/>
      <c r="B46" s="39"/>
      <c r="C46" s="40"/>
      <c r="D46" s="570" t="s">
        <v>155</v>
      </c>
      <c r="E46" s="532"/>
      <c r="F46" s="532"/>
      <c r="G46" s="532"/>
      <c r="H46" s="520"/>
      <c r="I46" s="567" t="s">
        <v>156</v>
      </c>
      <c r="J46" s="532"/>
      <c r="K46" s="532"/>
      <c r="L46" s="532"/>
      <c r="M46" s="532"/>
      <c r="N46" s="532"/>
      <c r="O46" s="532"/>
      <c r="P46" s="520"/>
      <c r="Q46" s="568" t="s">
        <v>157</v>
      </c>
      <c r="R46" s="532"/>
      <c r="S46" s="532"/>
      <c r="T46" s="532"/>
      <c r="U46" s="532"/>
      <c r="V46" s="532"/>
      <c r="W46" s="532"/>
      <c r="X46" s="532"/>
      <c r="Y46" s="520"/>
      <c r="Z46" s="316"/>
      <c r="AA46" s="316"/>
      <c r="AB46" s="317"/>
      <c r="AC46" s="316"/>
      <c r="AD46" s="316"/>
      <c r="AE46" s="316"/>
      <c r="AF46" s="316"/>
      <c r="AG46" s="316"/>
    </row>
    <row r="47" spans="1:33" ht="15.75" customHeight="1" x14ac:dyDescent="0.25">
      <c r="A47" s="293"/>
      <c r="B47" s="31"/>
      <c r="C47" s="318"/>
      <c r="D47" s="318"/>
      <c r="E47" s="318"/>
      <c r="F47" s="318"/>
      <c r="G47" s="319"/>
      <c r="H47" s="319"/>
      <c r="I47" s="319"/>
      <c r="J47" s="319"/>
      <c r="K47" s="319"/>
      <c r="L47" s="319"/>
      <c r="M47" s="319"/>
      <c r="N47" s="319"/>
      <c r="O47" s="319"/>
      <c r="P47" s="319"/>
      <c r="Q47" s="319"/>
      <c r="R47" s="319"/>
      <c r="S47" s="319"/>
      <c r="T47" s="319"/>
      <c r="U47" s="319"/>
      <c r="V47" s="319"/>
      <c r="W47" s="319"/>
      <c r="X47" s="319"/>
      <c r="Y47" s="319"/>
      <c r="Z47" s="318"/>
      <c r="AA47" s="318"/>
      <c r="AB47" s="302"/>
      <c r="AC47" s="293"/>
      <c r="AD47" s="293"/>
      <c r="AE47" s="293"/>
      <c r="AF47" s="293"/>
      <c r="AG47" s="293"/>
    </row>
    <row r="48" spans="1:33" ht="15.75" customHeight="1" x14ac:dyDescent="0.25">
      <c r="A48" s="320"/>
      <c r="B48" s="41"/>
      <c r="C48" s="558" t="s">
        <v>158</v>
      </c>
      <c r="D48" s="532"/>
      <c r="E48" s="532"/>
      <c r="F48" s="520"/>
      <c r="G48" s="563" t="s">
        <v>159</v>
      </c>
      <c r="H48" s="564" t="s">
        <v>160</v>
      </c>
      <c r="I48" s="546"/>
      <c r="J48" s="546"/>
      <c r="K48" s="546"/>
      <c r="L48" s="546"/>
      <c r="M48" s="546"/>
      <c r="N48" s="546"/>
      <c r="O48" s="546"/>
      <c r="P48" s="546"/>
      <c r="Q48" s="546"/>
      <c r="R48" s="546"/>
      <c r="S48" s="546"/>
      <c r="T48" s="546"/>
      <c r="U48" s="546"/>
      <c r="V48" s="546"/>
      <c r="W48" s="546"/>
      <c r="X48" s="546"/>
      <c r="Y48" s="546"/>
      <c r="Z48" s="546"/>
      <c r="AA48" s="547"/>
      <c r="AB48" s="315"/>
      <c r="AC48" s="320"/>
      <c r="AD48" s="320"/>
      <c r="AE48" s="320"/>
      <c r="AF48" s="320"/>
      <c r="AG48" s="320"/>
    </row>
    <row r="49" spans="1:33" ht="15.75" customHeight="1" x14ac:dyDescent="0.25">
      <c r="A49" s="320"/>
      <c r="B49" s="41"/>
      <c r="C49" s="42" t="s">
        <v>161</v>
      </c>
      <c r="D49" s="43">
        <v>1.2</v>
      </c>
      <c r="E49" s="558" t="s">
        <v>162</v>
      </c>
      <c r="F49" s="520"/>
      <c r="G49" s="504"/>
      <c r="H49" s="549"/>
      <c r="I49" s="550"/>
      <c r="J49" s="550"/>
      <c r="K49" s="550"/>
      <c r="L49" s="550"/>
      <c r="M49" s="550"/>
      <c r="N49" s="550"/>
      <c r="O49" s="550"/>
      <c r="P49" s="550"/>
      <c r="Q49" s="550"/>
      <c r="R49" s="550"/>
      <c r="S49" s="550"/>
      <c r="T49" s="550"/>
      <c r="U49" s="550"/>
      <c r="V49" s="550"/>
      <c r="W49" s="550"/>
      <c r="X49" s="550"/>
      <c r="Y49" s="550"/>
      <c r="Z49" s="550"/>
      <c r="AA49" s="551"/>
      <c r="AB49" s="315"/>
      <c r="AC49" s="320"/>
      <c r="AD49" s="320"/>
      <c r="AE49" s="320"/>
      <c r="AF49" s="320"/>
      <c r="AG49" s="320"/>
    </row>
    <row r="50" spans="1:33" ht="15.75" customHeight="1" x14ac:dyDescent="0.25">
      <c r="A50" s="320"/>
      <c r="B50" s="41"/>
      <c r="C50" s="44">
        <v>2024</v>
      </c>
      <c r="D50" s="45">
        <v>45474</v>
      </c>
      <c r="E50" s="557">
        <v>45656</v>
      </c>
      <c r="F50" s="520"/>
      <c r="G50" s="46">
        <v>25</v>
      </c>
      <c r="H50" s="562" t="s">
        <v>451</v>
      </c>
      <c r="I50" s="532"/>
      <c r="J50" s="532"/>
      <c r="K50" s="532"/>
      <c r="L50" s="532"/>
      <c r="M50" s="532"/>
      <c r="N50" s="532"/>
      <c r="O50" s="532"/>
      <c r="P50" s="532"/>
      <c r="Q50" s="532"/>
      <c r="R50" s="532"/>
      <c r="S50" s="532"/>
      <c r="T50" s="532"/>
      <c r="U50" s="532"/>
      <c r="V50" s="532"/>
      <c r="W50" s="532"/>
      <c r="X50" s="532"/>
      <c r="Y50" s="532"/>
      <c r="Z50" s="532"/>
      <c r="AA50" s="520"/>
      <c r="AB50" s="315"/>
      <c r="AC50" s="320"/>
      <c r="AD50" s="320"/>
      <c r="AE50" s="320"/>
      <c r="AF50" s="320"/>
      <c r="AG50" s="320"/>
    </row>
    <row r="51" spans="1:33" ht="15.75" customHeight="1" x14ac:dyDescent="0.25">
      <c r="A51" s="320"/>
      <c r="B51" s="41"/>
      <c r="C51" s="44">
        <v>2025</v>
      </c>
      <c r="D51" s="45">
        <v>45658</v>
      </c>
      <c r="E51" s="557">
        <v>46021</v>
      </c>
      <c r="F51" s="520"/>
      <c r="G51" s="46">
        <v>65</v>
      </c>
      <c r="H51" s="562" t="s">
        <v>451</v>
      </c>
      <c r="I51" s="532"/>
      <c r="J51" s="532"/>
      <c r="K51" s="532"/>
      <c r="L51" s="532"/>
      <c r="M51" s="532"/>
      <c r="N51" s="532"/>
      <c r="O51" s="532"/>
      <c r="P51" s="532"/>
      <c r="Q51" s="532"/>
      <c r="R51" s="532"/>
      <c r="S51" s="532"/>
      <c r="T51" s="532"/>
      <c r="U51" s="532"/>
      <c r="V51" s="532"/>
      <c r="W51" s="532"/>
      <c r="X51" s="532"/>
      <c r="Y51" s="532"/>
      <c r="Z51" s="532"/>
      <c r="AA51" s="520"/>
      <c r="AB51" s="315"/>
      <c r="AC51" s="320"/>
      <c r="AD51" s="320"/>
      <c r="AE51" s="320"/>
      <c r="AF51" s="320"/>
      <c r="AG51" s="320"/>
    </row>
    <row r="52" spans="1:33" ht="15.75" customHeight="1" x14ac:dyDescent="0.25">
      <c r="A52" s="320"/>
      <c r="B52" s="41"/>
      <c r="C52" s="44">
        <v>2026</v>
      </c>
      <c r="D52" s="45">
        <v>46023</v>
      </c>
      <c r="E52" s="557">
        <v>46386</v>
      </c>
      <c r="F52" s="520"/>
      <c r="G52" s="46">
        <v>85</v>
      </c>
      <c r="H52" s="562" t="s">
        <v>451</v>
      </c>
      <c r="I52" s="532"/>
      <c r="J52" s="532"/>
      <c r="K52" s="532"/>
      <c r="L52" s="532"/>
      <c r="M52" s="532"/>
      <c r="N52" s="532"/>
      <c r="O52" s="532"/>
      <c r="P52" s="532"/>
      <c r="Q52" s="532"/>
      <c r="R52" s="532"/>
      <c r="S52" s="532"/>
      <c r="T52" s="532"/>
      <c r="U52" s="532"/>
      <c r="V52" s="532"/>
      <c r="W52" s="532"/>
      <c r="X52" s="532"/>
      <c r="Y52" s="532"/>
      <c r="Z52" s="532"/>
      <c r="AA52" s="520"/>
      <c r="AB52" s="315"/>
      <c r="AC52" s="320"/>
      <c r="AD52" s="320"/>
      <c r="AE52" s="320"/>
      <c r="AF52" s="320"/>
      <c r="AG52" s="320"/>
    </row>
    <row r="53" spans="1:33" ht="15.75" customHeight="1" x14ac:dyDescent="0.25">
      <c r="A53" s="320"/>
      <c r="B53" s="41"/>
      <c r="C53" s="44">
        <v>2027</v>
      </c>
      <c r="D53" s="45">
        <v>46388</v>
      </c>
      <c r="E53" s="557">
        <v>46751</v>
      </c>
      <c r="F53" s="520"/>
      <c r="G53" s="46">
        <v>100</v>
      </c>
      <c r="H53" s="562" t="s">
        <v>451</v>
      </c>
      <c r="I53" s="532"/>
      <c r="J53" s="532"/>
      <c r="K53" s="532"/>
      <c r="L53" s="532"/>
      <c r="M53" s="532"/>
      <c r="N53" s="532"/>
      <c r="O53" s="532"/>
      <c r="P53" s="532"/>
      <c r="Q53" s="532"/>
      <c r="R53" s="532"/>
      <c r="S53" s="532"/>
      <c r="T53" s="532"/>
      <c r="U53" s="532"/>
      <c r="V53" s="532"/>
      <c r="W53" s="532"/>
      <c r="X53" s="532"/>
      <c r="Y53" s="532"/>
      <c r="Z53" s="532"/>
      <c r="AA53" s="520"/>
      <c r="AB53" s="315"/>
      <c r="AC53" s="320"/>
      <c r="AD53" s="320"/>
      <c r="AE53" s="320"/>
      <c r="AF53" s="320"/>
      <c r="AG53" s="320"/>
    </row>
    <row r="54" spans="1:33" ht="15.75" customHeight="1" x14ac:dyDescent="0.25">
      <c r="A54" s="320"/>
      <c r="B54" s="41"/>
      <c r="C54" s="44"/>
      <c r="D54" s="44"/>
      <c r="E54" s="558"/>
      <c r="F54" s="520"/>
      <c r="G54" s="43"/>
      <c r="H54" s="558"/>
      <c r="I54" s="532"/>
      <c r="J54" s="532"/>
      <c r="K54" s="532"/>
      <c r="L54" s="532"/>
      <c r="M54" s="532"/>
      <c r="N54" s="532"/>
      <c r="O54" s="532"/>
      <c r="P54" s="532"/>
      <c r="Q54" s="532"/>
      <c r="R54" s="532"/>
      <c r="S54" s="532"/>
      <c r="T54" s="532"/>
      <c r="U54" s="532"/>
      <c r="V54" s="532"/>
      <c r="W54" s="532"/>
      <c r="X54" s="532"/>
      <c r="Y54" s="532"/>
      <c r="Z54" s="532"/>
      <c r="AA54" s="520"/>
      <c r="AB54" s="315"/>
      <c r="AC54" s="320"/>
      <c r="AD54" s="320"/>
      <c r="AE54" s="320"/>
      <c r="AF54" s="320"/>
      <c r="AG54" s="320"/>
    </row>
    <row r="55" spans="1:33" ht="15.75" customHeight="1" x14ac:dyDescent="0.25">
      <c r="A55" s="293"/>
      <c r="B55" s="31"/>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301"/>
      <c r="AC55" s="293"/>
      <c r="AD55" s="293"/>
      <c r="AE55" s="293"/>
      <c r="AF55" s="293"/>
      <c r="AG55" s="293"/>
    </row>
    <row r="56" spans="1:33" ht="15.75" customHeight="1" x14ac:dyDescent="0.25">
      <c r="A56" s="293"/>
      <c r="B56" s="31"/>
      <c r="C56" s="536" t="s">
        <v>163</v>
      </c>
      <c r="D56" s="528"/>
      <c r="E56" s="306"/>
      <c r="F56" s="297" t="s">
        <v>164</v>
      </c>
      <c r="G56" s="47"/>
      <c r="H56" s="308"/>
      <c r="I56" s="297" t="s">
        <v>165</v>
      </c>
      <c r="J56" s="293"/>
      <c r="K56" s="531"/>
      <c r="L56" s="520"/>
      <c r="M56" s="306"/>
      <c r="N56" s="293"/>
      <c r="O56" s="293"/>
      <c r="P56" s="293"/>
      <c r="Q56" s="293"/>
      <c r="R56" s="293"/>
      <c r="S56" s="293"/>
      <c r="T56" s="293"/>
      <c r="U56" s="293"/>
      <c r="V56" s="293"/>
      <c r="W56" s="293"/>
      <c r="X56" s="293"/>
      <c r="Y56" s="293"/>
      <c r="Z56" s="293"/>
      <c r="AA56" s="293"/>
      <c r="AB56" s="301"/>
      <c r="AC56" s="293"/>
      <c r="AD56" s="293"/>
      <c r="AE56" s="293"/>
      <c r="AF56" s="293"/>
      <c r="AG56" s="293"/>
    </row>
    <row r="57" spans="1:33" ht="15.75" customHeight="1" x14ac:dyDescent="0.25">
      <c r="A57" s="293"/>
      <c r="B57" s="321"/>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22"/>
      <c r="AC57" s="293"/>
      <c r="AD57" s="293"/>
      <c r="AE57" s="293"/>
      <c r="AF57" s="293"/>
      <c r="AG57" s="293"/>
    </row>
    <row r="58" spans="1:33" ht="15.75" customHeight="1" x14ac:dyDescent="0.25">
      <c r="A58" s="293"/>
      <c r="B58" s="556" t="s">
        <v>166</v>
      </c>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20"/>
      <c r="AC58" s="293"/>
      <c r="AD58" s="293"/>
      <c r="AE58" s="293"/>
      <c r="AF58" s="293"/>
      <c r="AG58" s="293"/>
    </row>
    <row r="59" spans="1:33" ht="15.75" customHeight="1" x14ac:dyDescent="0.25">
      <c r="A59" s="293"/>
      <c r="B59" s="48"/>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9"/>
      <c r="AC59" s="293"/>
      <c r="AD59" s="293"/>
      <c r="AE59" s="293"/>
      <c r="AF59" s="293"/>
      <c r="AG59" s="293"/>
    </row>
    <row r="60" spans="1:33" ht="29.25" customHeight="1" x14ac:dyDescent="0.25">
      <c r="A60" s="293"/>
      <c r="B60" s="558" t="s">
        <v>161</v>
      </c>
      <c r="C60" s="520"/>
      <c r="D60" s="43"/>
      <c r="E60" s="558" t="s">
        <v>167</v>
      </c>
      <c r="F60" s="520"/>
      <c r="G60" s="43"/>
      <c r="H60" s="530" t="s">
        <v>168</v>
      </c>
      <c r="I60" s="520"/>
      <c r="J60" s="558"/>
      <c r="K60" s="520"/>
      <c r="L60" s="561"/>
      <c r="M60" s="528"/>
      <c r="N60" s="43" t="s">
        <v>169</v>
      </c>
      <c r="O60" s="558"/>
      <c r="P60" s="532"/>
      <c r="Q60" s="520"/>
      <c r="R60" s="558" t="s">
        <v>170</v>
      </c>
      <c r="S60" s="532"/>
      <c r="T60" s="520"/>
      <c r="U60" s="558"/>
      <c r="V60" s="532"/>
      <c r="W60" s="520"/>
      <c r="X60" s="558" t="s">
        <v>171</v>
      </c>
      <c r="Y60" s="520"/>
      <c r="Z60" s="558"/>
      <c r="AA60" s="532"/>
      <c r="AB60" s="520"/>
      <c r="AC60" s="293"/>
      <c r="AD60" s="293"/>
      <c r="AE60" s="293"/>
      <c r="AF60" s="293"/>
      <c r="AG60" s="293"/>
    </row>
    <row r="61" spans="1:33" ht="15.75" customHeight="1" x14ac:dyDescent="0.25">
      <c r="A61" s="293"/>
      <c r="B61" s="48"/>
      <c r="C61" s="323"/>
      <c r="D61" s="323"/>
      <c r="E61" s="323"/>
      <c r="F61" s="316"/>
      <c r="G61" s="324"/>
      <c r="H61" s="325"/>
      <c r="I61" s="325"/>
      <c r="J61" s="316"/>
      <c r="K61" s="316"/>
      <c r="L61" s="316"/>
      <c r="M61" s="316"/>
      <c r="N61" s="325"/>
      <c r="O61" s="316"/>
      <c r="P61" s="316"/>
      <c r="Q61" s="316"/>
      <c r="R61" s="316"/>
      <c r="S61" s="325"/>
      <c r="T61" s="303"/>
      <c r="U61" s="303"/>
      <c r="V61" s="293"/>
      <c r="W61" s="325"/>
      <c r="X61" s="313"/>
      <c r="Y61" s="313"/>
      <c r="Z61" s="50"/>
      <c r="AA61" s="28"/>
      <c r="AB61" s="51"/>
      <c r="AC61" s="293"/>
      <c r="AD61" s="293"/>
      <c r="AE61" s="293"/>
      <c r="AF61" s="293"/>
      <c r="AG61" s="293"/>
    </row>
    <row r="62" spans="1:33" ht="15.75" customHeight="1" x14ac:dyDescent="0.25">
      <c r="A62" s="293"/>
      <c r="B62" s="556" t="s">
        <v>172</v>
      </c>
      <c r="C62" s="520"/>
      <c r="D62" s="559"/>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1"/>
      <c r="AC62" s="293"/>
      <c r="AD62" s="293"/>
      <c r="AE62" s="293"/>
      <c r="AF62" s="293"/>
      <c r="AG62" s="293"/>
    </row>
    <row r="63" spans="1:33" ht="15.75" customHeight="1" x14ac:dyDescent="0.25">
      <c r="A63" s="293"/>
      <c r="B63" s="48"/>
      <c r="C63" s="323"/>
      <c r="D63" s="323"/>
      <c r="E63" s="323"/>
      <c r="F63" s="316"/>
      <c r="G63" s="324"/>
      <c r="H63" s="325"/>
      <c r="I63" s="325"/>
      <c r="J63" s="316"/>
      <c r="K63" s="316"/>
      <c r="L63" s="316"/>
      <c r="M63" s="316"/>
      <c r="N63" s="325"/>
      <c r="O63" s="316"/>
      <c r="P63" s="316"/>
      <c r="Q63" s="316"/>
      <c r="R63" s="316"/>
      <c r="S63" s="325"/>
      <c r="T63" s="303"/>
      <c r="U63" s="303"/>
      <c r="V63" s="293"/>
      <c r="W63" s="325"/>
      <c r="X63" s="313"/>
      <c r="Y63" s="313"/>
      <c r="Z63" s="50"/>
      <c r="AA63" s="28"/>
      <c r="AB63" s="51"/>
      <c r="AC63" s="293"/>
      <c r="AD63" s="293"/>
      <c r="AE63" s="293"/>
      <c r="AF63" s="293"/>
      <c r="AG63" s="293"/>
    </row>
    <row r="64" spans="1:33" ht="15.75" customHeight="1" x14ac:dyDescent="0.25">
      <c r="A64" s="293"/>
      <c r="B64" s="556" t="s">
        <v>173</v>
      </c>
      <c r="C64" s="520"/>
      <c r="D64" s="56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1"/>
      <c r="AC64" s="293"/>
      <c r="AD64" s="293"/>
      <c r="AE64" s="293"/>
      <c r="AF64" s="293"/>
      <c r="AG64" s="293"/>
    </row>
    <row r="65" spans="1:33" ht="15.75" customHeight="1" x14ac:dyDescent="0.25">
      <c r="A65" s="293"/>
      <c r="B65" s="48"/>
      <c r="C65" s="323"/>
      <c r="D65" s="323"/>
      <c r="E65" s="323"/>
      <c r="F65" s="316"/>
      <c r="G65" s="324"/>
      <c r="H65" s="325"/>
      <c r="I65" s="325"/>
      <c r="J65" s="316"/>
      <c r="K65" s="316"/>
      <c r="L65" s="316"/>
      <c r="M65" s="316"/>
      <c r="N65" s="325"/>
      <c r="O65" s="316"/>
      <c r="P65" s="316"/>
      <c r="Q65" s="316"/>
      <c r="R65" s="316"/>
      <c r="S65" s="325"/>
      <c r="T65" s="303"/>
      <c r="U65" s="303"/>
      <c r="V65" s="293"/>
      <c r="W65" s="325"/>
      <c r="X65" s="313"/>
      <c r="Y65" s="313"/>
      <c r="Z65" s="313"/>
      <c r="AA65" s="303"/>
      <c r="AB65" s="309"/>
      <c r="AC65" s="293"/>
      <c r="AD65" s="293"/>
      <c r="AE65" s="293"/>
      <c r="AF65" s="293"/>
      <c r="AG65" s="293"/>
    </row>
    <row r="66" spans="1:33" ht="15.75" customHeight="1" x14ac:dyDescent="0.25">
      <c r="A66" s="293"/>
      <c r="B66" s="556" t="s">
        <v>174</v>
      </c>
      <c r="C66" s="520"/>
      <c r="D66" s="56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1"/>
      <c r="AC66" s="293"/>
      <c r="AD66" s="293"/>
      <c r="AE66" s="293"/>
      <c r="AF66" s="293"/>
      <c r="AG66" s="293"/>
    </row>
    <row r="67" spans="1:33" ht="15.75" customHeight="1" x14ac:dyDescent="0.25">
      <c r="A67" s="293"/>
      <c r="B67" s="48"/>
      <c r="C67" s="323"/>
      <c r="D67" s="323"/>
      <c r="E67" s="323"/>
      <c r="F67" s="316"/>
      <c r="G67" s="324"/>
      <c r="H67" s="325"/>
      <c r="I67" s="325"/>
      <c r="J67" s="316"/>
      <c r="K67" s="316"/>
      <c r="L67" s="316"/>
      <c r="M67" s="316"/>
      <c r="N67" s="325"/>
      <c r="O67" s="316"/>
      <c r="P67" s="316"/>
      <c r="Q67" s="316"/>
      <c r="R67" s="316"/>
      <c r="S67" s="325"/>
      <c r="T67" s="303"/>
      <c r="U67" s="303"/>
      <c r="V67" s="293"/>
      <c r="W67" s="325"/>
      <c r="X67" s="313"/>
      <c r="Y67" s="313"/>
      <c r="Z67" s="50"/>
      <c r="AA67" s="28"/>
      <c r="AB67" s="51"/>
      <c r="AC67" s="293"/>
      <c r="AD67" s="293"/>
      <c r="AE67" s="293"/>
      <c r="AF67" s="293"/>
      <c r="AG67" s="293"/>
    </row>
    <row r="68" spans="1:33" ht="15.75" customHeight="1" x14ac:dyDescent="0.25">
      <c r="A68" s="293"/>
      <c r="B68" s="556" t="s">
        <v>175</v>
      </c>
      <c r="C68" s="520"/>
      <c r="D68" s="56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1"/>
      <c r="AC68" s="293"/>
      <c r="AD68" s="293"/>
      <c r="AE68" s="293"/>
      <c r="AF68" s="293"/>
      <c r="AG68" s="293"/>
    </row>
    <row r="69" spans="1:33" ht="15.75" customHeight="1" x14ac:dyDescent="0.25">
      <c r="A69" s="293"/>
      <c r="B69" s="48"/>
      <c r="C69" s="323"/>
      <c r="D69" s="323"/>
      <c r="E69" s="323"/>
      <c r="F69" s="316"/>
      <c r="G69" s="324"/>
      <c r="H69" s="325"/>
      <c r="I69" s="325"/>
      <c r="J69" s="316"/>
      <c r="K69" s="316"/>
      <c r="L69" s="316"/>
      <c r="M69" s="316"/>
      <c r="N69" s="325"/>
      <c r="O69" s="316"/>
      <c r="P69" s="316"/>
      <c r="Q69" s="316"/>
      <c r="R69" s="316"/>
      <c r="S69" s="325"/>
      <c r="T69" s="303"/>
      <c r="U69" s="303"/>
      <c r="V69" s="293"/>
      <c r="W69" s="325"/>
      <c r="X69" s="313"/>
      <c r="Y69" s="313"/>
      <c r="Z69" s="50"/>
      <c r="AA69" s="28"/>
      <c r="AB69" s="51"/>
      <c r="AC69" s="293"/>
      <c r="AD69" s="293"/>
      <c r="AE69" s="293"/>
      <c r="AF69" s="293"/>
      <c r="AG69" s="293"/>
    </row>
    <row r="70" spans="1:33" ht="15.75" customHeight="1" x14ac:dyDescent="0.25">
      <c r="A70" s="293"/>
      <c r="B70" s="556" t="s">
        <v>176</v>
      </c>
      <c r="C70" s="520"/>
      <c r="D70" s="56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1"/>
      <c r="AC70" s="293"/>
      <c r="AD70" s="293"/>
      <c r="AE70" s="293"/>
      <c r="AF70" s="293"/>
      <c r="AG70" s="293"/>
    </row>
    <row r="71" spans="1:33" ht="15.75" customHeight="1" x14ac:dyDescent="0.25">
      <c r="A71" s="293"/>
      <c r="B71" s="48"/>
      <c r="C71" s="323"/>
      <c r="D71" s="323"/>
      <c r="E71" s="323"/>
      <c r="F71" s="316"/>
      <c r="G71" s="324"/>
      <c r="H71" s="325"/>
      <c r="I71" s="325"/>
      <c r="J71" s="316"/>
      <c r="K71" s="316"/>
      <c r="L71" s="316"/>
      <c r="M71" s="316"/>
      <c r="N71" s="325"/>
      <c r="O71" s="316"/>
      <c r="P71" s="316"/>
      <c r="Q71" s="316"/>
      <c r="R71" s="316"/>
      <c r="S71" s="325"/>
      <c r="T71" s="303"/>
      <c r="U71" s="303"/>
      <c r="V71" s="293"/>
      <c r="W71" s="325"/>
      <c r="X71" s="313"/>
      <c r="Y71" s="313"/>
      <c r="Z71" s="50"/>
      <c r="AA71" s="28"/>
      <c r="AB71" s="51"/>
      <c r="AC71" s="293"/>
      <c r="AD71" s="293"/>
      <c r="AE71" s="293"/>
      <c r="AF71" s="293"/>
      <c r="AG71" s="293"/>
    </row>
    <row r="72" spans="1:33" ht="15.75" customHeight="1" x14ac:dyDescent="0.25">
      <c r="A72" s="293"/>
      <c r="B72" s="556" t="s">
        <v>177</v>
      </c>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20"/>
      <c r="AC72" s="293"/>
      <c r="AD72" s="293"/>
      <c r="AE72" s="293"/>
      <c r="AF72" s="293"/>
      <c r="AG72" s="293"/>
    </row>
    <row r="73" spans="1:33" ht="15.75" customHeight="1" x14ac:dyDescent="0.25">
      <c r="A73" s="293"/>
      <c r="B73" s="530" t="s">
        <v>122</v>
      </c>
      <c r="C73" s="520"/>
      <c r="D73" s="52" t="s">
        <v>178</v>
      </c>
      <c r="E73" s="530" t="s">
        <v>179</v>
      </c>
      <c r="F73" s="520"/>
      <c r="G73" s="530" t="s">
        <v>177</v>
      </c>
      <c r="H73" s="532"/>
      <c r="I73" s="532"/>
      <c r="J73" s="532"/>
      <c r="K73" s="532"/>
      <c r="L73" s="532"/>
      <c r="M73" s="532"/>
      <c r="N73" s="532"/>
      <c r="O73" s="520"/>
      <c r="P73" s="530" t="s">
        <v>180</v>
      </c>
      <c r="Q73" s="532"/>
      <c r="R73" s="532"/>
      <c r="S73" s="532"/>
      <c r="T73" s="532"/>
      <c r="U73" s="532"/>
      <c r="V73" s="532"/>
      <c r="W73" s="532"/>
      <c r="X73" s="532"/>
      <c r="Y73" s="532"/>
      <c r="Z73" s="532"/>
      <c r="AA73" s="532"/>
      <c r="AB73" s="520"/>
      <c r="AC73" s="293"/>
      <c r="AD73" s="293"/>
      <c r="AE73" s="293"/>
      <c r="AF73" s="293"/>
      <c r="AG73" s="293"/>
    </row>
    <row r="74" spans="1:33" ht="15.75" customHeight="1" x14ac:dyDescent="0.25">
      <c r="A74" s="293"/>
      <c r="B74" s="530"/>
      <c r="C74" s="520"/>
      <c r="D74" s="37"/>
      <c r="E74" s="530"/>
      <c r="F74" s="520"/>
      <c r="G74" s="555"/>
      <c r="H74" s="532"/>
      <c r="I74" s="532"/>
      <c r="J74" s="532"/>
      <c r="K74" s="532"/>
      <c r="L74" s="532"/>
      <c r="M74" s="532"/>
      <c r="N74" s="532"/>
      <c r="O74" s="520"/>
      <c r="P74" s="555"/>
      <c r="Q74" s="532"/>
      <c r="R74" s="532"/>
      <c r="S74" s="532"/>
      <c r="T74" s="532"/>
      <c r="U74" s="532"/>
      <c r="V74" s="532"/>
      <c r="W74" s="532"/>
      <c r="X74" s="532"/>
      <c r="Y74" s="532"/>
      <c r="Z74" s="532"/>
      <c r="AA74" s="532"/>
      <c r="AB74" s="520"/>
      <c r="AC74" s="293"/>
      <c r="AD74" s="293"/>
      <c r="AE74" s="293"/>
      <c r="AF74" s="293"/>
      <c r="AG74" s="293"/>
    </row>
    <row r="75" spans="1:33" ht="15.75" customHeight="1" x14ac:dyDescent="0.25">
      <c r="A75" s="293"/>
      <c r="B75" s="530"/>
      <c r="C75" s="520"/>
      <c r="D75" s="37"/>
      <c r="E75" s="530"/>
      <c r="F75" s="520"/>
      <c r="G75" s="555"/>
      <c r="H75" s="532"/>
      <c r="I75" s="532"/>
      <c r="J75" s="532"/>
      <c r="K75" s="532"/>
      <c r="L75" s="532"/>
      <c r="M75" s="532"/>
      <c r="N75" s="532"/>
      <c r="O75" s="520"/>
      <c r="P75" s="555"/>
      <c r="Q75" s="532"/>
      <c r="R75" s="532"/>
      <c r="S75" s="532"/>
      <c r="T75" s="532"/>
      <c r="U75" s="532"/>
      <c r="V75" s="532"/>
      <c r="W75" s="532"/>
      <c r="X75" s="532"/>
      <c r="Y75" s="532"/>
      <c r="Z75" s="532"/>
      <c r="AA75" s="532"/>
      <c r="AB75" s="520"/>
      <c r="AC75" s="293"/>
      <c r="AD75" s="293"/>
      <c r="AE75" s="293"/>
      <c r="AF75" s="293"/>
      <c r="AG75" s="293"/>
    </row>
    <row r="76" spans="1:33" ht="26.25" customHeight="1" x14ac:dyDescent="0.25">
      <c r="A76" s="293"/>
      <c r="B76" s="554" t="s">
        <v>181</v>
      </c>
      <c r="C76" s="532"/>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520"/>
      <c r="AC76" s="293"/>
      <c r="AD76" s="326"/>
      <c r="AE76" s="293"/>
      <c r="AF76" s="293"/>
      <c r="AG76" s="293"/>
    </row>
    <row r="77" spans="1:33" ht="12.75" customHeight="1" x14ac:dyDescent="0.25">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row>
    <row r="78" spans="1:33" ht="12.75" customHeight="1" x14ac:dyDescent="0.25">
      <c r="A78" s="293"/>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row>
    <row r="79" spans="1:33" ht="12.75" customHeight="1" x14ac:dyDescent="0.25">
      <c r="A79" s="293"/>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row>
    <row r="80" spans="1:33" ht="12.75" customHeight="1" x14ac:dyDescent="0.25">
      <c r="A80" s="293"/>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row>
    <row r="81" spans="1:33" ht="12.75" customHeight="1" x14ac:dyDescent="0.25">
      <c r="A81" s="29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row>
    <row r="82" spans="1:33" ht="12.75" customHeight="1" x14ac:dyDescent="0.25">
      <c r="A82" s="293"/>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row>
    <row r="83" spans="1:33" ht="12.75" customHeight="1" x14ac:dyDescent="0.25">
      <c r="A83" s="293"/>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row>
    <row r="84" spans="1:33"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row>
    <row r="85" spans="1:33"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row>
    <row r="86" spans="1:33"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row>
    <row r="87" spans="1:33"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row>
    <row r="88" spans="1:33"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row>
    <row r="89" spans="1:33"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row>
    <row r="90" spans="1:33"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row>
    <row r="91" spans="1:33"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row>
    <row r="92" spans="1:33"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row>
    <row r="93" spans="1:33"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row>
    <row r="94" spans="1:33"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row>
    <row r="95" spans="1:33"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row>
    <row r="96" spans="1:33"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row>
    <row r="97" spans="1:33"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row>
    <row r="98" spans="1:33"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row>
    <row r="99" spans="1:33"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row>
    <row r="100" spans="1:33"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row>
    <row r="101" spans="1:33"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row>
    <row r="102" spans="1:33"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row>
    <row r="103" spans="1:33"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row>
    <row r="104" spans="1:33"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row>
    <row r="105" spans="1:33"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row>
    <row r="106" spans="1:33"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row>
    <row r="107" spans="1:33"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row>
    <row r="108" spans="1:33"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row>
    <row r="109" spans="1:33"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row>
    <row r="110" spans="1:33"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row>
    <row r="111" spans="1:33"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row>
    <row r="112" spans="1:33"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row>
    <row r="113" spans="1:33"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row>
    <row r="114" spans="1:33"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row>
    <row r="115" spans="1:33"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row>
    <row r="116" spans="1:33"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row>
    <row r="117" spans="1:33"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row>
    <row r="118" spans="1:33"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row>
    <row r="119" spans="1:33"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row>
    <row r="120" spans="1:33"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row>
    <row r="121" spans="1:33"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row>
    <row r="122" spans="1:33"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row>
    <row r="123" spans="1:33"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row>
    <row r="124" spans="1:33"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row>
    <row r="125" spans="1:33"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row>
    <row r="126" spans="1:33"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row>
    <row r="127" spans="1:33"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row>
    <row r="128" spans="1:33"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row>
    <row r="129" spans="1:33"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row>
    <row r="130" spans="1:33"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row>
    <row r="131" spans="1:33"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row>
    <row r="132" spans="1:33"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row>
    <row r="133" spans="1:33"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row>
    <row r="134" spans="1:33"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row>
    <row r="135" spans="1:33"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row>
    <row r="136" spans="1:33"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row>
    <row r="137" spans="1:33"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row>
    <row r="138" spans="1:33"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row>
    <row r="139" spans="1:33"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row>
    <row r="140" spans="1:33"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row>
    <row r="141" spans="1:33"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row>
    <row r="142" spans="1:33"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row>
    <row r="143" spans="1:33"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row>
    <row r="144" spans="1:33"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row>
    <row r="145" spans="1:33"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row>
    <row r="146" spans="1:33"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row>
    <row r="147" spans="1:33"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row>
    <row r="148" spans="1:33"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row>
    <row r="149" spans="1:33"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row>
    <row r="150" spans="1:33"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row>
    <row r="151" spans="1:33"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row>
    <row r="152" spans="1:33"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row>
    <row r="153" spans="1:33"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row>
    <row r="154" spans="1:33"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row>
    <row r="155" spans="1:33"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row>
    <row r="156" spans="1:33"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row>
    <row r="157" spans="1:33"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row>
    <row r="158" spans="1:33"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row>
    <row r="159" spans="1:33"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row>
    <row r="160" spans="1:33"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row>
    <row r="161" spans="1:33"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row>
    <row r="162" spans="1:33"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row>
    <row r="163" spans="1:33"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row>
    <row r="164" spans="1:33"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row>
    <row r="165" spans="1:33"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row>
    <row r="166" spans="1:33"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row>
    <row r="167" spans="1:33"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row>
    <row r="168" spans="1:33"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row>
    <row r="169" spans="1:33"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row>
    <row r="170" spans="1:33"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row>
    <row r="171" spans="1:33"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row>
    <row r="172" spans="1:33"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row>
    <row r="173" spans="1:33"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row>
    <row r="174" spans="1:33"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row>
    <row r="175" spans="1:33"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row>
    <row r="176" spans="1:33"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row>
    <row r="177" spans="1:33"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row>
    <row r="178" spans="1:33"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row>
    <row r="179" spans="1:33"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row>
    <row r="180" spans="1:33"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row>
    <row r="181" spans="1:33"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row>
    <row r="182" spans="1:33"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row>
    <row r="183" spans="1:33"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row>
    <row r="184" spans="1:33"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row>
    <row r="185" spans="1:33"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row>
    <row r="186" spans="1:33"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row>
    <row r="187" spans="1:33"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row>
    <row r="188" spans="1:33"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row>
    <row r="189" spans="1:33"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row>
    <row r="190" spans="1:33"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row>
    <row r="191" spans="1:33"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row>
    <row r="192" spans="1:33"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row>
    <row r="193" spans="1:33"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row>
    <row r="194" spans="1:33"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row>
    <row r="195" spans="1:33"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row>
    <row r="196" spans="1:33"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row>
    <row r="197" spans="1:33"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row>
    <row r="198" spans="1:33"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row>
    <row r="199" spans="1:33"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row>
    <row r="200" spans="1:33"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row>
    <row r="201" spans="1:33"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row>
    <row r="202" spans="1:33"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row>
    <row r="203" spans="1:33"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row>
    <row r="204" spans="1:33"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row>
    <row r="205" spans="1:33"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row>
    <row r="206" spans="1:33"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row>
    <row r="207" spans="1:33"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row>
    <row r="208" spans="1:33"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row>
    <row r="209" spans="1:33"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row>
    <row r="210" spans="1:33"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row>
    <row r="211" spans="1:33"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row>
    <row r="212" spans="1:33"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row>
    <row r="213" spans="1:33"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row>
    <row r="214" spans="1:33"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row>
    <row r="215" spans="1:33"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row>
    <row r="216" spans="1:33"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row>
    <row r="217" spans="1:33"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row>
    <row r="218" spans="1:33"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row>
    <row r="219" spans="1:33"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row>
    <row r="220" spans="1:33"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row>
    <row r="221" spans="1:33"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row>
    <row r="222" spans="1:33"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row>
    <row r="223" spans="1:33"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row>
    <row r="224" spans="1:33"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row>
    <row r="225" spans="1:33"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row>
    <row r="226" spans="1:33"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row>
    <row r="227" spans="1:33"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row>
    <row r="228" spans="1:33"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row>
    <row r="229" spans="1:33"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row>
    <row r="230" spans="1:33"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row>
    <row r="231" spans="1:33"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row>
    <row r="232" spans="1:33"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row>
    <row r="233" spans="1:33"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row>
    <row r="234" spans="1:33"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row>
    <row r="235" spans="1:33"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row>
    <row r="236" spans="1:33"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row>
    <row r="237" spans="1:33"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row>
    <row r="238" spans="1:33"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row>
    <row r="239" spans="1:33"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row>
    <row r="240" spans="1:33"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row>
    <row r="241" spans="1:33"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row>
    <row r="242" spans="1:33"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row>
    <row r="243" spans="1:33"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row>
    <row r="244" spans="1:33"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row>
    <row r="245" spans="1:33"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row>
    <row r="246" spans="1:33"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row>
    <row r="247" spans="1:33"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row>
    <row r="248" spans="1:33"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row>
    <row r="249" spans="1:33"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row>
    <row r="250" spans="1:33"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row>
    <row r="251" spans="1:33"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row>
    <row r="252" spans="1:33"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row>
    <row r="253" spans="1:33"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row>
    <row r="254" spans="1:33"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row>
    <row r="255" spans="1:33"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c r="AG255" s="293"/>
    </row>
    <row r="256" spans="1:33"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c r="AE256" s="293"/>
      <c r="AF256" s="293"/>
      <c r="AG256" s="293"/>
    </row>
    <row r="257" spans="1:33"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row>
    <row r="258" spans="1:33"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row>
    <row r="259" spans="1:33"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row>
    <row r="260" spans="1:33"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row>
    <row r="261" spans="1:33"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row>
    <row r="262" spans="1:33"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row>
    <row r="263" spans="1:33"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row>
    <row r="264" spans="1:33"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row>
    <row r="265" spans="1:33"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row>
    <row r="266" spans="1:33"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row>
    <row r="267" spans="1:33"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row>
    <row r="268" spans="1:33"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row>
    <row r="269" spans="1:33"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row>
    <row r="270" spans="1:33"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row>
    <row r="271" spans="1:33"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row>
    <row r="272" spans="1:33"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row>
    <row r="273" spans="1:33"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row>
    <row r="274" spans="1:33"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row>
    <row r="275" spans="1:33"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row>
    <row r="276" spans="1:33"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row>
    <row r="277" spans="1:33"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row>
    <row r="278" spans="1:33"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row>
    <row r="279" spans="1:33"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row>
    <row r="280" spans="1:33"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c r="AE280" s="293"/>
      <c r="AF280" s="293"/>
      <c r="AG280" s="293"/>
    </row>
    <row r="281" spans="1:33"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row>
    <row r="282" spans="1:33"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c r="AE282" s="293"/>
      <c r="AF282" s="293"/>
      <c r="AG282" s="293"/>
    </row>
    <row r="283" spans="1:33"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row>
    <row r="284" spans="1:33"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row>
    <row r="285" spans="1:33"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row>
    <row r="286" spans="1:33"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row>
    <row r="287" spans="1:33"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row>
    <row r="288" spans="1:33"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row>
    <row r="289" spans="1:33"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row>
    <row r="290" spans="1:33"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row>
    <row r="291" spans="1:33"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row>
    <row r="292" spans="1:33"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row>
    <row r="293" spans="1:33"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row>
    <row r="294" spans="1:33"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row>
    <row r="295" spans="1:33"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row>
    <row r="296" spans="1:33"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row>
    <row r="297" spans="1:33"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row>
    <row r="298" spans="1:33"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row>
    <row r="299" spans="1:33"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row>
    <row r="300" spans="1:33"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row>
    <row r="301" spans="1:33"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row>
    <row r="302" spans="1:33"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row>
    <row r="303" spans="1:33"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row>
    <row r="304" spans="1:33"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row>
    <row r="305" spans="1:33"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c r="AE305" s="293"/>
      <c r="AF305" s="293"/>
      <c r="AG305" s="293"/>
    </row>
    <row r="306" spans="1:33"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c r="AE306" s="293"/>
      <c r="AF306" s="293"/>
      <c r="AG306" s="293"/>
    </row>
    <row r="307" spans="1:33"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c r="AE307" s="293"/>
      <c r="AF307" s="293"/>
      <c r="AG307" s="293"/>
    </row>
    <row r="308" spans="1:33"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row>
    <row r="309" spans="1:33"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row>
    <row r="310" spans="1:33"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row>
    <row r="311" spans="1:33"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row>
    <row r="312" spans="1:33"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row>
    <row r="313" spans="1:33"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row>
    <row r="314" spans="1:33"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row>
    <row r="315" spans="1:33"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row>
    <row r="316" spans="1:33"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row>
    <row r="317" spans="1:33"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row>
    <row r="318" spans="1:33"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row>
    <row r="319" spans="1:33"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row>
    <row r="320" spans="1:33"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row>
    <row r="321" spans="1:33"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row>
    <row r="322" spans="1:33"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row>
    <row r="323" spans="1:33"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row>
    <row r="324" spans="1:33"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row>
    <row r="325" spans="1:33"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row>
    <row r="326" spans="1:33"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row>
    <row r="327" spans="1:33"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row>
    <row r="328" spans="1:33"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row>
    <row r="329" spans="1:33"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row>
    <row r="330" spans="1:33"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row>
    <row r="331" spans="1:33"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c r="AE331" s="293"/>
      <c r="AF331" s="293"/>
      <c r="AG331" s="293"/>
    </row>
    <row r="332" spans="1:33"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c r="AE332" s="293"/>
      <c r="AF332" s="293"/>
      <c r="AG332" s="293"/>
    </row>
    <row r="333" spans="1:33"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row>
    <row r="334" spans="1:33"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c r="AE334" s="293"/>
      <c r="AF334" s="293"/>
      <c r="AG334" s="293"/>
    </row>
    <row r="335" spans="1:33"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c r="AE335" s="293"/>
      <c r="AF335" s="293"/>
      <c r="AG335" s="293"/>
    </row>
    <row r="336" spans="1:33"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c r="AE336" s="293"/>
      <c r="AF336" s="293"/>
      <c r="AG336" s="293"/>
    </row>
    <row r="337" spans="1:33"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row>
    <row r="338" spans="1:33"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row>
    <row r="339" spans="1:33"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row>
    <row r="340" spans="1:33"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row>
    <row r="341" spans="1:33"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row>
    <row r="342" spans="1:33"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row>
    <row r="343" spans="1:33"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row>
    <row r="344" spans="1:33"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row>
    <row r="345" spans="1:33"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row>
    <row r="346" spans="1:33"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row>
    <row r="347" spans="1:33"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row>
    <row r="348" spans="1:33"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row>
    <row r="349" spans="1:33"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row>
    <row r="350" spans="1:33"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row>
    <row r="351" spans="1:33"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row>
    <row r="352" spans="1:33"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row>
    <row r="353" spans="1:33"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row>
    <row r="354" spans="1:33"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row>
    <row r="355" spans="1:33"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c r="AE355" s="293"/>
      <c r="AF355" s="293"/>
      <c r="AG355" s="293"/>
    </row>
    <row r="356" spans="1:33"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c r="AE356" s="293"/>
      <c r="AF356" s="293"/>
      <c r="AG356" s="293"/>
    </row>
    <row r="357" spans="1:33"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row>
    <row r="358" spans="1:33"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c r="AE358" s="293"/>
      <c r="AF358" s="293"/>
      <c r="AG358" s="293"/>
    </row>
    <row r="359" spans="1:33"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c r="AE359" s="293"/>
      <c r="AF359" s="293"/>
      <c r="AG359" s="293"/>
    </row>
    <row r="360" spans="1:33"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row>
    <row r="361" spans="1:33"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c r="AE361" s="293"/>
      <c r="AF361" s="293"/>
      <c r="AG361" s="293"/>
    </row>
    <row r="362" spans="1:33"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row>
    <row r="363" spans="1:33"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row>
    <row r="364" spans="1:33"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row>
    <row r="365" spans="1:33"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row>
    <row r="366" spans="1:33"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row>
    <row r="367" spans="1:33"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row>
    <row r="368" spans="1:33"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row>
    <row r="369" spans="1:33"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row>
    <row r="370" spans="1:33"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row>
    <row r="371" spans="1:33"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row>
    <row r="372" spans="1:33"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row>
    <row r="373" spans="1:33"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row>
    <row r="374" spans="1:33"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row>
    <row r="375" spans="1:33"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row>
    <row r="376" spans="1:33"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row>
    <row r="377" spans="1:33"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row>
    <row r="378" spans="1:33"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row>
    <row r="379" spans="1:33"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row>
    <row r="380" spans="1:33"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293"/>
    </row>
    <row r="381" spans="1:33"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293"/>
    </row>
    <row r="382" spans="1:33"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c r="AE382" s="293"/>
      <c r="AF382" s="293"/>
      <c r="AG382" s="293"/>
    </row>
    <row r="383" spans="1:33"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c r="AE383" s="293"/>
      <c r="AF383" s="293"/>
      <c r="AG383" s="293"/>
    </row>
    <row r="384" spans="1:33"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row>
    <row r="385" spans="1:33"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c r="AE385" s="293"/>
      <c r="AF385" s="293"/>
      <c r="AG385" s="293"/>
    </row>
    <row r="386" spans="1:33"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c r="AE386" s="293"/>
      <c r="AF386" s="293"/>
      <c r="AG386" s="293"/>
    </row>
    <row r="387" spans="1:33"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row>
    <row r="388" spans="1:33"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row>
    <row r="389" spans="1:33"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row>
    <row r="390" spans="1:33"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row>
    <row r="391" spans="1:33"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row>
    <row r="392" spans="1:33"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row>
    <row r="393" spans="1:33"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row>
    <row r="394" spans="1:33"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row>
    <row r="395" spans="1:33"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row>
    <row r="396" spans="1:33"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row>
    <row r="397" spans="1:33"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row>
    <row r="398" spans="1:33"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row>
    <row r="399" spans="1:33"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row>
    <row r="400" spans="1:33"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row>
    <row r="401" spans="1:33"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row>
    <row r="402" spans="1:33"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row>
    <row r="403" spans="1:33"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row>
    <row r="404" spans="1:33"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row>
    <row r="405" spans="1:33"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c r="AE405" s="293"/>
      <c r="AF405" s="293"/>
      <c r="AG405" s="293"/>
    </row>
    <row r="406" spans="1:33"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c r="AE406" s="293"/>
      <c r="AF406" s="293"/>
      <c r="AG406" s="293"/>
    </row>
    <row r="407" spans="1:33"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c r="AE407" s="293"/>
      <c r="AF407" s="293"/>
      <c r="AG407" s="293"/>
    </row>
    <row r="408" spans="1:33"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c r="AE408" s="293"/>
      <c r="AF408" s="293"/>
      <c r="AG408" s="293"/>
    </row>
    <row r="409" spans="1:33"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c r="AE409" s="293"/>
      <c r="AF409" s="293"/>
      <c r="AG409" s="293"/>
    </row>
    <row r="410" spans="1:33"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c r="AE410" s="293"/>
      <c r="AF410" s="293"/>
      <c r="AG410" s="293"/>
    </row>
    <row r="411" spans="1:33"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c r="AE411" s="293"/>
      <c r="AF411" s="293"/>
      <c r="AG411" s="293"/>
    </row>
    <row r="412" spans="1:33"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row>
    <row r="413" spans="1:33"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row>
    <row r="414" spans="1:33"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row>
    <row r="415" spans="1:33"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row>
    <row r="416" spans="1:33"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row>
    <row r="417" spans="1:33"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row>
    <row r="418" spans="1:33"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row>
    <row r="419" spans="1:33"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row>
    <row r="420" spans="1:33"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row>
    <row r="421" spans="1:33"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row>
    <row r="422" spans="1:33"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row>
    <row r="423" spans="1:33"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row>
    <row r="424" spans="1:33"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row>
    <row r="425" spans="1:33"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row>
    <row r="426" spans="1:33"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row>
    <row r="427" spans="1:33"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row>
    <row r="428" spans="1:33"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row>
    <row r="429" spans="1:33"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row>
    <row r="430" spans="1:33"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row>
    <row r="431" spans="1:33"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c r="AE431" s="293"/>
      <c r="AF431" s="293"/>
      <c r="AG431" s="293"/>
    </row>
    <row r="432" spans="1:33"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c r="AE432" s="293"/>
      <c r="AF432" s="293"/>
      <c r="AG432" s="293"/>
    </row>
    <row r="433" spans="1:33"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c r="AE433" s="293"/>
      <c r="AF433" s="293"/>
      <c r="AG433" s="293"/>
    </row>
    <row r="434" spans="1:33"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row>
    <row r="435" spans="1:33"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c r="AE435" s="293"/>
      <c r="AF435" s="293"/>
      <c r="AG435" s="293"/>
    </row>
    <row r="436" spans="1:33"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c r="AE436" s="293"/>
      <c r="AF436" s="293"/>
      <c r="AG436" s="293"/>
    </row>
    <row r="437" spans="1:33"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row>
    <row r="438" spans="1:33"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row>
    <row r="439" spans="1:33"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row>
    <row r="440" spans="1:33"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row>
    <row r="441" spans="1:33"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row>
    <row r="442" spans="1:33"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row>
    <row r="443" spans="1:33"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row>
    <row r="444" spans="1:33"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row>
    <row r="445" spans="1:33"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row>
    <row r="446" spans="1:33"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row>
    <row r="447" spans="1:33"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row>
    <row r="448" spans="1:33"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row>
    <row r="449" spans="1:33"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row>
    <row r="450" spans="1:33"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row>
    <row r="451" spans="1:33"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row>
    <row r="452" spans="1:33"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row>
    <row r="453" spans="1:33"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row>
    <row r="454" spans="1:33"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row>
    <row r="455" spans="1:33"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c r="AE455" s="293"/>
      <c r="AF455" s="293"/>
      <c r="AG455" s="293"/>
    </row>
    <row r="456" spans="1:33"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c r="AE456" s="293"/>
      <c r="AF456" s="293"/>
      <c r="AG456" s="293"/>
    </row>
    <row r="457" spans="1:33"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row>
    <row r="458" spans="1:33"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c r="AE458" s="293"/>
      <c r="AF458" s="293"/>
      <c r="AG458" s="293"/>
    </row>
    <row r="459" spans="1:33"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c r="AE459" s="293"/>
      <c r="AF459" s="293"/>
      <c r="AG459" s="293"/>
    </row>
    <row r="460" spans="1:33"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c r="AE460" s="293"/>
      <c r="AF460" s="293"/>
      <c r="AG460" s="293"/>
    </row>
    <row r="461" spans="1:33"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c r="AE461" s="293"/>
      <c r="AF461" s="293"/>
      <c r="AG461" s="293"/>
    </row>
    <row r="462" spans="1:33"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row>
    <row r="463" spans="1:33"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row>
    <row r="464" spans="1:33"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row>
    <row r="465" spans="1:33"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row>
    <row r="466" spans="1:33"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row>
    <row r="467" spans="1:33"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row>
    <row r="468" spans="1:33"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row>
    <row r="469" spans="1:33"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row>
    <row r="470" spans="1:33"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row>
    <row r="471" spans="1:33"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row>
    <row r="472" spans="1:33"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row>
    <row r="473" spans="1:33"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row>
    <row r="474" spans="1:33"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row>
    <row r="475" spans="1:33"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row>
    <row r="476" spans="1:33"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row>
    <row r="477" spans="1:33"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row>
    <row r="478" spans="1:33"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row>
    <row r="479" spans="1:33"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row>
    <row r="480" spans="1:33"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c r="AE480" s="293"/>
      <c r="AF480" s="293"/>
      <c r="AG480" s="293"/>
    </row>
    <row r="481" spans="1:33"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c r="AE481" s="293"/>
      <c r="AF481" s="293"/>
      <c r="AG481" s="293"/>
    </row>
    <row r="482" spans="1:33"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row>
    <row r="483" spans="1:33"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row>
    <row r="484" spans="1:33"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c r="AE484" s="293"/>
      <c r="AF484" s="293"/>
      <c r="AG484" s="293"/>
    </row>
    <row r="485" spans="1:33"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c r="AE485" s="293"/>
      <c r="AF485" s="293"/>
      <c r="AG485" s="293"/>
    </row>
    <row r="486" spans="1:33"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row>
    <row r="487" spans="1:33"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row>
    <row r="488" spans="1:33"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row>
    <row r="489" spans="1:33"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row>
    <row r="490" spans="1:33"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row>
    <row r="491" spans="1:33"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row>
    <row r="492" spans="1:33"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row>
    <row r="493" spans="1:33"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row>
    <row r="494" spans="1:33"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row>
    <row r="495" spans="1:33"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row>
    <row r="496" spans="1:33"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row>
    <row r="497" spans="1:33"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row>
    <row r="498" spans="1:33"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row>
    <row r="499" spans="1:33"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row>
    <row r="500" spans="1:33"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row>
    <row r="501" spans="1:33"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row>
    <row r="502" spans="1:33"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row>
    <row r="503" spans="1:33"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row>
    <row r="504" spans="1:33"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row>
    <row r="505" spans="1:33"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c r="AE505" s="293"/>
      <c r="AF505" s="293"/>
      <c r="AG505" s="293"/>
    </row>
    <row r="506" spans="1:33"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c r="AE506" s="293"/>
      <c r="AF506" s="293"/>
      <c r="AG506" s="293"/>
    </row>
    <row r="507" spans="1:33"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row>
    <row r="508" spans="1:33"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c r="AE508" s="293"/>
      <c r="AF508" s="293"/>
      <c r="AG508" s="293"/>
    </row>
    <row r="509" spans="1:33"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c r="AE509" s="293"/>
      <c r="AF509" s="293"/>
      <c r="AG509" s="293"/>
    </row>
    <row r="510" spans="1:33"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row>
    <row r="511" spans="1:33"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c r="AE511" s="293"/>
      <c r="AF511" s="293"/>
      <c r="AG511" s="293"/>
    </row>
    <row r="512" spans="1:33"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row>
    <row r="513" spans="1:33"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row>
    <row r="514" spans="1:33"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row>
    <row r="515" spans="1:33"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row>
    <row r="516" spans="1:33"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row>
    <row r="517" spans="1:33"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row>
    <row r="518" spans="1:33"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row>
    <row r="519" spans="1:33"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row>
    <row r="520" spans="1:33"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row>
    <row r="521" spans="1:33"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row>
    <row r="522" spans="1:33"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row>
    <row r="523" spans="1:33"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row>
    <row r="524" spans="1:33"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row>
    <row r="525" spans="1:33"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row>
    <row r="526" spans="1:33"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row>
    <row r="527" spans="1:33"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row>
    <row r="528" spans="1:33"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row>
    <row r="529" spans="1:33"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row>
    <row r="530" spans="1:33"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c r="AE530" s="293"/>
      <c r="AF530" s="293"/>
      <c r="AG530" s="293"/>
    </row>
    <row r="531" spans="1:33"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c r="AE531" s="293"/>
      <c r="AF531" s="293"/>
      <c r="AG531" s="293"/>
    </row>
    <row r="532" spans="1:33"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c r="AE532" s="293"/>
      <c r="AF532" s="293"/>
      <c r="AG532" s="293"/>
    </row>
    <row r="533" spans="1:33"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row>
    <row r="534" spans="1:33"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c r="AE534" s="293"/>
      <c r="AF534" s="293"/>
      <c r="AG534" s="293"/>
    </row>
    <row r="535" spans="1:33"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c r="AE535" s="293"/>
      <c r="AF535" s="293"/>
      <c r="AG535" s="293"/>
    </row>
    <row r="536" spans="1:33"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row>
    <row r="537" spans="1:33"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row>
    <row r="538" spans="1:33"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row>
    <row r="539" spans="1:33"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row>
    <row r="540" spans="1:33"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row>
    <row r="541" spans="1:33"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row>
    <row r="542" spans="1:33"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row>
    <row r="543" spans="1:33"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row>
    <row r="544" spans="1:33"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row>
    <row r="545" spans="1:33"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row>
    <row r="546" spans="1:33"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row>
    <row r="547" spans="1:33"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row>
    <row r="548" spans="1:33"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row>
    <row r="549" spans="1:33"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row>
    <row r="550" spans="1:33"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row>
    <row r="551" spans="1:33"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row>
    <row r="552" spans="1:33"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row>
    <row r="553" spans="1:33"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row>
    <row r="554" spans="1:33"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row>
    <row r="555" spans="1:33"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c r="AE555" s="293"/>
      <c r="AF555" s="293"/>
      <c r="AG555" s="293"/>
    </row>
    <row r="556" spans="1:33"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c r="AE556" s="293"/>
      <c r="AF556" s="293"/>
      <c r="AG556" s="293"/>
    </row>
    <row r="557" spans="1:33"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c r="AE557" s="293"/>
      <c r="AF557" s="293"/>
      <c r="AG557" s="293"/>
    </row>
    <row r="558" spans="1:33"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c r="AE558" s="293"/>
      <c r="AF558" s="293"/>
      <c r="AG558" s="293"/>
    </row>
    <row r="559" spans="1:33"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c r="AE559" s="293"/>
      <c r="AF559" s="293"/>
      <c r="AG559" s="293"/>
    </row>
    <row r="560" spans="1:33"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c r="AE560" s="293"/>
      <c r="AF560" s="293"/>
      <c r="AG560" s="293"/>
    </row>
    <row r="561" spans="1:33"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c r="AE561" s="293"/>
      <c r="AF561" s="293"/>
      <c r="AG561" s="293"/>
    </row>
    <row r="562" spans="1:33"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row>
    <row r="563" spans="1:33"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row>
    <row r="564" spans="1:33"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row>
    <row r="565" spans="1:33"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row>
    <row r="566" spans="1:33"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row>
    <row r="567" spans="1:33"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row>
    <row r="568" spans="1:33"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row>
    <row r="569" spans="1:33"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row>
    <row r="570" spans="1:33"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row>
    <row r="571" spans="1:33"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row>
    <row r="572" spans="1:33"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row>
    <row r="573" spans="1:33"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row>
    <row r="574" spans="1:33"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row>
    <row r="575" spans="1:33"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row>
    <row r="576" spans="1:33"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row>
    <row r="577" spans="1:33"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row>
    <row r="578" spans="1:33"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row>
    <row r="579" spans="1:33"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row>
    <row r="580" spans="1:33"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c r="AE580" s="293"/>
      <c r="AF580" s="293"/>
      <c r="AG580" s="293"/>
    </row>
    <row r="581" spans="1:33"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c r="AE581" s="293"/>
      <c r="AF581" s="293"/>
      <c r="AG581" s="293"/>
    </row>
    <row r="582" spans="1:33"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c r="AE582" s="293"/>
      <c r="AF582" s="293"/>
      <c r="AG582" s="293"/>
    </row>
    <row r="583" spans="1:33"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c r="AE583" s="293"/>
      <c r="AF583" s="293"/>
      <c r="AG583" s="293"/>
    </row>
    <row r="584" spans="1:33"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c r="AE584" s="293"/>
      <c r="AF584" s="293"/>
      <c r="AG584" s="293"/>
    </row>
    <row r="585" spans="1:33"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c r="AE585" s="293"/>
      <c r="AF585" s="293"/>
      <c r="AG585" s="293"/>
    </row>
    <row r="586" spans="1:33"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c r="AE586" s="293"/>
      <c r="AF586" s="293"/>
      <c r="AG586" s="293"/>
    </row>
    <row r="587" spans="1:33"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row>
    <row r="588" spans="1:33"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row>
    <row r="589" spans="1:33"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row>
    <row r="590" spans="1:33"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row>
    <row r="591" spans="1:33"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row>
    <row r="592" spans="1:33"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row>
    <row r="593" spans="1:33"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row>
    <row r="594" spans="1:33"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row>
    <row r="595" spans="1:33"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row>
    <row r="596" spans="1:33"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row>
    <row r="597" spans="1:33"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row>
    <row r="598" spans="1:33"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row>
    <row r="599" spans="1:33"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row>
    <row r="600" spans="1:33"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row>
    <row r="601" spans="1:33"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row>
    <row r="602" spans="1:33"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row>
    <row r="603" spans="1:33"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row>
    <row r="604" spans="1:33"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row>
    <row r="605" spans="1:33"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c r="AE605" s="293"/>
      <c r="AF605" s="293"/>
      <c r="AG605" s="293"/>
    </row>
    <row r="606" spans="1:33"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c r="AE606" s="293"/>
      <c r="AF606" s="293"/>
      <c r="AG606" s="293"/>
    </row>
    <row r="607" spans="1:33"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c r="AE607" s="293"/>
      <c r="AF607" s="293"/>
      <c r="AG607" s="293"/>
    </row>
    <row r="608" spans="1:33"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c r="AE608" s="293"/>
      <c r="AF608" s="293"/>
      <c r="AG608" s="293"/>
    </row>
    <row r="609" spans="1:33"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c r="AE609" s="293"/>
      <c r="AF609" s="293"/>
      <c r="AG609" s="293"/>
    </row>
    <row r="610" spans="1:33"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c r="AE610" s="293"/>
      <c r="AF610" s="293"/>
      <c r="AG610" s="293"/>
    </row>
    <row r="611" spans="1:33"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row>
    <row r="612" spans="1:33"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row>
    <row r="613" spans="1:33"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row>
    <row r="614" spans="1:33"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row>
    <row r="615" spans="1:33"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row>
    <row r="616" spans="1:33"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row>
    <row r="617" spans="1:33"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row>
    <row r="618" spans="1:33"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row>
    <row r="619" spans="1:33"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row>
    <row r="620" spans="1:33"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row>
    <row r="621" spans="1:33"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row>
    <row r="622" spans="1:33"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row>
    <row r="623" spans="1:33"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row>
    <row r="624" spans="1:33"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row>
    <row r="625" spans="1:33"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row>
    <row r="626" spans="1:33"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row>
    <row r="627" spans="1:33"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row>
    <row r="628" spans="1:33"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row>
    <row r="629" spans="1:33"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row>
    <row r="630" spans="1:33"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c r="AE630" s="293"/>
      <c r="AF630" s="293"/>
      <c r="AG630" s="293"/>
    </row>
    <row r="631" spans="1:33"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c r="AE631" s="293"/>
      <c r="AF631" s="293"/>
      <c r="AG631" s="293"/>
    </row>
    <row r="632" spans="1:33"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c r="AE632" s="293"/>
      <c r="AF632" s="293"/>
      <c r="AG632" s="293"/>
    </row>
    <row r="633" spans="1:33"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c r="AE633" s="293"/>
      <c r="AF633" s="293"/>
      <c r="AG633" s="293"/>
    </row>
    <row r="634" spans="1:33"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c r="AE634" s="293"/>
      <c r="AF634" s="293"/>
      <c r="AG634" s="293"/>
    </row>
    <row r="635" spans="1:33"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c r="AE635" s="293"/>
      <c r="AF635" s="293"/>
      <c r="AG635" s="293"/>
    </row>
    <row r="636" spans="1:33"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c r="AE636" s="293"/>
      <c r="AF636" s="293"/>
      <c r="AG636" s="293"/>
    </row>
    <row r="637" spans="1:33"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row>
    <row r="638" spans="1:33"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row>
    <row r="639" spans="1:33"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row>
    <row r="640" spans="1:33"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row>
    <row r="641" spans="1:33"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row>
    <row r="642" spans="1:33"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row>
    <row r="643" spans="1:33"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row>
    <row r="644" spans="1:33"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row>
    <row r="645" spans="1:33"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row>
    <row r="646" spans="1:33"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row>
    <row r="647" spans="1:33"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row>
    <row r="648" spans="1:33"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row>
    <row r="649" spans="1:33"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row>
    <row r="650" spans="1:33"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row>
    <row r="651" spans="1:33"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row>
    <row r="652" spans="1:33"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row>
    <row r="653" spans="1:33"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row>
    <row r="654" spans="1:33"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row>
    <row r="655" spans="1:33"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c r="AE655" s="293"/>
      <c r="AF655" s="293"/>
      <c r="AG655" s="293"/>
    </row>
    <row r="656" spans="1:33"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c r="AE656" s="293"/>
      <c r="AF656" s="293"/>
      <c r="AG656" s="293"/>
    </row>
    <row r="657" spans="1:33"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c r="AE657" s="293"/>
      <c r="AF657" s="293"/>
      <c r="AG657" s="293"/>
    </row>
    <row r="658" spans="1:33"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c r="AE658" s="293"/>
      <c r="AF658" s="293"/>
      <c r="AG658" s="293"/>
    </row>
    <row r="659" spans="1:33"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c r="AE659" s="293"/>
      <c r="AF659" s="293"/>
      <c r="AG659" s="293"/>
    </row>
    <row r="660" spans="1:33"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c r="AE660" s="293"/>
      <c r="AF660" s="293"/>
      <c r="AG660" s="293"/>
    </row>
    <row r="661" spans="1:33"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c r="AE661" s="293"/>
      <c r="AF661" s="293"/>
      <c r="AG661" s="293"/>
    </row>
    <row r="662" spans="1:33"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row>
    <row r="663" spans="1:33"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row>
    <row r="664" spans="1:33"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row>
    <row r="665" spans="1:33"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row>
    <row r="666" spans="1:33"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row>
    <row r="667" spans="1:33"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row>
    <row r="668" spans="1:33"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row>
    <row r="669" spans="1:33"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row>
    <row r="670" spans="1:33"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row>
    <row r="671" spans="1:33"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row>
    <row r="672" spans="1:33"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row>
    <row r="673" spans="1:33"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row>
    <row r="674" spans="1:33"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row>
    <row r="675" spans="1:33"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row>
    <row r="676" spans="1:33"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row>
    <row r="677" spans="1:33"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row>
    <row r="678" spans="1:33"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row>
    <row r="679" spans="1:33"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row>
    <row r="680" spans="1:33"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c r="AE680" s="293"/>
      <c r="AF680" s="293"/>
      <c r="AG680" s="293"/>
    </row>
    <row r="681" spans="1:33"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c r="AE681" s="293"/>
      <c r="AF681" s="293"/>
      <c r="AG681" s="293"/>
    </row>
    <row r="682" spans="1:33"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c r="AE682" s="293"/>
      <c r="AF682" s="293"/>
      <c r="AG682" s="293"/>
    </row>
    <row r="683" spans="1:33"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c r="AE683" s="293"/>
      <c r="AF683" s="293"/>
      <c r="AG683" s="293"/>
    </row>
    <row r="684" spans="1:33"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c r="AE684" s="293"/>
      <c r="AF684" s="293"/>
      <c r="AG684" s="293"/>
    </row>
    <row r="685" spans="1:33"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c r="AE685" s="293"/>
      <c r="AF685" s="293"/>
      <c r="AG685" s="293"/>
    </row>
    <row r="686" spans="1:33"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c r="AE686" s="293"/>
      <c r="AF686" s="293"/>
      <c r="AG686" s="293"/>
    </row>
    <row r="687" spans="1:33"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row>
    <row r="688" spans="1:33"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row>
    <row r="689" spans="1:33"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row>
    <row r="690" spans="1:33"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row>
    <row r="691" spans="1:33"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row>
    <row r="692" spans="1:33"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row>
    <row r="693" spans="1:33"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row>
    <row r="694" spans="1:33"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row>
    <row r="695" spans="1:33"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row>
    <row r="696" spans="1:33"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row>
    <row r="697" spans="1:33"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row>
    <row r="698" spans="1:33"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row>
    <row r="699" spans="1:33"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row>
    <row r="700" spans="1:33"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row>
    <row r="701" spans="1:33"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row>
    <row r="702" spans="1:33"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row>
    <row r="703" spans="1:33"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row>
    <row r="704" spans="1:33"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row>
    <row r="705" spans="1:33"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c r="AE705" s="293"/>
      <c r="AF705" s="293"/>
      <c r="AG705" s="293"/>
    </row>
    <row r="706" spans="1:33"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c r="AE706" s="293"/>
      <c r="AF706" s="293"/>
      <c r="AG706" s="293"/>
    </row>
    <row r="707" spans="1:33"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c r="AE707" s="293"/>
      <c r="AF707" s="293"/>
      <c r="AG707" s="293"/>
    </row>
    <row r="708" spans="1:33"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c r="AE708" s="293"/>
      <c r="AF708" s="293"/>
      <c r="AG708" s="293"/>
    </row>
    <row r="709" spans="1:33"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c r="AE709" s="293"/>
      <c r="AF709" s="293"/>
      <c r="AG709" s="293"/>
    </row>
    <row r="710" spans="1:33"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c r="AE710" s="293"/>
      <c r="AF710" s="293"/>
      <c r="AG710" s="293"/>
    </row>
    <row r="711" spans="1:33"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c r="AE711" s="293"/>
      <c r="AF711" s="293"/>
      <c r="AG711" s="293"/>
    </row>
    <row r="712" spans="1:33"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row>
    <row r="713" spans="1:33"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row>
    <row r="714" spans="1:33"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row>
    <row r="715" spans="1:33"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row>
    <row r="716" spans="1:33"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row>
    <row r="717" spans="1:33"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row>
    <row r="718" spans="1:33"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row>
    <row r="719" spans="1:33"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row>
    <row r="720" spans="1:33"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row>
    <row r="721" spans="1:33"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row>
    <row r="722" spans="1:33"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row>
    <row r="723" spans="1:33"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row>
    <row r="724" spans="1:33"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row>
    <row r="725" spans="1:33"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row>
    <row r="726" spans="1:33"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row>
    <row r="727" spans="1:33"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row>
    <row r="728" spans="1:33"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row>
    <row r="729" spans="1:33"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row>
    <row r="730" spans="1:33"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c r="AE730" s="293"/>
      <c r="AF730" s="293"/>
      <c r="AG730" s="293"/>
    </row>
    <row r="731" spans="1:33"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row>
    <row r="732" spans="1:33"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c r="AE732" s="293"/>
      <c r="AF732" s="293"/>
      <c r="AG732" s="293"/>
    </row>
    <row r="733" spans="1:33"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c r="AE733" s="293"/>
      <c r="AF733" s="293"/>
      <c r="AG733" s="293"/>
    </row>
    <row r="734" spans="1:33"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c r="AE734" s="293"/>
      <c r="AF734" s="293"/>
      <c r="AG734" s="293"/>
    </row>
    <row r="735" spans="1:33"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c r="AE735" s="293"/>
      <c r="AF735" s="293"/>
      <c r="AG735" s="293"/>
    </row>
    <row r="736" spans="1:33"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c r="AE736" s="293"/>
      <c r="AF736" s="293"/>
      <c r="AG736" s="293"/>
    </row>
    <row r="737" spans="1:33"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row>
    <row r="738" spans="1:33"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row>
    <row r="739" spans="1:33"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row>
    <row r="740" spans="1:33"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row>
    <row r="741" spans="1:33"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row>
    <row r="742" spans="1:33"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row>
    <row r="743" spans="1:33"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row>
    <row r="744" spans="1:33"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row>
    <row r="745" spans="1:33"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row>
    <row r="746" spans="1:33"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row>
    <row r="747" spans="1:33"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row>
    <row r="748" spans="1:33"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row>
    <row r="749" spans="1:33"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row>
    <row r="750" spans="1:33"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row>
    <row r="751" spans="1:33"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row>
    <row r="752" spans="1:33"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row>
    <row r="753" spans="1:33"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row>
    <row r="754" spans="1:33"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row>
    <row r="755" spans="1:33"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c r="AE755" s="293"/>
      <c r="AF755" s="293"/>
      <c r="AG755" s="293"/>
    </row>
    <row r="756" spans="1:33"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c r="AE756" s="293"/>
      <c r="AF756" s="293"/>
      <c r="AG756" s="293"/>
    </row>
    <row r="757" spans="1:33"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c r="AE757" s="293"/>
      <c r="AF757" s="293"/>
      <c r="AG757" s="293"/>
    </row>
    <row r="758" spans="1:33"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c r="AE758" s="293"/>
      <c r="AF758" s="293"/>
      <c r="AG758" s="293"/>
    </row>
    <row r="759" spans="1:33"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c r="AE759" s="293"/>
      <c r="AF759" s="293"/>
      <c r="AG759" s="293"/>
    </row>
    <row r="760" spans="1:33"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c r="AE760" s="293"/>
      <c r="AF760" s="293"/>
      <c r="AG760" s="293"/>
    </row>
    <row r="761" spans="1:33"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c r="AE761" s="293"/>
      <c r="AF761" s="293"/>
      <c r="AG761" s="293"/>
    </row>
    <row r="762" spans="1:33"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row>
    <row r="763" spans="1:33"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row>
    <row r="764" spans="1:33"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row>
    <row r="765" spans="1:33"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row>
    <row r="766" spans="1:33"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row>
    <row r="767" spans="1:33"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row>
    <row r="768" spans="1:33"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row>
    <row r="769" spans="1:33"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row>
    <row r="770" spans="1:33"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row>
    <row r="771" spans="1:33"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row>
    <row r="772" spans="1:33"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row>
    <row r="773" spans="1:33"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row>
    <row r="774" spans="1:33"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row>
    <row r="775" spans="1:33"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row>
    <row r="776" spans="1:33"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row>
    <row r="777" spans="1:33"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row>
    <row r="778" spans="1:33"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row>
    <row r="779" spans="1:33"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row>
    <row r="780" spans="1:33"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c r="AE780" s="293"/>
      <c r="AF780" s="293"/>
      <c r="AG780" s="293"/>
    </row>
    <row r="781" spans="1:33"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c r="AE781" s="293"/>
      <c r="AF781" s="293"/>
      <c r="AG781" s="293"/>
    </row>
    <row r="782" spans="1:33"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c r="AE782" s="293"/>
      <c r="AF782" s="293"/>
      <c r="AG782" s="293"/>
    </row>
    <row r="783" spans="1:33"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c r="AE783" s="293"/>
      <c r="AF783" s="293"/>
      <c r="AG783" s="293"/>
    </row>
    <row r="784" spans="1:33"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c r="AE784" s="293"/>
      <c r="AF784" s="293"/>
      <c r="AG784" s="293"/>
    </row>
    <row r="785" spans="1:33"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c r="AE785" s="293"/>
      <c r="AF785" s="293"/>
      <c r="AG785" s="293"/>
    </row>
    <row r="786" spans="1:33"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c r="AE786" s="293"/>
      <c r="AF786" s="293"/>
      <c r="AG786" s="293"/>
    </row>
    <row r="787" spans="1:33"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row>
    <row r="788" spans="1:33"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row>
    <row r="789" spans="1:33"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row>
    <row r="790" spans="1:33"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row>
    <row r="791" spans="1:33"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row>
    <row r="792" spans="1:33"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row>
    <row r="793" spans="1:33"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row>
    <row r="794" spans="1:33"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row>
    <row r="795" spans="1:33"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row>
    <row r="796" spans="1:33"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row>
    <row r="797" spans="1:33"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row>
    <row r="798" spans="1:33"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row>
    <row r="799" spans="1:33"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row>
    <row r="800" spans="1:33"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row>
    <row r="801" spans="1:33"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row>
    <row r="802" spans="1:33"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row>
    <row r="803" spans="1:33"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row>
    <row r="804" spans="1:33"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row>
    <row r="805" spans="1:33"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c r="AE805" s="293"/>
      <c r="AF805" s="293"/>
      <c r="AG805" s="293"/>
    </row>
    <row r="806" spans="1:33"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c r="AE806" s="293"/>
      <c r="AF806" s="293"/>
      <c r="AG806" s="293"/>
    </row>
    <row r="807" spans="1:33"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c r="AE807" s="293"/>
      <c r="AF807" s="293"/>
      <c r="AG807" s="293"/>
    </row>
    <row r="808" spans="1:33"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c r="AE808" s="293"/>
      <c r="AF808" s="293"/>
      <c r="AG808" s="293"/>
    </row>
    <row r="809" spans="1:33"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c r="AE809" s="293"/>
      <c r="AF809" s="293"/>
      <c r="AG809" s="293"/>
    </row>
    <row r="810" spans="1:33"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c r="AE810" s="293"/>
      <c r="AF810" s="293"/>
      <c r="AG810" s="293"/>
    </row>
    <row r="811" spans="1:33"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c r="AE811" s="293"/>
      <c r="AF811" s="293"/>
      <c r="AG811" s="293"/>
    </row>
    <row r="812" spans="1:33"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c r="AE812" s="293"/>
      <c r="AF812" s="293"/>
      <c r="AG812" s="293"/>
    </row>
    <row r="813" spans="1:33"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c r="AE813" s="293"/>
      <c r="AF813" s="293"/>
      <c r="AG813" s="293"/>
    </row>
    <row r="814" spans="1:33"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c r="AE814" s="293"/>
      <c r="AF814" s="293"/>
      <c r="AG814" s="293"/>
    </row>
    <row r="815" spans="1:33"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c r="AE815" s="293"/>
      <c r="AF815" s="293"/>
      <c r="AG815" s="293"/>
    </row>
    <row r="816" spans="1:33"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c r="AE816" s="293"/>
      <c r="AF816" s="293"/>
      <c r="AG816" s="293"/>
    </row>
    <row r="817" spans="1:33"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c r="AE817" s="293"/>
      <c r="AF817" s="293"/>
      <c r="AG817" s="293"/>
    </row>
    <row r="818" spans="1:33"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c r="AE818" s="293"/>
      <c r="AF818" s="293"/>
      <c r="AG818" s="293"/>
    </row>
    <row r="819" spans="1:33"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c r="AE819" s="293"/>
      <c r="AF819" s="293"/>
      <c r="AG819" s="293"/>
    </row>
    <row r="820" spans="1:33"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c r="AE820" s="293"/>
      <c r="AF820" s="293"/>
      <c r="AG820" s="293"/>
    </row>
    <row r="821" spans="1:33"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c r="AE821" s="293"/>
      <c r="AF821" s="293"/>
      <c r="AG821" s="293"/>
    </row>
    <row r="822" spans="1:33"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c r="AE822" s="293"/>
      <c r="AF822" s="293"/>
      <c r="AG822" s="293"/>
    </row>
    <row r="823" spans="1:33"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c r="AE823" s="293"/>
      <c r="AF823" s="293"/>
      <c r="AG823" s="293"/>
    </row>
    <row r="824" spans="1:33"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c r="AE824" s="293"/>
      <c r="AF824" s="293"/>
      <c r="AG824" s="293"/>
    </row>
    <row r="825" spans="1:33"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c r="AE825" s="293"/>
      <c r="AF825" s="293"/>
      <c r="AG825" s="293"/>
    </row>
    <row r="826" spans="1:33"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c r="AE826" s="293"/>
      <c r="AF826" s="293"/>
      <c r="AG826" s="293"/>
    </row>
    <row r="827" spans="1:33"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c r="AE827" s="293"/>
      <c r="AF827" s="293"/>
      <c r="AG827" s="293"/>
    </row>
    <row r="828" spans="1:33"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c r="AE828" s="293"/>
      <c r="AF828" s="293"/>
      <c r="AG828" s="293"/>
    </row>
    <row r="829" spans="1:33"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c r="AE829" s="293"/>
      <c r="AF829" s="293"/>
      <c r="AG829" s="293"/>
    </row>
    <row r="830" spans="1:33"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c r="AE830" s="293"/>
      <c r="AF830" s="293"/>
      <c r="AG830" s="293"/>
    </row>
    <row r="831" spans="1:33"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c r="AE831" s="293"/>
      <c r="AF831" s="293"/>
      <c r="AG831" s="293"/>
    </row>
    <row r="832" spans="1:33"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c r="AE832" s="293"/>
      <c r="AF832" s="293"/>
      <c r="AG832" s="293"/>
    </row>
    <row r="833" spans="1:33"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c r="AE833" s="293"/>
      <c r="AF833" s="293"/>
      <c r="AG833" s="293"/>
    </row>
    <row r="834" spans="1:33"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c r="AE834" s="293"/>
      <c r="AF834" s="293"/>
      <c r="AG834" s="293"/>
    </row>
    <row r="835" spans="1:33"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c r="AE835" s="293"/>
      <c r="AF835" s="293"/>
      <c r="AG835" s="293"/>
    </row>
    <row r="836" spans="1:33"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c r="AE836" s="293"/>
      <c r="AF836" s="293"/>
      <c r="AG836" s="293"/>
    </row>
    <row r="837" spans="1:33"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c r="AE837" s="293"/>
      <c r="AF837" s="293"/>
      <c r="AG837" s="293"/>
    </row>
    <row r="838" spans="1:33"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c r="AE838" s="293"/>
      <c r="AF838" s="293"/>
      <c r="AG838" s="293"/>
    </row>
    <row r="839" spans="1:33"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c r="AE839" s="293"/>
      <c r="AF839" s="293"/>
      <c r="AG839" s="293"/>
    </row>
    <row r="840" spans="1:33"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c r="AE840" s="293"/>
      <c r="AF840" s="293"/>
      <c r="AG840" s="293"/>
    </row>
    <row r="841" spans="1:33"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c r="AE841" s="293"/>
      <c r="AF841" s="293"/>
      <c r="AG841" s="293"/>
    </row>
    <row r="842" spans="1:33"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c r="AE842" s="293"/>
      <c r="AF842" s="293"/>
      <c r="AG842" s="293"/>
    </row>
    <row r="843" spans="1:33"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c r="AE843" s="293"/>
      <c r="AF843" s="293"/>
      <c r="AG843" s="293"/>
    </row>
    <row r="844" spans="1:33"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c r="AE844" s="293"/>
      <c r="AF844" s="293"/>
      <c r="AG844" s="293"/>
    </row>
    <row r="845" spans="1:33"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c r="AE845" s="293"/>
      <c r="AF845" s="293"/>
      <c r="AG845" s="293"/>
    </row>
    <row r="846" spans="1:33"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c r="AE846" s="293"/>
      <c r="AF846" s="293"/>
      <c r="AG846" s="293"/>
    </row>
    <row r="847" spans="1:33"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c r="AE847" s="293"/>
      <c r="AF847" s="293"/>
      <c r="AG847" s="293"/>
    </row>
    <row r="848" spans="1:33"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c r="AE848" s="293"/>
      <c r="AF848" s="293"/>
      <c r="AG848" s="293"/>
    </row>
    <row r="849" spans="1:33"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c r="AE849" s="293"/>
      <c r="AF849" s="293"/>
      <c r="AG849" s="293"/>
    </row>
    <row r="850" spans="1:33"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c r="AE850" s="293"/>
      <c r="AF850" s="293"/>
      <c r="AG850" s="293"/>
    </row>
    <row r="851" spans="1:33"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c r="AE851" s="293"/>
      <c r="AF851" s="293"/>
      <c r="AG851" s="293"/>
    </row>
    <row r="852" spans="1:33"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c r="AE852" s="293"/>
      <c r="AF852" s="293"/>
      <c r="AG852" s="293"/>
    </row>
    <row r="853" spans="1:33"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c r="AE853" s="293"/>
      <c r="AF853" s="293"/>
      <c r="AG853" s="293"/>
    </row>
    <row r="854" spans="1:33"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c r="AE854" s="293"/>
      <c r="AF854" s="293"/>
      <c r="AG854" s="293"/>
    </row>
    <row r="855" spans="1:33"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c r="AE855" s="293"/>
      <c r="AF855" s="293"/>
      <c r="AG855" s="293"/>
    </row>
    <row r="856" spans="1:33"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c r="AE856" s="293"/>
      <c r="AF856" s="293"/>
      <c r="AG856" s="293"/>
    </row>
    <row r="857" spans="1:33"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c r="AE857" s="293"/>
      <c r="AF857" s="293"/>
      <c r="AG857" s="293"/>
    </row>
    <row r="858" spans="1:33"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c r="AE858" s="293"/>
      <c r="AF858" s="293"/>
      <c r="AG858" s="293"/>
    </row>
    <row r="859" spans="1:33"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c r="AE859" s="293"/>
      <c r="AF859" s="293"/>
      <c r="AG859" s="293"/>
    </row>
    <row r="860" spans="1:33"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c r="AE860" s="293"/>
      <c r="AF860" s="293"/>
      <c r="AG860" s="293"/>
    </row>
    <row r="861" spans="1:33"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c r="AE861" s="293"/>
      <c r="AF861" s="293"/>
      <c r="AG861" s="293"/>
    </row>
    <row r="862" spans="1:33"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c r="AE862" s="293"/>
      <c r="AF862" s="293"/>
      <c r="AG862" s="293"/>
    </row>
    <row r="863" spans="1:33"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c r="AE863" s="293"/>
      <c r="AF863" s="293"/>
      <c r="AG863" s="293"/>
    </row>
    <row r="864" spans="1:33"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c r="AE864" s="293"/>
      <c r="AF864" s="293"/>
      <c r="AG864" s="293"/>
    </row>
    <row r="865" spans="1:33"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c r="AE865" s="293"/>
      <c r="AF865" s="293"/>
      <c r="AG865" s="293"/>
    </row>
    <row r="866" spans="1:33"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c r="AE866" s="293"/>
      <c r="AF866" s="293"/>
      <c r="AG866" s="293"/>
    </row>
    <row r="867" spans="1:33"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c r="AE867" s="293"/>
      <c r="AF867" s="293"/>
      <c r="AG867" s="293"/>
    </row>
    <row r="868" spans="1:33"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c r="AE868" s="293"/>
      <c r="AF868" s="293"/>
      <c r="AG868" s="293"/>
    </row>
    <row r="869" spans="1:33"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c r="AE869" s="293"/>
      <c r="AF869" s="293"/>
      <c r="AG869" s="293"/>
    </row>
    <row r="870" spans="1:33"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c r="AE870" s="293"/>
      <c r="AF870" s="293"/>
      <c r="AG870" s="293"/>
    </row>
    <row r="871" spans="1:33"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c r="AE871" s="293"/>
      <c r="AF871" s="293"/>
      <c r="AG871" s="293"/>
    </row>
    <row r="872" spans="1:33"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c r="AE872" s="293"/>
      <c r="AF872" s="293"/>
      <c r="AG872" s="293"/>
    </row>
    <row r="873" spans="1:33"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c r="AE873" s="293"/>
      <c r="AF873" s="293"/>
      <c r="AG873" s="293"/>
    </row>
    <row r="874" spans="1:33"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c r="AE874" s="293"/>
      <c r="AF874" s="293"/>
      <c r="AG874" s="293"/>
    </row>
    <row r="875" spans="1:33"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c r="AE875" s="293"/>
      <c r="AF875" s="293"/>
      <c r="AG875" s="293"/>
    </row>
    <row r="876" spans="1:33"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c r="AE876" s="293"/>
      <c r="AF876" s="293"/>
      <c r="AG876" s="293"/>
    </row>
    <row r="877" spans="1:33"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c r="AE877" s="293"/>
      <c r="AF877" s="293"/>
      <c r="AG877" s="293"/>
    </row>
    <row r="878" spans="1:33"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c r="AE878" s="293"/>
      <c r="AF878" s="293"/>
      <c r="AG878" s="293"/>
    </row>
    <row r="879" spans="1:33"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c r="AE879" s="293"/>
      <c r="AF879" s="293"/>
      <c r="AG879" s="293"/>
    </row>
    <row r="880" spans="1:33"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c r="AE880" s="293"/>
      <c r="AF880" s="293"/>
      <c r="AG880" s="293"/>
    </row>
    <row r="881" spans="1:33"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c r="AE881" s="293"/>
      <c r="AF881" s="293"/>
      <c r="AG881" s="293"/>
    </row>
    <row r="882" spans="1:33"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c r="AE882" s="293"/>
      <c r="AF882" s="293"/>
      <c r="AG882" s="293"/>
    </row>
    <row r="883" spans="1:33"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c r="AE883" s="293"/>
      <c r="AF883" s="293"/>
      <c r="AG883" s="293"/>
    </row>
    <row r="884" spans="1:33"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c r="AE884" s="293"/>
      <c r="AF884" s="293"/>
      <c r="AG884" s="293"/>
    </row>
    <row r="885" spans="1:33"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c r="AE885" s="293"/>
      <c r="AF885" s="293"/>
      <c r="AG885" s="293"/>
    </row>
    <row r="886" spans="1:33"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c r="AE886" s="293"/>
      <c r="AF886" s="293"/>
      <c r="AG886" s="293"/>
    </row>
    <row r="887" spans="1:33"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c r="AE887" s="293"/>
      <c r="AF887" s="293"/>
      <c r="AG887" s="293"/>
    </row>
    <row r="888" spans="1:33"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c r="AE888" s="293"/>
      <c r="AF888" s="293"/>
      <c r="AG888" s="293"/>
    </row>
    <row r="889" spans="1:33"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c r="AE889" s="293"/>
      <c r="AF889" s="293"/>
      <c r="AG889" s="293"/>
    </row>
    <row r="890" spans="1:33"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c r="AE890" s="293"/>
      <c r="AF890" s="293"/>
      <c r="AG890" s="293"/>
    </row>
    <row r="891" spans="1:33"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c r="AE891" s="293"/>
      <c r="AF891" s="293"/>
      <c r="AG891" s="293"/>
    </row>
    <row r="892" spans="1:33"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c r="AE892" s="293"/>
      <c r="AF892" s="293"/>
      <c r="AG892" s="293"/>
    </row>
    <row r="893" spans="1:33"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c r="AE893" s="293"/>
      <c r="AF893" s="293"/>
      <c r="AG893" s="293"/>
    </row>
    <row r="894" spans="1:33"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c r="AE894" s="293"/>
      <c r="AF894" s="293"/>
      <c r="AG894" s="293"/>
    </row>
    <row r="895" spans="1:33"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c r="AE895" s="293"/>
      <c r="AF895" s="293"/>
      <c r="AG895" s="293"/>
    </row>
    <row r="896" spans="1:33"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c r="AE896" s="293"/>
      <c r="AF896" s="293"/>
      <c r="AG896" s="293"/>
    </row>
    <row r="897" spans="1:33"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c r="AE897" s="293"/>
      <c r="AF897" s="293"/>
      <c r="AG897" s="293"/>
    </row>
    <row r="898" spans="1:33"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c r="AE898" s="293"/>
      <c r="AF898" s="293"/>
      <c r="AG898" s="293"/>
    </row>
    <row r="899" spans="1:33"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c r="AE899" s="293"/>
      <c r="AF899" s="293"/>
      <c r="AG899" s="293"/>
    </row>
    <row r="900" spans="1:33"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c r="AE900" s="293"/>
      <c r="AF900" s="293"/>
      <c r="AG900" s="293"/>
    </row>
    <row r="901" spans="1:33"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c r="AE901" s="293"/>
      <c r="AF901" s="293"/>
      <c r="AG901" s="293"/>
    </row>
    <row r="902" spans="1:33"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c r="AE902" s="293"/>
      <c r="AF902" s="293"/>
      <c r="AG902" s="293"/>
    </row>
    <row r="903" spans="1:33"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c r="AE903" s="293"/>
      <c r="AF903" s="293"/>
      <c r="AG903" s="293"/>
    </row>
    <row r="904" spans="1:33"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c r="AE904" s="293"/>
      <c r="AF904" s="293"/>
      <c r="AG904" s="293"/>
    </row>
    <row r="905" spans="1:33"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c r="AE905" s="293"/>
      <c r="AF905" s="293"/>
      <c r="AG905" s="293"/>
    </row>
    <row r="906" spans="1:33"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c r="AE906" s="293"/>
      <c r="AF906" s="293"/>
      <c r="AG906" s="293"/>
    </row>
    <row r="907" spans="1:33"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c r="AE907" s="293"/>
      <c r="AF907" s="293"/>
      <c r="AG907" s="293"/>
    </row>
    <row r="908" spans="1:33"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c r="AE908" s="293"/>
      <c r="AF908" s="293"/>
      <c r="AG908" s="293"/>
    </row>
    <row r="909" spans="1:33"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c r="AE909" s="293"/>
      <c r="AF909" s="293"/>
      <c r="AG909" s="293"/>
    </row>
    <row r="910" spans="1:33"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c r="AE910" s="293"/>
      <c r="AF910" s="293"/>
      <c r="AG910" s="293"/>
    </row>
    <row r="911" spans="1:33"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c r="AE911" s="293"/>
      <c r="AF911" s="293"/>
      <c r="AG911" s="293"/>
    </row>
    <row r="912" spans="1:33"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c r="AE912" s="293"/>
      <c r="AF912" s="293"/>
      <c r="AG912" s="293"/>
    </row>
    <row r="913" spans="1:33"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c r="AE913" s="293"/>
      <c r="AF913" s="293"/>
      <c r="AG913" s="293"/>
    </row>
    <row r="914" spans="1:33"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c r="AE914" s="293"/>
      <c r="AF914" s="293"/>
      <c r="AG914" s="293"/>
    </row>
    <row r="915" spans="1:33"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c r="AE915" s="293"/>
      <c r="AF915" s="293"/>
      <c r="AG915" s="293"/>
    </row>
    <row r="916" spans="1:33"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c r="AE916" s="293"/>
      <c r="AF916" s="293"/>
      <c r="AG916" s="293"/>
    </row>
    <row r="917" spans="1:33"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c r="AE917" s="293"/>
      <c r="AF917" s="293"/>
      <c r="AG917" s="293"/>
    </row>
    <row r="918" spans="1:33"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c r="AE918" s="293"/>
      <c r="AF918" s="293"/>
      <c r="AG918" s="293"/>
    </row>
    <row r="919" spans="1:33"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c r="AE919" s="293"/>
      <c r="AF919" s="293"/>
      <c r="AG919" s="293"/>
    </row>
    <row r="920" spans="1:33"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c r="AE920" s="293"/>
      <c r="AF920" s="293"/>
      <c r="AG920" s="293"/>
    </row>
    <row r="921" spans="1:33"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c r="AE921" s="293"/>
      <c r="AF921" s="293"/>
      <c r="AG921" s="293"/>
    </row>
    <row r="922" spans="1:33"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c r="AE922" s="293"/>
      <c r="AF922" s="293"/>
      <c r="AG922" s="293"/>
    </row>
    <row r="923" spans="1:33"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c r="AE923" s="293"/>
      <c r="AF923" s="293"/>
      <c r="AG923" s="293"/>
    </row>
    <row r="924" spans="1:33"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c r="AE924" s="293"/>
      <c r="AF924" s="293"/>
      <c r="AG924" s="293"/>
    </row>
    <row r="925" spans="1:33"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c r="AE925" s="293"/>
      <c r="AF925" s="293"/>
      <c r="AG925" s="293"/>
    </row>
    <row r="926" spans="1:33"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c r="AE926" s="293"/>
      <c r="AF926" s="293"/>
      <c r="AG926" s="293"/>
    </row>
    <row r="927" spans="1:33"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c r="AE927" s="293"/>
      <c r="AF927" s="293"/>
      <c r="AG927" s="293"/>
    </row>
    <row r="928" spans="1:33"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c r="AE928" s="293"/>
      <c r="AF928" s="293"/>
      <c r="AG928" s="293"/>
    </row>
    <row r="929" spans="1:33"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c r="AE929" s="293"/>
      <c r="AF929" s="293"/>
      <c r="AG929" s="293"/>
    </row>
    <row r="930" spans="1:33"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c r="AE930" s="293"/>
      <c r="AF930" s="293"/>
      <c r="AG930" s="293"/>
    </row>
    <row r="931" spans="1:33"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c r="AE931" s="293"/>
      <c r="AF931" s="293"/>
      <c r="AG931" s="293"/>
    </row>
    <row r="932" spans="1:33"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c r="AE932" s="293"/>
      <c r="AF932" s="293"/>
      <c r="AG932" s="293"/>
    </row>
    <row r="933" spans="1:33"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c r="AE933" s="293"/>
      <c r="AF933" s="293"/>
      <c r="AG933" s="293"/>
    </row>
    <row r="934" spans="1:33"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c r="AE934" s="293"/>
      <c r="AF934" s="293"/>
      <c r="AG934" s="293"/>
    </row>
    <row r="935" spans="1:33"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c r="AE935" s="293"/>
      <c r="AF935" s="293"/>
      <c r="AG935" s="293"/>
    </row>
    <row r="936" spans="1:33"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c r="AE936" s="293"/>
      <c r="AF936" s="293"/>
      <c r="AG936" s="293"/>
    </row>
    <row r="937" spans="1:33"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c r="AE937" s="293"/>
      <c r="AF937" s="293"/>
      <c r="AG937" s="293"/>
    </row>
    <row r="938" spans="1:33"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c r="AE938" s="293"/>
      <c r="AF938" s="293"/>
      <c r="AG938" s="293"/>
    </row>
    <row r="939" spans="1:33"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c r="AE939" s="293"/>
      <c r="AF939" s="293"/>
      <c r="AG939" s="293"/>
    </row>
    <row r="940" spans="1:33"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c r="AE940" s="293"/>
      <c r="AF940" s="293"/>
      <c r="AG940" s="293"/>
    </row>
    <row r="941" spans="1:33"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c r="AE941" s="293"/>
      <c r="AF941" s="293"/>
      <c r="AG941" s="293"/>
    </row>
    <row r="942" spans="1:33"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c r="AE942" s="293"/>
      <c r="AF942" s="293"/>
      <c r="AG942" s="293"/>
    </row>
    <row r="943" spans="1:33"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c r="AE943" s="293"/>
      <c r="AF943" s="293"/>
      <c r="AG943" s="293"/>
    </row>
    <row r="944" spans="1:33"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c r="AE944" s="293"/>
      <c r="AF944" s="293"/>
      <c r="AG944" s="293"/>
    </row>
    <row r="945" spans="1:33"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c r="AE945" s="293"/>
      <c r="AF945" s="293"/>
      <c r="AG945" s="293"/>
    </row>
    <row r="946" spans="1:33"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c r="AE946" s="293"/>
      <c r="AF946" s="293"/>
      <c r="AG946" s="293"/>
    </row>
    <row r="947" spans="1:33"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c r="AE947" s="293"/>
      <c r="AF947" s="293"/>
      <c r="AG947" s="293"/>
    </row>
    <row r="948" spans="1:33"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c r="AE948" s="293"/>
      <c r="AF948" s="293"/>
      <c r="AG948" s="293"/>
    </row>
    <row r="949" spans="1:33"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c r="AE949" s="293"/>
      <c r="AF949" s="293"/>
      <c r="AG949" s="293"/>
    </row>
    <row r="950" spans="1:33"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c r="AE950" s="293"/>
      <c r="AF950" s="293"/>
      <c r="AG950" s="293"/>
    </row>
    <row r="951" spans="1:33"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c r="AE951" s="293"/>
      <c r="AF951" s="293"/>
      <c r="AG951" s="293"/>
    </row>
    <row r="952" spans="1:33"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c r="AE952" s="293"/>
      <c r="AF952" s="293"/>
      <c r="AG952" s="293"/>
    </row>
    <row r="953" spans="1:33"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c r="AE953" s="293"/>
      <c r="AF953" s="293"/>
      <c r="AG953" s="293"/>
    </row>
    <row r="954" spans="1:33"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c r="AE954" s="293"/>
      <c r="AF954" s="293"/>
      <c r="AG954" s="293"/>
    </row>
    <row r="955" spans="1:33"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c r="AE955" s="293"/>
      <c r="AF955" s="293"/>
      <c r="AG955" s="293"/>
    </row>
    <row r="956" spans="1:33"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c r="AE956" s="293"/>
      <c r="AF956" s="293"/>
      <c r="AG956" s="293"/>
    </row>
    <row r="957" spans="1:33"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c r="AE957" s="293"/>
      <c r="AF957" s="293"/>
      <c r="AG957" s="293"/>
    </row>
    <row r="958" spans="1:33"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c r="AE958" s="293"/>
      <c r="AF958" s="293"/>
      <c r="AG958" s="293"/>
    </row>
    <row r="959" spans="1:33"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c r="AE959" s="293"/>
      <c r="AF959" s="293"/>
      <c r="AG959" s="293"/>
    </row>
    <row r="960" spans="1:33"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c r="AE960" s="293"/>
      <c r="AF960" s="293"/>
      <c r="AG960" s="293"/>
    </row>
    <row r="961" spans="1:33"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c r="AE961" s="293"/>
      <c r="AF961" s="293"/>
      <c r="AG961" s="293"/>
    </row>
    <row r="962" spans="1:33"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c r="AE962" s="293"/>
      <c r="AF962" s="293"/>
      <c r="AG962" s="293"/>
    </row>
    <row r="963" spans="1:33"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c r="AE963" s="293"/>
      <c r="AF963" s="293"/>
      <c r="AG963" s="293"/>
    </row>
    <row r="964" spans="1:33"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c r="AE964" s="293"/>
      <c r="AF964" s="293"/>
      <c r="AG964" s="293"/>
    </row>
    <row r="965" spans="1:33"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c r="AE965" s="293"/>
      <c r="AF965" s="293"/>
      <c r="AG965" s="293"/>
    </row>
    <row r="966" spans="1:33"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c r="AE966" s="293"/>
      <c r="AF966" s="293"/>
      <c r="AG966" s="293"/>
    </row>
    <row r="967" spans="1:33"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c r="AE967" s="293"/>
      <c r="AF967" s="293"/>
      <c r="AG967" s="293"/>
    </row>
    <row r="968" spans="1:33"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c r="AE968" s="293"/>
      <c r="AF968" s="293"/>
      <c r="AG968" s="293"/>
    </row>
    <row r="969" spans="1:33"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c r="AE969" s="293"/>
      <c r="AF969" s="293"/>
      <c r="AG969" s="293"/>
    </row>
    <row r="970" spans="1:33"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c r="AE970" s="293"/>
      <c r="AF970" s="293"/>
      <c r="AG970" s="293"/>
    </row>
    <row r="971" spans="1:33"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c r="AE971" s="293"/>
      <c r="AF971" s="293"/>
      <c r="AG971" s="293"/>
    </row>
    <row r="972" spans="1:33"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c r="AE972" s="293"/>
      <c r="AF972" s="293"/>
      <c r="AG972" s="293"/>
    </row>
    <row r="973" spans="1:33"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c r="AE973" s="293"/>
      <c r="AF973" s="293"/>
      <c r="AG973" s="293"/>
    </row>
    <row r="974" spans="1:33"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c r="AE974" s="293"/>
      <c r="AF974" s="293"/>
      <c r="AG974" s="293"/>
    </row>
    <row r="975" spans="1:33"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c r="AE975" s="293"/>
      <c r="AF975" s="293"/>
      <c r="AG975" s="293"/>
    </row>
    <row r="976" spans="1:33"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c r="AE976" s="293"/>
      <c r="AF976" s="293"/>
      <c r="AG976" s="293"/>
    </row>
    <row r="977" spans="1:33"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c r="AE977" s="293"/>
      <c r="AF977" s="293"/>
      <c r="AG977" s="293"/>
    </row>
    <row r="978" spans="1:33"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c r="AE978" s="293"/>
      <c r="AF978" s="293"/>
      <c r="AG978" s="293"/>
    </row>
    <row r="979" spans="1:33"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c r="AE979" s="293"/>
      <c r="AF979" s="293"/>
      <c r="AG979" s="293"/>
    </row>
    <row r="980" spans="1:33"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c r="AE980" s="293"/>
      <c r="AF980" s="293"/>
      <c r="AG980" s="293"/>
    </row>
    <row r="981" spans="1:33"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c r="AE981" s="293"/>
      <c r="AF981" s="293"/>
      <c r="AG981" s="293"/>
    </row>
    <row r="982" spans="1:33"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c r="AE982" s="293"/>
      <c r="AF982" s="293"/>
      <c r="AG982" s="293"/>
    </row>
    <row r="983" spans="1:33"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c r="AE983" s="293"/>
      <c r="AF983" s="293"/>
      <c r="AG983" s="293"/>
    </row>
    <row r="984" spans="1:33"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c r="AE984" s="293"/>
      <c r="AF984" s="293"/>
      <c r="AG984" s="293"/>
    </row>
    <row r="985" spans="1:33"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c r="AE985" s="293"/>
      <c r="AF985" s="293"/>
      <c r="AG985" s="293"/>
    </row>
    <row r="986" spans="1:33"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c r="AE986" s="293"/>
      <c r="AF986" s="293"/>
      <c r="AG986" s="293"/>
    </row>
    <row r="987" spans="1:33"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c r="AE987" s="293"/>
      <c r="AF987" s="293"/>
      <c r="AG987" s="293"/>
    </row>
    <row r="988" spans="1:33"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c r="AE988" s="293"/>
      <c r="AF988" s="293"/>
      <c r="AG988" s="293"/>
    </row>
    <row r="989" spans="1:33"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c r="AE989" s="293"/>
      <c r="AF989" s="293"/>
      <c r="AG989" s="293"/>
    </row>
    <row r="990" spans="1:33"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c r="AE990" s="293"/>
      <c r="AF990" s="293"/>
      <c r="AG990" s="293"/>
    </row>
    <row r="991" spans="1:33"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c r="AE991" s="293"/>
      <c r="AF991" s="293"/>
      <c r="AG991" s="293"/>
    </row>
    <row r="992" spans="1:33"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c r="AE992" s="293"/>
      <c r="AF992" s="293"/>
      <c r="AG992" s="293"/>
    </row>
    <row r="993" spans="1:33"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c r="AE993" s="293"/>
      <c r="AF993" s="293"/>
      <c r="AG993" s="293"/>
    </row>
    <row r="994" spans="1:33"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c r="AE994" s="293"/>
      <c r="AF994" s="293"/>
      <c r="AG994" s="293"/>
    </row>
    <row r="995" spans="1:33"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c r="AE995" s="293"/>
      <c r="AF995" s="293"/>
      <c r="AG995" s="293"/>
    </row>
    <row r="996" spans="1:33"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c r="AE996" s="293"/>
      <c r="AF996" s="293"/>
      <c r="AG996" s="293"/>
    </row>
    <row r="997" spans="1:33"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c r="AE997" s="293"/>
      <c r="AF997" s="293"/>
      <c r="AG997" s="293"/>
    </row>
    <row r="998" spans="1:33"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c r="AE998" s="293"/>
      <c r="AF998" s="293"/>
      <c r="AG998" s="293"/>
    </row>
    <row r="999" spans="1:33"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c r="AE999" s="293"/>
      <c r="AF999" s="293"/>
      <c r="AG999" s="293"/>
    </row>
    <row r="1000" spans="1:33"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c r="AE1000" s="293"/>
      <c r="AF1000" s="293"/>
      <c r="AG1000" s="293"/>
    </row>
  </sheetData>
  <mergeCells count="95">
    <mergeCell ref="B2:D6"/>
    <mergeCell ref="F2:AB6"/>
    <mergeCell ref="C7:D7"/>
    <mergeCell ref="AF8:AG8"/>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7109375" customWidth="1"/>
  </cols>
  <sheetData>
    <row r="1" spans="1:34"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ht="12.75" customHeight="1" x14ac:dyDescent="0.25">
      <c r="A2" s="293"/>
      <c r="B2" s="545"/>
      <c r="C2" s="546"/>
      <c r="D2" s="547"/>
      <c r="E2" s="25"/>
      <c r="F2" s="552" t="s">
        <v>120</v>
      </c>
      <c r="G2" s="546"/>
      <c r="H2" s="546"/>
      <c r="I2" s="546"/>
      <c r="J2" s="546"/>
      <c r="K2" s="546"/>
      <c r="L2" s="546"/>
      <c r="M2" s="546"/>
      <c r="N2" s="546"/>
      <c r="O2" s="546"/>
      <c r="P2" s="546"/>
      <c r="Q2" s="546"/>
      <c r="R2" s="546"/>
      <c r="S2" s="546"/>
      <c r="T2" s="546"/>
      <c r="U2" s="546"/>
      <c r="V2" s="546"/>
      <c r="W2" s="546"/>
      <c r="X2" s="546"/>
      <c r="Y2" s="546"/>
      <c r="Z2" s="546"/>
      <c r="AA2" s="546"/>
      <c r="AB2" s="547"/>
      <c r="AC2" s="293"/>
      <c r="AD2" s="293"/>
      <c r="AE2" s="293"/>
      <c r="AF2" s="293"/>
      <c r="AG2" s="293"/>
      <c r="AH2" s="293"/>
    </row>
    <row r="3" spans="1:34" ht="12.75" customHeight="1" x14ac:dyDescent="0.25">
      <c r="A3" s="293"/>
      <c r="B3" s="548"/>
      <c r="C3" s="502"/>
      <c r="D3" s="540"/>
      <c r="E3" s="26"/>
      <c r="F3" s="528"/>
      <c r="G3" s="502"/>
      <c r="H3" s="502"/>
      <c r="I3" s="502"/>
      <c r="J3" s="502"/>
      <c r="K3" s="502"/>
      <c r="L3" s="502"/>
      <c r="M3" s="502"/>
      <c r="N3" s="502"/>
      <c r="O3" s="502"/>
      <c r="P3" s="502"/>
      <c r="Q3" s="502"/>
      <c r="R3" s="502"/>
      <c r="S3" s="502"/>
      <c r="T3" s="502"/>
      <c r="U3" s="502"/>
      <c r="V3" s="502"/>
      <c r="W3" s="502"/>
      <c r="X3" s="502"/>
      <c r="Y3" s="502"/>
      <c r="Z3" s="502"/>
      <c r="AA3" s="502"/>
      <c r="AB3" s="540"/>
      <c r="AC3" s="293"/>
      <c r="AD3" s="293"/>
      <c r="AE3" s="293"/>
      <c r="AF3" s="293"/>
      <c r="AG3" s="293"/>
      <c r="AH3" s="293"/>
    </row>
    <row r="4" spans="1:34" ht="12.75" customHeight="1" x14ac:dyDescent="0.25">
      <c r="A4" s="293"/>
      <c r="B4" s="548"/>
      <c r="C4" s="502"/>
      <c r="D4" s="540"/>
      <c r="E4" s="26"/>
      <c r="F4" s="528"/>
      <c r="G4" s="502"/>
      <c r="H4" s="502"/>
      <c r="I4" s="502"/>
      <c r="J4" s="502"/>
      <c r="K4" s="502"/>
      <c r="L4" s="502"/>
      <c r="M4" s="502"/>
      <c r="N4" s="502"/>
      <c r="O4" s="502"/>
      <c r="P4" s="502"/>
      <c r="Q4" s="502"/>
      <c r="R4" s="502"/>
      <c r="S4" s="502"/>
      <c r="T4" s="502"/>
      <c r="U4" s="502"/>
      <c r="V4" s="502"/>
      <c r="W4" s="502"/>
      <c r="X4" s="502"/>
      <c r="Y4" s="502"/>
      <c r="Z4" s="502"/>
      <c r="AA4" s="502"/>
      <c r="AB4" s="540"/>
      <c r="AC4" s="293"/>
      <c r="AD4" s="293"/>
      <c r="AE4" s="293"/>
      <c r="AF4" s="293"/>
      <c r="AG4" s="293"/>
      <c r="AH4" s="293"/>
    </row>
    <row r="5" spans="1:34" ht="12.75" customHeight="1" x14ac:dyDescent="0.25">
      <c r="A5" s="293"/>
      <c r="B5" s="548"/>
      <c r="C5" s="502"/>
      <c r="D5" s="540"/>
      <c r="E5" s="26"/>
      <c r="F5" s="528"/>
      <c r="G5" s="502"/>
      <c r="H5" s="502"/>
      <c r="I5" s="502"/>
      <c r="J5" s="502"/>
      <c r="K5" s="502"/>
      <c r="L5" s="502"/>
      <c r="M5" s="502"/>
      <c r="N5" s="502"/>
      <c r="O5" s="502"/>
      <c r="P5" s="502"/>
      <c r="Q5" s="502"/>
      <c r="R5" s="502"/>
      <c r="S5" s="502"/>
      <c r="T5" s="502"/>
      <c r="U5" s="502"/>
      <c r="V5" s="502"/>
      <c r="W5" s="502"/>
      <c r="X5" s="502"/>
      <c r="Y5" s="502"/>
      <c r="Z5" s="502"/>
      <c r="AA5" s="502"/>
      <c r="AB5" s="540"/>
      <c r="AC5" s="293"/>
      <c r="AD5" s="293"/>
      <c r="AE5" s="293"/>
      <c r="AF5" s="293"/>
      <c r="AG5" s="293"/>
      <c r="AH5" s="293"/>
    </row>
    <row r="6" spans="1:34" ht="37.5" customHeight="1" x14ac:dyDescent="0.25">
      <c r="A6" s="293"/>
      <c r="B6" s="549"/>
      <c r="C6" s="550"/>
      <c r="D6" s="551"/>
      <c r="E6" s="294"/>
      <c r="F6" s="550"/>
      <c r="G6" s="550"/>
      <c r="H6" s="550"/>
      <c r="I6" s="550"/>
      <c r="J6" s="550"/>
      <c r="K6" s="550"/>
      <c r="L6" s="550"/>
      <c r="M6" s="550"/>
      <c r="N6" s="550"/>
      <c r="O6" s="550"/>
      <c r="P6" s="550"/>
      <c r="Q6" s="550"/>
      <c r="R6" s="550"/>
      <c r="S6" s="550"/>
      <c r="T6" s="550"/>
      <c r="U6" s="550"/>
      <c r="V6" s="550"/>
      <c r="W6" s="550"/>
      <c r="X6" s="550"/>
      <c r="Y6" s="550"/>
      <c r="Z6" s="550"/>
      <c r="AA6" s="550"/>
      <c r="AB6" s="551"/>
      <c r="AC6" s="293"/>
      <c r="AD6" s="293"/>
      <c r="AE6" s="293"/>
      <c r="AF6" s="293"/>
      <c r="AG6" s="293"/>
      <c r="AH6" s="293"/>
    </row>
    <row r="7" spans="1:34" ht="15" customHeight="1" x14ac:dyDescent="0.25">
      <c r="A7" s="293"/>
      <c r="B7" s="27"/>
      <c r="C7" s="553"/>
      <c r="D7" s="546"/>
      <c r="E7" s="28"/>
      <c r="F7" s="29"/>
      <c r="G7" s="29"/>
      <c r="H7" s="29"/>
      <c r="I7" s="29"/>
      <c r="J7" s="29"/>
      <c r="K7" s="29"/>
      <c r="L7" s="29"/>
      <c r="M7" s="29"/>
      <c r="N7" s="29"/>
      <c r="O7" s="29"/>
      <c r="P7" s="29"/>
      <c r="Q7" s="29"/>
      <c r="R7" s="29"/>
      <c r="S7" s="29"/>
      <c r="T7" s="29"/>
      <c r="U7" s="29"/>
      <c r="V7" s="29"/>
      <c r="W7" s="29"/>
      <c r="X7" s="29"/>
      <c r="Y7" s="29"/>
      <c r="Z7" s="29"/>
      <c r="AA7" s="29"/>
      <c r="AB7" s="30"/>
      <c r="AC7" s="293"/>
      <c r="AD7" s="293"/>
      <c r="AE7" s="293"/>
      <c r="AF7" s="293"/>
      <c r="AG7" s="293"/>
      <c r="AH7" s="293"/>
    </row>
    <row r="8" spans="1:34"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c r="AE8" s="293"/>
      <c r="AF8" s="293"/>
      <c r="AG8" s="293"/>
      <c r="AH8" s="293"/>
    </row>
    <row r="9" spans="1:34" ht="15" customHeight="1" x14ac:dyDescent="0.25">
      <c r="A9" s="293"/>
      <c r="B9" s="31"/>
      <c r="C9" s="529"/>
      <c r="D9" s="528"/>
      <c r="E9" s="528"/>
      <c r="F9" s="528"/>
      <c r="G9" s="300"/>
      <c r="H9" s="293"/>
      <c r="I9" s="293"/>
      <c r="J9" s="293"/>
      <c r="K9" s="293"/>
      <c r="L9" s="293"/>
      <c r="M9" s="293"/>
      <c r="N9" s="293"/>
      <c r="O9" s="293"/>
      <c r="P9" s="293"/>
      <c r="Q9" s="293"/>
      <c r="R9" s="293"/>
      <c r="S9" s="293"/>
      <c r="T9" s="293"/>
      <c r="U9" s="293"/>
      <c r="V9" s="293"/>
      <c r="W9" s="293"/>
      <c r="X9" s="293"/>
      <c r="Y9" s="293"/>
      <c r="Z9" s="293"/>
      <c r="AA9" s="293"/>
      <c r="AB9" s="301"/>
      <c r="AC9" s="293"/>
      <c r="AD9" s="293"/>
      <c r="AE9" s="293"/>
      <c r="AF9" s="293"/>
      <c r="AG9" s="966" t="s">
        <v>438</v>
      </c>
      <c r="AH9" s="528"/>
    </row>
    <row r="10" spans="1:34" ht="30" customHeight="1" x14ac:dyDescent="0.25">
      <c r="A10" s="293"/>
      <c r="B10" s="31"/>
      <c r="C10" s="529" t="s">
        <v>123</v>
      </c>
      <c r="D10" s="528"/>
      <c r="E10" s="530" t="s">
        <v>452</v>
      </c>
      <c r="F10" s="532"/>
      <c r="G10" s="532"/>
      <c r="H10" s="532"/>
      <c r="I10" s="532"/>
      <c r="J10" s="532"/>
      <c r="K10" s="532"/>
      <c r="L10" s="532"/>
      <c r="M10" s="532"/>
      <c r="N10" s="532"/>
      <c r="O10" s="532"/>
      <c r="P10" s="532"/>
      <c r="Q10" s="532"/>
      <c r="R10" s="532"/>
      <c r="S10" s="532"/>
      <c r="T10" s="532"/>
      <c r="U10" s="532"/>
      <c r="V10" s="532"/>
      <c r="W10" s="532"/>
      <c r="X10" s="532"/>
      <c r="Y10" s="532"/>
      <c r="Z10" s="532"/>
      <c r="AA10" s="520"/>
      <c r="AB10" s="302"/>
      <c r="AC10" s="293"/>
      <c r="AD10" s="293"/>
      <c r="AE10" s="293"/>
      <c r="AF10" s="293"/>
      <c r="AG10" s="293"/>
      <c r="AH10" s="293"/>
    </row>
    <row r="11" spans="1:34" ht="15" customHeight="1" x14ac:dyDescent="0.25">
      <c r="A11" s="293"/>
      <c r="B11" s="31"/>
      <c r="C11" s="529"/>
      <c r="D11" s="528"/>
      <c r="E11" s="528"/>
      <c r="F11" s="528"/>
      <c r="G11" s="293"/>
      <c r="H11" s="293"/>
      <c r="I11" s="293"/>
      <c r="J11" s="293"/>
      <c r="K11" s="293"/>
      <c r="L11" s="293"/>
      <c r="M11" s="293"/>
      <c r="N11" s="293"/>
      <c r="O11" s="293"/>
      <c r="P11" s="293"/>
      <c r="Q11" s="293"/>
      <c r="R11" s="293"/>
      <c r="S11" s="293"/>
      <c r="T11" s="293"/>
      <c r="U11" s="293"/>
      <c r="V11" s="293"/>
      <c r="W11" s="293"/>
      <c r="X11" s="293"/>
      <c r="Y11" s="293"/>
      <c r="Z11" s="293"/>
      <c r="AA11" s="527"/>
      <c r="AB11" s="540"/>
      <c r="AC11" s="293"/>
      <c r="AD11" s="293"/>
      <c r="AE11" s="293"/>
      <c r="AF11" s="293"/>
      <c r="AG11" s="293"/>
      <c r="AH11" s="293"/>
    </row>
    <row r="12" spans="1:34" ht="29.25" customHeight="1" x14ac:dyDescent="0.25">
      <c r="A12" s="293"/>
      <c r="B12" s="31"/>
      <c r="C12" s="543" t="s">
        <v>125</v>
      </c>
      <c r="D12" s="544"/>
      <c r="E12" s="541" t="s">
        <v>441</v>
      </c>
      <c r="F12" s="542"/>
      <c r="G12" s="542"/>
      <c r="H12" s="542"/>
      <c r="I12" s="542"/>
      <c r="J12" s="542"/>
      <c r="K12" s="542"/>
      <c r="L12" s="542"/>
      <c r="M12" s="542"/>
      <c r="N12" s="542"/>
      <c r="O12" s="542"/>
      <c r="P12" s="542"/>
      <c r="Q12" s="542"/>
      <c r="R12" s="542"/>
      <c r="S12" s="542"/>
      <c r="T12" s="542"/>
      <c r="U12" s="542"/>
      <c r="V12" s="542"/>
      <c r="W12" s="542"/>
      <c r="X12" s="542"/>
      <c r="Y12" s="542"/>
      <c r="Z12" s="542"/>
      <c r="AA12" s="542"/>
      <c r="AB12" s="36"/>
      <c r="AC12" s="293"/>
      <c r="AD12" s="293"/>
      <c r="AE12" s="293"/>
      <c r="AF12" s="293"/>
      <c r="AG12" s="52" t="s">
        <v>439</v>
      </c>
      <c r="AH12" s="52" t="s">
        <v>440</v>
      </c>
    </row>
    <row r="13" spans="1:34" ht="15" customHeight="1" x14ac:dyDescent="0.25">
      <c r="A13" s="293"/>
      <c r="B13" s="31"/>
      <c r="C13" s="527"/>
      <c r="D13" s="528"/>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c r="AE13" s="293"/>
      <c r="AF13" s="293"/>
      <c r="AG13" s="37" t="s">
        <v>442</v>
      </c>
      <c r="AH13" s="37">
        <v>28</v>
      </c>
    </row>
    <row r="14" spans="1:34" ht="15" customHeight="1" x14ac:dyDescent="0.25">
      <c r="A14" s="293"/>
      <c r="B14" s="31"/>
      <c r="C14" s="529" t="s">
        <v>127</v>
      </c>
      <c r="D14" s="528"/>
      <c r="E14" s="304"/>
      <c r="F14" s="527"/>
      <c r="G14" s="528"/>
      <c r="H14" s="528"/>
      <c r="I14" s="528"/>
      <c r="J14" s="528"/>
      <c r="K14" s="528"/>
      <c r="L14" s="528"/>
      <c r="M14" s="528"/>
      <c r="N14" s="528"/>
      <c r="O14" s="528"/>
      <c r="P14" s="528"/>
      <c r="Q14" s="528"/>
      <c r="R14" s="528"/>
      <c r="S14" s="528"/>
      <c r="T14" s="528"/>
      <c r="U14" s="528"/>
      <c r="V14" s="528"/>
      <c r="W14" s="528"/>
      <c r="X14" s="528"/>
      <c r="Y14" s="528"/>
      <c r="Z14" s="528"/>
      <c r="AA14" s="528"/>
      <c r="AB14" s="540"/>
      <c r="AC14" s="293"/>
      <c r="AD14" s="293"/>
      <c r="AE14" s="293"/>
      <c r="AF14" s="293"/>
      <c r="AG14" s="37" t="s">
        <v>443</v>
      </c>
      <c r="AH14" s="37">
        <v>100</v>
      </c>
    </row>
    <row r="15" spans="1:34" ht="29.25" customHeight="1" x14ac:dyDescent="0.25">
      <c r="A15" s="293"/>
      <c r="B15" s="31"/>
      <c r="C15" s="530" t="s">
        <v>453</v>
      </c>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20"/>
      <c r="AB15" s="305"/>
      <c r="AC15" s="293"/>
      <c r="AD15" s="293"/>
      <c r="AE15" s="293"/>
      <c r="AF15" s="293"/>
      <c r="AG15" s="37" t="s">
        <v>444</v>
      </c>
      <c r="AH15" s="37">
        <v>34</v>
      </c>
    </row>
    <row r="16" spans="1:34" ht="15" customHeight="1" x14ac:dyDescent="0.25">
      <c r="A16" s="293"/>
      <c r="B16" s="31"/>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5"/>
      <c r="AC16" s="293"/>
      <c r="AD16" s="293"/>
      <c r="AE16" s="293"/>
      <c r="AF16" s="293"/>
      <c r="AG16" s="37" t="s">
        <v>446</v>
      </c>
      <c r="AH16" s="37">
        <v>100</v>
      </c>
    </row>
    <row r="17" spans="1:34" ht="15" customHeight="1" x14ac:dyDescent="0.25">
      <c r="A17" s="293"/>
      <c r="B17" s="31"/>
      <c r="C17" s="307" t="s">
        <v>128</v>
      </c>
      <c r="D17" s="307"/>
      <c r="E17" s="293"/>
      <c r="F17" s="293"/>
      <c r="G17" s="293"/>
      <c r="H17" s="293"/>
      <c r="I17" s="293"/>
      <c r="J17" s="306"/>
      <c r="K17" s="306"/>
      <c r="L17" s="306"/>
      <c r="M17" s="306"/>
      <c r="N17" s="306"/>
      <c r="O17" s="306"/>
      <c r="P17" s="306"/>
      <c r="Q17" s="306"/>
      <c r="R17" s="306" t="s">
        <v>129</v>
      </c>
      <c r="S17" s="306"/>
      <c r="T17" s="306"/>
      <c r="U17" s="306"/>
      <c r="V17" s="306"/>
      <c r="W17" s="306"/>
      <c r="X17" s="306"/>
      <c r="Y17" s="306"/>
      <c r="Z17" s="306"/>
      <c r="AA17" s="306"/>
      <c r="AB17" s="305"/>
      <c r="AC17" s="293"/>
      <c r="AD17" s="293"/>
      <c r="AE17" s="293"/>
      <c r="AF17" s="293"/>
      <c r="AG17" s="37" t="s">
        <v>447</v>
      </c>
      <c r="AH17" s="37">
        <v>38</v>
      </c>
    </row>
    <row r="18" spans="1:34" ht="15" customHeight="1" x14ac:dyDescent="0.25">
      <c r="A18" s="293"/>
      <c r="B18" s="31"/>
      <c r="C18" s="545"/>
      <c r="D18" s="546"/>
      <c r="E18" s="546"/>
      <c r="F18" s="546"/>
      <c r="G18" s="546"/>
      <c r="H18" s="546"/>
      <c r="I18" s="546"/>
      <c r="J18" s="546"/>
      <c r="K18" s="546"/>
      <c r="L18" s="546"/>
      <c r="M18" s="546"/>
      <c r="N18" s="546"/>
      <c r="O18" s="546"/>
      <c r="P18" s="547"/>
      <c r="Q18" s="293"/>
      <c r="R18" s="531"/>
      <c r="S18" s="532"/>
      <c r="T18" s="532"/>
      <c r="U18" s="532"/>
      <c r="V18" s="532"/>
      <c r="W18" s="532"/>
      <c r="X18" s="532"/>
      <c r="Y18" s="532"/>
      <c r="Z18" s="532"/>
      <c r="AA18" s="520"/>
      <c r="AB18" s="301"/>
      <c r="AC18" s="293"/>
      <c r="AD18" s="293"/>
      <c r="AE18" s="293"/>
      <c r="AF18" s="293"/>
      <c r="AG18" s="37" t="s">
        <v>448</v>
      </c>
      <c r="AH18" s="37">
        <v>100</v>
      </c>
    </row>
    <row r="19" spans="1:34" ht="15" customHeight="1" x14ac:dyDescent="0.25">
      <c r="A19" s="293"/>
      <c r="B19" s="31"/>
      <c r="C19" s="548"/>
      <c r="D19" s="502"/>
      <c r="E19" s="502"/>
      <c r="F19" s="502"/>
      <c r="G19" s="502"/>
      <c r="H19" s="502"/>
      <c r="I19" s="502"/>
      <c r="J19" s="502"/>
      <c r="K19" s="502"/>
      <c r="L19" s="502"/>
      <c r="M19" s="502"/>
      <c r="N19" s="502"/>
      <c r="O19" s="502"/>
      <c r="P19" s="540"/>
      <c r="Q19" s="293"/>
      <c r="R19" s="293"/>
      <c r="S19" s="293"/>
      <c r="T19" s="293"/>
      <c r="U19" s="293"/>
      <c r="V19" s="293"/>
      <c r="W19" s="293"/>
      <c r="X19" s="293"/>
      <c r="Y19" s="293"/>
      <c r="Z19" s="293"/>
      <c r="AA19" s="293"/>
      <c r="AB19" s="301"/>
      <c r="AC19" s="293"/>
      <c r="AD19" s="293"/>
      <c r="AE19" s="293"/>
      <c r="AF19" s="293"/>
      <c r="AG19" s="37" t="s">
        <v>449</v>
      </c>
      <c r="AH19" s="37">
        <v>25</v>
      </c>
    </row>
    <row r="20" spans="1:34" ht="15" customHeight="1" x14ac:dyDescent="0.25">
      <c r="A20" s="293"/>
      <c r="B20" s="31"/>
      <c r="C20" s="548"/>
      <c r="D20" s="502"/>
      <c r="E20" s="502"/>
      <c r="F20" s="502"/>
      <c r="G20" s="502"/>
      <c r="H20" s="502"/>
      <c r="I20" s="502"/>
      <c r="J20" s="502"/>
      <c r="K20" s="502"/>
      <c r="L20" s="502"/>
      <c r="M20" s="502"/>
      <c r="N20" s="502"/>
      <c r="O20" s="502"/>
      <c r="P20" s="540"/>
      <c r="Q20" s="303"/>
      <c r="R20" s="306" t="s">
        <v>130</v>
      </c>
      <c r="S20" s="306"/>
      <c r="T20" s="306"/>
      <c r="U20" s="306"/>
      <c r="V20" s="306"/>
      <c r="W20" s="303"/>
      <c r="X20" s="303"/>
      <c r="Y20" s="303"/>
      <c r="Z20" s="293"/>
      <c r="AA20" s="303"/>
      <c r="AB20" s="301"/>
      <c r="AC20" s="293"/>
      <c r="AD20" s="293"/>
      <c r="AE20" s="293"/>
      <c r="AF20" s="293"/>
      <c r="AG20" s="293"/>
      <c r="AH20" s="293"/>
    </row>
    <row r="21" spans="1:34" ht="15" customHeight="1" x14ac:dyDescent="0.25">
      <c r="A21" s="293"/>
      <c r="B21" s="31"/>
      <c r="C21" s="548"/>
      <c r="D21" s="502"/>
      <c r="E21" s="502"/>
      <c r="F21" s="502"/>
      <c r="G21" s="502"/>
      <c r="H21" s="502"/>
      <c r="I21" s="502"/>
      <c r="J21" s="502"/>
      <c r="K21" s="502"/>
      <c r="L21" s="502"/>
      <c r="M21" s="502"/>
      <c r="N21" s="502"/>
      <c r="O21" s="502"/>
      <c r="P21" s="540"/>
      <c r="Q21" s="293"/>
      <c r="R21" s="37"/>
      <c r="S21" s="293" t="s">
        <v>15</v>
      </c>
      <c r="T21" s="293"/>
      <c r="U21" s="37"/>
      <c r="V21" s="293" t="s">
        <v>27</v>
      </c>
      <c r="W21" s="293"/>
      <c r="X21" s="37"/>
      <c r="Y21" s="308" t="s">
        <v>46</v>
      </c>
      <c r="Z21" s="293"/>
      <c r="AA21" s="293"/>
      <c r="AB21" s="301"/>
      <c r="AC21" s="293"/>
      <c r="AD21" s="293"/>
      <c r="AE21" s="293"/>
      <c r="AF21" s="293"/>
      <c r="AG21" s="293"/>
      <c r="AH21" s="293"/>
    </row>
    <row r="22" spans="1:34" ht="15" customHeight="1" x14ac:dyDescent="0.25">
      <c r="A22" s="293"/>
      <c r="B22" s="31"/>
      <c r="C22" s="548"/>
      <c r="D22" s="502"/>
      <c r="E22" s="502"/>
      <c r="F22" s="502"/>
      <c r="G22" s="502"/>
      <c r="H22" s="502"/>
      <c r="I22" s="502"/>
      <c r="J22" s="502"/>
      <c r="K22" s="502"/>
      <c r="L22" s="502"/>
      <c r="M22" s="502"/>
      <c r="N22" s="502"/>
      <c r="O22" s="502"/>
      <c r="P22" s="540"/>
      <c r="Q22" s="293"/>
      <c r="R22" s="293"/>
      <c r="S22" s="293"/>
      <c r="T22" s="293"/>
      <c r="U22" s="293"/>
      <c r="V22" s="293"/>
      <c r="W22" s="293"/>
      <c r="X22" s="293"/>
      <c r="Y22" s="293"/>
      <c r="Z22" s="293"/>
      <c r="AA22" s="293"/>
      <c r="AB22" s="301"/>
      <c r="AC22" s="293"/>
      <c r="AD22" s="293"/>
      <c r="AE22" s="293"/>
      <c r="AF22" s="293"/>
      <c r="AG22" s="293"/>
      <c r="AH22" s="293"/>
    </row>
    <row r="23" spans="1:34" ht="15" customHeight="1" x14ac:dyDescent="0.25">
      <c r="A23" s="293"/>
      <c r="B23" s="31"/>
      <c r="C23" s="549"/>
      <c r="D23" s="550"/>
      <c r="E23" s="550"/>
      <c r="F23" s="550"/>
      <c r="G23" s="550"/>
      <c r="H23" s="550"/>
      <c r="I23" s="550"/>
      <c r="J23" s="550"/>
      <c r="K23" s="550"/>
      <c r="L23" s="550"/>
      <c r="M23" s="550"/>
      <c r="N23" s="550"/>
      <c r="O23" s="550"/>
      <c r="P23" s="551"/>
      <c r="Q23" s="293"/>
      <c r="R23" s="306" t="s">
        <v>131</v>
      </c>
      <c r="S23" s="293"/>
      <c r="T23" s="293"/>
      <c r="U23" s="293"/>
      <c r="V23" s="293"/>
      <c r="W23" s="538" t="s">
        <v>33</v>
      </c>
      <c r="X23" s="532"/>
      <c r="Y23" s="532"/>
      <c r="Z23" s="532"/>
      <c r="AA23" s="520"/>
      <c r="AB23" s="301"/>
      <c r="AC23" s="293"/>
      <c r="AD23" s="293"/>
      <c r="AE23" s="293"/>
      <c r="AF23" s="293"/>
      <c r="AG23" s="328">
        <f>+(((((AH13/100)*AH14)+((AH15/100)*AH16)+((AH17/100)*AH18))*AH19)/100)</f>
        <v>25</v>
      </c>
      <c r="AH23" s="293"/>
    </row>
    <row r="24" spans="1:34" ht="15" customHeight="1" x14ac:dyDescent="0.25">
      <c r="A24" s="293"/>
      <c r="B24" s="31"/>
      <c r="C24" s="303"/>
      <c r="D24" s="303"/>
      <c r="E24" s="303"/>
      <c r="F24" s="303"/>
      <c r="G24" s="303"/>
      <c r="H24" s="293"/>
      <c r="I24" s="293"/>
      <c r="J24" s="293"/>
      <c r="K24" s="293"/>
      <c r="L24" s="293"/>
      <c r="M24" s="293"/>
      <c r="N24" s="293"/>
      <c r="O24" s="293"/>
      <c r="P24" s="293"/>
      <c r="Q24" s="293"/>
      <c r="R24" s="306"/>
      <c r="S24" s="293"/>
      <c r="T24" s="293"/>
      <c r="U24" s="293"/>
      <c r="V24" s="293"/>
      <c r="W24" s="293"/>
      <c r="X24" s="293"/>
      <c r="Y24" s="293"/>
      <c r="Z24" s="293"/>
      <c r="AA24" s="293"/>
      <c r="AB24" s="301"/>
      <c r="AC24" s="293"/>
      <c r="AD24" s="293"/>
      <c r="AE24" s="293"/>
      <c r="AF24" s="293"/>
      <c r="AG24" s="293"/>
      <c r="AH24" s="293"/>
    </row>
    <row r="25" spans="1:34" ht="15" customHeight="1" x14ac:dyDescent="0.25">
      <c r="A25" s="293"/>
      <c r="B25" s="31"/>
      <c r="C25" s="306" t="s">
        <v>132</v>
      </c>
      <c r="D25" s="303"/>
      <c r="E25" s="303"/>
      <c r="F25" s="303"/>
      <c r="G25" s="303"/>
      <c r="H25" s="303"/>
      <c r="I25" s="293"/>
      <c r="J25" s="293"/>
      <c r="K25" s="293"/>
      <c r="L25" s="293"/>
      <c r="M25" s="293"/>
      <c r="N25" s="293"/>
      <c r="O25" s="293"/>
      <c r="P25" s="293"/>
      <c r="Q25" s="293"/>
      <c r="R25" s="293"/>
      <c r="S25" s="293"/>
      <c r="T25" s="293"/>
      <c r="U25" s="293"/>
      <c r="V25" s="293"/>
      <c r="W25" s="293"/>
      <c r="X25" s="293"/>
      <c r="Y25" s="293"/>
      <c r="Z25" s="293"/>
      <c r="AA25" s="293"/>
      <c r="AB25" s="301"/>
      <c r="AC25" s="293"/>
      <c r="AD25" s="293"/>
      <c r="AE25" s="293"/>
      <c r="AF25" s="293"/>
      <c r="AG25" s="293"/>
      <c r="AH25" s="293"/>
    </row>
    <row r="26" spans="1:34" ht="39.75" customHeight="1" x14ac:dyDescent="0.25">
      <c r="A26" s="293"/>
      <c r="B26" s="31"/>
      <c r="C26" s="965" t="s">
        <v>433</v>
      </c>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20"/>
      <c r="AB26" s="301"/>
      <c r="AC26" s="293"/>
      <c r="AD26" s="293"/>
      <c r="AE26" s="293"/>
      <c r="AF26" s="293"/>
      <c r="AG26" s="293"/>
      <c r="AH26" s="293"/>
    </row>
    <row r="27" spans="1:34" ht="15" customHeight="1" x14ac:dyDescent="0.25">
      <c r="A27" s="293"/>
      <c r="B27" s="31"/>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9"/>
      <c r="AC27" s="293"/>
      <c r="AD27" s="293"/>
      <c r="AE27" s="293"/>
      <c r="AF27" s="293"/>
      <c r="AG27" s="293"/>
      <c r="AH27" s="293"/>
    </row>
    <row r="28" spans="1:34" ht="15" customHeight="1" x14ac:dyDescent="0.25">
      <c r="A28" s="293"/>
      <c r="B28" s="31"/>
      <c r="C28" s="297" t="s">
        <v>134</v>
      </c>
      <c r="D28" s="303"/>
      <c r="E28" s="303"/>
      <c r="F28" s="303"/>
      <c r="G28" s="303"/>
      <c r="H28" s="303"/>
      <c r="I28" s="303"/>
      <c r="J28" s="303"/>
      <c r="K28" s="303"/>
      <c r="L28" s="303"/>
      <c r="M28" s="297" t="s">
        <v>134</v>
      </c>
      <c r="N28" s="303"/>
      <c r="O28" s="303"/>
      <c r="P28" s="303"/>
      <c r="Q28" s="303"/>
      <c r="R28" s="303"/>
      <c r="S28" s="303"/>
      <c r="T28" s="303"/>
      <c r="U28" s="303"/>
      <c r="V28" s="303"/>
      <c r="W28" s="303"/>
      <c r="X28" s="303"/>
      <c r="Y28" s="303"/>
      <c r="Z28" s="303"/>
      <c r="AA28" s="303"/>
      <c r="AB28" s="309"/>
      <c r="AC28" s="293"/>
      <c r="AD28" s="293"/>
      <c r="AE28" s="293"/>
      <c r="AF28" s="293"/>
      <c r="AG28" s="293"/>
      <c r="AH28" s="293"/>
    </row>
    <row r="29" spans="1:34" ht="29.25" customHeight="1" x14ac:dyDescent="0.25">
      <c r="A29" s="293"/>
      <c r="B29" s="31"/>
      <c r="C29" s="538" t="s">
        <v>434</v>
      </c>
      <c r="D29" s="532"/>
      <c r="E29" s="532"/>
      <c r="F29" s="532"/>
      <c r="G29" s="532"/>
      <c r="H29" s="532"/>
      <c r="I29" s="532"/>
      <c r="J29" s="532"/>
      <c r="K29" s="520"/>
      <c r="L29" s="303"/>
      <c r="M29" s="538"/>
      <c r="N29" s="532"/>
      <c r="O29" s="532"/>
      <c r="P29" s="532"/>
      <c r="Q29" s="532"/>
      <c r="R29" s="532"/>
      <c r="S29" s="532"/>
      <c r="T29" s="532"/>
      <c r="U29" s="532"/>
      <c r="V29" s="532"/>
      <c r="W29" s="532"/>
      <c r="X29" s="532"/>
      <c r="Y29" s="532"/>
      <c r="Z29" s="532"/>
      <c r="AA29" s="520"/>
      <c r="AB29" s="309"/>
      <c r="AC29" s="293"/>
      <c r="AD29" s="293"/>
      <c r="AE29" s="293"/>
      <c r="AF29" s="293"/>
      <c r="AG29" s="293"/>
      <c r="AH29" s="293"/>
    </row>
    <row r="30" spans="1:34" ht="15" customHeight="1" x14ac:dyDescent="0.25">
      <c r="A30" s="293"/>
      <c r="B30" s="31"/>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301"/>
      <c r="AC30" s="293"/>
      <c r="AD30" s="293"/>
      <c r="AE30" s="293"/>
      <c r="AF30" s="293"/>
      <c r="AG30" s="293"/>
      <c r="AH30" s="293"/>
    </row>
    <row r="31" spans="1:34" ht="15" customHeight="1" x14ac:dyDescent="0.25">
      <c r="A31" s="293"/>
      <c r="B31" s="31"/>
      <c r="C31" s="310" t="s">
        <v>137</v>
      </c>
      <c r="D31" s="310"/>
      <c r="E31" s="310"/>
      <c r="F31" s="310"/>
      <c r="G31" s="311"/>
      <c r="H31" s="312"/>
      <c r="I31" s="312"/>
      <c r="J31" s="312"/>
      <c r="K31" s="312"/>
      <c r="L31" s="312"/>
      <c r="M31" s="312"/>
      <c r="N31" s="312"/>
      <c r="O31" s="312"/>
      <c r="P31" s="312"/>
      <c r="Q31" s="312"/>
      <c r="R31" s="312"/>
      <c r="S31" s="312"/>
      <c r="T31" s="312"/>
      <c r="U31" s="312"/>
      <c r="V31" s="312"/>
      <c r="W31" s="312"/>
      <c r="X31" s="312"/>
      <c r="Y31" s="312"/>
      <c r="Z31" s="312"/>
      <c r="AA31" s="312"/>
      <c r="AB31" s="301"/>
      <c r="AC31" s="293"/>
      <c r="AD31" s="293"/>
      <c r="AE31" s="293"/>
      <c r="AF31" s="293"/>
      <c r="AG31" s="293"/>
      <c r="AH31" s="293"/>
    </row>
    <row r="32" spans="1:34" ht="90" customHeight="1" x14ac:dyDescent="0.25">
      <c r="A32" s="293"/>
      <c r="B32" s="31"/>
      <c r="C32" s="537" t="s">
        <v>435</v>
      </c>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20"/>
      <c r="AB32" s="301"/>
      <c r="AC32" s="293"/>
      <c r="AD32" s="293"/>
      <c r="AE32" s="293"/>
      <c r="AF32" s="293"/>
      <c r="AG32" s="293"/>
      <c r="AH32" s="293"/>
    </row>
    <row r="33" spans="1:34" ht="15" customHeight="1" x14ac:dyDescent="0.25">
      <c r="A33" s="293"/>
      <c r="B33" s="3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301"/>
      <c r="AC33" s="293"/>
      <c r="AD33" s="293"/>
      <c r="AE33" s="293"/>
      <c r="AF33" s="293"/>
      <c r="AG33" s="293"/>
      <c r="AH33" s="293"/>
    </row>
    <row r="34" spans="1:34" ht="15.75" customHeight="1" x14ac:dyDescent="0.25">
      <c r="A34" s="293"/>
      <c r="B34" s="31"/>
      <c r="C34" s="536" t="s">
        <v>139</v>
      </c>
      <c r="D34" s="528"/>
      <c r="E34" s="306"/>
      <c r="F34" s="530" t="s">
        <v>34</v>
      </c>
      <c r="G34" s="520"/>
      <c r="H34" s="306"/>
      <c r="I34" s="293"/>
      <c r="J34" s="313" t="s">
        <v>140</v>
      </c>
      <c r="K34" s="530">
        <v>25</v>
      </c>
      <c r="L34" s="532"/>
      <c r="M34" s="532"/>
      <c r="N34" s="520"/>
      <c r="O34" s="306"/>
      <c r="P34" s="306"/>
      <c r="Q34" s="297" t="s">
        <v>141</v>
      </c>
      <c r="R34" s="293"/>
      <c r="S34" s="306"/>
      <c r="T34" s="306"/>
      <c r="U34" s="306"/>
      <c r="V34" s="306"/>
      <c r="W34" s="530" t="s">
        <v>20</v>
      </c>
      <c r="X34" s="532"/>
      <c r="Y34" s="532"/>
      <c r="Z34" s="532"/>
      <c r="AA34" s="520"/>
      <c r="AB34" s="305"/>
      <c r="AC34" s="293"/>
      <c r="AD34" s="293"/>
      <c r="AE34" s="293"/>
      <c r="AF34" s="293"/>
      <c r="AG34" s="293"/>
      <c r="AH34" s="293"/>
    </row>
    <row r="35" spans="1:34" ht="15.75" customHeight="1" x14ac:dyDescent="0.25">
      <c r="A35" s="293"/>
      <c r="B35" s="31"/>
      <c r="C35" s="293"/>
      <c r="D35" s="293"/>
      <c r="E35" s="293"/>
      <c r="F35" s="308"/>
      <c r="G35" s="308"/>
      <c r="H35" s="308"/>
      <c r="I35" s="308"/>
      <c r="J35" s="308"/>
      <c r="K35" s="308"/>
      <c r="L35" s="308"/>
      <c r="M35" s="293"/>
      <c r="N35" s="293"/>
      <c r="O35" s="293"/>
      <c r="P35" s="293"/>
      <c r="Q35" s="293"/>
      <c r="R35" s="293"/>
      <c r="S35" s="293"/>
      <c r="T35" s="293"/>
      <c r="U35" s="293"/>
      <c r="V35" s="293"/>
      <c r="W35" s="293"/>
      <c r="X35" s="293"/>
      <c r="Y35" s="293"/>
      <c r="Z35" s="293"/>
      <c r="AA35" s="293"/>
      <c r="AB35" s="301"/>
      <c r="AC35" s="293"/>
      <c r="AD35" s="293"/>
      <c r="AE35" s="293"/>
      <c r="AF35" s="293"/>
      <c r="AG35" s="293"/>
      <c r="AH35" s="293"/>
    </row>
    <row r="36" spans="1:34" ht="32.25" customHeight="1" x14ac:dyDescent="0.25">
      <c r="A36" s="293"/>
      <c r="B36" s="31"/>
      <c r="C36" s="293"/>
      <c r="D36" s="313" t="s">
        <v>142</v>
      </c>
      <c r="E36" s="306"/>
      <c r="F36" s="537" t="s">
        <v>454</v>
      </c>
      <c r="G36" s="532"/>
      <c r="H36" s="532"/>
      <c r="I36" s="532"/>
      <c r="J36" s="532"/>
      <c r="K36" s="532"/>
      <c r="L36" s="532"/>
      <c r="M36" s="520"/>
      <c r="N36" s="293"/>
      <c r="O36" s="313" t="s">
        <v>144</v>
      </c>
      <c r="P36" s="538">
        <v>0</v>
      </c>
      <c r="Q36" s="532"/>
      <c r="R36" s="532"/>
      <c r="S36" s="532"/>
      <c r="T36" s="532"/>
      <c r="U36" s="532"/>
      <c r="V36" s="532"/>
      <c r="W36" s="532"/>
      <c r="X36" s="532"/>
      <c r="Y36" s="532"/>
      <c r="Z36" s="532"/>
      <c r="AA36" s="520"/>
      <c r="AB36" s="301"/>
      <c r="AC36" s="293"/>
      <c r="AD36" s="293"/>
      <c r="AE36" s="293"/>
      <c r="AF36" s="293"/>
      <c r="AG36" s="293"/>
      <c r="AH36" s="293"/>
    </row>
    <row r="37" spans="1:34" ht="15.75" customHeight="1" x14ac:dyDescent="0.25">
      <c r="A37" s="293"/>
      <c r="B37" s="31"/>
      <c r="C37" s="306"/>
      <c r="D37" s="306"/>
      <c r="E37" s="306"/>
      <c r="F37" s="308"/>
      <c r="G37" s="308"/>
      <c r="H37" s="308"/>
      <c r="I37" s="308"/>
      <c r="J37" s="308"/>
      <c r="K37" s="308"/>
      <c r="L37" s="308"/>
      <c r="M37" s="306"/>
      <c r="N37" s="306"/>
      <c r="O37" s="306"/>
      <c r="P37" s="306"/>
      <c r="Q37" s="306"/>
      <c r="R37" s="306"/>
      <c r="S37" s="306"/>
      <c r="T37" s="306"/>
      <c r="U37" s="306"/>
      <c r="V37" s="306"/>
      <c r="W37" s="306"/>
      <c r="X37" s="306"/>
      <c r="Y37" s="306"/>
      <c r="Z37" s="306"/>
      <c r="AA37" s="306"/>
      <c r="AB37" s="305"/>
      <c r="AC37" s="293"/>
      <c r="AD37" s="293"/>
      <c r="AE37" s="293"/>
      <c r="AF37" s="293"/>
      <c r="AG37" s="293"/>
      <c r="AH37" s="293"/>
    </row>
    <row r="38" spans="1:34" ht="15.75" customHeight="1" x14ac:dyDescent="0.25">
      <c r="A38" s="293"/>
      <c r="B38" s="31"/>
      <c r="C38" s="293"/>
      <c r="D38" s="313" t="s">
        <v>145</v>
      </c>
      <c r="E38" s="293"/>
      <c r="F38" s="531" t="s">
        <v>146</v>
      </c>
      <c r="G38" s="520"/>
      <c r="H38" s="293"/>
      <c r="I38" s="293"/>
      <c r="J38" s="306" t="s">
        <v>147</v>
      </c>
      <c r="K38" s="293"/>
      <c r="L38" s="531" t="s">
        <v>148</v>
      </c>
      <c r="M38" s="532"/>
      <c r="N38" s="520"/>
      <c r="O38" s="306"/>
      <c r="P38" s="306"/>
      <c r="Q38" s="293"/>
      <c r="R38" s="306" t="s">
        <v>149</v>
      </c>
      <c r="S38" s="306"/>
      <c r="T38" s="306"/>
      <c r="U38" s="306"/>
      <c r="V38" s="306"/>
      <c r="W38" s="539"/>
      <c r="X38" s="532"/>
      <c r="Y38" s="532"/>
      <c r="Z38" s="532"/>
      <c r="AA38" s="520"/>
      <c r="AB38" s="305"/>
      <c r="AC38" s="293"/>
      <c r="AD38" s="293"/>
      <c r="AE38" s="293"/>
      <c r="AF38" s="293"/>
      <c r="AG38" s="293"/>
      <c r="AH38" s="293"/>
    </row>
    <row r="39" spans="1:34" ht="15.75" customHeight="1" x14ac:dyDescent="0.25">
      <c r="A39" s="293"/>
      <c r="B39" s="31"/>
      <c r="C39" s="293"/>
      <c r="D39" s="293"/>
      <c r="E39" s="293"/>
      <c r="F39" s="29"/>
      <c r="G39" s="293"/>
      <c r="H39" s="293"/>
      <c r="I39" s="297"/>
      <c r="J39" s="297"/>
      <c r="K39" s="297"/>
      <c r="L39" s="297"/>
      <c r="M39" s="297"/>
      <c r="N39" s="297"/>
      <c r="O39" s="297"/>
      <c r="P39" s="297"/>
      <c r="Q39" s="297"/>
      <c r="R39" s="297"/>
      <c r="S39" s="297"/>
      <c r="T39" s="297"/>
      <c r="U39" s="297"/>
      <c r="V39" s="297"/>
      <c r="W39" s="297"/>
      <c r="X39" s="297"/>
      <c r="Y39" s="297"/>
      <c r="Z39" s="297"/>
      <c r="AA39" s="297"/>
      <c r="AB39" s="298"/>
      <c r="AC39" s="293"/>
      <c r="AD39" s="293"/>
      <c r="AE39" s="293"/>
      <c r="AF39" s="293"/>
      <c r="AG39" s="293"/>
      <c r="AH39" s="293"/>
    </row>
    <row r="40" spans="1:34" ht="15.75" customHeight="1" x14ac:dyDescent="0.25">
      <c r="A40" s="293"/>
      <c r="B40" s="31"/>
      <c r="C40" s="314" t="s">
        <v>150</v>
      </c>
      <c r="D40" s="533">
        <v>2024</v>
      </c>
      <c r="E40" s="534"/>
      <c r="F40" s="535"/>
      <c r="G40" s="35"/>
      <c r="H40" s="297"/>
      <c r="I40" s="297"/>
      <c r="J40" s="297"/>
      <c r="K40" s="297"/>
      <c r="L40" s="297"/>
      <c r="M40" s="297"/>
      <c r="N40" s="297"/>
      <c r="O40" s="297"/>
      <c r="P40" s="297"/>
      <c r="Q40" s="527"/>
      <c r="R40" s="528"/>
      <c r="S40" s="528"/>
      <c r="T40" s="528"/>
      <c r="U40" s="528"/>
      <c r="V40" s="297"/>
      <c r="W40" s="297"/>
      <c r="X40" s="529"/>
      <c r="Y40" s="528"/>
      <c r="Z40" s="528"/>
      <c r="AA40" s="528"/>
      <c r="AB40" s="305"/>
      <c r="AC40" s="293"/>
      <c r="AD40" s="293"/>
      <c r="AE40" s="293"/>
      <c r="AF40" s="293"/>
      <c r="AG40" s="293"/>
      <c r="AH40" s="293"/>
    </row>
    <row r="41" spans="1:34" ht="5.25" customHeight="1" x14ac:dyDescent="0.25">
      <c r="A41" s="293"/>
      <c r="B41" s="31"/>
      <c r="C41" s="306"/>
      <c r="D41" s="38"/>
      <c r="E41" s="38"/>
      <c r="F41" s="38"/>
      <c r="G41" s="293"/>
      <c r="H41" s="297"/>
      <c r="I41" s="297"/>
      <c r="J41" s="297"/>
      <c r="K41" s="297"/>
      <c r="L41" s="297"/>
      <c r="M41" s="297"/>
      <c r="N41" s="297"/>
      <c r="O41" s="297"/>
      <c r="P41" s="297"/>
      <c r="Q41" s="303"/>
      <c r="R41" s="303"/>
      <c r="S41" s="303"/>
      <c r="T41" s="303"/>
      <c r="U41" s="303"/>
      <c r="V41" s="297"/>
      <c r="W41" s="297"/>
      <c r="X41" s="299"/>
      <c r="Y41" s="299"/>
      <c r="Z41" s="299"/>
      <c r="AA41" s="299"/>
      <c r="AB41" s="305"/>
      <c r="AC41" s="293"/>
      <c r="AD41" s="293"/>
      <c r="AE41" s="293"/>
      <c r="AF41" s="293"/>
      <c r="AG41" s="293"/>
      <c r="AH41" s="293"/>
    </row>
    <row r="42" spans="1:34" ht="15.75" customHeight="1" x14ac:dyDescent="0.25">
      <c r="A42" s="293"/>
      <c r="B42" s="31"/>
      <c r="C42" s="306" t="s">
        <v>140</v>
      </c>
      <c r="D42" s="538">
        <v>1</v>
      </c>
      <c r="E42" s="532"/>
      <c r="F42" s="520"/>
      <c r="G42" s="293"/>
      <c r="H42" s="297"/>
      <c r="I42" s="297"/>
      <c r="J42" s="297"/>
      <c r="K42" s="297"/>
      <c r="L42" s="297"/>
      <c r="M42" s="297"/>
      <c r="N42" s="297"/>
      <c r="O42" s="297"/>
      <c r="P42" s="297"/>
      <c r="Q42" s="527"/>
      <c r="R42" s="528"/>
      <c r="S42" s="528"/>
      <c r="T42" s="528"/>
      <c r="U42" s="528"/>
      <c r="V42" s="297"/>
      <c r="W42" s="297"/>
      <c r="X42" s="529"/>
      <c r="Y42" s="528"/>
      <c r="Z42" s="528"/>
      <c r="AA42" s="528"/>
      <c r="AB42" s="298"/>
      <c r="AC42" s="293"/>
      <c r="AD42" s="293"/>
      <c r="AE42" s="293"/>
      <c r="AF42" s="293"/>
      <c r="AG42" s="293"/>
      <c r="AH42" s="293"/>
    </row>
    <row r="43" spans="1:34" ht="15.75" customHeight="1" x14ac:dyDescent="0.25">
      <c r="A43" s="293"/>
      <c r="B43" s="31"/>
      <c r="C43" s="293"/>
      <c r="D43" s="293"/>
      <c r="E43" s="293"/>
      <c r="F43" s="293"/>
      <c r="G43" s="293"/>
      <c r="H43" s="293"/>
      <c r="I43" s="297"/>
      <c r="J43" s="297"/>
      <c r="K43" s="306"/>
      <c r="L43" s="306"/>
      <c r="M43" s="306"/>
      <c r="N43" s="306"/>
      <c r="O43" s="306"/>
      <c r="P43" s="306"/>
      <c r="Q43" s="306"/>
      <c r="R43" s="306"/>
      <c r="S43" s="306"/>
      <c r="T43" s="306"/>
      <c r="U43" s="306"/>
      <c r="V43" s="306"/>
      <c r="W43" s="306"/>
      <c r="X43" s="306"/>
      <c r="Y43" s="306"/>
      <c r="Z43" s="306"/>
      <c r="AA43" s="306"/>
      <c r="AB43" s="298"/>
      <c r="AC43" s="293"/>
      <c r="AD43" s="293"/>
      <c r="AE43" s="293"/>
      <c r="AF43" s="293"/>
      <c r="AG43" s="293"/>
      <c r="AH43" s="293"/>
    </row>
    <row r="44" spans="1:34" ht="15.75" customHeight="1" x14ac:dyDescent="0.25">
      <c r="A44" s="293"/>
      <c r="B44" s="31"/>
      <c r="C44" s="306"/>
      <c r="D44" s="530" t="s">
        <v>151</v>
      </c>
      <c r="E44" s="532"/>
      <c r="F44" s="532"/>
      <c r="G44" s="532"/>
      <c r="H44" s="532"/>
      <c r="I44" s="532"/>
      <c r="J44" s="532"/>
      <c r="K44" s="532"/>
      <c r="L44" s="532"/>
      <c r="M44" s="532"/>
      <c r="N44" s="532"/>
      <c r="O44" s="532"/>
      <c r="P44" s="532"/>
      <c r="Q44" s="532"/>
      <c r="R44" s="532"/>
      <c r="S44" s="532"/>
      <c r="T44" s="532"/>
      <c r="U44" s="532"/>
      <c r="V44" s="532"/>
      <c r="W44" s="532"/>
      <c r="X44" s="532"/>
      <c r="Y44" s="520"/>
      <c r="Z44" s="307"/>
      <c r="AA44" s="307"/>
      <c r="AB44" s="315"/>
      <c r="AC44" s="293"/>
      <c r="AD44" s="293"/>
      <c r="AE44" s="293"/>
      <c r="AF44" s="293"/>
      <c r="AG44" s="293"/>
      <c r="AH44" s="293"/>
    </row>
    <row r="45" spans="1:34" ht="15.75" customHeight="1" x14ac:dyDescent="0.25">
      <c r="A45" s="293"/>
      <c r="B45" s="31"/>
      <c r="C45" s="293"/>
      <c r="D45" s="569" t="s">
        <v>152</v>
      </c>
      <c r="E45" s="532"/>
      <c r="F45" s="532"/>
      <c r="G45" s="532"/>
      <c r="H45" s="520"/>
      <c r="I45" s="565" t="s">
        <v>153</v>
      </c>
      <c r="J45" s="532"/>
      <c r="K45" s="532"/>
      <c r="L45" s="532"/>
      <c r="M45" s="532"/>
      <c r="N45" s="532"/>
      <c r="O45" s="532"/>
      <c r="P45" s="520"/>
      <c r="Q45" s="566" t="s">
        <v>154</v>
      </c>
      <c r="R45" s="532"/>
      <c r="S45" s="532"/>
      <c r="T45" s="532"/>
      <c r="U45" s="532"/>
      <c r="V45" s="532"/>
      <c r="W45" s="532"/>
      <c r="X45" s="532"/>
      <c r="Y45" s="520"/>
      <c r="Z45" s="307"/>
      <c r="AA45" s="307"/>
      <c r="AB45" s="315"/>
      <c r="AC45" s="293"/>
      <c r="AD45" s="293"/>
      <c r="AE45" s="293"/>
      <c r="AF45" s="293"/>
      <c r="AG45" s="293"/>
      <c r="AH45" s="293"/>
    </row>
    <row r="46" spans="1:34" ht="15.75" customHeight="1" x14ac:dyDescent="0.25">
      <c r="A46" s="316"/>
      <c r="B46" s="39"/>
      <c r="C46" s="40"/>
      <c r="D46" s="570" t="s">
        <v>155</v>
      </c>
      <c r="E46" s="532"/>
      <c r="F46" s="532"/>
      <c r="G46" s="532"/>
      <c r="H46" s="520"/>
      <c r="I46" s="567" t="s">
        <v>156</v>
      </c>
      <c r="J46" s="532"/>
      <c r="K46" s="532"/>
      <c r="L46" s="532"/>
      <c r="M46" s="532"/>
      <c r="N46" s="532"/>
      <c r="O46" s="532"/>
      <c r="P46" s="520"/>
      <c r="Q46" s="568" t="s">
        <v>157</v>
      </c>
      <c r="R46" s="532"/>
      <c r="S46" s="532"/>
      <c r="T46" s="532"/>
      <c r="U46" s="532"/>
      <c r="V46" s="532"/>
      <c r="W46" s="532"/>
      <c r="X46" s="532"/>
      <c r="Y46" s="520"/>
      <c r="Z46" s="316"/>
      <c r="AA46" s="316"/>
      <c r="AB46" s="317"/>
      <c r="AC46" s="316"/>
      <c r="AD46" s="316"/>
      <c r="AE46" s="316"/>
      <c r="AF46" s="316"/>
      <c r="AG46" s="316"/>
      <c r="AH46" s="316"/>
    </row>
    <row r="47" spans="1:34" ht="15.75" customHeight="1" x14ac:dyDescent="0.25">
      <c r="A47" s="293"/>
      <c r="B47" s="31"/>
      <c r="C47" s="318"/>
      <c r="D47" s="318"/>
      <c r="E47" s="318"/>
      <c r="F47" s="318"/>
      <c r="G47" s="319"/>
      <c r="H47" s="319"/>
      <c r="I47" s="319"/>
      <c r="J47" s="319"/>
      <c r="K47" s="319"/>
      <c r="L47" s="319"/>
      <c r="M47" s="319"/>
      <c r="N47" s="319"/>
      <c r="O47" s="319"/>
      <c r="P47" s="319"/>
      <c r="Q47" s="319"/>
      <c r="R47" s="319"/>
      <c r="S47" s="319"/>
      <c r="T47" s="319"/>
      <c r="U47" s="319"/>
      <c r="V47" s="319"/>
      <c r="W47" s="319"/>
      <c r="X47" s="319"/>
      <c r="Y47" s="319"/>
      <c r="Z47" s="318"/>
      <c r="AA47" s="318"/>
      <c r="AB47" s="302"/>
      <c r="AC47" s="293"/>
      <c r="AD47" s="293"/>
      <c r="AE47" s="293"/>
      <c r="AF47" s="293"/>
      <c r="AG47" s="293"/>
      <c r="AH47" s="293"/>
    </row>
    <row r="48" spans="1:34" ht="15.75" customHeight="1" x14ac:dyDescent="0.25">
      <c r="A48" s="320"/>
      <c r="B48" s="41"/>
      <c r="C48" s="558" t="s">
        <v>158</v>
      </c>
      <c r="D48" s="532"/>
      <c r="E48" s="532"/>
      <c r="F48" s="520"/>
      <c r="G48" s="563" t="s">
        <v>159</v>
      </c>
      <c r="H48" s="564" t="s">
        <v>160</v>
      </c>
      <c r="I48" s="546"/>
      <c r="J48" s="546"/>
      <c r="K48" s="546"/>
      <c r="L48" s="546"/>
      <c r="M48" s="546"/>
      <c r="N48" s="546"/>
      <c r="O48" s="546"/>
      <c r="P48" s="546"/>
      <c r="Q48" s="546"/>
      <c r="R48" s="546"/>
      <c r="S48" s="546"/>
      <c r="T48" s="546"/>
      <c r="U48" s="546"/>
      <c r="V48" s="546"/>
      <c r="W48" s="546"/>
      <c r="X48" s="546"/>
      <c r="Y48" s="546"/>
      <c r="Z48" s="546"/>
      <c r="AA48" s="547"/>
      <c r="AB48" s="315"/>
      <c r="AC48" s="320"/>
      <c r="AD48" s="320"/>
      <c r="AE48" s="320"/>
      <c r="AF48" s="320"/>
      <c r="AG48" s="320"/>
      <c r="AH48" s="320"/>
    </row>
    <row r="49" spans="1:34" ht="15.75" customHeight="1" x14ac:dyDescent="0.25">
      <c r="A49" s="320"/>
      <c r="B49" s="41"/>
      <c r="C49" s="42" t="s">
        <v>161</v>
      </c>
      <c r="D49" s="43">
        <v>1.2</v>
      </c>
      <c r="E49" s="558" t="s">
        <v>162</v>
      </c>
      <c r="F49" s="520"/>
      <c r="G49" s="504"/>
      <c r="H49" s="549"/>
      <c r="I49" s="550"/>
      <c r="J49" s="550"/>
      <c r="K49" s="550"/>
      <c r="L49" s="550"/>
      <c r="M49" s="550"/>
      <c r="N49" s="550"/>
      <c r="O49" s="550"/>
      <c r="P49" s="550"/>
      <c r="Q49" s="550"/>
      <c r="R49" s="550"/>
      <c r="S49" s="550"/>
      <c r="T49" s="550"/>
      <c r="U49" s="550"/>
      <c r="V49" s="550"/>
      <c r="W49" s="550"/>
      <c r="X49" s="550"/>
      <c r="Y49" s="550"/>
      <c r="Z49" s="550"/>
      <c r="AA49" s="551"/>
      <c r="AB49" s="315"/>
      <c r="AC49" s="320"/>
      <c r="AD49" s="320"/>
      <c r="AE49" s="320"/>
      <c r="AF49" s="320"/>
      <c r="AG49" s="320"/>
      <c r="AH49" s="320"/>
    </row>
    <row r="50" spans="1:34" ht="15.75" customHeight="1" x14ac:dyDescent="0.25">
      <c r="A50" s="320"/>
      <c r="B50" s="41"/>
      <c r="C50" s="44">
        <v>2024</v>
      </c>
      <c r="D50" s="45">
        <v>45474</v>
      </c>
      <c r="E50" s="557">
        <v>45656</v>
      </c>
      <c r="F50" s="520"/>
      <c r="G50" s="46">
        <v>25</v>
      </c>
      <c r="H50" s="562" t="s">
        <v>455</v>
      </c>
      <c r="I50" s="532"/>
      <c r="J50" s="532"/>
      <c r="K50" s="532"/>
      <c r="L50" s="532"/>
      <c r="M50" s="532"/>
      <c r="N50" s="532"/>
      <c r="O50" s="532"/>
      <c r="P50" s="532"/>
      <c r="Q50" s="532"/>
      <c r="R50" s="532"/>
      <c r="S50" s="532"/>
      <c r="T50" s="532"/>
      <c r="U50" s="532"/>
      <c r="V50" s="532"/>
      <c r="W50" s="532"/>
      <c r="X50" s="532"/>
      <c r="Y50" s="532"/>
      <c r="Z50" s="532"/>
      <c r="AA50" s="520"/>
      <c r="AB50" s="315"/>
      <c r="AC50" s="320"/>
      <c r="AD50" s="320"/>
      <c r="AE50" s="320"/>
      <c r="AF50" s="320"/>
      <c r="AG50" s="320"/>
      <c r="AH50" s="320"/>
    </row>
    <row r="51" spans="1:34" ht="15.75" customHeight="1" x14ac:dyDescent="0.25">
      <c r="A51" s="320"/>
      <c r="B51" s="41"/>
      <c r="C51" s="44">
        <v>2025</v>
      </c>
      <c r="D51" s="45">
        <v>45658</v>
      </c>
      <c r="E51" s="557">
        <v>46021</v>
      </c>
      <c r="F51" s="520"/>
      <c r="G51" s="46">
        <v>65</v>
      </c>
      <c r="H51" s="562" t="s">
        <v>455</v>
      </c>
      <c r="I51" s="532"/>
      <c r="J51" s="532"/>
      <c r="K51" s="532"/>
      <c r="L51" s="532"/>
      <c r="M51" s="532"/>
      <c r="N51" s="532"/>
      <c r="O51" s="532"/>
      <c r="P51" s="532"/>
      <c r="Q51" s="532"/>
      <c r="R51" s="532"/>
      <c r="S51" s="532"/>
      <c r="T51" s="532"/>
      <c r="U51" s="532"/>
      <c r="V51" s="532"/>
      <c r="W51" s="532"/>
      <c r="X51" s="532"/>
      <c r="Y51" s="532"/>
      <c r="Z51" s="532"/>
      <c r="AA51" s="520"/>
      <c r="AB51" s="315"/>
      <c r="AC51" s="320"/>
      <c r="AD51" s="320"/>
      <c r="AE51" s="320"/>
      <c r="AF51" s="320"/>
      <c r="AG51" s="320"/>
      <c r="AH51" s="320"/>
    </row>
    <row r="52" spans="1:34" ht="15.75" customHeight="1" x14ac:dyDescent="0.25">
      <c r="A52" s="320"/>
      <c r="B52" s="41"/>
      <c r="C52" s="44">
        <v>2026</v>
      </c>
      <c r="D52" s="45">
        <v>46023</v>
      </c>
      <c r="E52" s="557">
        <v>46386</v>
      </c>
      <c r="F52" s="520"/>
      <c r="G52" s="46">
        <v>85</v>
      </c>
      <c r="H52" s="562" t="s">
        <v>455</v>
      </c>
      <c r="I52" s="532"/>
      <c r="J52" s="532"/>
      <c r="K52" s="532"/>
      <c r="L52" s="532"/>
      <c r="M52" s="532"/>
      <c r="N52" s="532"/>
      <c r="O52" s="532"/>
      <c r="P52" s="532"/>
      <c r="Q52" s="532"/>
      <c r="R52" s="532"/>
      <c r="S52" s="532"/>
      <c r="T52" s="532"/>
      <c r="U52" s="532"/>
      <c r="V52" s="532"/>
      <c r="W52" s="532"/>
      <c r="X52" s="532"/>
      <c r="Y52" s="532"/>
      <c r="Z52" s="532"/>
      <c r="AA52" s="520"/>
      <c r="AB52" s="315"/>
      <c r="AC52" s="320"/>
      <c r="AD52" s="320"/>
      <c r="AE52" s="320"/>
      <c r="AF52" s="320"/>
      <c r="AG52" s="320"/>
      <c r="AH52" s="320"/>
    </row>
    <row r="53" spans="1:34" ht="15.75" customHeight="1" x14ac:dyDescent="0.25">
      <c r="A53" s="320"/>
      <c r="B53" s="41"/>
      <c r="C53" s="44">
        <v>2027</v>
      </c>
      <c r="D53" s="45">
        <v>46388</v>
      </c>
      <c r="E53" s="557">
        <v>46751</v>
      </c>
      <c r="F53" s="520"/>
      <c r="G53" s="46">
        <v>100</v>
      </c>
      <c r="H53" s="562" t="s">
        <v>455</v>
      </c>
      <c r="I53" s="532"/>
      <c r="J53" s="532"/>
      <c r="K53" s="532"/>
      <c r="L53" s="532"/>
      <c r="M53" s="532"/>
      <c r="N53" s="532"/>
      <c r="O53" s="532"/>
      <c r="P53" s="532"/>
      <c r="Q53" s="532"/>
      <c r="R53" s="532"/>
      <c r="S53" s="532"/>
      <c r="T53" s="532"/>
      <c r="U53" s="532"/>
      <c r="V53" s="532"/>
      <c r="W53" s="532"/>
      <c r="X53" s="532"/>
      <c r="Y53" s="532"/>
      <c r="Z53" s="532"/>
      <c r="AA53" s="520"/>
      <c r="AB53" s="315"/>
      <c r="AC53" s="320"/>
      <c r="AD53" s="320"/>
      <c r="AE53" s="320"/>
      <c r="AF53" s="320"/>
      <c r="AG53" s="320"/>
      <c r="AH53" s="320"/>
    </row>
    <row r="54" spans="1:34" ht="15.75" customHeight="1" x14ac:dyDescent="0.25">
      <c r="A54" s="320"/>
      <c r="B54" s="41"/>
      <c r="C54" s="44"/>
      <c r="D54" s="44"/>
      <c r="E54" s="558"/>
      <c r="F54" s="520"/>
      <c r="G54" s="43"/>
      <c r="H54" s="558"/>
      <c r="I54" s="532"/>
      <c r="J54" s="532"/>
      <c r="K54" s="532"/>
      <c r="L54" s="532"/>
      <c r="M54" s="532"/>
      <c r="N54" s="532"/>
      <c r="O54" s="532"/>
      <c r="P54" s="532"/>
      <c r="Q54" s="532"/>
      <c r="R54" s="532"/>
      <c r="S54" s="532"/>
      <c r="T54" s="532"/>
      <c r="U54" s="532"/>
      <c r="V54" s="532"/>
      <c r="W54" s="532"/>
      <c r="X54" s="532"/>
      <c r="Y54" s="532"/>
      <c r="Z54" s="532"/>
      <c r="AA54" s="520"/>
      <c r="AB54" s="315"/>
      <c r="AC54" s="320"/>
      <c r="AD54" s="320"/>
      <c r="AE54" s="320"/>
      <c r="AF54" s="320"/>
      <c r="AG54" s="320"/>
      <c r="AH54" s="320"/>
    </row>
    <row r="55" spans="1:34" ht="15.75" customHeight="1" x14ac:dyDescent="0.25">
      <c r="A55" s="293"/>
      <c r="B55" s="31"/>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301"/>
      <c r="AC55" s="293"/>
      <c r="AD55" s="293"/>
      <c r="AE55" s="293"/>
      <c r="AF55" s="293"/>
      <c r="AG55" s="293"/>
      <c r="AH55" s="293"/>
    </row>
    <row r="56" spans="1:34" ht="15.75" customHeight="1" x14ac:dyDescent="0.25">
      <c r="A56" s="293"/>
      <c r="B56" s="31"/>
      <c r="C56" s="536" t="s">
        <v>163</v>
      </c>
      <c r="D56" s="528"/>
      <c r="E56" s="306"/>
      <c r="F56" s="297" t="s">
        <v>164</v>
      </c>
      <c r="G56" s="47"/>
      <c r="H56" s="308"/>
      <c r="I56" s="297" t="s">
        <v>165</v>
      </c>
      <c r="J56" s="293"/>
      <c r="K56" s="531"/>
      <c r="L56" s="520"/>
      <c r="M56" s="306"/>
      <c r="N56" s="293"/>
      <c r="O56" s="293"/>
      <c r="P56" s="293"/>
      <c r="Q56" s="293"/>
      <c r="R56" s="293"/>
      <c r="S56" s="293"/>
      <c r="T56" s="293"/>
      <c r="U56" s="293"/>
      <c r="V56" s="293"/>
      <c r="W56" s="293"/>
      <c r="X56" s="293"/>
      <c r="Y56" s="293"/>
      <c r="Z56" s="293"/>
      <c r="AA56" s="293"/>
      <c r="AB56" s="301"/>
      <c r="AC56" s="293"/>
      <c r="AD56" s="293"/>
      <c r="AE56" s="293"/>
      <c r="AF56" s="293"/>
      <c r="AG56" s="293"/>
      <c r="AH56" s="293"/>
    </row>
    <row r="57" spans="1:34" ht="15.75" customHeight="1" x14ac:dyDescent="0.25">
      <c r="A57" s="293"/>
      <c r="B57" s="321"/>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22"/>
      <c r="AC57" s="293"/>
      <c r="AD57" s="293"/>
      <c r="AE57" s="293"/>
      <c r="AF57" s="293"/>
      <c r="AG57" s="293"/>
      <c r="AH57" s="293"/>
    </row>
    <row r="58" spans="1:34" ht="15.75" customHeight="1" x14ac:dyDescent="0.25">
      <c r="A58" s="293"/>
      <c r="B58" s="556" t="s">
        <v>166</v>
      </c>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20"/>
      <c r="AC58" s="293"/>
      <c r="AD58" s="293"/>
      <c r="AE58" s="293"/>
      <c r="AF58" s="293"/>
      <c r="AG58" s="293"/>
      <c r="AH58" s="293"/>
    </row>
    <row r="59" spans="1:34" ht="15.75" customHeight="1" x14ac:dyDescent="0.25">
      <c r="A59" s="293"/>
      <c r="B59" s="48"/>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9"/>
      <c r="AC59" s="293"/>
      <c r="AD59" s="293"/>
      <c r="AE59" s="293"/>
      <c r="AF59" s="293"/>
      <c r="AG59" s="293"/>
      <c r="AH59" s="293"/>
    </row>
    <row r="60" spans="1:34" ht="29.25" customHeight="1" x14ac:dyDescent="0.25">
      <c r="A60" s="293"/>
      <c r="B60" s="558" t="s">
        <v>161</v>
      </c>
      <c r="C60" s="520"/>
      <c r="D60" s="43"/>
      <c r="E60" s="558" t="s">
        <v>167</v>
      </c>
      <c r="F60" s="520"/>
      <c r="G60" s="43"/>
      <c r="H60" s="530" t="s">
        <v>168</v>
      </c>
      <c r="I60" s="520"/>
      <c r="J60" s="558"/>
      <c r="K60" s="520"/>
      <c r="L60" s="561"/>
      <c r="M60" s="528"/>
      <c r="N60" s="43" t="s">
        <v>169</v>
      </c>
      <c r="O60" s="558"/>
      <c r="P60" s="532"/>
      <c r="Q60" s="520"/>
      <c r="R60" s="558" t="s">
        <v>170</v>
      </c>
      <c r="S60" s="532"/>
      <c r="T60" s="520"/>
      <c r="U60" s="558"/>
      <c r="V60" s="532"/>
      <c r="W60" s="520"/>
      <c r="X60" s="558" t="s">
        <v>171</v>
      </c>
      <c r="Y60" s="520"/>
      <c r="Z60" s="558"/>
      <c r="AA60" s="532"/>
      <c r="AB60" s="520"/>
      <c r="AC60" s="293"/>
      <c r="AD60" s="293"/>
      <c r="AE60" s="293"/>
      <c r="AF60" s="293"/>
      <c r="AG60" s="293"/>
      <c r="AH60" s="293"/>
    </row>
    <row r="61" spans="1:34" ht="15.75" customHeight="1" x14ac:dyDescent="0.25">
      <c r="A61" s="293"/>
      <c r="B61" s="48"/>
      <c r="C61" s="323"/>
      <c r="D61" s="323"/>
      <c r="E61" s="323"/>
      <c r="F61" s="316"/>
      <c r="G61" s="324"/>
      <c r="H61" s="325"/>
      <c r="I61" s="325"/>
      <c r="J61" s="316"/>
      <c r="K61" s="316"/>
      <c r="L61" s="316"/>
      <c r="M61" s="316"/>
      <c r="N61" s="325"/>
      <c r="O61" s="316"/>
      <c r="P61" s="316"/>
      <c r="Q61" s="316"/>
      <c r="R61" s="316"/>
      <c r="S61" s="325"/>
      <c r="T61" s="303"/>
      <c r="U61" s="303"/>
      <c r="V61" s="293"/>
      <c r="W61" s="325"/>
      <c r="X61" s="313"/>
      <c r="Y61" s="313"/>
      <c r="Z61" s="50"/>
      <c r="AA61" s="28"/>
      <c r="AB61" s="51"/>
      <c r="AC61" s="293"/>
      <c r="AD61" s="293"/>
      <c r="AE61" s="293"/>
      <c r="AF61" s="293"/>
      <c r="AG61" s="293"/>
      <c r="AH61" s="293"/>
    </row>
    <row r="62" spans="1:34" ht="15.75" customHeight="1" x14ac:dyDescent="0.25">
      <c r="A62" s="293"/>
      <c r="B62" s="556" t="s">
        <v>172</v>
      </c>
      <c r="C62" s="520"/>
      <c r="D62" s="559"/>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1"/>
      <c r="AC62" s="293"/>
      <c r="AD62" s="293"/>
      <c r="AE62" s="293"/>
      <c r="AF62" s="293"/>
      <c r="AG62" s="293"/>
      <c r="AH62" s="293"/>
    </row>
    <row r="63" spans="1:34" ht="15.75" customHeight="1" x14ac:dyDescent="0.25">
      <c r="A63" s="293"/>
      <c r="B63" s="48"/>
      <c r="C63" s="323"/>
      <c r="D63" s="323"/>
      <c r="E63" s="323"/>
      <c r="F63" s="316"/>
      <c r="G63" s="324"/>
      <c r="H63" s="325"/>
      <c r="I63" s="325"/>
      <c r="J63" s="316"/>
      <c r="K63" s="316"/>
      <c r="L63" s="316"/>
      <c r="M63" s="316"/>
      <c r="N63" s="325"/>
      <c r="O63" s="316"/>
      <c r="P63" s="316"/>
      <c r="Q63" s="316"/>
      <c r="R63" s="316"/>
      <c r="S63" s="325"/>
      <c r="T63" s="303"/>
      <c r="U63" s="303"/>
      <c r="V63" s="293"/>
      <c r="W63" s="325"/>
      <c r="X63" s="313"/>
      <c r="Y63" s="313"/>
      <c r="Z63" s="50"/>
      <c r="AA63" s="28"/>
      <c r="AB63" s="51"/>
      <c r="AC63" s="293"/>
      <c r="AD63" s="293"/>
      <c r="AE63" s="293"/>
      <c r="AF63" s="293"/>
      <c r="AG63" s="293"/>
      <c r="AH63" s="293"/>
    </row>
    <row r="64" spans="1:34" ht="15.75" customHeight="1" x14ac:dyDescent="0.25">
      <c r="A64" s="293"/>
      <c r="B64" s="556" t="s">
        <v>173</v>
      </c>
      <c r="C64" s="520"/>
      <c r="D64" s="56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1"/>
      <c r="AC64" s="293"/>
      <c r="AD64" s="293"/>
      <c r="AE64" s="293"/>
      <c r="AF64" s="293"/>
      <c r="AG64" s="293"/>
      <c r="AH64" s="293"/>
    </row>
    <row r="65" spans="1:34" ht="15.75" customHeight="1" x14ac:dyDescent="0.25">
      <c r="A65" s="293"/>
      <c r="B65" s="48"/>
      <c r="C65" s="323"/>
      <c r="D65" s="323"/>
      <c r="E65" s="323"/>
      <c r="F65" s="316"/>
      <c r="G65" s="324"/>
      <c r="H65" s="325"/>
      <c r="I65" s="325"/>
      <c r="J65" s="316"/>
      <c r="K65" s="316"/>
      <c r="L65" s="316"/>
      <c r="M65" s="316"/>
      <c r="N65" s="325"/>
      <c r="O65" s="316"/>
      <c r="P65" s="316"/>
      <c r="Q65" s="316"/>
      <c r="R65" s="316"/>
      <c r="S65" s="325"/>
      <c r="T65" s="303"/>
      <c r="U65" s="303"/>
      <c r="V65" s="293"/>
      <c r="W65" s="325"/>
      <c r="X65" s="313"/>
      <c r="Y65" s="313"/>
      <c r="Z65" s="313"/>
      <c r="AA65" s="303"/>
      <c r="AB65" s="309"/>
      <c r="AC65" s="293"/>
      <c r="AD65" s="293"/>
      <c r="AE65" s="293"/>
      <c r="AF65" s="293"/>
      <c r="AG65" s="293"/>
      <c r="AH65" s="293"/>
    </row>
    <row r="66" spans="1:34" ht="15.75" customHeight="1" x14ac:dyDescent="0.25">
      <c r="A66" s="293"/>
      <c r="B66" s="556" t="s">
        <v>174</v>
      </c>
      <c r="C66" s="520"/>
      <c r="D66" s="56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1"/>
      <c r="AC66" s="293"/>
      <c r="AD66" s="293"/>
      <c r="AE66" s="293"/>
      <c r="AF66" s="293"/>
      <c r="AG66" s="293"/>
      <c r="AH66" s="293"/>
    </row>
    <row r="67" spans="1:34" ht="15.75" customHeight="1" x14ac:dyDescent="0.25">
      <c r="A67" s="293"/>
      <c r="B67" s="48"/>
      <c r="C67" s="323"/>
      <c r="D67" s="323"/>
      <c r="E67" s="323"/>
      <c r="F67" s="316"/>
      <c r="G67" s="324"/>
      <c r="H67" s="325"/>
      <c r="I67" s="325"/>
      <c r="J67" s="316"/>
      <c r="K67" s="316"/>
      <c r="L67" s="316"/>
      <c r="M67" s="316"/>
      <c r="N67" s="325"/>
      <c r="O67" s="316"/>
      <c r="P67" s="316"/>
      <c r="Q67" s="316"/>
      <c r="R67" s="316"/>
      <c r="S67" s="325"/>
      <c r="T67" s="303"/>
      <c r="U67" s="303"/>
      <c r="V67" s="293"/>
      <c r="W67" s="325"/>
      <c r="X67" s="313"/>
      <c r="Y67" s="313"/>
      <c r="Z67" s="50"/>
      <c r="AA67" s="28"/>
      <c r="AB67" s="51"/>
      <c r="AC67" s="293"/>
      <c r="AD67" s="293"/>
      <c r="AE67" s="293"/>
      <c r="AF67" s="293"/>
      <c r="AG67" s="293"/>
      <c r="AH67" s="293"/>
    </row>
    <row r="68" spans="1:34" ht="15.75" customHeight="1" x14ac:dyDescent="0.25">
      <c r="A68" s="293"/>
      <c r="B68" s="556" t="s">
        <v>175</v>
      </c>
      <c r="C68" s="520"/>
      <c r="D68" s="56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1"/>
      <c r="AC68" s="293"/>
      <c r="AD68" s="293"/>
      <c r="AE68" s="293"/>
      <c r="AF68" s="293"/>
      <c r="AG68" s="293"/>
      <c r="AH68" s="293"/>
    </row>
    <row r="69" spans="1:34" ht="15.75" customHeight="1" x14ac:dyDescent="0.25">
      <c r="A69" s="293"/>
      <c r="B69" s="48"/>
      <c r="C69" s="323"/>
      <c r="D69" s="323"/>
      <c r="E69" s="323"/>
      <c r="F69" s="316"/>
      <c r="G69" s="324"/>
      <c r="H69" s="325"/>
      <c r="I69" s="325"/>
      <c r="J69" s="316"/>
      <c r="K69" s="316"/>
      <c r="L69" s="316"/>
      <c r="M69" s="316"/>
      <c r="N69" s="325"/>
      <c r="O69" s="316"/>
      <c r="P69" s="316"/>
      <c r="Q69" s="316"/>
      <c r="R69" s="316"/>
      <c r="S69" s="325"/>
      <c r="T69" s="303"/>
      <c r="U69" s="303"/>
      <c r="V69" s="293"/>
      <c r="W69" s="325"/>
      <c r="X69" s="313"/>
      <c r="Y69" s="313"/>
      <c r="Z69" s="50"/>
      <c r="AA69" s="28"/>
      <c r="AB69" s="51"/>
      <c r="AC69" s="293"/>
      <c r="AD69" s="293"/>
      <c r="AE69" s="293"/>
      <c r="AF69" s="293"/>
      <c r="AG69" s="293"/>
      <c r="AH69" s="293"/>
    </row>
    <row r="70" spans="1:34" ht="15.75" customHeight="1" x14ac:dyDescent="0.25">
      <c r="A70" s="293"/>
      <c r="B70" s="556" t="s">
        <v>176</v>
      </c>
      <c r="C70" s="520"/>
      <c r="D70" s="56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1"/>
      <c r="AC70" s="293"/>
      <c r="AD70" s="293"/>
      <c r="AE70" s="293"/>
      <c r="AF70" s="293"/>
      <c r="AG70" s="293"/>
      <c r="AH70" s="293"/>
    </row>
    <row r="71" spans="1:34" ht="15.75" customHeight="1" x14ac:dyDescent="0.25">
      <c r="A71" s="293"/>
      <c r="B71" s="48"/>
      <c r="C71" s="323"/>
      <c r="D71" s="323"/>
      <c r="E71" s="323"/>
      <c r="F71" s="316"/>
      <c r="G71" s="324"/>
      <c r="H71" s="325"/>
      <c r="I71" s="325"/>
      <c r="J71" s="316"/>
      <c r="K71" s="316"/>
      <c r="L71" s="316"/>
      <c r="M71" s="316"/>
      <c r="N71" s="325"/>
      <c r="O71" s="316"/>
      <c r="P71" s="316"/>
      <c r="Q71" s="316"/>
      <c r="R71" s="316"/>
      <c r="S71" s="325"/>
      <c r="T71" s="303"/>
      <c r="U71" s="303"/>
      <c r="V71" s="293"/>
      <c r="W71" s="325"/>
      <c r="X71" s="313"/>
      <c r="Y71" s="313"/>
      <c r="Z71" s="50"/>
      <c r="AA71" s="28"/>
      <c r="AB71" s="51"/>
      <c r="AC71" s="293"/>
      <c r="AD71" s="293"/>
      <c r="AE71" s="293"/>
      <c r="AF71" s="293"/>
      <c r="AG71" s="293"/>
      <c r="AH71" s="293"/>
    </row>
    <row r="72" spans="1:34" ht="15.75" customHeight="1" x14ac:dyDescent="0.25">
      <c r="A72" s="293"/>
      <c r="B72" s="556" t="s">
        <v>177</v>
      </c>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20"/>
      <c r="AC72" s="293"/>
      <c r="AD72" s="293"/>
      <c r="AE72" s="293"/>
      <c r="AF72" s="293"/>
      <c r="AG72" s="293"/>
      <c r="AH72" s="293"/>
    </row>
    <row r="73" spans="1:34" ht="15.75" customHeight="1" x14ac:dyDescent="0.25">
      <c r="A73" s="293"/>
      <c r="B73" s="530" t="s">
        <v>122</v>
      </c>
      <c r="C73" s="520"/>
      <c r="D73" s="52" t="s">
        <v>178</v>
      </c>
      <c r="E73" s="530" t="s">
        <v>179</v>
      </c>
      <c r="F73" s="520"/>
      <c r="G73" s="530" t="s">
        <v>177</v>
      </c>
      <c r="H73" s="532"/>
      <c r="I73" s="532"/>
      <c r="J73" s="532"/>
      <c r="K73" s="532"/>
      <c r="L73" s="532"/>
      <c r="M73" s="532"/>
      <c r="N73" s="532"/>
      <c r="O73" s="520"/>
      <c r="P73" s="530" t="s">
        <v>180</v>
      </c>
      <c r="Q73" s="532"/>
      <c r="R73" s="532"/>
      <c r="S73" s="532"/>
      <c r="T73" s="532"/>
      <c r="U73" s="532"/>
      <c r="V73" s="532"/>
      <c r="W73" s="532"/>
      <c r="X73" s="532"/>
      <c r="Y73" s="532"/>
      <c r="Z73" s="532"/>
      <c r="AA73" s="532"/>
      <c r="AB73" s="520"/>
      <c r="AC73" s="293"/>
      <c r="AD73" s="293"/>
      <c r="AE73" s="293"/>
      <c r="AF73" s="293"/>
      <c r="AG73" s="293"/>
      <c r="AH73" s="293"/>
    </row>
    <row r="74" spans="1:34" ht="15.75" customHeight="1" x14ac:dyDescent="0.25">
      <c r="A74" s="293"/>
      <c r="B74" s="530"/>
      <c r="C74" s="520"/>
      <c r="D74" s="37"/>
      <c r="E74" s="530"/>
      <c r="F74" s="520"/>
      <c r="G74" s="555"/>
      <c r="H74" s="532"/>
      <c r="I74" s="532"/>
      <c r="J74" s="532"/>
      <c r="K74" s="532"/>
      <c r="L74" s="532"/>
      <c r="M74" s="532"/>
      <c r="N74" s="532"/>
      <c r="O74" s="520"/>
      <c r="P74" s="555"/>
      <c r="Q74" s="532"/>
      <c r="R74" s="532"/>
      <c r="S74" s="532"/>
      <c r="T74" s="532"/>
      <c r="U74" s="532"/>
      <c r="V74" s="532"/>
      <c r="W74" s="532"/>
      <c r="X74" s="532"/>
      <c r="Y74" s="532"/>
      <c r="Z74" s="532"/>
      <c r="AA74" s="532"/>
      <c r="AB74" s="520"/>
      <c r="AC74" s="293"/>
      <c r="AD74" s="293"/>
      <c r="AE74" s="293"/>
      <c r="AF74" s="293"/>
      <c r="AG74" s="293"/>
      <c r="AH74" s="293"/>
    </row>
    <row r="75" spans="1:34" ht="15.75" customHeight="1" x14ac:dyDescent="0.25">
      <c r="A75" s="293"/>
      <c r="B75" s="530"/>
      <c r="C75" s="520"/>
      <c r="D75" s="37"/>
      <c r="E75" s="530"/>
      <c r="F75" s="520"/>
      <c r="G75" s="555"/>
      <c r="H75" s="532"/>
      <c r="I75" s="532"/>
      <c r="J75" s="532"/>
      <c r="K75" s="532"/>
      <c r="L75" s="532"/>
      <c r="M75" s="532"/>
      <c r="N75" s="532"/>
      <c r="O75" s="520"/>
      <c r="P75" s="555"/>
      <c r="Q75" s="532"/>
      <c r="R75" s="532"/>
      <c r="S75" s="532"/>
      <c r="T75" s="532"/>
      <c r="U75" s="532"/>
      <c r="V75" s="532"/>
      <c r="W75" s="532"/>
      <c r="X75" s="532"/>
      <c r="Y75" s="532"/>
      <c r="Z75" s="532"/>
      <c r="AA75" s="532"/>
      <c r="AB75" s="520"/>
      <c r="AC75" s="293"/>
      <c r="AD75" s="293"/>
      <c r="AE75" s="293"/>
      <c r="AF75" s="293"/>
      <c r="AG75" s="293"/>
      <c r="AH75" s="293"/>
    </row>
    <row r="76" spans="1:34" ht="26.25" customHeight="1" x14ac:dyDescent="0.25">
      <c r="A76" s="293"/>
      <c r="B76" s="554" t="s">
        <v>181</v>
      </c>
      <c r="C76" s="532"/>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520"/>
      <c r="AC76" s="293"/>
      <c r="AD76" s="326"/>
      <c r="AE76" s="293"/>
      <c r="AF76" s="293"/>
      <c r="AG76" s="293"/>
      <c r="AH76" s="293"/>
    </row>
    <row r="77" spans="1:34" ht="12.75" customHeight="1" x14ac:dyDescent="0.25">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row>
    <row r="78" spans="1:34" ht="12.75" customHeight="1" x14ac:dyDescent="0.25">
      <c r="A78" s="293"/>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row>
    <row r="79" spans="1:34" ht="12.75" customHeight="1" x14ac:dyDescent="0.25">
      <c r="A79" s="293"/>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row>
    <row r="80" spans="1:34" ht="12.75" customHeight="1" x14ac:dyDescent="0.25">
      <c r="A80" s="293"/>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row>
    <row r="81" spans="1:34" ht="12.75" customHeight="1" x14ac:dyDescent="0.25">
      <c r="A81" s="29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row>
    <row r="82" spans="1:34" ht="12.75" customHeight="1" x14ac:dyDescent="0.25">
      <c r="A82" s="293"/>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row>
    <row r="83" spans="1:34" ht="12.75" customHeight="1" x14ac:dyDescent="0.25">
      <c r="A83" s="293"/>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row>
    <row r="84" spans="1:34"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row>
    <row r="85" spans="1:34"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row>
    <row r="86" spans="1:34"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row>
    <row r="87" spans="1:34"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row>
    <row r="88" spans="1:34"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row>
    <row r="89" spans="1:34"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row>
    <row r="90" spans="1:34"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row>
    <row r="91" spans="1:34"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row>
    <row r="92" spans="1:34"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row>
    <row r="93" spans="1:34"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row>
    <row r="94" spans="1:34"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row>
    <row r="95" spans="1:34"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row>
    <row r="96" spans="1:34"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row>
    <row r="97" spans="1:34"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row>
    <row r="98" spans="1:34"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row>
    <row r="99" spans="1:34"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row>
    <row r="100" spans="1:34"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row>
    <row r="101" spans="1:34"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row>
    <row r="102" spans="1:34"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93"/>
    </row>
    <row r="103" spans="1:34"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row>
    <row r="104" spans="1:34"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row>
    <row r="105" spans="1:34"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row>
    <row r="106" spans="1:34"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row>
    <row r="107" spans="1:34"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row>
    <row r="108" spans="1:34"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row>
    <row r="109" spans="1:34"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row>
    <row r="110" spans="1:34"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row>
    <row r="111" spans="1:34"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row>
    <row r="112" spans="1:34"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row>
    <row r="113" spans="1:34"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row>
    <row r="114" spans="1:34"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row>
    <row r="115" spans="1:34"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row>
    <row r="116" spans="1:34"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row>
    <row r="117" spans="1:34"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row>
    <row r="118" spans="1:34"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row>
    <row r="119" spans="1:34"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row>
    <row r="120" spans="1:34"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row>
    <row r="121" spans="1:34"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row>
    <row r="122" spans="1:34"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row>
    <row r="123" spans="1:34"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row>
    <row r="124" spans="1:34"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row>
    <row r="125" spans="1:34"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row>
    <row r="126" spans="1:34"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row>
    <row r="127" spans="1:34"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row>
    <row r="128" spans="1:34"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row>
    <row r="129" spans="1:34"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row>
    <row r="130" spans="1:34"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row>
    <row r="131" spans="1:34"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row>
    <row r="132" spans="1:34"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row>
    <row r="133" spans="1:34"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row>
    <row r="134" spans="1:34"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row>
    <row r="135" spans="1:34"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row>
    <row r="136" spans="1:34"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row>
    <row r="137" spans="1:34"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row>
    <row r="138" spans="1:34"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row>
    <row r="139" spans="1:34"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row>
    <row r="140" spans="1:34"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row>
    <row r="141" spans="1:34"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row>
    <row r="142" spans="1:34"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row>
    <row r="143" spans="1:34"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row>
    <row r="144" spans="1:34"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row>
    <row r="145" spans="1:34"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row>
    <row r="146" spans="1:34"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row>
    <row r="147" spans="1:34"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row>
    <row r="148" spans="1:34"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row>
    <row r="149" spans="1:34"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row>
    <row r="150" spans="1:34"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row>
    <row r="151" spans="1:34"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row>
    <row r="152" spans="1:34"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row>
    <row r="153" spans="1:34"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row>
    <row r="154" spans="1:34"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row>
    <row r="155" spans="1:34"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row>
    <row r="156" spans="1:34"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row>
    <row r="157" spans="1:34"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row>
    <row r="158" spans="1:34"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row>
    <row r="159" spans="1:34"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row>
    <row r="160" spans="1:34"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row>
    <row r="161" spans="1:34"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row>
    <row r="162" spans="1:34"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row>
    <row r="163" spans="1:34"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row>
    <row r="164" spans="1:34"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row>
    <row r="165" spans="1:34"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row>
    <row r="166" spans="1:34"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row>
    <row r="167" spans="1:34"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row>
    <row r="168" spans="1:34"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row>
    <row r="169" spans="1:34"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row>
    <row r="170" spans="1:34"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row>
    <row r="171" spans="1:34"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row>
    <row r="172" spans="1:34"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row>
    <row r="173" spans="1:34"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row>
    <row r="174" spans="1:34"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row>
    <row r="175" spans="1:34"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row>
    <row r="176" spans="1:34"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row>
    <row r="177" spans="1:34"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row>
    <row r="178" spans="1:34"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row>
    <row r="179" spans="1:34"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row>
    <row r="180" spans="1:34"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row>
    <row r="181" spans="1:34"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row>
    <row r="182" spans="1:34"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row>
    <row r="183" spans="1:34"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row>
    <row r="184" spans="1:34"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row>
    <row r="185" spans="1:34"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row>
    <row r="186" spans="1:34"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row>
    <row r="187" spans="1:34"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row>
    <row r="188" spans="1:34"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row>
    <row r="189" spans="1:34"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row>
    <row r="190" spans="1:34"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row>
    <row r="191" spans="1:34"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row>
    <row r="192" spans="1:34"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row>
    <row r="193" spans="1:34"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row>
    <row r="194" spans="1:34"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row>
    <row r="195" spans="1:34"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row>
    <row r="196" spans="1:34"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row>
    <row r="197" spans="1:34"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row>
    <row r="198" spans="1:34"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row>
    <row r="199" spans="1:34"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93"/>
    </row>
    <row r="200" spans="1:34"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row>
    <row r="201" spans="1:34"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93"/>
    </row>
    <row r="202" spans="1:34"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93"/>
    </row>
    <row r="203" spans="1:34"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93"/>
    </row>
    <row r="204" spans="1:34"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93"/>
    </row>
    <row r="205" spans="1:34"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c r="AH205" s="293"/>
    </row>
    <row r="206" spans="1:34"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row>
    <row r="207" spans="1:34"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c r="AH207" s="293"/>
    </row>
    <row r="208" spans="1:34"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c r="AH208" s="293"/>
    </row>
    <row r="209" spans="1:34"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c r="AH209" s="293"/>
    </row>
    <row r="210" spans="1:34"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row>
    <row r="211" spans="1:34"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row>
    <row r="212" spans="1:34"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row>
    <row r="213" spans="1:34"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row>
    <row r="214" spans="1:34"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row>
    <row r="215" spans="1:34"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row>
    <row r="216" spans="1:34"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row>
    <row r="217" spans="1:34"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row>
    <row r="218" spans="1:34"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row>
    <row r="219" spans="1:34"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row>
    <row r="220" spans="1:34"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row>
    <row r="221" spans="1:34"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row>
    <row r="222" spans="1:34"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row>
    <row r="223" spans="1:34"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row>
    <row r="224" spans="1:34"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row>
    <row r="225" spans="1:34"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row>
    <row r="226" spans="1:34"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93"/>
    </row>
    <row r="227" spans="1:34"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row>
    <row r="228" spans="1:34"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row>
    <row r="229" spans="1:34"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row>
    <row r="230" spans="1:34"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c r="AH230" s="293"/>
    </row>
    <row r="231" spans="1:34"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row>
    <row r="232" spans="1:34"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row>
    <row r="233" spans="1:34"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row>
    <row r="234" spans="1:34"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c r="AH234" s="293"/>
    </row>
    <row r="235" spans="1:34"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row>
    <row r="236" spans="1:34"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c r="AH236" s="293"/>
    </row>
    <row r="237" spans="1:34"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row>
    <row r="238" spans="1:34"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row>
    <row r="239" spans="1:34"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row>
    <row r="240" spans="1:34"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row>
    <row r="241" spans="1:34"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row>
    <row r="242" spans="1:34"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row>
    <row r="243" spans="1:34"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row>
    <row r="244" spans="1:34"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row>
    <row r="245" spans="1:34"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row>
    <row r="246" spans="1:34"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row>
    <row r="247" spans="1:34"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row>
    <row r="248" spans="1:34"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row>
    <row r="249" spans="1:34"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row>
    <row r="250" spans="1:34"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row>
    <row r="251" spans="1:34"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row>
    <row r="252" spans="1:34"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93"/>
    </row>
    <row r="253" spans="1:34"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93"/>
    </row>
    <row r="254" spans="1:34"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93"/>
    </row>
    <row r="255" spans="1:34"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c r="AG255" s="293"/>
      <c r="AH255" s="293"/>
    </row>
    <row r="256" spans="1:34"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c r="AE256" s="293"/>
      <c r="AF256" s="293"/>
      <c r="AG256" s="293"/>
      <c r="AH256" s="293"/>
    </row>
    <row r="257" spans="1:34"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c r="AH257" s="293"/>
    </row>
    <row r="258" spans="1:34"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c r="AH258" s="293"/>
    </row>
    <row r="259" spans="1:34"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c r="AH259" s="293"/>
    </row>
    <row r="260" spans="1:34"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c r="AH260" s="293"/>
    </row>
    <row r="261" spans="1:34"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c r="AH261" s="293"/>
    </row>
    <row r="262" spans="1:34"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row>
    <row r="263" spans="1:34"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row>
    <row r="264" spans="1:34"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row>
    <row r="265" spans="1:34"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row>
    <row r="266" spans="1:34"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row>
    <row r="267" spans="1:34"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row>
    <row r="268" spans="1:34"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row>
    <row r="269" spans="1:34"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row>
    <row r="270" spans="1:34"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row>
    <row r="271" spans="1:34"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row>
    <row r="272" spans="1:34"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row>
    <row r="273" spans="1:34"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row>
    <row r="274" spans="1:34"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93"/>
    </row>
    <row r="275" spans="1:34"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93"/>
    </row>
    <row r="276" spans="1:34"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93"/>
    </row>
    <row r="277" spans="1:34"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93"/>
    </row>
    <row r="278" spans="1:34"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93"/>
    </row>
    <row r="279" spans="1:34"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93"/>
    </row>
    <row r="280" spans="1:34"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c r="AE280" s="293"/>
      <c r="AF280" s="293"/>
      <c r="AG280" s="293"/>
      <c r="AH280" s="293"/>
    </row>
    <row r="281" spans="1:34"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293"/>
    </row>
    <row r="282" spans="1:34"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c r="AE282" s="293"/>
      <c r="AF282" s="293"/>
      <c r="AG282" s="293"/>
      <c r="AH282" s="293"/>
    </row>
    <row r="283" spans="1:34"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row>
    <row r="284" spans="1:34"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row>
    <row r="285" spans="1:34"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c r="AH285" s="293"/>
    </row>
    <row r="286" spans="1:34"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row>
    <row r="287" spans="1:34"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row>
    <row r="288" spans="1:34"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row>
    <row r="289" spans="1:34"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row>
    <row r="290" spans="1:34"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row>
    <row r="291" spans="1:34"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row>
    <row r="292" spans="1:34"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row>
    <row r="293" spans="1:34"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row>
    <row r="294" spans="1:34"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row>
    <row r="295" spans="1:34"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row>
    <row r="296" spans="1:34"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row>
    <row r="297" spans="1:34"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row>
    <row r="298" spans="1:34"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row>
    <row r="299" spans="1:34"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93"/>
    </row>
    <row r="300" spans="1:34"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93"/>
    </row>
    <row r="301" spans="1:34"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row>
    <row r="302" spans="1:34"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93"/>
    </row>
    <row r="303" spans="1:34"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93"/>
    </row>
    <row r="304" spans="1:34"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93"/>
    </row>
    <row r="305" spans="1:34"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c r="AE305" s="293"/>
      <c r="AF305" s="293"/>
      <c r="AG305" s="293"/>
      <c r="AH305" s="293"/>
    </row>
    <row r="306" spans="1:34"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c r="AE306" s="293"/>
      <c r="AF306" s="293"/>
      <c r="AG306" s="293"/>
      <c r="AH306" s="293"/>
    </row>
    <row r="307" spans="1:34"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c r="AE307" s="293"/>
      <c r="AF307" s="293"/>
      <c r="AG307" s="293"/>
      <c r="AH307" s="293"/>
    </row>
    <row r="308" spans="1:34"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row>
    <row r="309" spans="1:34"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row>
    <row r="310" spans="1:34"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row>
    <row r="311" spans="1:34"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row>
    <row r="312" spans="1:34"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row>
    <row r="313" spans="1:34"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row>
    <row r="314" spans="1:34"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row>
    <row r="315" spans="1:34"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row>
    <row r="316" spans="1:34"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row>
    <row r="317" spans="1:34"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row>
    <row r="318" spans="1:34"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row>
    <row r="319" spans="1:34"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row>
    <row r="320" spans="1:34"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row>
    <row r="321" spans="1:34"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row>
    <row r="322" spans="1:34"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row>
    <row r="323" spans="1:34"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row>
    <row r="324" spans="1:34"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93"/>
    </row>
    <row r="325" spans="1:34"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93"/>
    </row>
    <row r="326" spans="1:34"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93"/>
    </row>
    <row r="327" spans="1:34"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93"/>
    </row>
    <row r="328" spans="1:34"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93"/>
    </row>
    <row r="329" spans="1:34"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93"/>
    </row>
    <row r="330" spans="1:34"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c r="AH330" s="293"/>
    </row>
    <row r="331" spans="1:34"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c r="AE331" s="293"/>
      <c r="AF331" s="293"/>
      <c r="AG331" s="293"/>
      <c r="AH331" s="293"/>
    </row>
    <row r="332" spans="1:34"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c r="AE332" s="293"/>
      <c r="AF332" s="293"/>
      <c r="AG332" s="293"/>
      <c r="AH332" s="293"/>
    </row>
    <row r="333" spans="1:34"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c r="AH333" s="293"/>
    </row>
    <row r="334" spans="1:34"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c r="AE334" s="293"/>
      <c r="AF334" s="293"/>
      <c r="AG334" s="293"/>
      <c r="AH334" s="293"/>
    </row>
    <row r="335" spans="1:34"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c r="AE335" s="293"/>
      <c r="AF335" s="293"/>
      <c r="AG335" s="293"/>
      <c r="AH335" s="293"/>
    </row>
    <row r="336" spans="1:34"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c r="AE336" s="293"/>
      <c r="AF336" s="293"/>
      <c r="AG336" s="293"/>
      <c r="AH336" s="293"/>
    </row>
    <row r="337" spans="1:34"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row>
    <row r="338" spans="1:34"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row>
    <row r="339" spans="1:34"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row>
    <row r="340" spans="1:34"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row>
    <row r="341" spans="1:34"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row>
    <row r="342" spans="1:34"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row>
    <row r="343" spans="1:34"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row>
    <row r="344" spans="1:34"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row>
    <row r="345" spans="1:34"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row>
    <row r="346" spans="1:34"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row>
    <row r="347" spans="1:34"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row>
    <row r="348" spans="1:34"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row>
    <row r="349" spans="1:34"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93"/>
    </row>
    <row r="350" spans="1:34"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93"/>
    </row>
    <row r="351" spans="1:34"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93"/>
    </row>
    <row r="352" spans="1:34"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93"/>
    </row>
    <row r="353" spans="1:34"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93"/>
    </row>
    <row r="354" spans="1:34"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93"/>
    </row>
    <row r="355" spans="1:34"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c r="AE355" s="293"/>
      <c r="AF355" s="293"/>
      <c r="AG355" s="293"/>
      <c r="AH355" s="293"/>
    </row>
    <row r="356" spans="1:34"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c r="AE356" s="293"/>
      <c r="AF356" s="293"/>
      <c r="AG356" s="293"/>
      <c r="AH356" s="293"/>
    </row>
    <row r="357" spans="1:34"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c r="AH357" s="293"/>
    </row>
    <row r="358" spans="1:34"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c r="AE358" s="293"/>
      <c r="AF358" s="293"/>
      <c r="AG358" s="293"/>
      <c r="AH358" s="293"/>
    </row>
    <row r="359" spans="1:34"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c r="AE359" s="293"/>
      <c r="AF359" s="293"/>
      <c r="AG359" s="293"/>
      <c r="AH359" s="293"/>
    </row>
    <row r="360" spans="1:34"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row>
    <row r="361" spans="1:34"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c r="AE361" s="293"/>
      <c r="AF361" s="293"/>
      <c r="AG361" s="293"/>
      <c r="AH361" s="293"/>
    </row>
    <row r="362" spans="1:34"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row>
    <row r="363" spans="1:34"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row>
    <row r="364" spans="1:34"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row>
    <row r="365" spans="1:34"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row>
    <row r="366" spans="1:34"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row>
    <row r="367" spans="1:34"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row>
    <row r="368" spans="1:34"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row>
    <row r="369" spans="1:34"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row>
    <row r="370" spans="1:34"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row>
    <row r="371" spans="1:34"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row>
    <row r="372" spans="1:34"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row>
    <row r="373" spans="1:34"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row>
    <row r="374" spans="1:34"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93"/>
    </row>
    <row r="375" spans="1:34"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93"/>
    </row>
    <row r="376" spans="1:34"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93"/>
    </row>
    <row r="377" spans="1:34"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1:34"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93"/>
    </row>
    <row r="379" spans="1:34"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93"/>
    </row>
    <row r="380" spans="1:34"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293"/>
      <c r="AH380" s="293"/>
    </row>
    <row r="381" spans="1:34"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293"/>
      <c r="AH381" s="293"/>
    </row>
    <row r="382" spans="1:34"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c r="AE382" s="293"/>
      <c r="AF382" s="293"/>
      <c r="AG382" s="293"/>
      <c r="AH382" s="293"/>
    </row>
    <row r="383" spans="1:34"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c r="AE383" s="293"/>
      <c r="AF383" s="293"/>
      <c r="AG383" s="293"/>
      <c r="AH383" s="293"/>
    </row>
    <row r="384" spans="1:34"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4"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c r="AE385" s="293"/>
      <c r="AF385" s="293"/>
      <c r="AG385" s="293"/>
      <c r="AH385" s="293"/>
    </row>
    <row r="386" spans="1:34"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c r="AE386" s="293"/>
      <c r="AF386" s="293"/>
      <c r="AG386" s="293"/>
      <c r="AH386" s="293"/>
    </row>
    <row r="387" spans="1:34"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row>
    <row r="388" spans="1:34"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row>
    <row r="389" spans="1:34"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row>
    <row r="390" spans="1:34"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row>
    <row r="391" spans="1:34"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row>
    <row r="392" spans="1:34"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row>
    <row r="393" spans="1:34"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row>
    <row r="394" spans="1:34"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row>
    <row r="395" spans="1:34"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row>
    <row r="396" spans="1:34"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row>
    <row r="397" spans="1:34"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row>
    <row r="398" spans="1:34"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row>
    <row r="399" spans="1:34"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93"/>
    </row>
    <row r="400" spans="1:34"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93"/>
    </row>
    <row r="401" spans="1:34"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93"/>
    </row>
    <row r="402" spans="1:34"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93"/>
    </row>
    <row r="403" spans="1:34"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93"/>
    </row>
    <row r="404" spans="1:34"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93"/>
    </row>
    <row r="405" spans="1:34"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c r="AE405" s="293"/>
      <c r="AF405" s="293"/>
      <c r="AG405" s="293"/>
      <c r="AH405" s="293"/>
    </row>
    <row r="406" spans="1:34"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c r="AE406" s="293"/>
      <c r="AF406" s="293"/>
      <c r="AG406" s="293"/>
      <c r="AH406" s="293"/>
    </row>
    <row r="407" spans="1:34"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c r="AE407" s="293"/>
      <c r="AF407" s="293"/>
      <c r="AG407" s="293"/>
      <c r="AH407" s="293"/>
    </row>
    <row r="408" spans="1:34"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c r="AE408" s="293"/>
      <c r="AF408" s="293"/>
      <c r="AG408" s="293"/>
      <c r="AH408" s="293"/>
    </row>
    <row r="409" spans="1:34"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c r="AE409" s="293"/>
      <c r="AF409" s="293"/>
      <c r="AG409" s="293"/>
      <c r="AH409" s="293"/>
    </row>
    <row r="410" spans="1:34"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c r="AE410" s="293"/>
      <c r="AF410" s="293"/>
      <c r="AG410" s="293"/>
      <c r="AH410" s="293"/>
    </row>
    <row r="411" spans="1:34"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c r="AE411" s="293"/>
      <c r="AF411" s="293"/>
      <c r="AG411" s="293"/>
      <c r="AH411" s="293"/>
    </row>
    <row r="412" spans="1:34"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row>
    <row r="413" spans="1:34"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row>
    <row r="414" spans="1:34"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row>
    <row r="415" spans="1:34"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row>
    <row r="416" spans="1:34"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row>
    <row r="417" spans="1:34"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row>
    <row r="418" spans="1:34"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row>
    <row r="419" spans="1:34"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row>
    <row r="420" spans="1:34"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row>
    <row r="421" spans="1:34"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row>
    <row r="422" spans="1:34"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row>
    <row r="423" spans="1:34"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row>
    <row r="424" spans="1:34"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93"/>
    </row>
    <row r="425" spans="1:34"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93"/>
    </row>
    <row r="426" spans="1:34"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93"/>
    </row>
    <row r="427" spans="1:34"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93"/>
    </row>
    <row r="428" spans="1:34"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93"/>
    </row>
    <row r="429" spans="1:34"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row>
    <row r="430" spans="1:34"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c r="AH430" s="293"/>
    </row>
    <row r="431" spans="1:34"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c r="AE431" s="293"/>
      <c r="AF431" s="293"/>
      <c r="AG431" s="293"/>
      <c r="AH431" s="293"/>
    </row>
    <row r="432" spans="1:34"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c r="AE432" s="293"/>
      <c r="AF432" s="293"/>
      <c r="AG432" s="293"/>
      <c r="AH432" s="293"/>
    </row>
    <row r="433" spans="1:34"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c r="AE433" s="293"/>
      <c r="AF433" s="293"/>
      <c r="AG433" s="293"/>
      <c r="AH433" s="293"/>
    </row>
    <row r="434" spans="1:34"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c r="AH434" s="293"/>
    </row>
    <row r="435" spans="1:34"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c r="AE435" s="293"/>
      <c r="AF435" s="293"/>
      <c r="AG435" s="293"/>
      <c r="AH435" s="293"/>
    </row>
    <row r="436" spans="1:34"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c r="AE436" s="293"/>
      <c r="AF436" s="293"/>
      <c r="AG436" s="293"/>
      <c r="AH436" s="293"/>
    </row>
    <row r="437" spans="1:34"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row>
    <row r="438" spans="1:34"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row>
    <row r="439" spans="1:34"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row>
    <row r="440" spans="1:34"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row>
    <row r="441" spans="1:34"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row>
    <row r="442" spans="1:34"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row>
    <row r="443" spans="1:34"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row>
    <row r="444" spans="1:34"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row>
    <row r="445" spans="1:34"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row>
    <row r="446" spans="1:34"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row>
    <row r="447" spans="1:34"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row>
    <row r="448" spans="1:34"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row>
    <row r="449" spans="1:34"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93"/>
    </row>
    <row r="450" spans="1:34"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93"/>
    </row>
    <row r="451" spans="1:34"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93"/>
    </row>
    <row r="452" spans="1:34"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93"/>
    </row>
    <row r="453" spans="1:34"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93"/>
    </row>
    <row r="454" spans="1:34"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93"/>
    </row>
    <row r="455" spans="1:34"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c r="AE455" s="293"/>
      <c r="AF455" s="293"/>
      <c r="AG455" s="293"/>
      <c r="AH455" s="293"/>
    </row>
    <row r="456" spans="1:34"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c r="AE456" s="293"/>
      <c r="AF456" s="293"/>
      <c r="AG456" s="293"/>
      <c r="AH456" s="293"/>
    </row>
    <row r="457" spans="1:34"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c r="AH457" s="293"/>
    </row>
    <row r="458" spans="1:34"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c r="AE458" s="293"/>
      <c r="AF458" s="293"/>
      <c r="AG458" s="293"/>
      <c r="AH458" s="293"/>
    </row>
    <row r="459" spans="1:34"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c r="AE459" s="293"/>
      <c r="AF459" s="293"/>
      <c r="AG459" s="293"/>
      <c r="AH459" s="293"/>
    </row>
    <row r="460" spans="1:34"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c r="AE460" s="293"/>
      <c r="AF460" s="293"/>
      <c r="AG460" s="293"/>
      <c r="AH460" s="293"/>
    </row>
    <row r="461" spans="1:34"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c r="AE461" s="293"/>
      <c r="AF461" s="293"/>
      <c r="AG461" s="293"/>
      <c r="AH461" s="293"/>
    </row>
    <row r="462" spans="1:34"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row>
    <row r="463" spans="1:34"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row>
    <row r="464" spans="1:34"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row>
    <row r="465" spans="1:34"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row>
    <row r="466" spans="1:34"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row>
    <row r="467" spans="1:34"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row>
    <row r="468" spans="1:34"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row>
    <row r="469" spans="1:34"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row>
    <row r="470" spans="1:34"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row>
    <row r="471" spans="1:34"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row>
    <row r="472" spans="1:34"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row>
    <row r="473" spans="1:34"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row>
    <row r="474" spans="1:34"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93"/>
    </row>
    <row r="475" spans="1:34"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93"/>
    </row>
    <row r="476" spans="1:34"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93"/>
    </row>
    <row r="477" spans="1:34"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93"/>
    </row>
    <row r="478" spans="1:34"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93"/>
    </row>
    <row r="479" spans="1:34"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93"/>
    </row>
    <row r="480" spans="1:34"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c r="AE480" s="293"/>
      <c r="AF480" s="293"/>
      <c r="AG480" s="293"/>
      <c r="AH480" s="293"/>
    </row>
    <row r="481" spans="1:34"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c r="AE481" s="293"/>
      <c r="AF481" s="293"/>
      <c r="AG481" s="293"/>
      <c r="AH481" s="293"/>
    </row>
    <row r="482" spans="1:34"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row>
    <row r="483" spans="1:34"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row>
    <row r="484" spans="1:34"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c r="AE484" s="293"/>
      <c r="AF484" s="293"/>
      <c r="AG484" s="293"/>
      <c r="AH484" s="293"/>
    </row>
    <row r="485" spans="1:34"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c r="AE485" s="293"/>
      <c r="AF485" s="293"/>
      <c r="AG485" s="293"/>
      <c r="AH485" s="293"/>
    </row>
    <row r="486" spans="1:34"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c r="AH486" s="293"/>
    </row>
    <row r="487" spans="1:34"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row>
    <row r="488" spans="1:34"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row>
    <row r="489" spans="1:34"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row>
    <row r="490" spans="1:34"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row>
    <row r="491" spans="1:34"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row>
    <row r="492" spans="1:34"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row>
    <row r="493" spans="1:34"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row>
    <row r="494" spans="1:34"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row>
    <row r="495" spans="1:34"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row>
    <row r="496" spans="1:34"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row>
    <row r="497" spans="1:34"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row>
    <row r="498" spans="1:34"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row>
    <row r="499" spans="1:34"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93"/>
    </row>
    <row r="500" spans="1:34"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93"/>
    </row>
    <row r="501" spans="1:34"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93"/>
    </row>
    <row r="502" spans="1:34"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93"/>
    </row>
    <row r="503" spans="1:34"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93"/>
    </row>
    <row r="504" spans="1:34"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93"/>
    </row>
    <row r="505" spans="1:34"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c r="AE505" s="293"/>
      <c r="AF505" s="293"/>
      <c r="AG505" s="293"/>
      <c r="AH505" s="293"/>
    </row>
    <row r="506" spans="1:34"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c r="AE506" s="293"/>
      <c r="AF506" s="293"/>
      <c r="AG506" s="293"/>
      <c r="AH506" s="293"/>
    </row>
    <row r="507" spans="1:34"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c r="AH507" s="293"/>
    </row>
    <row r="508" spans="1:34"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c r="AE508" s="293"/>
      <c r="AF508" s="293"/>
      <c r="AG508" s="293"/>
      <c r="AH508" s="293"/>
    </row>
    <row r="509" spans="1:34"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c r="AE509" s="293"/>
      <c r="AF509" s="293"/>
      <c r="AG509" s="293"/>
      <c r="AH509" s="293"/>
    </row>
    <row r="510" spans="1:34"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c r="AH510" s="293"/>
    </row>
    <row r="511" spans="1:34"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c r="AE511" s="293"/>
      <c r="AF511" s="293"/>
      <c r="AG511" s="293"/>
      <c r="AH511" s="293"/>
    </row>
    <row r="512" spans="1:34"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row>
    <row r="513" spans="1:34"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row>
    <row r="514" spans="1:34"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row>
    <row r="515" spans="1:34"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row>
    <row r="516" spans="1:34"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row>
    <row r="517" spans="1:34"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row>
    <row r="518" spans="1:34"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row>
    <row r="519" spans="1:34"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row>
    <row r="520" spans="1:34"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row>
    <row r="521" spans="1:34"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row>
    <row r="522" spans="1:34"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row>
    <row r="523" spans="1:34"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row>
    <row r="524" spans="1:34"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93"/>
    </row>
    <row r="525" spans="1:34"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93"/>
    </row>
    <row r="526" spans="1:34"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93"/>
    </row>
    <row r="527" spans="1:34"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93"/>
    </row>
    <row r="528" spans="1:34"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93"/>
    </row>
    <row r="529" spans="1:34"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93"/>
    </row>
    <row r="530" spans="1:34"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c r="AE530" s="293"/>
      <c r="AF530" s="293"/>
      <c r="AG530" s="293"/>
      <c r="AH530" s="293"/>
    </row>
    <row r="531" spans="1:34"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c r="AE531" s="293"/>
      <c r="AF531" s="293"/>
      <c r="AG531" s="293"/>
      <c r="AH531" s="293"/>
    </row>
    <row r="532" spans="1:34"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c r="AE532" s="293"/>
      <c r="AF532" s="293"/>
      <c r="AG532" s="293"/>
      <c r="AH532" s="293"/>
    </row>
    <row r="533" spans="1:34"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row>
    <row r="534" spans="1:34"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c r="AE534" s="293"/>
      <c r="AF534" s="293"/>
      <c r="AG534" s="293"/>
      <c r="AH534" s="293"/>
    </row>
    <row r="535" spans="1:34"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c r="AE535" s="293"/>
      <c r="AF535" s="293"/>
      <c r="AG535" s="293"/>
      <c r="AH535" s="293"/>
    </row>
    <row r="536" spans="1:34"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row>
    <row r="537" spans="1:34"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row>
    <row r="538" spans="1:34"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row>
    <row r="539" spans="1:34"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row>
    <row r="540" spans="1:34"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row>
    <row r="541" spans="1:34"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row>
    <row r="542" spans="1:34"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row>
    <row r="543" spans="1:34"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row>
    <row r="544" spans="1:34"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row>
    <row r="545" spans="1:34"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row>
    <row r="546" spans="1:34"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row>
    <row r="547" spans="1:34"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row>
    <row r="548" spans="1:34"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row>
    <row r="549" spans="1:34"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93"/>
    </row>
    <row r="550" spans="1:34"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93"/>
    </row>
    <row r="551" spans="1:34"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93"/>
    </row>
    <row r="552" spans="1:34"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93"/>
    </row>
    <row r="553" spans="1:34"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93"/>
    </row>
    <row r="554" spans="1:34"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93"/>
    </row>
    <row r="555" spans="1:34"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c r="AE555" s="293"/>
      <c r="AF555" s="293"/>
      <c r="AG555" s="293"/>
      <c r="AH555" s="293"/>
    </row>
    <row r="556" spans="1:34"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c r="AE556" s="293"/>
      <c r="AF556" s="293"/>
      <c r="AG556" s="293"/>
      <c r="AH556" s="293"/>
    </row>
    <row r="557" spans="1:34"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c r="AE557" s="293"/>
      <c r="AF557" s="293"/>
      <c r="AG557" s="293"/>
      <c r="AH557" s="293"/>
    </row>
    <row r="558" spans="1:34"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c r="AE558" s="293"/>
      <c r="AF558" s="293"/>
      <c r="AG558" s="293"/>
      <c r="AH558" s="293"/>
    </row>
    <row r="559" spans="1:34"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c r="AE559" s="293"/>
      <c r="AF559" s="293"/>
      <c r="AG559" s="293"/>
      <c r="AH559" s="293"/>
    </row>
    <row r="560" spans="1:34"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c r="AE560" s="293"/>
      <c r="AF560" s="293"/>
      <c r="AG560" s="293"/>
      <c r="AH560" s="293"/>
    </row>
    <row r="561" spans="1:34"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c r="AE561" s="293"/>
      <c r="AF561" s="293"/>
      <c r="AG561" s="293"/>
      <c r="AH561" s="293"/>
    </row>
    <row r="562" spans="1:34"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row>
    <row r="563" spans="1:34"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row>
    <row r="564" spans="1:34"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row>
    <row r="565" spans="1:34"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row>
    <row r="566" spans="1:34"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row>
    <row r="567" spans="1:34"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row>
    <row r="568" spans="1:34"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row>
    <row r="569" spans="1:34"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row>
    <row r="570" spans="1:34"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row>
    <row r="571" spans="1:34"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row>
    <row r="572" spans="1:34"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row>
    <row r="573" spans="1:34"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row>
    <row r="574" spans="1:34"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93"/>
    </row>
    <row r="575" spans="1:34"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93"/>
    </row>
    <row r="576" spans="1:34"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93"/>
    </row>
    <row r="577" spans="1:34"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93"/>
    </row>
    <row r="578" spans="1:34"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93"/>
    </row>
    <row r="579" spans="1:34"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93"/>
    </row>
    <row r="580" spans="1:34"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c r="AE580" s="293"/>
      <c r="AF580" s="293"/>
      <c r="AG580" s="293"/>
      <c r="AH580" s="293"/>
    </row>
    <row r="581" spans="1:34"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c r="AE581" s="293"/>
      <c r="AF581" s="293"/>
      <c r="AG581" s="293"/>
      <c r="AH581" s="293"/>
    </row>
    <row r="582" spans="1:34"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c r="AE582" s="293"/>
      <c r="AF582" s="293"/>
      <c r="AG582" s="293"/>
      <c r="AH582" s="293"/>
    </row>
    <row r="583" spans="1:34"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c r="AE583" s="293"/>
      <c r="AF583" s="293"/>
      <c r="AG583" s="293"/>
      <c r="AH583" s="293"/>
    </row>
    <row r="584" spans="1:34"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c r="AE584" s="293"/>
      <c r="AF584" s="293"/>
      <c r="AG584" s="293"/>
      <c r="AH584" s="293"/>
    </row>
    <row r="585" spans="1:34"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c r="AE585" s="293"/>
      <c r="AF585" s="293"/>
      <c r="AG585" s="293"/>
      <c r="AH585" s="293"/>
    </row>
    <row r="586" spans="1:34"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c r="AE586" s="293"/>
      <c r="AF586" s="293"/>
      <c r="AG586" s="293"/>
      <c r="AH586" s="293"/>
    </row>
    <row r="587" spans="1:34"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row>
    <row r="588" spans="1:34"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row>
    <row r="589" spans="1:34"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row>
    <row r="590" spans="1:34"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row>
    <row r="591" spans="1:34"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row>
    <row r="592" spans="1:34"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row>
    <row r="593" spans="1:34"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row>
    <row r="594" spans="1:34"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row>
    <row r="595" spans="1:34"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row>
    <row r="596" spans="1:34"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row>
    <row r="597" spans="1:34"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row>
    <row r="598" spans="1:34"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row>
    <row r="599" spans="1:34"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row>
    <row r="600" spans="1:34"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93"/>
    </row>
    <row r="601" spans="1:34"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93"/>
    </row>
    <row r="602" spans="1:34"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93"/>
    </row>
    <row r="603" spans="1:34"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93"/>
    </row>
    <row r="604" spans="1:34"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93"/>
    </row>
    <row r="605" spans="1:34"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c r="AE605" s="293"/>
      <c r="AF605" s="293"/>
      <c r="AG605" s="293"/>
      <c r="AH605" s="293"/>
    </row>
    <row r="606" spans="1:34"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c r="AE606" s="293"/>
      <c r="AF606" s="293"/>
      <c r="AG606" s="293"/>
      <c r="AH606" s="293"/>
    </row>
    <row r="607" spans="1:34"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c r="AE607" s="293"/>
      <c r="AF607" s="293"/>
      <c r="AG607" s="293"/>
      <c r="AH607" s="293"/>
    </row>
    <row r="608" spans="1:34"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c r="AE608" s="293"/>
      <c r="AF608" s="293"/>
      <c r="AG608" s="293"/>
      <c r="AH608" s="293"/>
    </row>
    <row r="609" spans="1:34"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c r="AE609" s="293"/>
      <c r="AF609" s="293"/>
      <c r="AG609" s="293"/>
      <c r="AH609" s="293"/>
    </row>
    <row r="610" spans="1:34"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c r="AE610" s="293"/>
      <c r="AF610" s="293"/>
      <c r="AG610" s="293"/>
      <c r="AH610" s="293"/>
    </row>
    <row r="611" spans="1:34"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c r="AH611" s="293"/>
    </row>
    <row r="612" spans="1:34"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row>
    <row r="613" spans="1:34"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row>
    <row r="614" spans="1:34"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row>
    <row r="615" spans="1:34"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row>
    <row r="616" spans="1:34"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row>
    <row r="617" spans="1:34"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row>
    <row r="618" spans="1:34"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row>
    <row r="619" spans="1:34"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row>
    <row r="620" spans="1:34"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row>
    <row r="621" spans="1:34"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row>
    <row r="622" spans="1:34"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row>
    <row r="623" spans="1:34"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row>
    <row r="624" spans="1:34"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93"/>
    </row>
    <row r="625" spans="1:34"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93"/>
    </row>
    <row r="626" spans="1:34"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93"/>
    </row>
    <row r="627" spans="1:34"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93"/>
    </row>
    <row r="628" spans="1:34"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93"/>
    </row>
    <row r="629" spans="1:34"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93"/>
    </row>
    <row r="630" spans="1:34"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c r="AE630" s="293"/>
      <c r="AF630" s="293"/>
      <c r="AG630" s="293"/>
      <c r="AH630" s="293"/>
    </row>
    <row r="631" spans="1:34"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c r="AE631" s="293"/>
      <c r="AF631" s="293"/>
      <c r="AG631" s="293"/>
      <c r="AH631" s="293"/>
    </row>
    <row r="632" spans="1:34"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c r="AE632" s="293"/>
      <c r="AF632" s="293"/>
      <c r="AG632" s="293"/>
      <c r="AH632" s="293"/>
    </row>
    <row r="633" spans="1:34"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c r="AE633" s="293"/>
      <c r="AF633" s="293"/>
      <c r="AG633" s="293"/>
      <c r="AH633" s="293"/>
    </row>
    <row r="634" spans="1:34"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c r="AE634" s="293"/>
      <c r="AF634" s="293"/>
      <c r="AG634" s="293"/>
      <c r="AH634" s="293"/>
    </row>
    <row r="635" spans="1:34"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c r="AE635" s="293"/>
      <c r="AF635" s="293"/>
      <c r="AG635" s="293"/>
      <c r="AH635" s="293"/>
    </row>
    <row r="636" spans="1:34"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c r="AE636" s="293"/>
      <c r="AF636" s="293"/>
      <c r="AG636" s="293"/>
      <c r="AH636" s="293"/>
    </row>
    <row r="637" spans="1:34"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row>
    <row r="638" spans="1:34"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row>
    <row r="639" spans="1:34"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row>
    <row r="640" spans="1:34"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row>
    <row r="641" spans="1:34"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row>
    <row r="642" spans="1:34"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row>
    <row r="643" spans="1:34"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row>
    <row r="644" spans="1:34"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row>
    <row r="645" spans="1:34"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row>
    <row r="646" spans="1:34"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row>
    <row r="647" spans="1:34"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row>
    <row r="648" spans="1:34"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row>
    <row r="649" spans="1:34"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93"/>
    </row>
    <row r="650" spans="1:34"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93"/>
    </row>
    <row r="651" spans="1:34"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93"/>
    </row>
    <row r="652" spans="1:34"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93"/>
    </row>
    <row r="653" spans="1:34"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93"/>
    </row>
    <row r="654" spans="1:34"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93"/>
    </row>
    <row r="655" spans="1:34"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c r="AE655" s="293"/>
      <c r="AF655" s="293"/>
      <c r="AG655" s="293"/>
      <c r="AH655" s="293"/>
    </row>
    <row r="656" spans="1:34"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c r="AE656" s="293"/>
      <c r="AF656" s="293"/>
      <c r="AG656" s="293"/>
      <c r="AH656" s="293"/>
    </row>
    <row r="657" spans="1:34"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c r="AE657" s="293"/>
      <c r="AF657" s="293"/>
      <c r="AG657" s="293"/>
      <c r="AH657" s="293"/>
    </row>
    <row r="658" spans="1:34"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c r="AE658" s="293"/>
      <c r="AF658" s="293"/>
      <c r="AG658" s="293"/>
      <c r="AH658" s="293"/>
    </row>
    <row r="659" spans="1:34"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c r="AE659" s="293"/>
      <c r="AF659" s="293"/>
      <c r="AG659" s="293"/>
      <c r="AH659" s="293"/>
    </row>
    <row r="660" spans="1:34"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c r="AE660" s="293"/>
      <c r="AF660" s="293"/>
      <c r="AG660" s="293"/>
      <c r="AH660" s="293"/>
    </row>
    <row r="661" spans="1:34"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c r="AE661" s="293"/>
      <c r="AF661" s="293"/>
      <c r="AG661" s="293"/>
      <c r="AH661" s="293"/>
    </row>
    <row r="662" spans="1:34"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row>
    <row r="663" spans="1:34"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row>
    <row r="664" spans="1:34"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row>
    <row r="665" spans="1:34"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row>
    <row r="666" spans="1:34"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row>
    <row r="667" spans="1:34"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row>
    <row r="668" spans="1:34"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row>
    <row r="669" spans="1:34"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row>
    <row r="670" spans="1:34"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row>
    <row r="671" spans="1:34"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row>
    <row r="672" spans="1:34"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row>
    <row r="673" spans="1:34"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row>
    <row r="674" spans="1:34"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93"/>
    </row>
    <row r="675" spans="1:34"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93"/>
    </row>
    <row r="676" spans="1:34"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93"/>
    </row>
    <row r="677" spans="1:34"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93"/>
    </row>
    <row r="678" spans="1:34"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93"/>
    </row>
    <row r="679" spans="1:34"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93"/>
    </row>
    <row r="680" spans="1:34"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c r="AE680" s="293"/>
      <c r="AF680" s="293"/>
      <c r="AG680" s="293"/>
      <c r="AH680" s="293"/>
    </row>
    <row r="681" spans="1:34"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c r="AE681" s="293"/>
      <c r="AF681" s="293"/>
      <c r="AG681" s="293"/>
      <c r="AH681" s="293"/>
    </row>
    <row r="682" spans="1:34"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c r="AE682" s="293"/>
      <c r="AF682" s="293"/>
      <c r="AG682" s="293"/>
      <c r="AH682" s="293"/>
    </row>
    <row r="683" spans="1:34"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c r="AE683" s="293"/>
      <c r="AF683" s="293"/>
      <c r="AG683" s="293"/>
      <c r="AH683" s="293"/>
    </row>
    <row r="684" spans="1:34"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c r="AE684" s="293"/>
      <c r="AF684" s="293"/>
      <c r="AG684" s="293"/>
      <c r="AH684" s="293"/>
    </row>
    <row r="685" spans="1:34"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c r="AE685" s="293"/>
      <c r="AF685" s="293"/>
      <c r="AG685" s="293"/>
      <c r="AH685" s="293"/>
    </row>
    <row r="686" spans="1:34"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c r="AE686" s="293"/>
      <c r="AF686" s="293"/>
      <c r="AG686" s="293"/>
      <c r="AH686" s="293"/>
    </row>
    <row r="687" spans="1:34"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row>
    <row r="688" spans="1:34"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row>
    <row r="689" spans="1:34"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row>
    <row r="690" spans="1:34"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row>
    <row r="691" spans="1:34"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row>
    <row r="692" spans="1:34"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row>
    <row r="693" spans="1:34"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row>
    <row r="694" spans="1:34"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row>
    <row r="695" spans="1:34"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row>
    <row r="696" spans="1:34"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row>
    <row r="697" spans="1:34"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row>
    <row r="698" spans="1:34"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row>
    <row r="699" spans="1:34"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93"/>
    </row>
    <row r="700" spans="1:34"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93"/>
    </row>
    <row r="701" spans="1:34"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93"/>
    </row>
    <row r="702" spans="1:34"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93"/>
    </row>
    <row r="703" spans="1:34"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93"/>
    </row>
    <row r="704" spans="1:34"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93"/>
    </row>
    <row r="705" spans="1:34"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c r="AE705" s="293"/>
      <c r="AF705" s="293"/>
      <c r="AG705" s="293"/>
      <c r="AH705" s="293"/>
    </row>
    <row r="706" spans="1:34"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c r="AE706" s="293"/>
      <c r="AF706" s="293"/>
      <c r="AG706" s="293"/>
      <c r="AH706" s="293"/>
    </row>
    <row r="707" spans="1:34"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c r="AE707" s="293"/>
      <c r="AF707" s="293"/>
      <c r="AG707" s="293"/>
      <c r="AH707" s="293"/>
    </row>
    <row r="708" spans="1:34"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c r="AE708" s="293"/>
      <c r="AF708" s="293"/>
      <c r="AG708" s="293"/>
      <c r="AH708" s="293"/>
    </row>
    <row r="709" spans="1:34"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c r="AE709" s="293"/>
      <c r="AF709" s="293"/>
      <c r="AG709" s="293"/>
      <c r="AH709" s="293"/>
    </row>
    <row r="710" spans="1:34"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c r="AE710" s="293"/>
      <c r="AF710" s="293"/>
      <c r="AG710" s="293"/>
      <c r="AH710" s="293"/>
    </row>
    <row r="711" spans="1:34"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c r="AE711" s="293"/>
      <c r="AF711" s="293"/>
      <c r="AG711" s="293"/>
      <c r="AH711" s="293"/>
    </row>
    <row r="712" spans="1:34"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row>
    <row r="713" spans="1:34"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row>
    <row r="714" spans="1:34"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row>
    <row r="715" spans="1:34"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row>
    <row r="716" spans="1:34"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row>
    <row r="717" spans="1:34"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row>
    <row r="718" spans="1:34"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row>
    <row r="719" spans="1:34"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row>
    <row r="720" spans="1:34"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row>
    <row r="721" spans="1:34"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row>
    <row r="722" spans="1:34"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row>
    <row r="723" spans="1:34"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row>
    <row r="724" spans="1:34"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93"/>
    </row>
    <row r="725" spans="1:34"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93"/>
    </row>
    <row r="726" spans="1:34"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93"/>
    </row>
    <row r="727" spans="1:34"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93"/>
    </row>
    <row r="728" spans="1:34"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93"/>
    </row>
    <row r="729" spans="1:34"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93"/>
    </row>
    <row r="730" spans="1:34"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c r="AE730" s="293"/>
      <c r="AF730" s="293"/>
      <c r="AG730" s="293"/>
      <c r="AH730" s="293"/>
    </row>
    <row r="731" spans="1:34"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c r="AH731" s="293"/>
    </row>
    <row r="732" spans="1:34"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c r="AE732" s="293"/>
      <c r="AF732" s="293"/>
      <c r="AG732" s="293"/>
      <c r="AH732" s="293"/>
    </row>
    <row r="733" spans="1:34"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c r="AE733" s="293"/>
      <c r="AF733" s="293"/>
      <c r="AG733" s="293"/>
      <c r="AH733" s="293"/>
    </row>
    <row r="734" spans="1:34"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c r="AE734" s="293"/>
      <c r="AF734" s="293"/>
      <c r="AG734" s="293"/>
      <c r="AH734" s="293"/>
    </row>
    <row r="735" spans="1:34"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c r="AE735" s="293"/>
      <c r="AF735" s="293"/>
      <c r="AG735" s="293"/>
      <c r="AH735" s="293"/>
    </row>
    <row r="736" spans="1:34"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c r="AE736" s="293"/>
      <c r="AF736" s="293"/>
      <c r="AG736" s="293"/>
      <c r="AH736" s="293"/>
    </row>
    <row r="737" spans="1:34"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row>
    <row r="738" spans="1:34"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row>
    <row r="739" spans="1:34"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row>
    <row r="740" spans="1:34"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row>
    <row r="741" spans="1:34"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row>
    <row r="742" spans="1:34"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row>
    <row r="743" spans="1:34"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row>
    <row r="744" spans="1:34"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row>
    <row r="745" spans="1:34"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row>
    <row r="746" spans="1:34"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row>
    <row r="747" spans="1:34"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row>
    <row r="748" spans="1:34"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row>
    <row r="749" spans="1:34"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93"/>
    </row>
    <row r="750" spans="1:34"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93"/>
    </row>
    <row r="751" spans="1:34"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93"/>
    </row>
    <row r="752" spans="1:34"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93"/>
    </row>
    <row r="753" spans="1:34"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93"/>
    </row>
    <row r="754" spans="1:34"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93"/>
    </row>
    <row r="755" spans="1:34"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c r="AE755" s="293"/>
      <c r="AF755" s="293"/>
      <c r="AG755" s="293"/>
      <c r="AH755" s="293"/>
    </row>
    <row r="756" spans="1:34"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c r="AE756" s="293"/>
      <c r="AF756" s="293"/>
      <c r="AG756" s="293"/>
      <c r="AH756" s="293"/>
    </row>
    <row r="757" spans="1:34"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c r="AE757" s="293"/>
      <c r="AF757" s="293"/>
      <c r="AG757" s="293"/>
      <c r="AH757" s="293"/>
    </row>
    <row r="758" spans="1:34"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c r="AE758" s="293"/>
      <c r="AF758" s="293"/>
      <c r="AG758" s="293"/>
      <c r="AH758" s="293"/>
    </row>
    <row r="759" spans="1:34"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c r="AE759" s="293"/>
      <c r="AF759" s="293"/>
      <c r="AG759" s="293"/>
      <c r="AH759" s="293"/>
    </row>
    <row r="760" spans="1:34"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c r="AE760" s="293"/>
      <c r="AF760" s="293"/>
      <c r="AG760" s="293"/>
      <c r="AH760" s="293"/>
    </row>
    <row r="761" spans="1:34"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c r="AE761" s="293"/>
      <c r="AF761" s="293"/>
      <c r="AG761" s="293"/>
      <c r="AH761" s="293"/>
    </row>
    <row r="762" spans="1:34"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row>
    <row r="763" spans="1:34"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row>
    <row r="764" spans="1:34"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row>
    <row r="765" spans="1:34"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row>
    <row r="766" spans="1:34"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row>
    <row r="767" spans="1:34"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row>
    <row r="768" spans="1:34"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row>
    <row r="769" spans="1:34"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row>
    <row r="770" spans="1:34"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row>
    <row r="771" spans="1:34"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row>
    <row r="772" spans="1:34"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row>
    <row r="773" spans="1:34"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row>
    <row r="774" spans="1:34"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93"/>
    </row>
    <row r="775" spans="1:34"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93"/>
    </row>
    <row r="776" spans="1:34"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93"/>
    </row>
    <row r="777" spans="1:34"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93"/>
    </row>
    <row r="778" spans="1:34"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93"/>
    </row>
    <row r="779" spans="1:34"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93"/>
    </row>
    <row r="780" spans="1:34"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c r="AE780" s="293"/>
      <c r="AF780" s="293"/>
      <c r="AG780" s="293"/>
      <c r="AH780" s="293"/>
    </row>
    <row r="781" spans="1:34"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c r="AE781" s="293"/>
      <c r="AF781" s="293"/>
      <c r="AG781" s="293"/>
      <c r="AH781" s="293"/>
    </row>
    <row r="782" spans="1:34"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c r="AE782" s="293"/>
      <c r="AF782" s="293"/>
      <c r="AG782" s="293"/>
      <c r="AH782" s="293"/>
    </row>
    <row r="783" spans="1:34"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c r="AE783" s="293"/>
      <c r="AF783" s="293"/>
      <c r="AG783" s="293"/>
      <c r="AH783" s="293"/>
    </row>
    <row r="784" spans="1:34"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c r="AE784" s="293"/>
      <c r="AF784" s="293"/>
      <c r="AG784" s="293"/>
      <c r="AH784" s="293"/>
    </row>
    <row r="785" spans="1:34"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c r="AE785" s="293"/>
      <c r="AF785" s="293"/>
      <c r="AG785" s="293"/>
      <c r="AH785" s="293"/>
    </row>
    <row r="786" spans="1:34"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c r="AE786" s="293"/>
      <c r="AF786" s="293"/>
      <c r="AG786" s="293"/>
      <c r="AH786" s="293"/>
    </row>
    <row r="787" spans="1:34"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row>
    <row r="788" spans="1:34"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row>
    <row r="789" spans="1:34"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row>
    <row r="790" spans="1:34"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row>
    <row r="791" spans="1:34"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row>
    <row r="792" spans="1:34"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row>
    <row r="793" spans="1:34"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row>
    <row r="794" spans="1:34"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row>
    <row r="795" spans="1:34"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row>
    <row r="796" spans="1:34"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row>
    <row r="797" spans="1:34"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row>
    <row r="798" spans="1:34"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row>
    <row r="799" spans="1:34"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93"/>
    </row>
    <row r="800" spans="1:34"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93"/>
    </row>
    <row r="801" spans="1:34"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93"/>
    </row>
    <row r="802" spans="1:34"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93"/>
    </row>
    <row r="803" spans="1:34"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93"/>
    </row>
    <row r="804" spans="1:34"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93"/>
    </row>
    <row r="805" spans="1:34"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c r="AE805" s="293"/>
      <c r="AF805" s="293"/>
      <c r="AG805" s="293"/>
      <c r="AH805" s="293"/>
    </row>
    <row r="806" spans="1:34"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c r="AE806" s="293"/>
      <c r="AF806" s="293"/>
      <c r="AG806" s="293"/>
      <c r="AH806" s="293"/>
    </row>
    <row r="807" spans="1:34"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c r="AE807" s="293"/>
      <c r="AF807" s="293"/>
      <c r="AG807" s="293"/>
      <c r="AH807" s="293"/>
    </row>
    <row r="808" spans="1:34"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c r="AE808" s="293"/>
      <c r="AF808" s="293"/>
      <c r="AG808" s="293"/>
      <c r="AH808" s="293"/>
    </row>
    <row r="809" spans="1:34"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c r="AE809" s="293"/>
      <c r="AF809" s="293"/>
      <c r="AG809" s="293"/>
      <c r="AH809" s="293"/>
    </row>
    <row r="810" spans="1:34"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c r="AE810" s="293"/>
      <c r="AF810" s="293"/>
      <c r="AG810" s="293"/>
      <c r="AH810" s="293"/>
    </row>
    <row r="811" spans="1:34"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c r="AE811" s="293"/>
      <c r="AF811" s="293"/>
      <c r="AG811" s="293"/>
      <c r="AH811" s="293"/>
    </row>
    <row r="812" spans="1:34"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c r="AE812" s="293"/>
      <c r="AF812" s="293"/>
      <c r="AG812" s="293"/>
      <c r="AH812" s="293"/>
    </row>
    <row r="813" spans="1:34"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c r="AE813" s="293"/>
      <c r="AF813" s="293"/>
      <c r="AG813" s="293"/>
      <c r="AH813" s="293"/>
    </row>
    <row r="814" spans="1:34"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c r="AE814" s="293"/>
      <c r="AF814" s="293"/>
      <c r="AG814" s="293"/>
      <c r="AH814" s="293"/>
    </row>
    <row r="815" spans="1:34"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c r="AE815" s="293"/>
      <c r="AF815" s="293"/>
      <c r="AG815" s="293"/>
      <c r="AH815" s="293"/>
    </row>
    <row r="816" spans="1:34"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c r="AE816" s="293"/>
      <c r="AF816" s="293"/>
      <c r="AG816" s="293"/>
      <c r="AH816" s="293"/>
    </row>
    <row r="817" spans="1:34"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c r="AE817" s="293"/>
      <c r="AF817" s="293"/>
      <c r="AG817" s="293"/>
      <c r="AH817" s="293"/>
    </row>
    <row r="818" spans="1:34"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c r="AE818" s="293"/>
      <c r="AF818" s="293"/>
      <c r="AG818" s="293"/>
      <c r="AH818" s="293"/>
    </row>
    <row r="819" spans="1:34"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c r="AE819" s="293"/>
      <c r="AF819" s="293"/>
      <c r="AG819" s="293"/>
      <c r="AH819" s="293"/>
    </row>
    <row r="820" spans="1:34"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c r="AE820" s="293"/>
      <c r="AF820" s="293"/>
      <c r="AG820" s="293"/>
      <c r="AH820" s="293"/>
    </row>
    <row r="821" spans="1:34"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c r="AE821" s="293"/>
      <c r="AF821" s="293"/>
      <c r="AG821" s="293"/>
      <c r="AH821" s="293"/>
    </row>
    <row r="822" spans="1:34"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c r="AE822" s="293"/>
      <c r="AF822" s="293"/>
      <c r="AG822" s="293"/>
      <c r="AH822" s="293"/>
    </row>
    <row r="823" spans="1:34"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c r="AE823" s="293"/>
      <c r="AF823" s="293"/>
      <c r="AG823" s="293"/>
      <c r="AH823" s="293"/>
    </row>
    <row r="824" spans="1:34"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c r="AE824" s="293"/>
      <c r="AF824" s="293"/>
      <c r="AG824" s="293"/>
      <c r="AH824" s="293"/>
    </row>
    <row r="825" spans="1:34"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c r="AE825" s="293"/>
      <c r="AF825" s="293"/>
      <c r="AG825" s="293"/>
      <c r="AH825" s="293"/>
    </row>
    <row r="826" spans="1:34"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c r="AE826" s="293"/>
      <c r="AF826" s="293"/>
      <c r="AG826" s="293"/>
      <c r="AH826" s="293"/>
    </row>
    <row r="827" spans="1:34"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c r="AE827" s="293"/>
      <c r="AF827" s="293"/>
      <c r="AG827" s="293"/>
      <c r="AH827" s="293"/>
    </row>
    <row r="828" spans="1:34"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c r="AE828" s="293"/>
      <c r="AF828" s="293"/>
      <c r="AG828" s="293"/>
      <c r="AH828" s="293"/>
    </row>
    <row r="829" spans="1:34"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c r="AE829" s="293"/>
      <c r="AF829" s="293"/>
      <c r="AG829" s="293"/>
      <c r="AH829" s="293"/>
    </row>
    <row r="830" spans="1:34"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c r="AE830" s="293"/>
      <c r="AF830" s="293"/>
      <c r="AG830" s="293"/>
      <c r="AH830" s="293"/>
    </row>
    <row r="831" spans="1:34"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c r="AE831" s="293"/>
      <c r="AF831" s="293"/>
      <c r="AG831" s="293"/>
      <c r="AH831" s="293"/>
    </row>
    <row r="832" spans="1:34"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c r="AE832" s="293"/>
      <c r="AF832" s="293"/>
      <c r="AG832" s="293"/>
      <c r="AH832" s="293"/>
    </row>
    <row r="833" spans="1:34"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c r="AE833" s="293"/>
      <c r="AF833" s="293"/>
      <c r="AG833" s="293"/>
      <c r="AH833" s="293"/>
    </row>
    <row r="834" spans="1:34"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c r="AE834" s="293"/>
      <c r="AF834" s="293"/>
      <c r="AG834" s="293"/>
      <c r="AH834" s="293"/>
    </row>
    <row r="835" spans="1:34"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c r="AE835" s="293"/>
      <c r="AF835" s="293"/>
      <c r="AG835" s="293"/>
      <c r="AH835" s="293"/>
    </row>
    <row r="836" spans="1:34"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c r="AE836" s="293"/>
      <c r="AF836" s="293"/>
      <c r="AG836" s="293"/>
      <c r="AH836" s="293"/>
    </row>
    <row r="837" spans="1:34"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c r="AE837" s="293"/>
      <c r="AF837" s="293"/>
      <c r="AG837" s="293"/>
      <c r="AH837" s="293"/>
    </row>
    <row r="838" spans="1:34"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c r="AE838" s="293"/>
      <c r="AF838" s="293"/>
      <c r="AG838" s="293"/>
      <c r="AH838" s="293"/>
    </row>
    <row r="839" spans="1:34"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c r="AE839" s="293"/>
      <c r="AF839" s="293"/>
      <c r="AG839" s="293"/>
      <c r="AH839" s="293"/>
    </row>
    <row r="840" spans="1:34"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c r="AE840" s="293"/>
      <c r="AF840" s="293"/>
      <c r="AG840" s="293"/>
      <c r="AH840" s="293"/>
    </row>
    <row r="841" spans="1:34"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c r="AE841" s="293"/>
      <c r="AF841" s="293"/>
      <c r="AG841" s="293"/>
      <c r="AH841" s="293"/>
    </row>
    <row r="842" spans="1:34"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c r="AE842" s="293"/>
      <c r="AF842" s="293"/>
      <c r="AG842" s="293"/>
      <c r="AH842" s="293"/>
    </row>
    <row r="843" spans="1:34"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c r="AE843" s="293"/>
      <c r="AF843" s="293"/>
      <c r="AG843" s="293"/>
      <c r="AH843" s="293"/>
    </row>
    <row r="844" spans="1:34"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c r="AE844" s="293"/>
      <c r="AF844" s="293"/>
      <c r="AG844" s="293"/>
      <c r="AH844" s="293"/>
    </row>
    <row r="845" spans="1:34"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c r="AE845" s="293"/>
      <c r="AF845" s="293"/>
      <c r="AG845" s="293"/>
      <c r="AH845" s="293"/>
    </row>
    <row r="846" spans="1:34"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c r="AE846" s="293"/>
      <c r="AF846" s="293"/>
      <c r="AG846" s="293"/>
      <c r="AH846" s="293"/>
    </row>
    <row r="847" spans="1:34"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c r="AE847" s="293"/>
      <c r="AF847" s="293"/>
      <c r="AG847" s="293"/>
      <c r="AH847" s="293"/>
    </row>
    <row r="848" spans="1:34"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c r="AE848" s="293"/>
      <c r="AF848" s="293"/>
      <c r="AG848" s="293"/>
      <c r="AH848" s="293"/>
    </row>
    <row r="849" spans="1:34"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c r="AE849" s="293"/>
      <c r="AF849" s="293"/>
      <c r="AG849" s="293"/>
      <c r="AH849" s="293"/>
    </row>
    <row r="850" spans="1:34"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c r="AE850" s="293"/>
      <c r="AF850" s="293"/>
      <c r="AG850" s="293"/>
      <c r="AH850" s="293"/>
    </row>
    <row r="851" spans="1:34"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c r="AE851" s="293"/>
      <c r="AF851" s="293"/>
      <c r="AG851" s="293"/>
      <c r="AH851" s="293"/>
    </row>
    <row r="852" spans="1:34"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c r="AE852" s="293"/>
      <c r="AF852" s="293"/>
      <c r="AG852" s="293"/>
      <c r="AH852" s="293"/>
    </row>
    <row r="853" spans="1:34"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c r="AE853" s="293"/>
      <c r="AF853" s="293"/>
      <c r="AG853" s="293"/>
      <c r="AH853" s="293"/>
    </row>
    <row r="854" spans="1:34"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c r="AE854" s="293"/>
      <c r="AF854" s="293"/>
      <c r="AG854" s="293"/>
      <c r="AH854" s="293"/>
    </row>
    <row r="855" spans="1:34"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c r="AE855" s="293"/>
      <c r="AF855" s="293"/>
      <c r="AG855" s="293"/>
      <c r="AH855" s="293"/>
    </row>
    <row r="856" spans="1:34"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c r="AE856" s="293"/>
      <c r="AF856" s="293"/>
      <c r="AG856" s="293"/>
      <c r="AH856" s="293"/>
    </row>
    <row r="857" spans="1:34"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c r="AE857" s="293"/>
      <c r="AF857" s="293"/>
      <c r="AG857" s="293"/>
      <c r="AH857" s="293"/>
    </row>
    <row r="858" spans="1:34"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c r="AE858" s="293"/>
      <c r="AF858" s="293"/>
      <c r="AG858" s="293"/>
      <c r="AH858" s="293"/>
    </row>
    <row r="859" spans="1:34"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c r="AE859" s="293"/>
      <c r="AF859" s="293"/>
      <c r="AG859" s="293"/>
      <c r="AH859" s="293"/>
    </row>
    <row r="860" spans="1:34"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c r="AE860" s="293"/>
      <c r="AF860" s="293"/>
      <c r="AG860" s="293"/>
      <c r="AH860" s="293"/>
    </row>
    <row r="861" spans="1:34"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c r="AE861" s="293"/>
      <c r="AF861" s="293"/>
      <c r="AG861" s="293"/>
      <c r="AH861" s="293"/>
    </row>
    <row r="862" spans="1:34"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c r="AE862" s="293"/>
      <c r="AF862" s="293"/>
      <c r="AG862" s="293"/>
      <c r="AH862" s="293"/>
    </row>
    <row r="863" spans="1:34"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c r="AE863" s="293"/>
      <c r="AF863" s="293"/>
      <c r="AG863" s="293"/>
      <c r="AH863" s="293"/>
    </row>
    <row r="864" spans="1:34"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c r="AE864" s="293"/>
      <c r="AF864" s="293"/>
      <c r="AG864" s="293"/>
      <c r="AH864" s="293"/>
    </row>
    <row r="865" spans="1:34"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c r="AE865" s="293"/>
      <c r="AF865" s="293"/>
      <c r="AG865" s="293"/>
      <c r="AH865" s="293"/>
    </row>
    <row r="866" spans="1:34"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c r="AE866" s="293"/>
      <c r="AF866" s="293"/>
      <c r="AG866" s="293"/>
      <c r="AH866" s="293"/>
    </row>
    <row r="867" spans="1:34"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c r="AE867" s="293"/>
      <c r="AF867" s="293"/>
      <c r="AG867" s="293"/>
      <c r="AH867" s="293"/>
    </row>
    <row r="868" spans="1:34"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c r="AE868" s="293"/>
      <c r="AF868" s="293"/>
      <c r="AG868" s="293"/>
      <c r="AH868" s="293"/>
    </row>
    <row r="869" spans="1:34"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c r="AE869" s="293"/>
      <c r="AF869" s="293"/>
      <c r="AG869" s="293"/>
      <c r="AH869" s="293"/>
    </row>
    <row r="870" spans="1:34"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c r="AE870" s="293"/>
      <c r="AF870" s="293"/>
      <c r="AG870" s="293"/>
      <c r="AH870" s="293"/>
    </row>
    <row r="871" spans="1:34"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c r="AE871" s="293"/>
      <c r="AF871" s="293"/>
      <c r="AG871" s="293"/>
      <c r="AH871" s="293"/>
    </row>
    <row r="872" spans="1:34"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c r="AE872" s="293"/>
      <c r="AF872" s="293"/>
      <c r="AG872" s="293"/>
      <c r="AH872" s="293"/>
    </row>
    <row r="873" spans="1:34"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c r="AE873" s="293"/>
      <c r="AF873" s="293"/>
      <c r="AG873" s="293"/>
      <c r="AH873" s="293"/>
    </row>
    <row r="874" spans="1:34"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c r="AE874" s="293"/>
      <c r="AF874" s="293"/>
      <c r="AG874" s="293"/>
      <c r="AH874" s="293"/>
    </row>
    <row r="875" spans="1:34"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c r="AE875" s="293"/>
      <c r="AF875" s="293"/>
      <c r="AG875" s="293"/>
      <c r="AH875" s="293"/>
    </row>
    <row r="876" spans="1:34"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c r="AE876" s="293"/>
      <c r="AF876" s="293"/>
      <c r="AG876" s="293"/>
      <c r="AH876" s="293"/>
    </row>
    <row r="877" spans="1:34"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c r="AE877" s="293"/>
      <c r="AF877" s="293"/>
      <c r="AG877" s="293"/>
      <c r="AH877" s="293"/>
    </row>
    <row r="878" spans="1:34"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c r="AE878" s="293"/>
      <c r="AF878" s="293"/>
      <c r="AG878" s="293"/>
      <c r="AH878" s="293"/>
    </row>
    <row r="879" spans="1:34"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c r="AE879" s="293"/>
      <c r="AF879" s="293"/>
      <c r="AG879" s="293"/>
      <c r="AH879" s="293"/>
    </row>
    <row r="880" spans="1:34"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c r="AE880" s="293"/>
      <c r="AF880" s="293"/>
      <c r="AG880" s="293"/>
      <c r="AH880" s="293"/>
    </row>
    <row r="881" spans="1:34"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c r="AE881" s="293"/>
      <c r="AF881" s="293"/>
      <c r="AG881" s="293"/>
      <c r="AH881" s="293"/>
    </row>
    <row r="882" spans="1:34"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c r="AE882" s="293"/>
      <c r="AF882" s="293"/>
      <c r="AG882" s="293"/>
      <c r="AH882" s="293"/>
    </row>
    <row r="883" spans="1:34"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c r="AE883" s="293"/>
      <c r="AF883" s="293"/>
      <c r="AG883" s="293"/>
      <c r="AH883" s="293"/>
    </row>
    <row r="884" spans="1:34"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c r="AE884" s="293"/>
      <c r="AF884" s="293"/>
      <c r="AG884" s="293"/>
      <c r="AH884" s="293"/>
    </row>
    <row r="885" spans="1:34"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c r="AE885" s="293"/>
      <c r="AF885" s="293"/>
      <c r="AG885" s="293"/>
      <c r="AH885" s="293"/>
    </row>
    <row r="886" spans="1:34"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c r="AE886" s="293"/>
      <c r="AF886" s="293"/>
      <c r="AG886" s="293"/>
      <c r="AH886" s="293"/>
    </row>
    <row r="887" spans="1:34"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c r="AE887" s="293"/>
      <c r="AF887" s="293"/>
      <c r="AG887" s="293"/>
      <c r="AH887" s="293"/>
    </row>
    <row r="888" spans="1:34"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c r="AE888" s="293"/>
      <c r="AF888" s="293"/>
      <c r="AG888" s="293"/>
      <c r="AH888" s="293"/>
    </row>
    <row r="889" spans="1:34"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c r="AE889" s="293"/>
      <c r="AF889" s="293"/>
      <c r="AG889" s="293"/>
      <c r="AH889" s="293"/>
    </row>
    <row r="890" spans="1:34"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c r="AE890" s="293"/>
      <c r="AF890" s="293"/>
      <c r="AG890" s="293"/>
      <c r="AH890" s="293"/>
    </row>
    <row r="891" spans="1:34"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c r="AE891" s="293"/>
      <c r="AF891" s="293"/>
      <c r="AG891" s="293"/>
      <c r="AH891" s="293"/>
    </row>
    <row r="892" spans="1:34"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c r="AE892" s="293"/>
      <c r="AF892" s="293"/>
      <c r="AG892" s="293"/>
      <c r="AH892" s="293"/>
    </row>
    <row r="893" spans="1:34"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c r="AE893" s="293"/>
      <c r="AF893" s="293"/>
      <c r="AG893" s="293"/>
      <c r="AH893" s="293"/>
    </row>
    <row r="894" spans="1:34"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c r="AE894" s="293"/>
      <c r="AF894" s="293"/>
      <c r="AG894" s="293"/>
      <c r="AH894" s="293"/>
    </row>
    <row r="895" spans="1:34"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c r="AE895" s="293"/>
      <c r="AF895" s="293"/>
      <c r="AG895" s="293"/>
      <c r="AH895" s="293"/>
    </row>
    <row r="896" spans="1:34"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c r="AE896" s="293"/>
      <c r="AF896" s="293"/>
      <c r="AG896" s="293"/>
      <c r="AH896" s="293"/>
    </row>
    <row r="897" spans="1:34"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c r="AE897" s="293"/>
      <c r="AF897" s="293"/>
      <c r="AG897" s="293"/>
      <c r="AH897" s="293"/>
    </row>
    <row r="898" spans="1:34"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c r="AE898" s="293"/>
      <c r="AF898" s="293"/>
      <c r="AG898" s="293"/>
      <c r="AH898" s="293"/>
    </row>
    <row r="899" spans="1:34"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c r="AE899" s="293"/>
      <c r="AF899" s="293"/>
      <c r="AG899" s="293"/>
      <c r="AH899" s="293"/>
    </row>
    <row r="900" spans="1:34"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c r="AE900" s="293"/>
      <c r="AF900" s="293"/>
      <c r="AG900" s="293"/>
      <c r="AH900" s="293"/>
    </row>
    <row r="901" spans="1:34"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c r="AE901" s="293"/>
      <c r="AF901" s="293"/>
      <c r="AG901" s="293"/>
      <c r="AH901" s="293"/>
    </row>
    <row r="902" spans="1:34"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c r="AE902" s="293"/>
      <c r="AF902" s="293"/>
      <c r="AG902" s="293"/>
      <c r="AH902" s="293"/>
    </row>
    <row r="903" spans="1:34"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c r="AE903" s="293"/>
      <c r="AF903" s="293"/>
      <c r="AG903" s="293"/>
      <c r="AH903" s="293"/>
    </row>
    <row r="904" spans="1:34"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c r="AE904" s="293"/>
      <c r="AF904" s="293"/>
      <c r="AG904" s="293"/>
      <c r="AH904" s="293"/>
    </row>
    <row r="905" spans="1:34"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c r="AE905" s="293"/>
      <c r="AF905" s="293"/>
      <c r="AG905" s="293"/>
      <c r="AH905" s="293"/>
    </row>
    <row r="906" spans="1:34"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c r="AE906" s="293"/>
      <c r="AF906" s="293"/>
      <c r="AG906" s="293"/>
      <c r="AH906" s="293"/>
    </row>
    <row r="907" spans="1:34"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c r="AE907" s="293"/>
      <c r="AF907" s="293"/>
      <c r="AG907" s="293"/>
      <c r="AH907" s="293"/>
    </row>
    <row r="908" spans="1:34"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c r="AE908" s="293"/>
      <c r="AF908" s="293"/>
      <c r="AG908" s="293"/>
      <c r="AH908" s="293"/>
    </row>
    <row r="909" spans="1:34"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c r="AE909" s="293"/>
      <c r="AF909" s="293"/>
      <c r="AG909" s="293"/>
      <c r="AH909" s="293"/>
    </row>
    <row r="910" spans="1:34"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c r="AE910" s="293"/>
      <c r="AF910" s="293"/>
      <c r="AG910" s="293"/>
      <c r="AH910" s="293"/>
    </row>
    <row r="911" spans="1:34"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c r="AE911" s="293"/>
      <c r="AF911" s="293"/>
      <c r="AG911" s="293"/>
      <c r="AH911" s="293"/>
    </row>
    <row r="912" spans="1:34"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c r="AE912" s="293"/>
      <c r="AF912" s="293"/>
      <c r="AG912" s="293"/>
      <c r="AH912" s="293"/>
    </row>
    <row r="913" spans="1:34"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c r="AE913" s="293"/>
      <c r="AF913" s="293"/>
      <c r="AG913" s="293"/>
      <c r="AH913" s="293"/>
    </row>
    <row r="914" spans="1:34"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c r="AE914" s="293"/>
      <c r="AF914" s="293"/>
      <c r="AG914" s="293"/>
      <c r="AH914" s="293"/>
    </row>
    <row r="915" spans="1:34"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c r="AE915" s="293"/>
      <c r="AF915" s="293"/>
      <c r="AG915" s="293"/>
      <c r="AH915" s="293"/>
    </row>
    <row r="916" spans="1:34"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c r="AE916" s="293"/>
      <c r="AF916" s="293"/>
      <c r="AG916" s="293"/>
      <c r="AH916" s="293"/>
    </row>
    <row r="917" spans="1:34"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c r="AE917" s="293"/>
      <c r="AF917" s="293"/>
      <c r="AG917" s="293"/>
      <c r="AH917" s="293"/>
    </row>
    <row r="918" spans="1:34"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c r="AE918" s="293"/>
      <c r="AF918" s="293"/>
      <c r="AG918" s="293"/>
      <c r="AH918" s="293"/>
    </row>
    <row r="919" spans="1:34"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c r="AE919" s="293"/>
      <c r="AF919" s="293"/>
      <c r="AG919" s="293"/>
      <c r="AH919" s="293"/>
    </row>
    <row r="920" spans="1:34"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c r="AE920" s="293"/>
      <c r="AF920" s="293"/>
      <c r="AG920" s="293"/>
      <c r="AH920" s="293"/>
    </row>
    <row r="921" spans="1:34"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c r="AE921" s="293"/>
      <c r="AF921" s="293"/>
      <c r="AG921" s="293"/>
      <c r="AH921" s="293"/>
    </row>
    <row r="922" spans="1:34"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c r="AE922" s="293"/>
      <c r="AF922" s="293"/>
      <c r="AG922" s="293"/>
      <c r="AH922" s="293"/>
    </row>
    <row r="923" spans="1:34"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c r="AE923" s="293"/>
      <c r="AF923" s="293"/>
      <c r="AG923" s="293"/>
      <c r="AH923" s="293"/>
    </row>
    <row r="924" spans="1:34"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c r="AE924" s="293"/>
      <c r="AF924" s="293"/>
      <c r="AG924" s="293"/>
      <c r="AH924" s="293"/>
    </row>
    <row r="925" spans="1:34"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c r="AE925" s="293"/>
      <c r="AF925" s="293"/>
      <c r="AG925" s="293"/>
      <c r="AH925" s="293"/>
    </row>
    <row r="926" spans="1:34"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c r="AE926" s="293"/>
      <c r="AF926" s="293"/>
      <c r="AG926" s="293"/>
      <c r="AH926" s="293"/>
    </row>
    <row r="927" spans="1:34"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c r="AE927" s="293"/>
      <c r="AF927" s="293"/>
      <c r="AG927" s="293"/>
      <c r="AH927" s="293"/>
    </row>
    <row r="928" spans="1:34"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c r="AE928" s="293"/>
      <c r="AF928" s="293"/>
      <c r="AG928" s="293"/>
      <c r="AH928" s="293"/>
    </row>
    <row r="929" spans="1:34"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c r="AE929" s="293"/>
      <c r="AF929" s="293"/>
      <c r="AG929" s="293"/>
      <c r="AH929" s="293"/>
    </row>
    <row r="930" spans="1:34"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c r="AE930" s="293"/>
      <c r="AF930" s="293"/>
      <c r="AG930" s="293"/>
      <c r="AH930" s="293"/>
    </row>
    <row r="931" spans="1:34"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c r="AE931" s="293"/>
      <c r="AF931" s="293"/>
      <c r="AG931" s="293"/>
      <c r="AH931" s="293"/>
    </row>
    <row r="932" spans="1:34"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c r="AE932" s="293"/>
      <c r="AF932" s="293"/>
      <c r="AG932" s="293"/>
      <c r="AH932" s="293"/>
    </row>
    <row r="933" spans="1:34"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c r="AE933" s="293"/>
      <c r="AF933" s="293"/>
      <c r="AG933" s="293"/>
      <c r="AH933" s="293"/>
    </row>
    <row r="934" spans="1:34"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c r="AE934" s="293"/>
      <c r="AF934" s="293"/>
      <c r="AG934" s="293"/>
      <c r="AH934" s="293"/>
    </row>
    <row r="935" spans="1:34"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c r="AE935" s="293"/>
      <c r="AF935" s="293"/>
      <c r="AG935" s="293"/>
      <c r="AH935" s="293"/>
    </row>
    <row r="936" spans="1:34"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c r="AE936" s="293"/>
      <c r="AF936" s="293"/>
      <c r="AG936" s="293"/>
      <c r="AH936" s="293"/>
    </row>
    <row r="937" spans="1:34"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c r="AE937" s="293"/>
      <c r="AF937" s="293"/>
      <c r="AG937" s="293"/>
      <c r="AH937" s="293"/>
    </row>
    <row r="938" spans="1:34"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c r="AE938" s="293"/>
      <c r="AF938" s="293"/>
      <c r="AG938" s="293"/>
      <c r="AH938" s="293"/>
    </row>
    <row r="939" spans="1:34"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c r="AE939" s="293"/>
      <c r="AF939" s="293"/>
      <c r="AG939" s="293"/>
      <c r="AH939" s="293"/>
    </row>
    <row r="940" spans="1:34"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c r="AE940" s="293"/>
      <c r="AF940" s="293"/>
      <c r="AG940" s="293"/>
      <c r="AH940" s="293"/>
    </row>
    <row r="941" spans="1:34"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c r="AE941" s="293"/>
      <c r="AF941" s="293"/>
      <c r="AG941" s="293"/>
      <c r="AH941" s="293"/>
    </row>
    <row r="942" spans="1:34"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c r="AE942" s="293"/>
      <c r="AF942" s="293"/>
      <c r="AG942" s="293"/>
      <c r="AH942" s="293"/>
    </row>
    <row r="943" spans="1:34"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c r="AE943" s="293"/>
      <c r="AF943" s="293"/>
      <c r="AG943" s="293"/>
      <c r="AH943" s="293"/>
    </row>
    <row r="944" spans="1:34"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c r="AE944" s="293"/>
      <c r="AF944" s="293"/>
      <c r="AG944" s="293"/>
      <c r="AH944" s="293"/>
    </row>
    <row r="945" spans="1:34"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c r="AE945" s="293"/>
      <c r="AF945" s="293"/>
      <c r="AG945" s="293"/>
      <c r="AH945" s="293"/>
    </row>
    <row r="946" spans="1:34"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c r="AE946" s="293"/>
      <c r="AF946" s="293"/>
      <c r="AG946" s="293"/>
      <c r="AH946" s="293"/>
    </row>
    <row r="947" spans="1:34"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c r="AE947" s="293"/>
      <c r="AF947" s="293"/>
      <c r="AG947" s="293"/>
      <c r="AH947" s="293"/>
    </row>
    <row r="948" spans="1:34"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c r="AE948" s="293"/>
      <c r="AF948" s="293"/>
      <c r="AG948" s="293"/>
      <c r="AH948" s="293"/>
    </row>
    <row r="949" spans="1:34"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c r="AE949" s="293"/>
      <c r="AF949" s="293"/>
      <c r="AG949" s="293"/>
      <c r="AH949" s="293"/>
    </row>
    <row r="950" spans="1:34"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c r="AE950" s="293"/>
      <c r="AF950" s="293"/>
      <c r="AG950" s="293"/>
      <c r="AH950" s="293"/>
    </row>
    <row r="951" spans="1:34"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c r="AE951" s="293"/>
      <c r="AF951" s="293"/>
      <c r="AG951" s="293"/>
      <c r="AH951" s="293"/>
    </row>
    <row r="952" spans="1:34"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c r="AE952" s="293"/>
      <c r="AF952" s="293"/>
      <c r="AG952" s="293"/>
      <c r="AH952" s="293"/>
    </row>
    <row r="953" spans="1:34"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c r="AE953" s="293"/>
      <c r="AF953" s="293"/>
      <c r="AG953" s="293"/>
      <c r="AH953" s="293"/>
    </row>
    <row r="954" spans="1:34"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c r="AE954" s="293"/>
      <c r="AF954" s="293"/>
      <c r="AG954" s="293"/>
      <c r="AH954" s="293"/>
    </row>
    <row r="955" spans="1:34"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c r="AE955" s="293"/>
      <c r="AF955" s="293"/>
      <c r="AG955" s="293"/>
      <c r="AH955" s="293"/>
    </row>
    <row r="956" spans="1:34"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c r="AE956" s="293"/>
      <c r="AF956" s="293"/>
      <c r="AG956" s="293"/>
      <c r="AH956" s="293"/>
    </row>
    <row r="957" spans="1:34"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c r="AE957" s="293"/>
      <c r="AF957" s="293"/>
      <c r="AG957" s="293"/>
      <c r="AH957" s="293"/>
    </row>
    <row r="958" spans="1:34"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c r="AE958" s="293"/>
      <c r="AF958" s="293"/>
      <c r="AG958" s="293"/>
      <c r="AH958" s="293"/>
    </row>
    <row r="959" spans="1:34"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c r="AE959" s="293"/>
      <c r="AF959" s="293"/>
      <c r="AG959" s="293"/>
      <c r="AH959" s="293"/>
    </row>
    <row r="960" spans="1:34"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c r="AE960" s="293"/>
      <c r="AF960" s="293"/>
      <c r="AG960" s="293"/>
      <c r="AH960" s="293"/>
    </row>
    <row r="961" spans="1:34"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c r="AE961" s="293"/>
      <c r="AF961" s="293"/>
      <c r="AG961" s="293"/>
      <c r="AH961" s="293"/>
    </row>
    <row r="962" spans="1:34"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c r="AE962" s="293"/>
      <c r="AF962" s="293"/>
      <c r="AG962" s="293"/>
      <c r="AH962" s="293"/>
    </row>
    <row r="963" spans="1:34"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c r="AE963" s="293"/>
      <c r="AF963" s="293"/>
      <c r="AG963" s="293"/>
      <c r="AH963" s="293"/>
    </row>
    <row r="964" spans="1:34"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c r="AE964" s="293"/>
      <c r="AF964" s="293"/>
      <c r="AG964" s="293"/>
      <c r="AH964" s="293"/>
    </row>
    <row r="965" spans="1:34"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c r="AE965" s="293"/>
      <c r="AF965" s="293"/>
      <c r="AG965" s="293"/>
      <c r="AH965" s="293"/>
    </row>
    <row r="966" spans="1:34"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c r="AE966" s="293"/>
      <c r="AF966" s="293"/>
      <c r="AG966" s="293"/>
      <c r="AH966" s="293"/>
    </row>
    <row r="967" spans="1:34"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c r="AE967" s="293"/>
      <c r="AF967" s="293"/>
      <c r="AG967" s="293"/>
      <c r="AH967" s="293"/>
    </row>
    <row r="968" spans="1:34"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c r="AE968" s="293"/>
      <c r="AF968" s="293"/>
      <c r="AG968" s="293"/>
      <c r="AH968" s="293"/>
    </row>
    <row r="969" spans="1:34"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c r="AE969" s="293"/>
      <c r="AF969" s="293"/>
      <c r="AG969" s="293"/>
      <c r="AH969" s="293"/>
    </row>
    <row r="970" spans="1:34"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c r="AE970" s="293"/>
      <c r="AF970" s="293"/>
      <c r="AG970" s="293"/>
      <c r="AH970" s="293"/>
    </row>
    <row r="971" spans="1:34"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c r="AE971" s="293"/>
      <c r="AF971" s="293"/>
      <c r="AG971" s="293"/>
      <c r="AH971" s="293"/>
    </row>
    <row r="972" spans="1:34"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c r="AE972" s="293"/>
      <c r="AF972" s="293"/>
      <c r="AG972" s="293"/>
      <c r="AH972" s="293"/>
    </row>
    <row r="973" spans="1:34"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c r="AE973" s="293"/>
      <c r="AF973" s="293"/>
      <c r="AG973" s="293"/>
      <c r="AH973" s="293"/>
    </row>
    <row r="974" spans="1:34"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c r="AE974" s="293"/>
      <c r="AF974" s="293"/>
      <c r="AG974" s="293"/>
      <c r="AH974" s="293"/>
    </row>
    <row r="975" spans="1:34"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c r="AE975" s="293"/>
      <c r="AF975" s="293"/>
      <c r="AG975" s="293"/>
      <c r="AH975" s="293"/>
    </row>
    <row r="976" spans="1:34"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c r="AE976" s="293"/>
      <c r="AF976" s="293"/>
      <c r="AG976" s="293"/>
      <c r="AH976" s="293"/>
    </row>
    <row r="977" spans="1:34"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c r="AE977" s="293"/>
      <c r="AF977" s="293"/>
      <c r="AG977" s="293"/>
      <c r="AH977" s="293"/>
    </row>
    <row r="978" spans="1:34"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c r="AE978" s="293"/>
      <c r="AF978" s="293"/>
      <c r="AG978" s="293"/>
      <c r="AH978" s="293"/>
    </row>
    <row r="979" spans="1:34"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c r="AE979" s="293"/>
      <c r="AF979" s="293"/>
      <c r="AG979" s="293"/>
      <c r="AH979" s="293"/>
    </row>
    <row r="980" spans="1:34"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c r="AE980" s="293"/>
      <c r="AF980" s="293"/>
      <c r="AG980" s="293"/>
      <c r="AH980" s="293"/>
    </row>
    <row r="981" spans="1:34"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c r="AE981" s="293"/>
      <c r="AF981" s="293"/>
      <c r="AG981" s="293"/>
      <c r="AH981" s="293"/>
    </row>
    <row r="982" spans="1:34"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c r="AE982" s="293"/>
      <c r="AF982" s="293"/>
      <c r="AG982" s="293"/>
      <c r="AH982" s="293"/>
    </row>
    <row r="983" spans="1:34"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c r="AE983" s="293"/>
      <c r="AF983" s="293"/>
      <c r="AG983" s="293"/>
      <c r="AH983" s="293"/>
    </row>
    <row r="984" spans="1:34"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c r="AE984" s="293"/>
      <c r="AF984" s="293"/>
      <c r="AG984" s="293"/>
      <c r="AH984" s="293"/>
    </row>
    <row r="985" spans="1:34"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c r="AE985" s="293"/>
      <c r="AF985" s="293"/>
      <c r="AG985" s="293"/>
      <c r="AH985" s="293"/>
    </row>
    <row r="986" spans="1:34"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c r="AE986" s="293"/>
      <c r="AF986" s="293"/>
      <c r="AG986" s="293"/>
      <c r="AH986" s="293"/>
    </row>
    <row r="987" spans="1:34"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c r="AE987" s="293"/>
      <c r="AF987" s="293"/>
      <c r="AG987" s="293"/>
      <c r="AH987" s="293"/>
    </row>
    <row r="988" spans="1:34"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c r="AE988" s="293"/>
      <c r="AF988" s="293"/>
      <c r="AG988" s="293"/>
      <c r="AH988" s="293"/>
    </row>
    <row r="989" spans="1:34"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c r="AE989" s="293"/>
      <c r="AF989" s="293"/>
      <c r="AG989" s="293"/>
      <c r="AH989" s="293"/>
    </row>
    <row r="990" spans="1:34"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c r="AE990" s="293"/>
      <c r="AF990" s="293"/>
      <c r="AG990" s="293"/>
      <c r="AH990" s="293"/>
    </row>
    <row r="991" spans="1:34"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c r="AE991" s="293"/>
      <c r="AF991" s="293"/>
      <c r="AG991" s="293"/>
      <c r="AH991" s="293"/>
    </row>
    <row r="992" spans="1:34"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c r="AE992" s="293"/>
      <c r="AF992" s="293"/>
      <c r="AG992" s="293"/>
      <c r="AH992" s="293"/>
    </row>
    <row r="993" spans="1:34"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c r="AE993" s="293"/>
      <c r="AF993" s="293"/>
      <c r="AG993" s="293"/>
      <c r="AH993" s="293"/>
    </row>
    <row r="994" spans="1:34"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c r="AE994" s="293"/>
      <c r="AF994" s="293"/>
      <c r="AG994" s="293"/>
      <c r="AH994" s="293"/>
    </row>
    <row r="995" spans="1:34"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c r="AE995" s="293"/>
      <c r="AF995" s="293"/>
      <c r="AG995" s="293"/>
      <c r="AH995" s="293"/>
    </row>
    <row r="996" spans="1:34"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c r="AE996" s="293"/>
      <c r="AF996" s="293"/>
      <c r="AG996" s="293"/>
      <c r="AH996" s="293"/>
    </row>
    <row r="997" spans="1:34"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c r="AE997" s="293"/>
      <c r="AF997" s="293"/>
      <c r="AG997" s="293"/>
      <c r="AH997" s="293"/>
    </row>
    <row r="998" spans="1:34"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c r="AE998" s="293"/>
      <c r="AF998" s="293"/>
      <c r="AG998" s="293"/>
      <c r="AH998" s="293"/>
    </row>
    <row r="999" spans="1:34"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c r="AE999" s="293"/>
      <c r="AF999" s="293"/>
      <c r="AG999" s="293"/>
      <c r="AH999" s="293"/>
    </row>
    <row r="1000" spans="1:34"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c r="AE1000" s="293"/>
      <c r="AF1000" s="293"/>
      <c r="AG1000" s="293"/>
      <c r="AH1000" s="293"/>
    </row>
  </sheetData>
  <mergeCells count="95">
    <mergeCell ref="B2:D6"/>
    <mergeCell ref="F2:AB6"/>
    <mergeCell ref="C7:D7"/>
    <mergeCell ref="C9:F9"/>
    <mergeCell ref="AG9:AH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1" spans="1:34"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ht="12.75" customHeight="1" x14ac:dyDescent="0.25">
      <c r="A2" s="293"/>
      <c r="B2" s="545"/>
      <c r="C2" s="546"/>
      <c r="D2" s="547"/>
      <c r="E2" s="25"/>
      <c r="F2" s="552" t="s">
        <v>120</v>
      </c>
      <c r="G2" s="546"/>
      <c r="H2" s="546"/>
      <c r="I2" s="546"/>
      <c r="J2" s="546"/>
      <c r="K2" s="546"/>
      <c r="L2" s="546"/>
      <c r="M2" s="546"/>
      <c r="N2" s="546"/>
      <c r="O2" s="546"/>
      <c r="P2" s="546"/>
      <c r="Q2" s="546"/>
      <c r="R2" s="546"/>
      <c r="S2" s="546"/>
      <c r="T2" s="546"/>
      <c r="U2" s="546"/>
      <c r="V2" s="546"/>
      <c r="W2" s="546"/>
      <c r="X2" s="546"/>
      <c r="Y2" s="546"/>
      <c r="Z2" s="546"/>
      <c r="AA2" s="546"/>
      <c r="AB2" s="547"/>
      <c r="AC2" s="293"/>
      <c r="AD2" s="293"/>
      <c r="AE2" s="293"/>
      <c r="AF2" s="293"/>
      <c r="AG2" s="293"/>
      <c r="AH2" s="293"/>
    </row>
    <row r="3" spans="1:34" ht="12.75" customHeight="1" x14ac:dyDescent="0.25">
      <c r="A3" s="293"/>
      <c r="B3" s="548"/>
      <c r="C3" s="502"/>
      <c r="D3" s="540"/>
      <c r="E3" s="26"/>
      <c r="F3" s="528"/>
      <c r="G3" s="502"/>
      <c r="H3" s="502"/>
      <c r="I3" s="502"/>
      <c r="J3" s="502"/>
      <c r="K3" s="502"/>
      <c r="L3" s="502"/>
      <c r="M3" s="502"/>
      <c r="N3" s="502"/>
      <c r="O3" s="502"/>
      <c r="P3" s="502"/>
      <c r="Q3" s="502"/>
      <c r="R3" s="502"/>
      <c r="S3" s="502"/>
      <c r="T3" s="502"/>
      <c r="U3" s="502"/>
      <c r="V3" s="502"/>
      <c r="W3" s="502"/>
      <c r="X3" s="502"/>
      <c r="Y3" s="502"/>
      <c r="Z3" s="502"/>
      <c r="AA3" s="502"/>
      <c r="AB3" s="540"/>
      <c r="AC3" s="293"/>
      <c r="AD3" s="293"/>
      <c r="AE3" s="293"/>
      <c r="AF3" s="293"/>
      <c r="AG3" s="293"/>
      <c r="AH3" s="293"/>
    </row>
    <row r="4" spans="1:34" ht="12.75" customHeight="1" x14ac:dyDescent="0.25">
      <c r="A4" s="293"/>
      <c r="B4" s="548"/>
      <c r="C4" s="502"/>
      <c r="D4" s="540"/>
      <c r="E4" s="26"/>
      <c r="F4" s="528"/>
      <c r="G4" s="502"/>
      <c r="H4" s="502"/>
      <c r="I4" s="502"/>
      <c r="J4" s="502"/>
      <c r="K4" s="502"/>
      <c r="L4" s="502"/>
      <c r="M4" s="502"/>
      <c r="N4" s="502"/>
      <c r="O4" s="502"/>
      <c r="P4" s="502"/>
      <c r="Q4" s="502"/>
      <c r="R4" s="502"/>
      <c r="S4" s="502"/>
      <c r="T4" s="502"/>
      <c r="U4" s="502"/>
      <c r="V4" s="502"/>
      <c r="W4" s="502"/>
      <c r="X4" s="502"/>
      <c r="Y4" s="502"/>
      <c r="Z4" s="502"/>
      <c r="AA4" s="502"/>
      <c r="AB4" s="540"/>
      <c r="AC4" s="293"/>
      <c r="AD4" s="293"/>
      <c r="AE4" s="293"/>
      <c r="AF4" s="293"/>
      <c r="AG4" s="293"/>
      <c r="AH4" s="293"/>
    </row>
    <row r="5" spans="1:34" ht="12.75" customHeight="1" x14ac:dyDescent="0.25">
      <c r="A5" s="293"/>
      <c r="B5" s="548"/>
      <c r="C5" s="502"/>
      <c r="D5" s="540"/>
      <c r="E5" s="26"/>
      <c r="F5" s="528"/>
      <c r="G5" s="502"/>
      <c r="H5" s="502"/>
      <c r="I5" s="502"/>
      <c r="J5" s="502"/>
      <c r="K5" s="502"/>
      <c r="L5" s="502"/>
      <c r="M5" s="502"/>
      <c r="N5" s="502"/>
      <c r="O5" s="502"/>
      <c r="P5" s="502"/>
      <c r="Q5" s="502"/>
      <c r="R5" s="502"/>
      <c r="S5" s="502"/>
      <c r="T5" s="502"/>
      <c r="U5" s="502"/>
      <c r="V5" s="502"/>
      <c r="W5" s="502"/>
      <c r="X5" s="502"/>
      <c r="Y5" s="502"/>
      <c r="Z5" s="502"/>
      <c r="AA5" s="502"/>
      <c r="AB5" s="540"/>
      <c r="AC5" s="293"/>
      <c r="AD5" s="293"/>
      <c r="AE5" s="293"/>
      <c r="AF5" s="293"/>
      <c r="AG5" s="293"/>
      <c r="AH5" s="293"/>
    </row>
    <row r="6" spans="1:34" ht="37.5" customHeight="1" x14ac:dyDescent="0.25">
      <c r="A6" s="293"/>
      <c r="B6" s="549"/>
      <c r="C6" s="550"/>
      <c r="D6" s="551"/>
      <c r="E6" s="294"/>
      <c r="F6" s="550"/>
      <c r="G6" s="550"/>
      <c r="H6" s="550"/>
      <c r="I6" s="550"/>
      <c r="J6" s="550"/>
      <c r="K6" s="550"/>
      <c r="L6" s="550"/>
      <c r="M6" s="550"/>
      <c r="N6" s="550"/>
      <c r="O6" s="550"/>
      <c r="P6" s="550"/>
      <c r="Q6" s="550"/>
      <c r="R6" s="550"/>
      <c r="S6" s="550"/>
      <c r="T6" s="550"/>
      <c r="U6" s="550"/>
      <c r="V6" s="550"/>
      <c r="W6" s="550"/>
      <c r="X6" s="550"/>
      <c r="Y6" s="550"/>
      <c r="Z6" s="550"/>
      <c r="AA6" s="550"/>
      <c r="AB6" s="551"/>
      <c r="AC6" s="293"/>
      <c r="AD6" s="293"/>
      <c r="AE6" s="293"/>
      <c r="AF6" s="293"/>
      <c r="AG6" s="966" t="s">
        <v>438</v>
      </c>
      <c r="AH6" s="528"/>
    </row>
    <row r="7" spans="1:34" ht="15" customHeight="1" x14ac:dyDescent="0.25">
      <c r="A7" s="293"/>
      <c r="B7" s="27"/>
      <c r="C7" s="553"/>
      <c r="D7" s="546"/>
      <c r="E7" s="28"/>
      <c r="F7" s="29"/>
      <c r="G7" s="29"/>
      <c r="H7" s="29"/>
      <c r="I7" s="29"/>
      <c r="J7" s="29"/>
      <c r="K7" s="29"/>
      <c r="L7" s="29"/>
      <c r="M7" s="29"/>
      <c r="N7" s="29"/>
      <c r="O7" s="29"/>
      <c r="P7" s="29"/>
      <c r="Q7" s="29"/>
      <c r="R7" s="29"/>
      <c r="S7" s="29"/>
      <c r="T7" s="29"/>
      <c r="U7" s="29"/>
      <c r="V7" s="29"/>
      <c r="W7" s="29"/>
      <c r="X7" s="29"/>
      <c r="Y7" s="29"/>
      <c r="Z7" s="29"/>
      <c r="AA7" s="29"/>
      <c r="AB7" s="30"/>
      <c r="AC7" s="293"/>
      <c r="AD7" s="293"/>
      <c r="AE7" s="293"/>
      <c r="AF7" s="293"/>
      <c r="AG7" s="293"/>
      <c r="AH7" s="293"/>
    </row>
    <row r="8" spans="1:34"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c r="AE8" s="293"/>
      <c r="AF8" s="293"/>
      <c r="AG8" s="293"/>
      <c r="AH8" s="293"/>
    </row>
    <row r="9" spans="1:34" ht="15" customHeight="1" x14ac:dyDescent="0.25">
      <c r="A9" s="293"/>
      <c r="B9" s="31"/>
      <c r="C9" s="529"/>
      <c r="D9" s="528"/>
      <c r="E9" s="528"/>
      <c r="F9" s="528"/>
      <c r="G9" s="300"/>
      <c r="H9" s="293"/>
      <c r="I9" s="293"/>
      <c r="J9" s="293"/>
      <c r="K9" s="293"/>
      <c r="L9" s="293"/>
      <c r="M9" s="293"/>
      <c r="N9" s="293"/>
      <c r="O9" s="293"/>
      <c r="P9" s="293"/>
      <c r="Q9" s="293"/>
      <c r="R9" s="293"/>
      <c r="S9" s="293"/>
      <c r="T9" s="293"/>
      <c r="U9" s="293"/>
      <c r="V9" s="293"/>
      <c r="W9" s="293"/>
      <c r="X9" s="293"/>
      <c r="Y9" s="293"/>
      <c r="Z9" s="293"/>
      <c r="AA9" s="293"/>
      <c r="AB9" s="301"/>
      <c r="AC9" s="293"/>
      <c r="AD9" s="293"/>
      <c r="AE9" s="293"/>
      <c r="AF9" s="293"/>
      <c r="AG9" s="52" t="s">
        <v>439</v>
      </c>
      <c r="AH9" s="52" t="s">
        <v>440</v>
      </c>
    </row>
    <row r="10" spans="1:34" ht="30" customHeight="1" x14ac:dyDescent="0.25">
      <c r="A10" s="293"/>
      <c r="B10" s="31"/>
      <c r="C10" s="529" t="s">
        <v>123</v>
      </c>
      <c r="D10" s="528"/>
      <c r="E10" s="530" t="s">
        <v>118</v>
      </c>
      <c r="F10" s="532"/>
      <c r="G10" s="532"/>
      <c r="H10" s="532"/>
      <c r="I10" s="532"/>
      <c r="J10" s="532"/>
      <c r="K10" s="532"/>
      <c r="L10" s="532"/>
      <c r="M10" s="532"/>
      <c r="N10" s="532"/>
      <c r="O10" s="532"/>
      <c r="P10" s="532"/>
      <c r="Q10" s="532"/>
      <c r="R10" s="532"/>
      <c r="S10" s="532"/>
      <c r="T10" s="532"/>
      <c r="U10" s="532"/>
      <c r="V10" s="532"/>
      <c r="W10" s="532"/>
      <c r="X10" s="532"/>
      <c r="Y10" s="532"/>
      <c r="Z10" s="532"/>
      <c r="AA10" s="520"/>
      <c r="AB10" s="302"/>
      <c r="AC10" s="293"/>
      <c r="AD10" s="293"/>
      <c r="AE10" s="293"/>
      <c r="AF10" s="293"/>
      <c r="AG10" s="37" t="s">
        <v>442</v>
      </c>
      <c r="AH10" s="37">
        <v>28</v>
      </c>
    </row>
    <row r="11" spans="1:34" ht="15" customHeight="1" x14ac:dyDescent="0.25">
      <c r="A11" s="293"/>
      <c r="B11" s="31"/>
      <c r="C11" s="529"/>
      <c r="D11" s="528"/>
      <c r="E11" s="528"/>
      <c r="F11" s="528"/>
      <c r="G11" s="293"/>
      <c r="H11" s="293"/>
      <c r="I11" s="293"/>
      <c r="J11" s="293"/>
      <c r="K11" s="293"/>
      <c r="L11" s="293"/>
      <c r="M11" s="293"/>
      <c r="N11" s="293"/>
      <c r="O11" s="293"/>
      <c r="P11" s="293"/>
      <c r="Q11" s="293"/>
      <c r="R11" s="293"/>
      <c r="S11" s="293"/>
      <c r="T11" s="293"/>
      <c r="U11" s="293"/>
      <c r="V11" s="293"/>
      <c r="W11" s="293"/>
      <c r="X11" s="293"/>
      <c r="Y11" s="293"/>
      <c r="Z11" s="293"/>
      <c r="AA11" s="527"/>
      <c r="AB11" s="540"/>
      <c r="AC11" s="293"/>
      <c r="AD11" s="293"/>
      <c r="AE11" s="293"/>
      <c r="AF11" s="293"/>
      <c r="AG11" s="37" t="s">
        <v>443</v>
      </c>
      <c r="AH11" s="37">
        <v>100</v>
      </c>
    </row>
    <row r="12" spans="1:34" ht="29.25" customHeight="1" x14ac:dyDescent="0.25">
      <c r="A12" s="293"/>
      <c r="B12" s="31"/>
      <c r="C12" s="543" t="s">
        <v>125</v>
      </c>
      <c r="D12" s="544"/>
      <c r="E12" s="541" t="s">
        <v>456</v>
      </c>
      <c r="F12" s="542"/>
      <c r="G12" s="542"/>
      <c r="H12" s="542"/>
      <c r="I12" s="542"/>
      <c r="J12" s="542"/>
      <c r="K12" s="542"/>
      <c r="L12" s="542"/>
      <c r="M12" s="542"/>
      <c r="N12" s="542"/>
      <c r="O12" s="542"/>
      <c r="P12" s="542"/>
      <c r="Q12" s="542"/>
      <c r="R12" s="542"/>
      <c r="S12" s="542"/>
      <c r="T12" s="542"/>
      <c r="U12" s="542"/>
      <c r="V12" s="542"/>
      <c r="W12" s="542"/>
      <c r="X12" s="542"/>
      <c r="Y12" s="542"/>
      <c r="Z12" s="542"/>
      <c r="AA12" s="542"/>
      <c r="AB12" s="36"/>
      <c r="AC12" s="293"/>
      <c r="AD12" s="293"/>
      <c r="AE12" s="293"/>
      <c r="AF12" s="293"/>
      <c r="AG12" s="37" t="s">
        <v>444</v>
      </c>
      <c r="AH12" s="37">
        <v>34</v>
      </c>
    </row>
    <row r="13" spans="1:34" ht="15" customHeight="1" x14ac:dyDescent="0.25">
      <c r="A13" s="293"/>
      <c r="B13" s="31"/>
      <c r="C13" s="527"/>
      <c r="D13" s="528"/>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c r="AE13" s="293"/>
      <c r="AF13" s="293"/>
      <c r="AG13" s="37" t="s">
        <v>446</v>
      </c>
      <c r="AH13" s="37">
        <v>100</v>
      </c>
    </row>
    <row r="14" spans="1:34" ht="15" customHeight="1" x14ac:dyDescent="0.25">
      <c r="A14" s="293"/>
      <c r="B14" s="31"/>
      <c r="C14" s="529" t="s">
        <v>127</v>
      </c>
      <c r="D14" s="528"/>
      <c r="E14" s="304"/>
      <c r="F14" s="527"/>
      <c r="G14" s="528"/>
      <c r="H14" s="528"/>
      <c r="I14" s="528"/>
      <c r="J14" s="528"/>
      <c r="K14" s="528"/>
      <c r="L14" s="528"/>
      <c r="M14" s="528"/>
      <c r="N14" s="528"/>
      <c r="O14" s="528"/>
      <c r="P14" s="528"/>
      <c r="Q14" s="528"/>
      <c r="R14" s="528"/>
      <c r="S14" s="528"/>
      <c r="T14" s="528"/>
      <c r="U14" s="528"/>
      <c r="V14" s="528"/>
      <c r="W14" s="528"/>
      <c r="X14" s="528"/>
      <c r="Y14" s="528"/>
      <c r="Z14" s="528"/>
      <c r="AA14" s="528"/>
      <c r="AB14" s="540"/>
      <c r="AC14" s="293"/>
      <c r="AD14" s="293"/>
      <c r="AE14" s="293"/>
      <c r="AF14" s="293"/>
      <c r="AG14" s="37" t="s">
        <v>447</v>
      </c>
      <c r="AH14" s="37">
        <v>38</v>
      </c>
    </row>
    <row r="15" spans="1:34" ht="29.25" customHeight="1" x14ac:dyDescent="0.25">
      <c r="A15" s="293"/>
      <c r="B15" s="31"/>
      <c r="C15" s="530" t="s">
        <v>457</v>
      </c>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20"/>
      <c r="AB15" s="305"/>
      <c r="AC15" s="293"/>
      <c r="AD15" s="293"/>
      <c r="AE15" s="293"/>
      <c r="AF15" s="293"/>
      <c r="AG15" s="37" t="s">
        <v>448</v>
      </c>
      <c r="AH15" s="37">
        <v>100</v>
      </c>
    </row>
    <row r="16" spans="1:34" ht="15" customHeight="1" x14ac:dyDescent="0.25">
      <c r="A16" s="293"/>
      <c r="B16" s="31"/>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5"/>
      <c r="AC16" s="293"/>
      <c r="AD16" s="293"/>
      <c r="AE16" s="293"/>
      <c r="AF16" s="293"/>
      <c r="AG16" s="37" t="s">
        <v>449</v>
      </c>
      <c r="AH16" s="37">
        <v>15</v>
      </c>
    </row>
    <row r="17" spans="1:34" ht="15" customHeight="1" x14ac:dyDescent="0.25">
      <c r="A17" s="293"/>
      <c r="B17" s="31"/>
      <c r="C17" s="307" t="s">
        <v>128</v>
      </c>
      <c r="D17" s="307"/>
      <c r="E17" s="293"/>
      <c r="F17" s="293"/>
      <c r="G17" s="293"/>
      <c r="H17" s="293"/>
      <c r="I17" s="293"/>
      <c r="J17" s="306"/>
      <c r="K17" s="306"/>
      <c r="L17" s="306"/>
      <c r="M17" s="306"/>
      <c r="N17" s="306"/>
      <c r="O17" s="306"/>
      <c r="P17" s="306"/>
      <c r="Q17" s="306"/>
      <c r="R17" s="306" t="s">
        <v>129</v>
      </c>
      <c r="S17" s="306"/>
      <c r="T17" s="306"/>
      <c r="U17" s="306"/>
      <c r="V17" s="306"/>
      <c r="W17" s="306"/>
      <c r="X17" s="306"/>
      <c r="Y17" s="306"/>
      <c r="Z17" s="306"/>
      <c r="AA17" s="306"/>
      <c r="AB17" s="305"/>
      <c r="AC17" s="293"/>
      <c r="AD17" s="293"/>
      <c r="AE17" s="293"/>
      <c r="AF17" s="293"/>
      <c r="AG17" s="293"/>
      <c r="AH17" s="293"/>
    </row>
    <row r="18" spans="1:34" ht="15" customHeight="1" x14ac:dyDescent="0.25">
      <c r="A18" s="293"/>
      <c r="B18" s="31"/>
      <c r="C18" s="545"/>
      <c r="D18" s="546"/>
      <c r="E18" s="546"/>
      <c r="F18" s="546"/>
      <c r="G18" s="546"/>
      <c r="H18" s="546"/>
      <c r="I18" s="546"/>
      <c r="J18" s="546"/>
      <c r="K18" s="546"/>
      <c r="L18" s="546"/>
      <c r="M18" s="546"/>
      <c r="N18" s="546"/>
      <c r="O18" s="546"/>
      <c r="P18" s="547"/>
      <c r="Q18" s="293"/>
      <c r="R18" s="531"/>
      <c r="S18" s="532"/>
      <c r="T18" s="532"/>
      <c r="U18" s="532"/>
      <c r="V18" s="532"/>
      <c r="W18" s="532"/>
      <c r="X18" s="532"/>
      <c r="Y18" s="532"/>
      <c r="Z18" s="532"/>
      <c r="AA18" s="520"/>
      <c r="AB18" s="301"/>
      <c r="AC18" s="293"/>
      <c r="AD18" s="293"/>
      <c r="AE18" s="293"/>
      <c r="AF18" s="293"/>
      <c r="AG18" s="293"/>
      <c r="AH18" s="293"/>
    </row>
    <row r="19" spans="1:34" ht="15" customHeight="1" x14ac:dyDescent="0.25">
      <c r="A19" s="293"/>
      <c r="B19" s="31"/>
      <c r="C19" s="548"/>
      <c r="D19" s="502"/>
      <c r="E19" s="502"/>
      <c r="F19" s="502"/>
      <c r="G19" s="502"/>
      <c r="H19" s="502"/>
      <c r="I19" s="502"/>
      <c r="J19" s="502"/>
      <c r="K19" s="502"/>
      <c r="L19" s="502"/>
      <c r="M19" s="502"/>
      <c r="N19" s="502"/>
      <c r="O19" s="502"/>
      <c r="P19" s="540"/>
      <c r="Q19" s="293"/>
      <c r="R19" s="293"/>
      <c r="S19" s="293"/>
      <c r="T19" s="293"/>
      <c r="U19" s="293"/>
      <c r="V19" s="293"/>
      <c r="W19" s="293"/>
      <c r="X19" s="293"/>
      <c r="Y19" s="293"/>
      <c r="Z19" s="293"/>
      <c r="AA19" s="293"/>
      <c r="AB19" s="301"/>
      <c r="AC19" s="293"/>
      <c r="AD19" s="293"/>
      <c r="AE19" s="293"/>
      <c r="AF19" s="293"/>
      <c r="AG19" s="293"/>
      <c r="AH19" s="293"/>
    </row>
    <row r="20" spans="1:34" ht="15" customHeight="1" x14ac:dyDescent="0.25">
      <c r="A20" s="293"/>
      <c r="B20" s="31"/>
      <c r="C20" s="548"/>
      <c r="D20" s="502"/>
      <c r="E20" s="502"/>
      <c r="F20" s="502"/>
      <c r="G20" s="502"/>
      <c r="H20" s="502"/>
      <c r="I20" s="502"/>
      <c r="J20" s="502"/>
      <c r="K20" s="502"/>
      <c r="L20" s="502"/>
      <c r="M20" s="502"/>
      <c r="N20" s="502"/>
      <c r="O20" s="502"/>
      <c r="P20" s="540"/>
      <c r="Q20" s="303"/>
      <c r="R20" s="306" t="s">
        <v>130</v>
      </c>
      <c r="S20" s="306"/>
      <c r="T20" s="306"/>
      <c r="U20" s="306"/>
      <c r="V20" s="306"/>
      <c r="W20" s="303"/>
      <c r="X20" s="303"/>
      <c r="Y20" s="303"/>
      <c r="Z20" s="293"/>
      <c r="AA20" s="303"/>
      <c r="AB20" s="301"/>
      <c r="AC20" s="293"/>
      <c r="AD20" s="293"/>
      <c r="AE20" s="293"/>
      <c r="AF20" s="293"/>
      <c r="AG20" s="328">
        <f>+(((((AH10/100)*AH11)+((AH12/100)*AH13)+((AH14/100)*AH15))*AH16)/100)</f>
        <v>15</v>
      </c>
      <c r="AH20" s="293"/>
    </row>
    <row r="21" spans="1:34" ht="15" customHeight="1" x14ac:dyDescent="0.25">
      <c r="A21" s="293"/>
      <c r="B21" s="31"/>
      <c r="C21" s="548"/>
      <c r="D21" s="502"/>
      <c r="E21" s="502"/>
      <c r="F21" s="502"/>
      <c r="G21" s="502"/>
      <c r="H21" s="502"/>
      <c r="I21" s="502"/>
      <c r="J21" s="502"/>
      <c r="K21" s="502"/>
      <c r="L21" s="502"/>
      <c r="M21" s="502"/>
      <c r="N21" s="502"/>
      <c r="O21" s="502"/>
      <c r="P21" s="540"/>
      <c r="Q21" s="293"/>
      <c r="R21" s="37"/>
      <c r="S21" s="293" t="s">
        <v>15</v>
      </c>
      <c r="T21" s="293"/>
      <c r="U21" s="37"/>
      <c r="V21" s="293" t="s">
        <v>27</v>
      </c>
      <c r="W21" s="293"/>
      <c r="X21" s="37"/>
      <c r="Y21" s="308" t="s">
        <v>46</v>
      </c>
      <c r="Z21" s="293"/>
      <c r="AA21" s="293"/>
      <c r="AB21" s="301"/>
      <c r="AC21" s="293"/>
      <c r="AD21" s="293"/>
      <c r="AE21" s="293"/>
      <c r="AF21" s="293"/>
      <c r="AG21" s="293"/>
      <c r="AH21" s="293"/>
    </row>
    <row r="22" spans="1:34" ht="15" customHeight="1" x14ac:dyDescent="0.25">
      <c r="A22" s="293"/>
      <c r="B22" s="31"/>
      <c r="C22" s="548"/>
      <c r="D22" s="502"/>
      <c r="E22" s="502"/>
      <c r="F22" s="502"/>
      <c r="G22" s="502"/>
      <c r="H22" s="502"/>
      <c r="I22" s="502"/>
      <c r="J22" s="502"/>
      <c r="K22" s="502"/>
      <c r="L22" s="502"/>
      <c r="M22" s="502"/>
      <c r="N22" s="502"/>
      <c r="O22" s="502"/>
      <c r="P22" s="540"/>
      <c r="Q22" s="293"/>
      <c r="R22" s="293"/>
      <c r="S22" s="293"/>
      <c r="T22" s="293"/>
      <c r="U22" s="293"/>
      <c r="V22" s="293"/>
      <c r="W22" s="293"/>
      <c r="X22" s="293"/>
      <c r="Y22" s="293"/>
      <c r="Z22" s="293"/>
      <c r="AA22" s="293"/>
      <c r="AB22" s="301"/>
      <c r="AC22" s="293"/>
      <c r="AD22" s="293"/>
      <c r="AE22" s="293"/>
      <c r="AF22" s="293"/>
      <c r="AG22" s="293"/>
      <c r="AH22" s="293"/>
    </row>
    <row r="23" spans="1:34" ht="15" customHeight="1" x14ac:dyDescent="0.25">
      <c r="A23" s="293"/>
      <c r="B23" s="31"/>
      <c r="C23" s="549"/>
      <c r="D23" s="550"/>
      <c r="E23" s="550"/>
      <c r="F23" s="550"/>
      <c r="G23" s="550"/>
      <c r="H23" s="550"/>
      <c r="I23" s="550"/>
      <c r="J23" s="550"/>
      <c r="K23" s="550"/>
      <c r="L23" s="550"/>
      <c r="M23" s="550"/>
      <c r="N23" s="550"/>
      <c r="O23" s="550"/>
      <c r="P23" s="551"/>
      <c r="Q23" s="293"/>
      <c r="R23" s="306" t="s">
        <v>131</v>
      </c>
      <c r="S23" s="293"/>
      <c r="T23" s="293"/>
      <c r="U23" s="293"/>
      <c r="V23" s="293"/>
      <c r="W23" s="538" t="s">
        <v>33</v>
      </c>
      <c r="X23" s="532"/>
      <c r="Y23" s="532"/>
      <c r="Z23" s="532"/>
      <c r="AA23" s="520"/>
      <c r="AB23" s="301"/>
      <c r="AC23" s="293"/>
      <c r="AD23" s="293"/>
      <c r="AE23" s="293"/>
      <c r="AF23" s="293"/>
      <c r="AG23" s="293"/>
      <c r="AH23" s="293"/>
    </row>
    <row r="24" spans="1:34" ht="15" customHeight="1" x14ac:dyDescent="0.25">
      <c r="A24" s="293"/>
      <c r="B24" s="31"/>
      <c r="C24" s="303"/>
      <c r="D24" s="303"/>
      <c r="E24" s="303"/>
      <c r="F24" s="303"/>
      <c r="G24" s="303"/>
      <c r="H24" s="293"/>
      <c r="I24" s="293"/>
      <c r="J24" s="293"/>
      <c r="K24" s="293"/>
      <c r="L24" s="293"/>
      <c r="M24" s="293"/>
      <c r="N24" s="293"/>
      <c r="O24" s="293"/>
      <c r="P24" s="293"/>
      <c r="Q24" s="293"/>
      <c r="R24" s="306"/>
      <c r="S24" s="293"/>
      <c r="T24" s="293"/>
      <c r="U24" s="293"/>
      <c r="V24" s="293"/>
      <c r="W24" s="293"/>
      <c r="X24" s="293"/>
      <c r="Y24" s="293"/>
      <c r="Z24" s="293"/>
      <c r="AA24" s="293"/>
      <c r="AB24" s="301"/>
      <c r="AC24" s="293"/>
      <c r="AD24" s="293"/>
      <c r="AE24" s="293"/>
      <c r="AF24" s="293"/>
      <c r="AG24" s="293"/>
      <c r="AH24" s="293"/>
    </row>
    <row r="25" spans="1:34" ht="15" customHeight="1" x14ac:dyDescent="0.25">
      <c r="A25" s="293"/>
      <c r="B25" s="31"/>
      <c r="C25" s="306" t="s">
        <v>132</v>
      </c>
      <c r="D25" s="303"/>
      <c r="E25" s="303"/>
      <c r="F25" s="303"/>
      <c r="G25" s="303"/>
      <c r="H25" s="303"/>
      <c r="I25" s="293"/>
      <c r="J25" s="293"/>
      <c r="K25" s="293"/>
      <c r="L25" s="293"/>
      <c r="M25" s="293"/>
      <c r="N25" s="293"/>
      <c r="O25" s="293"/>
      <c r="P25" s="293"/>
      <c r="Q25" s="293"/>
      <c r="R25" s="293"/>
      <c r="S25" s="293"/>
      <c r="T25" s="293"/>
      <c r="U25" s="293"/>
      <c r="V25" s="293"/>
      <c r="W25" s="293"/>
      <c r="X25" s="293"/>
      <c r="Y25" s="293"/>
      <c r="Z25" s="293"/>
      <c r="AA25" s="293"/>
      <c r="AB25" s="301"/>
      <c r="AC25" s="293"/>
      <c r="AD25" s="293"/>
      <c r="AE25" s="293"/>
      <c r="AF25" s="293"/>
      <c r="AG25" s="293"/>
      <c r="AH25" s="293"/>
    </row>
    <row r="26" spans="1:34" ht="39.75" customHeight="1" x14ac:dyDescent="0.25">
      <c r="A26" s="293"/>
      <c r="B26" s="31"/>
      <c r="C26" s="965" t="s">
        <v>458</v>
      </c>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20"/>
      <c r="AB26" s="301"/>
      <c r="AC26" s="293"/>
      <c r="AD26" s="293"/>
      <c r="AE26" s="293"/>
      <c r="AF26" s="293"/>
      <c r="AG26" s="293"/>
      <c r="AH26" s="293"/>
    </row>
    <row r="27" spans="1:34" ht="15" customHeight="1" x14ac:dyDescent="0.25">
      <c r="A27" s="293"/>
      <c r="B27" s="31"/>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9"/>
      <c r="AC27" s="293"/>
      <c r="AD27" s="293"/>
      <c r="AE27" s="293"/>
      <c r="AF27" s="293"/>
      <c r="AG27" s="293"/>
      <c r="AH27" s="293"/>
    </row>
    <row r="28" spans="1:34" ht="15" customHeight="1" x14ac:dyDescent="0.25">
      <c r="A28" s="293"/>
      <c r="B28" s="31"/>
      <c r="C28" s="297" t="s">
        <v>134</v>
      </c>
      <c r="D28" s="303"/>
      <c r="E28" s="303"/>
      <c r="F28" s="303"/>
      <c r="G28" s="303"/>
      <c r="H28" s="303"/>
      <c r="I28" s="303"/>
      <c r="J28" s="303"/>
      <c r="K28" s="303"/>
      <c r="L28" s="303"/>
      <c r="M28" s="297" t="s">
        <v>134</v>
      </c>
      <c r="N28" s="303"/>
      <c r="O28" s="303"/>
      <c r="P28" s="303"/>
      <c r="Q28" s="303"/>
      <c r="R28" s="303"/>
      <c r="S28" s="303"/>
      <c r="T28" s="303"/>
      <c r="U28" s="303"/>
      <c r="V28" s="303"/>
      <c r="W28" s="303"/>
      <c r="X28" s="303"/>
      <c r="Y28" s="303"/>
      <c r="Z28" s="303"/>
      <c r="AA28" s="303"/>
      <c r="AB28" s="309"/>
      <c r="AC28" s="293"/>
      <c r="AD28" s="293"/>
      <c r="AE28" s="293"/>
      <c r="AF28" s="293"/>
      <c r="AG28" s="293"/>
      <c r="AH28" s="293"/>
    </row>
    <row r="29" spans="1:34" ht="29.25" customHeight="1" x14ac:dyDescent="0.25">
      <c r="A29" s="293"/>
      <c r="B29" s="31"/>
      <c r="C29" s="538" t="s">
        <v>434</v>
      </c>
      <c r="D29" s="532"/>
      <c r="E29" s="532"/>
      <c r="F29" s="532"/>
      <c r="G29" s="532"/>
      <c r="H29" s="532"/>
      <c r="I29" s="532"/>
      <c r="J29" s="532"/>
      <c r="K29" s="520"/>
      <c r="L29" s="303"/>
      <c r="M29" s="538"/>
      <c r="N29" s="532"/>
      <c r="O29" s="532"/>
      <c r="P29" s="532"/>
      <c r="Q29" s="532"/>
      <c r="R29" s="532"/>
      <c r="S29" s="532"/>
      <c r="T29" s="532"/>
      <c r="U29" s="532"/>
      <c r="V29" s="532"/>
      <c r="W29" s="532"/>
      <c r="X29" s="532"/>
      <c r="Y29" s="532"/>
      <c r="Z29" s="532"/>
      <c r="AA29" s="520"/>
      <c r="AB29" s="309"/>
      <c r="AC29" s="293"/>
      <c r="AD29" s="293"/>
      <c r="AE29" s="293"/>
      <c r="AF29" s="293"/>
      <c r="AG29" s="293"/>
      <c r="AH29" s="293"/>
    </row>
    <row r="30" spans="1:34" ht="15" customHeight="1" x14ac:dyDescent="0.25">
      <c r="A30" s="293"/>
      <c r="B30" s="31"/>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301"/>
      <c r="AC30" s="293"/>
      <c r="AD30" s="293"/>
      <c r="AE30" s="293"/>
      <c r="AF30" s="293"/>
      <c r="AG30" s="293"/>
      <c r="AH30" s="293"/>
    </row>
    <row r="31" spans="1:34" ht="15" customHeight="1" x14ac:dyDescent="0.25">
      <c r="A31" s="293"/>
      <c r="B31" s="31"/>
      <c r="C31" s="310" t="s">
        <v>137</v>
      </c>
      <c r="D31" s="310"/>
      <c r="E31" s="310"/>
      <c r="F31" s="310"/>
      <c r="G31" s="311"/>
      <c r="H31" s="312"/>
      <c r="I31" s="312"/>
      <c r="J31" s="312"/>
      <c r="K31" s="312"/>
      <c r="L31" s="312"/>
      <c r="M31" s="312"/>
      <c r="N31" s="312"/>
      <c r="O31" s="312"/>
      <c r="P31" s="312"/>
      <c r="Q31" s="312"/>
      <c r="R31" s="312"/>
      <c r="S31" s="312"/>
      <c r="T31" s="312"/>
      <c r="U31" s="312"/>
      <c r="V31" s="312"/>
      <c r="W31" s="312"/>
      <c r="X31" s="312"/>
      <c r="Y31" s="312"/>
      <c r="Z31" s="312"/>
      <c r="AA31" s="312"/>
      <c r="AB31" s="301"/>
      <c r="AC31" s="293"/>
      <c r="AD31" s="293"/>
      <c r="AE31" s="293"/>
      <c r="AF31" s="293"/>
      <c r="AG31" s="293"/>
      <c r="AH31" s="293"/>
    </row>
    <row r="32" spans="1:34" ht="90" customHeight="1" x14ac:dyDescent="0.25">
      <c r="A32" s="293"/>
      <c r="B32" s="31"/>
      <c r="C32" s="537" t="s">
        <v>435</v>
      </c>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20"/>
      <c r="AB32" s="301"/>
      <c r="AC32" s="293"/>
      <c r="AD32" s="293"/>
      <c r="AE32" s="293"/>
      <c r="AF32" s="293"/>
      <c r="AG32" s="293"/>
      <c r="AH32" s="293"/>
    </row>
    <row r="33" spans="1:34" ht="15" customHeight="1" x14ac:dyDescent="0.25">
      <c r="A33" s="293"/>
      <c r="B33" s="3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301"/>
      <c r="AC33" s="293"/>
      <c r="AD33" s="293"/>
      <c r="AE33" s="293"/>
      <c r="AF33" s="293"/>
      <c r="AG33" s="293"/>
      <c r="AH33" s="293"/>
    </row>
    <row r="34" spans="1:34" ht="15.75" customHeight="1" x14ac:dyDescent="0.25">
      <c r="A34" s="293"/>
      <c r="B34" s="31"/>
      <c r="C34" s="536" t="s">
        <v>139</v>
      </c>
      <c r="D34" s="528"/>
      <c r="E34" s="306"/>
      <c r="F34" s="530" t="s">
        <v>34</v>
      </c>
      <c r="G34" s="520"/>
      <c r="H34" s="306"/>
      <c r="I34" s="293"/>
      <c r="J34" s="313" t="s">
        <v>140</v>
      </c>
      <c r="K34" s="530">
        <v>15</v>
      </c>
      <c r="L34" s="532"/>
      <c r="M34" s="532"/>
      <c r="N34" s="520"/>
      <c r="O34" s="306"/>
      <c r="P34" s="306"/>
      <c r="Q34" s="297" t="s">
        <v>141</v>
      </c>
      <c r="R34" s="293"/>
      <c r="S34" s="306"/>
      <c r="T34" s="306"/>
      <c r="U34" s="306"/>
      <c r="V34" s="306"/>
      <c r="W34" s="530" t="s">
        <v>20</v>
      </c>
      <c r="X34" s="532"/>
      <c r="Y34" s="532"/>
      <c r="Z34" s="532"/>
      <c r="AA34" s="520"/>
      <c r="AB34" s="305"/>
      <c r="AC34" s="293"/>
      <c r="AD34" s="293"/>
      <c r="AE34" s="293"/>
      <c r="AF34" s="293"/>
      <c r="AG34" s="293"/>
      <c r="AH34" s="293"/>
    </row>
    <row r="35" spans="1:34" ht="15.75" customHeight="1" x14ac:dyDescent="0.25">
      <c r="A35" s="293"/>
      <c r="B35" s="31"/>
      <c r="C35" s="293"/>
      <c r="D35" s="293"/>
      <c r="E35" s="293"/>
      <c r="F35" s="308"/>
      <c r="G35" s="308"/>
      <c r="H35" s="308"/>
      <c r="I35" s="308"/>
      <c r="J35" s="308"/>
      <c r="K35" s="308"/>
      <c r="L35" s="308"/>
      <c r="M35" s="293"/>
      <c r="N35" s="293"/>
      <c r="O35" s="293"/>
      <c r="P35" s="293"/>
      <c r="Q35" s="293"/>
      <c r="R35" s="293"/>
      <c r="S35" s="293"/>
      <c r="T35" s="293"/>
      <c r="U35" s="293"/>
      <c r="V35" s="293"/>
      <c r="W35" s="293"/>
      <c r="X35" s="293"/>
      <c r="Y35" s="293"/>
      <c r="Z35" s="293"/>
      <c r="AA35" s="293"/>
      <c r="AB35" s="301"/>
      <c r="AC35" s="293"/>
      <c r="AD35" s="293"/>
      <c r="AE35" s="293"/>
      <c r="AF35" s="293"/>
      <c r="AG35" s="293"/>
      <c r="AH35" s="293"/>
    </row>
    <row r="36" spans="1:34" ht="32.25" customHeight="1" x14ac:dyDescent="0.25">
      <c r="A36" s="293"/>
      <c r="B36" s="31"/>
      <c r="C36" s="293"/>
      <c r="D36" s="313" t="s">
        <v>142</v>
      </c>
      <c r="E36" s="306"/>
      <c r="F36" s="537" t="s">
        <v>459</v>
      </c>
      <c r="G36" s="532"/>
      <c r="H36" s="532"/>
      <c r="I36" s="532"/>
      <c r="J36" s="532"/>
      <c r="K36" s="532"/>
      <c r="L36" s="532"/>
      <c r="M36" s="520"/>
      <c r="N36" s="293"/>
      <c r="O36" s="313" t="s">
        <v>144</v>
      </c>
      <c r="P36" s="538">
        <v>0</v>
      </c>
      <c r="Q36" s="532"/>
      <c r="R36" s="532"/>
      <c r="S36" s="532"/>
      <c r="T36" s="532"/>
      <c r="U36" s="532"/>
      <c r="V36" s="532"/>
      <c r="W36" s="532"/>
      <c r="X36" s="532"/>
      <c r="Y36" s="532"/>
      <c r="Z36" s="532"/>
      <c r="AA36" s="520"/>
      <c r="AB36" s="301"/>
      <c r="AC36" s="293"/>
      <c r="AD36" s="293"/>
      <c r="AE36" s="293"/>
      <c r="AF36" s="293"/>
      <c r="AG36" s="293"/>
      <c r="AH36" s="293"/>
    </row>
    <row r="37" spans="1:34" ht="15.75" customHeight="1" x14ac:dyDescent="0.25">
      <c r="A37" s="293"/>
      <c r="B37" s="31"/>
      <c r="C37" s="306"/>
      <c r="D37" s="306"/>
      <c r="E37" s="306"/>
      <c r="F37" s="308"/>
      <c r="G37" s="308"/>
      <c r="H37" s="308"/>
      <c r="I37" s="308"/>
      <c r="J37" s="308"/>
      <c r="K37" s="308"/>
      <c r="L37" s="308"/>
      <c r="M37" s="306"/>
      <c r="N37" s="306"/>
      <c r="O37" s="306"/>
      <c r="P37" s="306"/>
      <c r="Q37" s="306"/>
      <c r="R37" s="306"/>
      <c r="S37" s="306"/>
      <c r="T37" s="306"/>
      <c r="U37" s="306"/>
      <c r="V37" s="306"/>
      <c r="W37" s="306"/>
      <c r="X37" s="306"/>
      <c r="Y37" s="306"/>
      <c r="Z37" s="306"/>
      <c r="AA37" s="306"/>
      <c r="AB37" s="305"/>
      <c r="AC37" s="293"/>
      <c r="AD37" s="293"/>
      <c r="AE37" s="293"/>
      <c r="AF37" s="293"/>
      <c r="AG37" s="293"/>
      <c r="AH37" s="293"/>
    </row>
    <row r="38" spans="1:34" ht="15.75" customHeight="1" x14ac:dyDescent="0.25">
      <c r="A38" s="293"/>
      <c r="B38" s="31"/>
      <c r="C38" s="293"/>
      <c r="D38" s="313" t="s">
        <v>145</v>
      </c>
      <c r="E38" s="293"/>
      <c r="F38" s="531" t="s">
        <v>146</v>
      </c>
      <c r="G38" s="520"/>
      <c r="H38" s="293"/>
      <c r="I38" s="293"/>
      <c r="J38" s="306" t="s">
        <v>147</v>
      </c>
      <c r="K38" s="293"/>
      <c r="L38" s="531" t="s">
        <v>148</v>
      </c>
      <c r="M38" s="532"/>
      <c r="N38" s="520"/>
      <c r="O38" s="306"/>
      <c r="P38" s="306"/>
      <c r="Q38" s="293"/>
      <c r="R38" s="306" t="s">
        <v>149</v>
      </c>
      <c r="S38" s="306"/>
      <c r="T38" s="306"/>
      <c r="U38" s="306"/>
      <c r="V38" s="306"/>
      <c r="W38" s="539"/>
      <c r="X38" s="532"/>
      <c r="Y38" s="532"/>
      <c r="Z38" s="532"/>
      <c r="AA38" s="520"/>
      <c r="AB38" s="305"/>
      <c r="AC38" s="293"/>
      <c r="AD38" s="293"/>
      <c r="AE38" s="293"/>
      <c r="AF38" s="293"/>
      <c r="AG38" s="293"/>
      <c r="AH38" s="293"/>
    </row>
    <row r="39" spans="1:34" ht="15.75" customHeight="1" x14ac:dyDescent="0.25">
      <c r="A39" s="293"/>
      <c r="B39" s="31"/>
      <c r="C39" s="293"/>
      <c r="D39" s="293"/>
      <c r="E39" s="293"/>
      <c r="F39" s="29"/>
      <c r="G39" s="293"/>
      <c r="H39" s="293"/>
      <c r="I39" s="297"/>
      <c r="J39" s="297"/>
      <c r="K39" s="297"/>
      <c r="L39" s="297"/>
      <c r="M39" s="297"/>
      <c r="N39" s="297"/>
      <c r="O39" s="297"/>
      <c r="P39" s="297"/>
      <c r="Q39" s="297"/>
      <c r="R39" s="297"/>
      <c r="S39" s="297"/>
      <c r="T39" s="297"/>
      <c r="U39" s="297"/>
      <c r="V39" s="297"/>
      <c r="W39" s="297"/>
      <c r="X39" s="297"/>
      <c r="Y39" s="297"/>
      <c r="Z39" s="297"/>
      <c r="AA39" s="297"/>
      <c r="AB39" s="298"/>
      <c r="AC39" s="293"/>
      <c r="AD39" s="293"/>
      <c r="AE39" s="293"/>
      <c r="AF39" s="293"/>
      <c r="AG39" s="293"/>
      <c r="AH39" s="293"/>
    </row>
    <row r="40" spans="1:34" ht="15.75" customHeight="1" x14ac:dyDescent="0.25">
      <c r="A40" s="293"/>
      <c r="B40" s="31"/>
      <c r="C40" s="314" t="s">
        <v>150</v>
      </c>
      <c r="D40" s="533">
        <v>2024</v>
      </c>
      <c r="E40" s="534"/>
      <c r="F40" s="535"/>
      <c r="G40" s="35"/>
      <c r="H40" s="297"/>
      <c r="I40" s="297"/>
      <c r="J40" s="297"/>
      <c r="K40" s="297"/>
      <c r="L40" s="297"/>
      <c r="M40" s="297"/>
      <c r="N40" s="297"/>
      <c r="O40" s="297"/>
      <c r="P40" s="297"/>
      <c r="Q40" s="527"/>
      <c r="R40" s="528"/>
      <c r="S40" s="528"/>
      <c r="T40" s="528"/>
      <c r="U40" s="528"/>
      <c r="V40" s="297"/>
      <c r="W40" s="297"/>
      <c r="X40" s="529"/>
      <c r="Y40" s="528"/>
      <c r="Z40" s="528"/>
      <c r="AA40" s="528"/>
      <c r="AB40" s="305"/>
      <c r="AC40" s="293"/>
      <c r="AD40" s="293"/>
      <c r="AE40" s="293"/>
      <c r="AF40" s="293"/>
      <c r="AG40" s="293"/>
      <c r="AH40" s="293"/>
    </row>
    <row r="41" spans="1:34" ht="5.25" customHeight="1" x14ac:dyDescent="0.25">
      <c r="A41" s="293"/>
      <c r="B41" s="31"/>
      <c r="C41" s="306"/>
      <c r="D41" s="38"/>
      <c r="E41" s="38"/>
      <c r="F41" s="38"/>
      <c r="G41" s="293"/>
      <c r="H41" s="297"/>
      <c r="I41" s="297"/>
      <c r="J41" s="297"/>
      <c r="K41" s="297"/>
      <c r="L41" s="297"/>
      <c r="M41" s="297"/>
      <c r="N41" s="297"/>
      <c r="O41" s="297"/>
      <c r="P41" s="297"/>
      <c r="Q41" s="303"/>
      <c r="R41" s="303"/>
      <c r="S41" s="303"/>
      <c r="T41" s="303"/>
      <c r="U41" s="303"/>
      <c r="V41" s="297"/>
      <c r="W41" s="297"/>
      <c r="X41" s="299"/>
      <c r="Y41" s="299"/>
      <c r="Z41" s="299"/>
      <c r="AA41" s="299"/>
      <c r="AB41" s="305"/>
      <c r="AC41" s="293"/>
      <c r="AD41" s="293"/>
      <c r="AE41" s="293"/>
      <c r="AF41" s="293"/>
      <c r="AG41" s="293"/>
      <c r="AH41" s="293"/>
    </row>
    <row r="42" spans="1:34" ht="15.75" customHeight="1" x14ac:dyDescent="0.25">
      <c r="A42" s="293"/>
      <c r="B42" s="31"/>
      <c r="C42" s="306" t="s">
        <v>140</v>
      </c>
      <c r="D42" s="538">
        <v>15</v>
      </c>
      <c r="E42" s="532"/>
      <c r="F42" s="520"/>
      <c r="G42" s="293"/>
      <c r="H42" s="297"/>
      <c r="I42" s="297"/>
      <c r="J42" s="297"/>
      <c r="K42" s="297"/>
      <c r="L42" s="297"/>
      <c r="M42" s="297"/>
      <c r="N42" s="297"/>
      <c r="O42" s="297"/>
      <c r="P42" s="297"/>
      <c r="Q42" s="527"/>
      <c r="R42" s="528"/>
      <c r="S42" s="528"/>
      <c r="T42" s="528"/>
      <c r="U42" s="528"/>
      <c r="V42" s="297"/>
      <c r="W42" s="297"/>
      <c r="X42" s="529"/>
      <c r="Y42" s="528"/>
      <c r="Z42" s="528"/>
      <c r="AA42" s="528"/>
      <c r="AB42" s="298"/>
      <c r="AC42" s="293"/>
      <c r="AD42" s="293"/>
      <c r="AE42" s="293"/>
      <c r="AF42" s="293"/>
      <c r="AG42" s="293"/>
      <c r="AH42" s="293"/>
    </row>
    <row r="43" spans="1:34" ht="15.75" customHeight="1" x14ac:dyDescent="0.25">
      <c r="A43" s="293"/>
      <c r="B43" s="31"/>
      <c r="C43" s="293"/>
      <c r="D43" s="293"/>
      <c r="E43" s="293"/>
      <c r="F43" s="293"/>
      <c r="G43" s="293"/>
      <c r="H43" s="293"/>
      <c r="I43" s="297"/>
      <c r="J43" s="297"/>
      <c r="K43" s="306"/>
      <c r="L43" s="306"/>
      <c r="M43" s="306"/>
      <c r="N43" s="306"/>
      <c r="O43" s="306"/>
      <c r="P43" s="306"/>
      <c r="Q43" s="306"/>
      <c r="R43" s="306"/>
      <c r="S43" s="306"/>
      <c r="T43" s="306"/>
      <c r="U43" s="306"/>
      <c r="V43" s="306"/>
      <c r="W43" s="306"/>
      <c r="X43" s="306"/>
      <c r="Y43" s="306"/>
      <c r="Z43" s="306"/>
      <c r="AA43" s="306"/>
      <c r="AB43" s="298"/>
      <c r="AC43" s="293"/>
      <c r="AD43" s="293"/>
      <c r="AE43" s="293"/>
      <c r="AF43" s="293"/>
      <c r="AG43" s="293"/>
      <c r="AH43" s="293"/>
    </row>
    <row r="44" spans="1:34" ht="15.75" customHeight="1" x14ac:dyDescent="0.25">
      <c r="A44" s="293"/>
      <c r="B44" s="31"/>
      <c r="C44" s="306"/>
      <c r="D44" s="530" t="s">
        <v>151</v>
      </c>
      <c r="E44" s="532"/>
      <c r="F44" s="532"/>
      <c r="G44" s="532"/>
      <c r="H44" s="532"/>
      <c r="I44" s="532"/>
      <c r="J44" s="532"/>
      <c r="K44" s="532"/>
      <c r="L44" s="532"/>
      <c r="M44" s="532"/>
      <c r="N44" s="532"/>
      <c r="O44" s="532"/>
      <c r="P44" s="532"/>
      <c r="Q44" s="532"/>
      <c r="R44" s="532"/>
      <c r="S44" s="532"/>
      <c r="T44" s="532"/>
      <c r="U44" s="532"/>
      <c r="V44" s="532"/>
      <c r="W44" s="532"/>
      <c r="X44" s="532"/>
      <c r="Y44" s="520"/>
      <c r="Z44" s="307"/>
      <c r="AA44" s="307"/>
      <c r="AB44" s="315"/>
      <c r="AC44" s="293"/>
      <c r="AD44" s="293"/>
      <c r="AE44" s="293"/>
      <c r="AF44" s="293"/>
      <c r="AG44" s="293"/>
      <c r="AH44" s="293"/>
    </row>
    <row r="45" spans="1:34" ht="15.75" customHeight="1" x14ac:dyDescent="0.25">
      <c r="A45" s="293"/>
      <c r="B45" s="31"/>
      <c r="C45" s="293"/>
      <c r="D45" s="569" t="s">
        <v>152</v>
      </c>
      <c r="E45" s="532"/>
      <c r="F45" s="532"/>
      <c r="G45" s="532"/>
      <c r="H45" s="520"/>
      <c r="I45" s="565" t="s">
        <v>153</v>
      </c>
      <c r="J45" s="532"/>
      <c r="K45" s="532"/>
      <c r="L45" s="532"/>
      <c r="M45" s="532"/>
      <c r="N45" s="532"/>
      <c r="O45" s="532"/>
      <c r="P45" s="520"/>
      <c r="Q45" s="566" t="s">
        <v>154</v>
      </c>
      <c r="R45" s="532"/>
      <c r="S45" s="532"/>
      <c r="T45" s="532"/>
      <c r="U45" s="532"/>
      <c r="V45" s="532"/>
      <c r="W45" s="532"/>
      <c r="X45" s="532"/>
      <c r="Y45" s="520"/>
      <c r="Z45" s="307"/>
      <c r="AA45" s="307"/>
      <c r="AB45" s="315"/>
      <c r="AC45" s="293"/>
      <c r="AD45" s="293"/>
      <c r="AE45" s="293"/>
      <c r="AF45" s="293"/>
      <c r="AG45" s="293"/>
      <c r="AH45" s="293"/>
    </row>
    <row r="46" spans="1:34" ht="15.75" customHeight="1" x14ac:dyDescent="0.25">
      <c r="A46" s="316"/>
      <c r="B46" s="39"/>
      <c r="C46" s="40"/>
      <c r="D46" s="570" t="s">
        <v>155</v>
      </c>
      <c r="E46" s="532"/>
      <c r="F46" s="532"/>
      <c r="G46" s="532"/>
      <c r="H46" s="520"/>
      <c r="I46" s="567" t="s">
        <v>156</v>
      </c>
      <c r="J46" s="532"/>
      <c r="K46" s="532"/>
      <c r="L46" s="532"/>
      <c r="M46" s="532"/>
      <c r="N46" s="532"/>
      <c r="O46" s="532"/>
      <c r="P46" s="520"/>
      <c r="Q46" s="568" t="s">
        <v>157</v>
      </c>
      <c r="R46" s="532"/>
      <c r="S46" s="532"/>
      <c r="T46" s="532"/>
      <c r="U46" s="532"/>
      <c r="V46" s="532"/>
      <c r="W46" s="532"/>
      <c r="X46" s="532"/>
      <c r="Y46" s="520"/>
      <c r="Z46" s="316"/>
      <c r="AA46" s="316"/>
      <c r="AB46" s="317"/>
      <c r="AC46" s="316"/>
      <c r="AD46" s="316"/>
      <c r="AE46" s="316"/>
      <c r="AF46" s="316"/>
      <c r="AG46" s="316"/>
      <c r="AH46" s="316"/>
    </row>
    <row r="47" spans="1:34" ht="15.75" customHeight="1" x14ac:dyDescent="0.25">
      <c r="A47" s="293"/>
      <c r="B47" s="31"/>
      <c r="C47" s="318"/>
      <c r="D47" s="318"/>
      <c r="E47" s="318"/>
      <c r="F47" s="318"/>
      <c r="G47" s="319"/>
      <c r="H47" s="319"/>
      <c r="I47" s="319"/>
      <c r="J47" s="319"/>
      <c r="K47" s="319"/>
      <c r="L47" s="319"/>
      <c r="M47" s="319"/>
      <c r="N47" s="319"/>
      <c r="O47" s="319"/>
      <c r="P47" s="319"/>
      <c r="Q47" s="319"/>
      <c r="R47" s="319"/>
      <c r="S47" s="319"/>
      <c r="T47" s="319"/>
      <c r="U47" s="319"/>
      <c r="V47" s="319"/>
      <c r="W47" s="319"/>
      <c r="X47" s="319"/>
      <c r="Y47" s="319"/>
      <c r="Z47" s="318"/>
      <c r="AA47" s="318"/>
      <c r="AB47" s="302"/>
      <c r="AC47" s="293"/>
      <c r="AD47" s="293"/>
      <c r="AE47" s="293"/>
      <c r="AF47" s="293"/>
      <c r="AG47" s="293"/>
      <c r="AH47" s="293"/>
    </row>
    <row r="48" spans="1:34" ht="15.75" customHeight="1" x14ac:dyDescent="0.25">
      <c r="A48" s="320"/>
      <c r="B48" s="41"/>
      <c r="C48" s="558" t="s">
        <v>158</v>
      </c>
      <c r="D48" s="532"/>
      <c r="E48" s="532"/>
      <c r="F48" s="520"/>
      <c r="G48" s="563" t="s">
        <v>159</v>
      </c>
      <c r="H48" s="564" t="s">
        <v>160</v>
      </c>
      <c r="I48" s="546"/>
      <c r="J48" s="546"/>
      <c r="K48" s="546"/>
      <c r="L48" s="546"/>
      <c r="M48" s="546"/>
      <c r="N48" s="546"/>
      <c r="O48" s="546"/>
      <c r="P48" s="546"/>
      <c r="Q48" s="546"/>
      <c r="R48" s="546"/>
      <c r="S48" s="546"/>
      <c r="T48" s="546"/>
      <c r="U48" s="546"/>
      <c r="V48" s="546"/>
      <c r="W48" s="546"/>
      <c r="X48" s="546"/>
      <c r="Y48" s="546"/>
      <c r="Z48" s="546"/>
      <c r="AA48" s="547"/>
      <c r="AB48" s="315"/>
      <c r="AC48" s="320"/>
      <c r="AD48" s="320"/>
      <c r="AE48" s="320"/>
      <c r="AF48" s="320"/>
      <c r="AG48" s="320"/>
      <c r="AH48" s="320"/>
    </row>
    <row r="49" spans="1:34" ht="15.75" customHeight="1" x14ac:dyDescent="0.25">
      <c r="A49" s="320"/>
      <c r="B49" s="41"/>
      <c r="C49" s="42" t="s">
        <v>161</v>
      </c>
      <c r="D49" s="43">
        <v>1.2</v>
      </c>
      <c r="E49" s="558" t="s">
        <v>162</v>
      </c>
      <c r="F49" s="520"/>
      <c r="G49" s="504"/>
      <c r="H49" s="549"/>
      <c r="I49" s="550"/>
      <c r="J49" s="550"/>
      <c r="K49" s="550"/>
      <c r="L49" s="550"/>
      <c r="M49" s="550"/>
      <c r="N49" s="550"/>
      <c r="O49" s="550"/>
      <c r="P49" s="550"/>
      <c r="Q49" s="550"/>
      <c r="R49" s="550"/>
      <c r="S49" s="550"/>
      <c r="T49" s="550"/>
      <c r="U49" s="550"/>
      <c r="V49" s="550"/>
      <c r="W49" s="550"/>
      <c r="X49" s="550"/>
      <c r="Y49" s="550"/>
      <c r="Z49" s="550"/>
      <c r="AA49" s="551"/>
      <c r="AB49" s="315"/>
      <c r="AC49" s="320"/>
      <c r="AD49" s="320"/>
      <c r="AE49" s="320"/>
      <c r="AF49" s="320"/>
      <c r="AG49" s="320"/>
      <c r="AH49" s="320"/>
    </row>
    <row r="50" spans="1:34" ht="15.75" customHeight="1" x14ac:dyDescent="0.25">
      <c r="A50" s="320"/>
      <c r="B50" s="41"/>
      <c r="C50" s="44">
        <v>2024</v>
      </c>
      <c r="D50" s="45">
        <v>45474</v>
      </c>
      <c r="E50" s="557">
        <v>45656</v>
      </c>
      <c r="F50" s="520"/>
      <c r="G50" s="46">
        <v>15</v>
      </c>
      <c r="H50" s="562" t="s">
        <v>451</v>
      </c>
      <c r="I50" s="532"/>
      <c r="J50" s="532"/>
      <c r="K50" s="532"/>
      <c r="L50" s="532"/>
      <c r="M50" s="532"/>
      <c r="N50" s="532"/>
      <c r="O50" s="532"/>
      <c r="P50" s="532"/>
      <c r="Q50" s="532"/>
      <c r="R50" s="532"/>
      <c r="S50" s="532"/>
      <c r="T50" s="532"/>
      <c r="U50" s="532"/>
      <c r="V50" s="532"/>
      <c r="W50" s="532"/>
      <c r="X50" s="532"/>
      <c r="Y50" s="532"/>
      <c r="Z50" s="532"/>
      <c r="AA50" s="520"/>
      <c r="AB50" s="315"/>
      <c r="AC50" s="320"/>
      <c r="AD50" s="320"/>
      <c r="AE50" s="320"/>
      <c r="AF50" s="320"/>
      <c r="AG50" s="320"/>
      <c r="AH50" s="320"/>
    </row>
    <row r="51" spans="1:34" ht="15.75" customHeight="1" x14ac:dyDescent="0.25">
      <c r="A51" s="320"/>
      <c r="B51" s="41"/>
      <c r="C51" s="44">
        <v>2025</v>
      </c>
      <c r="D51" s="45">
        <v>45658</v>
      </c>
      <c r="E51" s="557">
        <v>46021</v>
      </c>
      <c r="F51" s="520"/>
      <c r="G51" s="46">
        <v>30</v>
      </c>
      <c r="H51" s="562" t="s">
        <v>451</v>
      </c>
      <c r="I51" s="532"/>
      <c r="J51" s="532"/>
      <c r="K51" s="532"/>
      <c r="L51" s="532"/>
      <c r="M51" s="532"/>
      <c r="N51" s="532"/>
      <c r="O51" s="532"/>
      <c r="P51" s="532"/>
      <c r="Q51" s="532"/>
      <c r="R51" s="532"/>
      <c r="S51" s="532"/>
      <c r="T51" s="532"/>
      <c r="U51" s="532"/>
      <c r="V51" s="532"/>
      <c r="W51" s="532"/>
      <c r="X51" s="532"/>
      <c r="Y51" s="532"/>
      <c r="Z51" s="532"/>
      <c r="AA51" s="520"/>
      <c r="AB51" s="315"/>
      <c r="AC51" s="320"/>
      <c r="AD51" s="320"/>
      <c r="AE51" s="320"/>
      <c r="AF51" s="320"/>
      <c r="AG51" s="320"/>
      <c r="AH51" s="320"/>
    </row>
    <row r="52" spans="1:34" ht="15.75" customHeight="1" x14ac:dyDescent="0.25">
      <c r="A52" s="320"/>
      <c r="B52" s="41"/>
      <c r="C52" s="44">
        <v>2026</v>
      </c>
      <c r="D52" s="45">
        <v>46023</v>
      </c>
      <c r="E52" s="557">
        <v>46386</v>
      </c>
      <c r="F52" s="520"/>
      <c r="G52" s="46">
        <v>45</v>
      </c>
      <c r="H52" s="562" t="s">
        <v>451</v>
      </c>
      <c r="I52" s="532"/>
      <c r="J52" s="532"/>
      <c r="K52" s="532"/>
      <c r="L52" s="532"/>
      <c r="M52" s="532"/>
      <c r="N52" s="532"/>
      <c r="O52" s="532"/>
      <c r="P52" s="532"/>
      <c r="Q52" s="532"/>
      <c r="R52" s="532"/>
      <c r="S52" s="532"/>
      <c r="T52" s="532"/>
      <c r="U52" s="532"/>
      <c r="V52" s="532"/>
      <c r="W52" s="532"/>
      <c r="X52" s="532"/>
      <c r="Y52" s="532"/>
      <c r="Z52" s="532"/>
      <c r="AA52" s="520"/>
      <c r="AB52" s="315"/>
      <c r="AC52" s="320"/>
      <c r="AD52" s="320"/>
      <c r="AE52" s="320"/>
      <c r="AF52" s="320"/>
      <c r="AG52" s="320"/>
      <c r="AH52" s="320"/>
    </row>
    <row r="53" spans="1:34" ht="15.75" customHeight="1" x14ac:dyDescent="0.25">
      <c r="A53" s="320"/>
      <c r="B53" s="41"/>
      <c r="C53" s="44">
        <v>2027</v>
      </c>
      <c r="D53" s="45">
        <v>46388</v>
      </c>
      <c r="E53" s="557">
        <v>46751</v>
      </c>
      <c r="F53" s="520"/>
      <c r="G53" s="46">
        <v>60</v>
      </c>
      <c r="H53" s="562" t="s">
        <v>451</v>
      </c>
      <c r="I53" s="532"/>
      <c r="J53" s="532"/>
      <c r="K53" s="532"/>
      <c r="L53" s="532"/>
      <c r="M53" s="532"/>
      <c r="N53" s="532"/>
      <c r="O53" s="532"/>
      <c r="P53" s="532"/>
      <c r="Q53" s="532"/>
      <c r="R53" s="532"/>
      <c r="S53" s="532"/>
      <c r="T53" s="532"/>
      <c r="U53" s="532"/>
      <c r="V53" s="532"/>
      <c r="W53" s="532"/>
      <c r="X53" s="532"/>
      <c r="Y53" s="532"/>
      <c r="Z53" s="532"/>
      <c r="AA53" s="520"/>
      <c r="AB53" s="315"/>
      <c r="AC53" s="320"/>
      <c r="AD53" s="320"/>
      <c r="AE53" s="320"/>
      <c r="AF53" s="320"/>
      <c r="AG53" s="320"/>
      <c r="AH53" s="320"/>
    </row>
    <row r="54" spans="1:34" ht="15.75" customHeight="1" x14ac:dyDescent="0.25">
      <c r="A54" s="320"/>
      <c r="B54" s="41"/>
      <c r="C54" s="44"/>
      <c r="D54" s="44"/>
      <c r="E54" s="558"/>
      <c r="F54" s="520"/>
      <c r="G54" s="43"/>
      <c r="H54" s="558"/>
      <c r="I54" s="532"/>
      <c r="J54" s="532"/>
      <c r="K54" s="532"/>
      <c r="L54" s="532"/>
      <c r="M54" s="532"/>
      <c r="N54" s="532"/>
      <c r="O54" s="532"/>
      <c r="P54" s="532"/>
      <c r="Q54" s="532"/>
      <c r="R54" s="532"/>
      <c r="S54" s="532"/>
      <c r="T54" s="532"/>
      <c r="U54" s="532"/>
      <c r="V54" s="532"/>
      <c r="W54" s="532"/>
      <c r="X54" s="532"/>
      <c r="Y54" s="532"/>
      <c r="Z54" s="532"/>
      <c r="AA54" s="520"/>
      <c r="AB54" s="315"/>
      <c r="AC54" s="320"/>
      <c r="AD54" s="320"/>
      <c r="AE54" s="320"/>
      <c r="AF54" s="320"/>
      <c r="AG54" s="320"/>
      <c r="AH54" s="320"/>
    </row>
    <row r="55" spans="1:34" ht="15.75" customHeight="1" x14ac:dyDescent="0.25">
      <c r="A55" s="293"/>
      <c r="B55" s="31"/>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301"/>
      <c r="AC55" s="293"/>
      <c r="AD55" s="293"/>
      <c r="AE55" s="293"/>
      <c r="AF55" s="293"/>
      <c r="AG55" s="293"/>
      <c r="AH55" s="293"/>
    </row>
    <row r="56" spans="1:34" ht="15.75" customHeight="1" x14ac:dyDescent="0.25">
      <c r="A56" s="293"/>
      <c r="B56" s="31"/>
      <c r="C56" s="536" t="s">
        <v>163</v>
      </c>
      <c r="D56" s="528"/>
      <c r="E56" s="306"/>
      <c r="F56" s="297" t="s">
        <v>164</v>
      </c>
      <c r="G56" s="47"/>
      <c r="H56" s="308"/>
      <c r="I56" s="297" t="s">
        <v>165</v>
      </c>
      <c r="J56" s="293"/>
      <c r="K56" s="531"/>
      <c r="L56" s="520"/>
      <c r="M56" s="306"/>
      <c r="N56" s="293"/>
      <c r="O56" s="293"/>
      <c r="P56" s="293"/>
      <c r="Q56" s="293"/>
      <c r="R56" s="293"/>
      <c r="S56" s="293"/>
      <c r="T56" s="293"/>
      <c r="U56" s="293"/>
      <c r="V56" s="293"/>
      <c r="W56" s="293"/>
      <c r="X56" s="293"/>
      <c r="Y56" s="293"/>
      <c r="Z56" s="293"/>
      <c r="AA56" s="293"/>
      <c r="AB56" s="301"/>
      <c r="AC56" s="293"/>
      <c r="AD56" s="293"/>
      <c r="AE56" s="293"/>
      <c r="AF56" s="293"/>
      <c r="AG56" s="293"/>
      <c r="AH56" s="293"/>
    </row>
    <row r="57" spans="1:34" ht="15.75" customHeight="1" x14ac:dyDescent="0.25">
      <c r="A57" s="293"/>
      <c r="B57" s="321"/>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22"/>
      <c r="AC57" s="293"/>
      <c r="AD57" s="293"/>
      <c r="AE57" s="293"/>
      <c r="AF57" s="293"/>
      <c r="AG57" s="293"/>
      <c r="AH57" s="293"/>
    </row>
    <row r="58" spans="1:34" ht="15.75" customHeight="1" x14ac:dyDescent="0.25">
      <c r="A58" s="293"/>
      <c r="B58" s="556" t="s">
        <v>166</v>
      </c>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20"/>
      <c r="AC58" s="293"/>
      <c r="AD58" s="293"/>
      <c r="AE58" s="293"/>
      <c r="AF58" s="293"/>
      <c r="AG58" s="293"/>
      <c r="AH58" s="293"/>
    </row>
    <row r="59" spans="1:34" ht="15.75" customHeight="1" x14ac:dyDescent="0.25">
      <c r="A59" s="293"/>
      <c r="B59" s="48"/>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9"/>
      <c r="AC59" s="293"/>
      <c r="AD59" s="293"/>
      <c r="AE59" s="293"/>
      <c r="AF59" s="293"/>
      <c r="AG59" s="293"/>
      <c r="AH59" s="293"/>
    </row>
    <row r="60" spans="1:34" ht="29.25" customHeight="1" x14ac:dyDescent="0.25">
      <c r="A60" s="293"/>
      <c r="B60" s="558" t="s">
        <v>161</v>
      </c>
      <c r="C60" s="520"/>
      <c r="D60" s="43"/>
      <c r="E60" s="558" t="s">
        <v>167</v>
      </c>
      <c r="F60" s="520"/>
      <c r="G60" s="43"/>
      <c r="H60" s="530" t="s">
        <v>168</v>
      </c>
      <c r="I60" s="520"/>
      <c r="J60" s="558"/>
      <c r="K60" s="520"/>
      <c r="L60" s="561"/>
      <c r="M60" s="528"/>
      <c r="N60" s="43" t="s">
        <v>169</v>
      </c>
      <c r="O60" s="558"/>
      <c r="P60" s="532"/>
      <c r="Q60" s="520"/>
      <c r="R60" s="558" t="s">
        <v>170</v>
      </c>
      <c r="S60" s="532"/>
      <c r="T60" s="520"/>
      <c r="U60" s="558"/>
      <c r="V60" s="532"/>
      <c r="W60" s="520"/>
      <c r="X60" s="558" t="s">
        <v>171</v>
      </c>
      <c r="Y60" s="520"/>
      <c r="Z60" s="558"/>
      <c r="AA60" s="532"/>
      <c r="AB60" s="520"/>
      <c r="AC60" s="293"/>
      <c r="AD60" s="293"/>
      <c r="AE60" s="293"/>
      <c r="AF60" s="293"/>
      <c r="AG60" s="293"/>
      <c r="AH60" s="293"/>
    </row>
    <row r="61" spans="1:34" ht="15.75" customHeight="1" x14ac:dyDescent="0.25">
      <c r="A61" s="293"/>
      <c r="B61" s="48"/>
      <c r="C61" s="323"/>
      <c r="D61" s="323"/>
      <c r="E61" s="323"/>
      <c r="F61" s="316"/>
      <c r="G61" s="324"/>
      <c r="H61" s="325"/>
      <c r="I61" s="325"/>
      <c r="J61" s="316"/>
      <c r="K61" s="316"/>
      <c r="L61" s="316"/>
      <c r="M61" s="316"/>
      <c r="N61" s="325"/>
      <c r="O61" s="316"/>
      <c r="P61" s="316"/>
      <c r="Q61" s="316"/>
      <c r="R61" s="316"/>
      <c r="S61" s="325"/>
      <c r="T61" s="303"/>
      <c r="U61" s="303"/>
      <c r="V61" s="293"/>
      <c r="W61" s="325"/>
      <c r="X61" s="313"/>
      <c r="Y61" s="313"/>
      <c r="Z61" s="50"/>
      <c r="AA61" s="28"/>
      <c r="AB61" s="51"/>
      <c r="AC61" s="293"/>
      <c r="AD61" s="293"/>
      <c r="AE61" s="293"/>
      <c r="AF61" s="293"/>
      <c r="AG61" s="293"/>
      <c r="AH61" s="293"/>
    </row>
    <row r="62" spans="1:34" ht="15.75" customHeight="1" x14ac:dyDescent="0.25">
      <c r="A62" s="293"/>
      <c r="B62" s="556" t="s">
        <v>172</v>
      </c>
      <c r="C62" s="520"/>
      <c r="D62" s="559"/>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1"/>
      <c r="AC62" s="293"/>
      <c r="AD62" s="293"/>
      <c r="AE62" s="293"/>
      <c r="AF62" s="293"/>
      <c r="AG62" s="293"/>
      <c r="AH62" s="293"/>
    </row>
    <row r="63" spans="1:34" ht="15.75" customHeight="1" x14ac:dyDescent="0.25">
      <c r="A63" s="293"/>
      <c r="B63" s="48"/>
      <c r="C63" s="323"/>
      <c r="D63" s="323"/>
      <c r="E63" s="323"/>
      <c r="F63" s="316"/>
      <c r="G63" s="324"/>
      <c r="H63" s="325"/>
      <c r="I63" s="325"/>
      <c r="J63" s="316"/>
      <c r="K63" s="316"/>
      <c r="L63" s="316"/>
      <c r="M63" s="316"/>
      <c r="N63" s="325"/>
      <c r="O63" s="316"/>
      <c r="P63" s="316"/>
      <c r="Q63" s="316"/>
      <c r="R63" s="316"/>
      <c r="S63" s="325"/>
      <c r="T63" s="303"/>
      <c r="U63" s="303"/>
      <c r="V63" s="293"/>
      <c r="W63" s="325"/>
      <c r="X63" s="313"/>
      <c r="Y63" s="313"/>
      <c r="Z63" s="50"/>
      <c r="AA63" s="28"/>
      <c r="AB63" s="51"/>
      <c r="AC63" s="293"/>
      <c r="AD63" s="293"/>
      <c r="AE63" s="293"/>
      <c r="AF63" s="293"/>
      <c r="AG63" s="293"/>
      <c r="AH63" s="293"/>
    </row>
    <row r="64" spans="1:34" ht="15.75" customHeight="1" x14ac:dyDescent="0.25">
      <c r="A64" s="293"/>
      <c r="B64" s="556" t="s">
        <v>173</v>
      </c>
      <c r="C64" s="520"/>
      <c r="D64" s="56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1"/>
      <c r="AC64" s="293"/>
      <c r="AD64" s="293"/>
      <c r="AE64" s="293"/>
      <c r="AF64" s="293"/>
      <c r="AG64" s="293"/>
      <c r="AH64" s="293"/>
    </row>
    <row r="65" spans="1:34" ht="15.75" customHeight="1" x14ac:dyDescent="0.25">
      <c r="A65" s="293"/>
      <c r="B65" s="48"/>
      <c r="C65" s="323"/>
      <c r="D65" s="323"/>
      <c r="E65" s="323"/>
      <c r="F65" s="316"/>
      <c r="G65" s="324"/>
      <c r="H65" s="325"/>
      <c r="I65" s="325"/>
      <c r="J65" s="316"/>
      <c r="K65" s="316"/>
      <c r="L65" s="316"/>
      <c r="M65" s="316"/>
      <c r="N65" s="325"/>
      <c r="O65" s="316"/>
      <c r="P65" s="316"/>
      <c r="Q65" s="316"/>
      <c r="R65" s="316"/>
      <c r="S65" s="325"/>
      <c r="T65" s="303"/>
      <c r="U65" s="303"/>
      <c r="V65" s="293"/>
      <c r="W65" s="325"/>
      <c r="X65" s="313"/>
      <c r="Y65" s="313"/>
      <c r="Z65" s="313"/>
      <c r="AA65" s="303"/>
      <c r="AB65" s="309"/>
      <c r="AC65" s="293"/>
      <c r="AD65" s="293"/>
      <c r="AE65" s="293"/>
      <c r="AF65" s="293"/>
      <c r="AG65" s="293"/>
      <c r="AH65" s="293"/>
    </row>
    <row r="66" spans="1:34" ht="15.75" customHeight="1" x14ac:dyDescent="0.25">
      <c r="A66" s="293"/>
      <c r="B66" s="556" t="s">
        <v>174</v>
      </c>
      <c r="C66" s="520"/>
      <c r="D66" s="56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1"/>
      <c r="AC66" s="293"/>
      <c r="AD66" s="293"/>
      <c r="AE66" s="293"/>
      <c r="AF66" s="293"/>
      <c r="AG66" s="293"/>
      <c r="AH66" s="293"/>
    </row>
    <row r="67" spans="1:34" ht="15.75" customHeight="1" x14ac:dyDescent="0.25">
      <c r="A67" s="293"/>
      <c r="B67" s="48"/>
      <c r="C67" s="323"/>
      <c r="D67" s="323"/>
      <c r="E67" s="323"/>
      <c r="F67" s="316"/>
      <c r="G67" s="324"/>
      <c r="H67" s="325"/>
      <c r="I67" s="325"/>
      <c r="J67" s="316"/>
      <c r="K67" s="316"/>
      <c r="L67" s="316"/>
      <c r="M67" s="316"/>
      <c r="N67" s="325"/>
      <c r="O67" s="316"/>
      <c r="P67" s="316"/>
      <c r="Q67" s="316"/>
      <c r="R67" s="316"/>
      <c r="S67" s="325"/>
      <c r="T67" s="303"/>
      <c r="U67" s="303"/>
      <c r="V67" s="293"/>
      <c r="W67" s="325"/>
      <c r="X67" s="313"/>
      <c r="Y67" s="313"/>
      <c r="Z67" s="50"/>
      <c r="AA67" s="28"/>
      <c r="AB67" s="51"/>
      <c r="AC67" s="293"/>
      <c r="AD67" s="293"/>
      <c r="AE67" s="293"/>
      <c r="AF67" s="293"/>
      <c r="AG67" s="293"/>
      <c r="AH67" s="293"/>
    </row>
    <row r="68" spans="1:34" ht="15.75" customHeight="1" x14ac:dyDescent="0.25">
      <c r="A68" s="293"/>
      <c r="B68" s="556" t="s">
        <v>175</v>
      </c>
      <c r="C68" s="520"/>
      <c r="D68" s="56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1"/>
      <c r="AC68" s="293"/>
      <c r="AD68" s="293"/>
      <c r="AE68" s="293"/>
      <c r="AF68" s="293"/>
      <c r="AG68" s="293"/>
      <c r="AH68" s="293"/>
    </row>
    <row r="69" spans="1:34" ht="15.75" customHeight="1" x14ac:dyDescent="0.25">
      <c r="A69" s="293"/>
      <c r="B69" s="48"/>
      <c r="C69" s="323"/>
      <c r="D69" s="323"/>
      <c r="E69" s="323"/>
      <c r="F69" s="316"/>
      <c r="G69" s="324"/>
      <c r="H69" s="325"/>
      <c r="I69" s="325"/>
      <c r="J69" s="316"/>
      <c r="K69" s="316"/>
      <c r="L69" s="316"/>
      <c r="M69" s="316"/>
      <c r="N69" s="325"/>
      <c r="O69" s="316"/>
      <c r="P69" s="316"/>
      <c r="Q69" s="316"/>
      <c r="R69" s="316"/>
      <c r="S69" s="325"/>
      <c r="T69" s="303"/>
      <c r="U69" s="303"/>
      <c r="V69" s="293"/>
      <c r="W69" s="325"/>
      <c r="X69" s="313"/>
      <c r="Y69" s="313"/>
      <c r="Z69" s="50"/>
      <c r="AA69" s="28"/>
      <c r="AB69" s="51"/>
      <c r="AC69" s="293"/>
      <c r="AD69" s="293"/>
      <c r="AE69" s="293"/>
      <c r="AF69" s="293"/>
      <c r="AG69" s="293"/>
      <c r="AH69" s="293"/>
    </row>
    <row r="70" spans="1:34" ht="15.75" customHeight="1" x14ac:dyDescent="0.25">
      <c r="A70" s="293"/>
      <c r="B70" s="556" t="s">
        <v>176</v>
      </c>
      <c r="C70" s="520"/>
      <c r="D70" s="56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1"/>
      <c r="AC70" s="293"/>
      <c r="AD70" s="293"/>
      <c r="AE70" s="293"/>
      <c r="AF70" s="293"/>
      <c r="AG70" s="293"/>
      <c r="AH70" s="293"/>
    </row>
    <row r="71" spans="1:34" ht="15.75" customHeight="1" x14ac:dyDescent="0.25">
      <c r="A71" s="293"/>
      <c r="B71" s="48"/>
      <c r="C71" s="323"/>
      <c r="D71" s="323"/>
      <c r="E71" s="323"/>
      <c r="F71" s="316"/>
      <c r="G71" s="324"/>
      <c r="H71" s="325"/>
      <c r="I71" s="325"/>
      <c r="J71" s="316"/>
      <c r="K71" s="316"/>
      <c r="L71" s="316"/>
      <c r="M71" s="316"/>
      <c r="N71" s="325"/>
      <c r="O71" s="316"/>
      <c r="P71" s="316"/>
      <c r="Q71" s="316"/>
      <c r="R71" s="316"/>
      <c r="S71" s="325"/>
      <c r="T71" s="303"/>
      <c r="U71" s="303"/>
      <c r="V71" s="293"/>
      <c r="W71" s="325"/>
      <c r="X71" s="313"/>
      <c r="Y71" s="313"/>
      <c r="Z71" s="50"/>
      <c r="AA71" s="28"/>
      <c r="AB71" s="51"/>
      <c r="AC71" s="293"/>
      <c r="AD71" s="293"/>
      <c r="AE71" s="293"/>
      <c r="AF71" s="293"/>
      <c r="AG71" s="293"/>
      <c r="AH71" s="293"/>
    </row>
    <row r="72" spans="1:34" ht="15.75" customHeight="1" x14ac:dyDescent="0.25">
      <c r="A72" s="293"/>
      <c r="B72" s="556" t="s">
        <v>177</v>
      </c>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20"/>
      <c r="AC72" s="293"/>
      <c r="AD72" s="293"/>
      <c r="AE72" s="293"/>
      <c r="AF72" s="293"/>
      <c r="AG72" s="293"/>
      <c r="AH72" s="293"/>
    </row>
    <row r="73" spans="1:34" ht="15.75" customHeight="1" x14ac:dyDescent="0.25">
      <c r="A73" s="293"/>
      <c r="B73" s="530" t="s">
        <v>122</v>
      </c>
      <c r="C73" s="520"/>
      <c r="D73" s="52" t="s">
        <v>178</v>
      </c>
      <c r="E73" s="530" t="s">
        <v>179</v>
      </c>
      <c r="F73" s="520"/>
      <c r="G73" s="530" t="s">
        <v>177</v>
      </c>
      <c r="H73" s="532"/>
      <c r="I73" s="532"/>
      <c r="J73" s="532"/>
      <c r="K73" s="532"/>
      <c r="L73" s="532"/>
      <c r="M73" s="532"/>
      <c r="N73" s="532"/>
      <c r="O73" s="520"/>
      <c r="P73" s="530" t="s">
        <v>180</v>
      </c>
      <c r="Q73" s="532"/>
      <c r="R73" s="532"/>
      <c r="S73" s="532"/>
      <c r="T73" s="532"/>
      <c r="U73" s="532"/>
      <c r="V73" s="532"/>
      <c r="W73" s="532"/>
      <c r="X73" s="532"/>
      <c r="Y73" s="532"/>
      <c r="Z73" s="532"/>
      <c r="AA73" s="532"/>
      <c r="AB73" s="520"/>
      <c r="AC73" s="293"/>
      <c r="AD73" s="293"/>
      <c r="AE73" s="293"/>
      <c r="AF73" s="293"/>
      <c r="AG73" s="293"/>
      <c r="AH73" s="293"/>
    </row>
    <row r="74" spans="1:34" ht="15.75" customHeight="1" x14ac:dyDescent="0.25">
      <c r="A74" s="293"/>
      <c r="B74" s="530"/>
      <c r="C74" s="520"/>
      <c r="D74" s="37"/>
      <c r="E74" s="530"/>
      <c r="F74" s="520"/>
      <c r="G74" s="555"/>
      <c r="H74" s="532"/>
      <c r="I74" s="532"/>
      <c r="J74" s="532"/>
      <c r="K74" s="532"/>
      <c r="L74" s="532"/>
      <c r="M74" s="532"/>
      <c r="N74" s="532"/>
      <c r="O74" s="520"/>
      <c r="P74" s="555"/>
      <c r="Q74" s="532"/>
      <c r="R74" s="532"/>
      <c r="S74" s="532"/>
      <c r="T74" s="532"/>
      <c r="U74" s="532"/>
      <c r="V74" s="532"/>
      <c r="W74" s="532"/>
      <c r="X74" s="532"/>
      <c r="Y74" s="532"/>
      <c r="Z74" s="532"/>
      <c r="AA74" s="532"/>
      <c r="AB74" s="520"/>
      <c r="AC74" s="293"/>
      <c r="AD74" s="293"/>
      <c r="AE74" s="293"/>
      <c r="AF74" s="293"/>
      <c r="AG74" s="293"/>
      <c r="AH74" s="293"/>
    </row>
    <row r="75" spans="1:34" ht="15.75" customHeight="1" x14ac:dyDescent="0.25">
      <c r="A75" s="293"/>
      <c r="B75" s="530"/>
      <c r="C75" s="520"/>
      <c r="D75" s="37"/>
      <c r="E75" s="530"/>
      <c r="F75" s="520"/>
      <c r="G75" s="555"/>
      <c r="H75" s="532"/>
      <c r="I75" s="532"/>
      <c r="J75" s="532"/>
      <c r="K75" s="532"/>
      <c r="L75" s="532"/>
      <c r="M75" s="532"/>
      <c r="N75" s="532"/>
      <c r="O75" s="520"/>
      <c r="P75" s="555"/>
      <c r="Q75" s="532"/>
      <c r="R75" s="532"/>
      <c r="S75" s="532"/>
      <c r="T75" s="532"/>
      <c r="U75" s="532"/>
      <c r="V75" s="532"/>
      <c r="W75" s="532"/>
      <c r="X75" s="532"/>
      <c r="Y75" s="532"/>
      <c r="Z75" s="532"/>
      <c r="AA75" s="532"/>
      <c r="AB75" s="520"/>
      <c r="AC75" s="293"/>
      <c r="AD75" s="293"/>
      <c r="AE75" s="293"/>
      <c r="AF75" s="293"/>
      <c r="AG75" s="293"/>
      <c r="AH75" s="293"/>
    </row>
    <row r="76" spans="1:34" ht="26.25" customHeight="1" x14ac:dyDescent="0.25">
      <c r="A76" s="293"/>
      <c r="B76" s="554" t="s">
        <v>181</v>
      </c>
      <c r="C76" s="532"/>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520"/>
      <c r="AC76" s="293"/>
      <c r="AD76" s="326"/>
      <c r="AE76" s="293"/>
      <c r="AF76" s="293"/>
      <c r="AG76" s="293"/>
      <c r="AH76" s="293"/>
    </row>
    <row r="77" spans="1:34" ht="12.75" customHeight="1" x14ac:dyDescent="0.25">
      <c r="A77" s="293"/>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row>
    <row r="78" spans="1:34" ht="12.75" customHeight="1" x14ac:dyDescent="0.25">
      <c r="A78" s="293"/>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row>
    <row r="79" spans="1:34" ht="12.75" customHeight="1" x14ac:dyDescent="0.25">
      <c r="A79" s="293"/>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row>
    <row r="80" spans="1:34" ht="12.75" customHeight="1" x14ac:dyDescent="0.25">
      <c r="A80" s="293"/>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row>
    <row r="81" spans="1:34" ht="12.75" customHeight="1" x14ac:dyDescent="0.25">
      <c r="A81" s="29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row>
    <row r="82" spans="1:34" ht="12.75" customHeight="1" x14ac:dyDescent="0.25">
      <c r="A82" s="293"/>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row>
    <row r="83" spans="1:34" ht="12.75" customHeight="1" x14ac:dyDescent="0.25">
      <c r="A83" s="293"/>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row>
    <row r="84" spans="1:34"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row>
    <row r="85" spans="1:34"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row>
    <row r="86" spans="1:34"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row>
    <row r="87" spans="1:34"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row>
    <row r="88" spans="1:34"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row>
    <row r="89" spans="1:34"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row>
    <row r="90" spans="1:34"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row>
    <row r="91" spans="1:34"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row>
    <row r="92" spans="1:34"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row>
    <row r="93" spans="1:34"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row>
    <row r="94" spans="1:34"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row>
    <row r="95" spans="1:34"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row>
    <row r="96" spans="1:34"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row>
    <row r="97" spans="1:34"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row>
    <row r="98" spans="1:34"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row>
    <row r="99" spans="1:34"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row>
    <row r="100" spans="1:34"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row>
    <row r="101" spans="1:34"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row>
    <row r="102" spans="1:34"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93"/>
    </row>
    <row r="103" spans="1:34"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row>
    <row r="104" spans="1:34"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row>
    <row r="105" spans="1:34"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row>
    <row r="106" spans="1:34"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row>
    <row r="107" spans="1:34"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row>
    <row r="108" spans="1:34"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row>
    <row r="109" spans="1:34"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row>
    <row r="110" spans="1:34"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row>
    <row r="111" spans="1:34"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row>
    <row r="112" spans="1:34"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row>
    <row r="113" spans="1:34"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row>
    <row r="114" spans="1:34"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row>
    <row r="115" spans="1:34"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row>
    <row r="116" spans="1:34"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row>
    <row r="117" spans="1:34"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row>
    <row r="118" spans="1:34"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row>
    <row r="119" spans="1:34"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row>
    <row r="120" spans="1:34"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row>
    <row r="121" spans="1:34"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row>
    <row r="122" spans="1:34"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row>
    <row r="123" spans="1:34"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row>
    <row r="124" spans="1:34"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row>
    <row r="125" spans="1:34"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row>
    <row r="126" spans="1:34"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row>
    <row r="127" spans="1:34"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row>
    <row r="128" spans="1:34"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row>
    <row r="129" spans="1:34"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row>
    <row r="130" spans="1:34"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row>
    <row r="131" spans="1:34"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row>
    <row r="132" spans="1:34"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row>
    <row r="133" spans="1:34"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row>
    <row r="134" spans="1:34"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row>
    <row r="135" spans="1:34"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row>
    <row r="136" spans="1:34"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row>
    <row r="137" spans="1:34"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row>
    <row r="138" spans="1:34"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row>
    <row r="139" spans="1:34"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row>
    <row r="140" spans="1:34"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row>
    <row r="141" spans="1:34"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row>
    <row r="142" spans="1:34"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row>
    <row r="143" spans="1:34"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row>
    <row r="144" spans="1:34"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row>
    <row r="145" spans="1:34"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row>
    <row r="146" spans="1:34"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row>
    <row r="147" spans="1:34"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row>
    <row r="148" spans="1:34"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row>
    <row r="149" spans="1:34"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row>
    <row r="150" spans="1:34"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row>
    <row r="151" spans="1:34"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row>
    <row r="152" spans="1:34"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row>
    <row r="153" spans="1:34"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row>
    <row r="154" spans="1:34"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row>
    <row r="155" spans="1:34"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row>
    <row r="156" spans="1:34"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row>
    <row r="157" spans="1:34"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row>
    <row r="158" spans="1:34"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row>
    <row r="159" spans="1:34"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row>
    <row r="160" spans="1:34"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row>
    <row r="161" spans="1:34"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row>
    <row r="162" spans="1:34"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row>
    <row r="163" spans="1:34"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row>
    <row r="164" spans="1:34"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row>
    <row r="165" spans="1:34"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row>
    <row r="166" spans="1:34"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row>
    <row r="167" spans="1:34"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row>
    <row r="168" spans="1:34"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row>
    <row r="169" spans="1:34"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row>
    <row r="170" spans="1:34"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row>
    <row r="171" spans="1:34"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row>
    <row r="172" spans="1:34"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row>
    <row r="173" spans="1:34"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row>
    <row r="174" spans="1:34"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row>
    <row r="175" spans="1:34"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row>
    <row r="176" spans="1:34"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row>
    <row r="177" spans="1:34"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row>
    <row r="178" spans="1:34"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row>
    <row r="179" spans="1:34"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row>
    <row r="180" spans="1:34"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row>
    <row r="181" spans="1:34"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row>
    <row r="182" spans="1:34"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row>
    <row r="183" spans="1:34"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row>
    <row r="184" spans="1:34"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row>
    <row r="185" spans="1:34"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row>
    <row r="186" spans="1:34"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row>
    <row r="187" spans="1:34"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row>
    <row r="188" spans="1:34"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row>
    <row r="189" spans="1:34"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row>
    <row r="190" spans="1:34"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row>
    <row r="191" spans="1:34"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row>
    <row r="192" spans="1:34"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row>
    <row r="193" spans="1:34"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row>
    <row r="194" spans="1:34"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row>
    <row r="195" spans="1:34"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row>
    <row r="196" spans="1:34"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row>
    <row r="197" spans="1:34"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row>
    <row r="198" spans="1:34"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row>
    <row r="199" spans="1:34"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93"/>
    </row>
    <row r="200" spans="1:34"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row>
    <row r="201" spans="1:34"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93"/>
    </row>
    <row r="202" spans="1:34"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93"/>
    </row>
    <row r="203" spans="1:34"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93"/>
    </row>
    <row r="204" spans="1:34"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93"/>
    </row>
    <row r="205" spans="1:34"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c r="AH205" s="293"/>
    </row>
    <row r="206" spans="1:34"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row>
    <row r="207" spans="1:34"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c r="AH207" s="293"/>
    </row>
    <row r="208" spans="1:34"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c r="AH208" s="293"/>
    </row>
    <row r="209" spans="1:34"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c r="AH209" s="293"/>
    </row>
    <row r="210" spans="1:34"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row>
    <row r="211" spans="1:34"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row>
    <row r="212" spans="1:34"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row>
    <row r="213" spans="1:34"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row>
    <row r="214" spans="1:34"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row>
    <row r="215" spans="1:34"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row>
    <row r="216" spans="1:34"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row>
    <row r="217" spans="1:34"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row>
    <row r="218" spans="1:34"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row>
    <row r="219" spans="1:34"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row>
    <row r="220" spans="1:34"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row>
    <row r="221" spans="1:34"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row>
    <row r="222" spans="1:34"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row>
    <row r="223" spans="1:34"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row>
    <row r="224" spans="1:34"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row>
    <row r="225" spans="1:34"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row>
    <row r="226" spans="1:34"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93"/>
    </row>
    <row r="227" spans="1:34"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row>
    <row r="228" spans="1:34"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row>
    <row r="229" spans="1:34"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row>
    <row r="230" spans="1:34"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c r="AH230" s="293"/>
    </row>
    <row r="231" spans="1:34"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row>
    <row r="232" spans="1:34"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row>
    <row r="233" spans="1:34"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row>
    <row r="234" spans="1:34"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c r="AH234" s="293"/>
    </row>
    <row r="235" spans="1:34"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row>
    <row r="236" spans="1:34"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c r="AH236" s="293"/>
    </row>
    <row r="237" spans="1:34"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row>
    <row r="238" spans="1:34"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row>
    <row r="239" spans="1:34"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row>
    <row r="240" spans="1:34"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row>
    <row r="241" spans="1:34"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row>
    <row r="242" spans="1:34"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row>
    <row r="243" spans="1:34"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row>
    <row r="244" spans="1:34"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row>
    <row r="245" spans="1:34"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row>
    <row r="246" spans="1:34"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row>
    <row r="247" spans="1:34"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row>
    <row r="248" spans="1:34"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row>
    <row r="249" spans="1:34"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row>
    <row r="250" spans="1:34"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row>
    <row r="251" spans="1:34"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row>
    <row r="252" spans="1:34"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93"/>
    </row>
    <row r="253" spans="1:34"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93"/>
    </row>
    <row r="254" spans="1:34"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93"/>
    </row>
    <row r="255" spans="1:34"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c r="AG255" s="293"/>
      <c r="AH255" s="293"/>
    </row>
    <row r="256" spans="1:34"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c r="AE256" s="293"/>
      <c r="AF256" s="293"/>
      <c r="AG256" s="293"/>
      <c r="AH256" s="293"/>
    </row>
    <row r="257" spans="1:34"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c r="AH257" s="293"/>
    </row>
    <row r="258" spans="1:34"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c r="AH258" s="293"/>
    </row>
    <row r="259" spans="1:34"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c r="AH259" s="293"/>
    </row>
    <row r="260" spans="1:34"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c r="AH260" s="293"/>
    </row>
    <row r="261" spans="1:34"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c r="AH261" s="293"/>
    </row>
    <row r="262" spans="1:34"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row>
    <row r="263" spans="1:34"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row>
    <row r="264" spans="1:34"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row>
    <row r="265" spans="1:34"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row>
    <row r="266" spans="1:34"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row>
    <row r="267" spans="1:34"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row>
    <row r="268" spans="1:34"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row>
    <row r="269" spans="1:34"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row>
    <row r="270" spans="1:34"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row>
    <row r="271" spans="1:34"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row>
    <row r="272" spans="1:34"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row>
    <row r="273" spans="1:34"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row>
    <row r="274" spans="1:34"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93"/>
    </row>
    <row r="275" spans="1:34"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93"/>
    </row>
    <row r="276" spans="1:34"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93"/>
    </row>
    <row r="277" spans="1:34"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93"/>
    </row>
    <row r="278" spans="1:34"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93"/>
    </row>
    <row r="279" spans="1:34"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93"/>
    </row>
    <row r="280" spans="1:34"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c r="AE280" s="293"/>
      <c r="AF280" s="293"/>
      <c r="AG280" s="293"/>
      <c r="AH280" s="293"/>
    </row>
    <row r="281" spans="1:34"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293"/>
    </row>
    <row r="282" spans="1:34"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c r="AE282" s="293"/>
      <c r="AF282" s="293"/>
      <c r="AG282" s="293"/>
      <c r="AH282" s="293"/>
    </row>
    <row r="283" spans="1:34"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row>
    <row r="284" spans="1:34"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row>
    <row r="285" spans="1:34"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c r="AH285" s="293"/>
    </row>
    <row r="286" spans="1:34"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row>
    <row r="287" spans="1:34"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row>
    <row r="288" spans="1:34"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row>
    <row r="289" spans="1:34"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row>
    <row r="290" spans="1:34"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row>
    <row r="291" spans="1:34"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row>
    <row r="292" spans="1:34"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row>
    <row r="293" spans="1:34"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row>
    <row r="294" spans="1:34"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row>
    <row r="295" spans="1:34"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row>
    <row r="296" spans="1:34"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row>
    <row r="297" spans="1:34"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row>
    <row r="298" spans="1:34"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row>
    <row r="299" spans="1:34"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93"/>
    </row>
    <row r="300" spans="1:34"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93"/>
    </row>
    <row r="301" spans="1:34"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row>
    <row r="302" spans="1:34"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93"/>
    </row>
    <row r="303" spans="1:34"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93"/>
    </row>
    <row r="304" spans="1:34"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93"/>
    </row>
    <row r="305" spans="1:34"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c r="AE305" s="293"/>
      <c r="AF305" s="293"/>
      <c r="AG305" s="293"/>
      <c r="AH305" s="293"/>
    </row>
    <row r="306" spans="1:34"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c r="AE306" s="293"/>
      <c r="AF306" s="293"/>
      <c r="AG306" s="293"/>
      <c r="AH306" s="293"/>
    </row>
    <row r="307" spans="1:34"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c r="AE307" s="293"/>
      <c r="AF307" s="293"/>
      <c r="AG307" s="293"/>
      <c r="AH307" s="293"/>
    </row>
    <row r="308" spans="1:34"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row>
    <row r="309" spans="1:34"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row>
    <row r="310" spans="1:34"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row>
    <row r="311" spans="1:34"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row>
    <row r="312" spans="1:34"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row>
    <row r="313" spans="1:34"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row>
    <row r="314" spans="1:34"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row>
    <row r="315" spans="1:34"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row>
    <row r="316" spans="1:34"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row>
    <row r="317" spans="1:34"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row>
    <row r="318" spans="1:34"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row>
    <row r="319" spans="1:34"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row>
    <row r="320" spans="1:34"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row>
    <row r="321" spans="1:34"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row>
    <row r="322" spans="1:34"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row>
    <row r="323" spans="1:34"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row>
    <row r="324" spans="1:34"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93"/>
    </row>
    <row r="325" spans="1:34"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93"/>
    </row>
    <row r="326" spans="1:34"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93"/>
    </row>
    <row r="327" spans="1:34"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93"/>
    </row>
    <row r="328" spans="1:34"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93"/>
    </row>
    <row r="329" spans="1:34"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93"/>
    </row>
    <row r="330" spans="1:34"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c r="AH330" s="293"/>
    </row>
    <row r="331" spans="1:34"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c r="AE331" s="293"/>
      <c r="AF331" s="293"/>
      <c r="AG331" s="293"/>
      <c r="AH331" s="293"/>
    </row>
    <row r="332" spans="1:34"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c r="AE332" s="293"/>
      <c r="AF332" s="293"/>
      <c r="AG332" s="293"/>
      <c r="AH332" s="293"/>
    </row>
    <row r="333" spans="1:34"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c r="AH333" s="293"/>
    </row>
    <row r="334" spans="1:34"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c r="AE334" s="293"/>
      <c r="AF334" s="293"/>
      <c r="AG334" s="293"/>
      <c r="AH334" s="293"/>
    </row>
    <row r="335" spans="1:34"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c r="AE335" s="293"/>
      <c r="AF335" s="293"/>
      <c r="AG335" s="293"/>
      <c r="AH335" s="293"/>
    </row>
    <row r="336" spans="1:34"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c r="AE336" s="293"/>
      <c r="AF336" s="293"/>
      <c r="AG336" s="293"/>
      <c r="AH336" s="293"/>
    </row>
    <row r="337" spans="1:34"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row>
    <row r="338" spans="1:34"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row>
    <row r="339" spans="1:34"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row>
    <row r="340" spans="1:34"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row>
    <row r="341" spans="1:34"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row>
    <row r="342" spans="1:34"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row>
    <row r="343" spans="1:34"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row>
    <row r="344" spans="1:34"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row>
    <row r="345" spans="1:34"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row>
    <row r="346" spans="1:34"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row>
    <row r="347" spans="1:34"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row>
    <row r="348" spans="1:34"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row>
    <row r="349" spans="1:34"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93"/>
    </row>
    <row r="350" spans="1:34"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93"/>
    </row>
    <row r="351" spans="1:34"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93"/>
    </row>
    <row r="352" spans="1:34"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93"/>
    </row>
    <row r="353" spans="1:34"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93"/>
    </row>
    <row r="354" spans="1:34"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93"/>
    </row>
    <row r="355" spans="1:34"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c r="AE355" s="293"/>
      <c r="AF355" s="293"/>
      <c r="AG355" s="293"/>
      <c r="AH355" s="293"/>
    </row>
    <row r="356" spans="1:34"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c r="AE356" s="293"/>
      <c r="AF356" s="293"/>
      <c r="AG356" s="293"/>
      <c r="AH356" s="293"/>
    </row>
    <row r="357" spans="1:34"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c r="AH357" s="293"/>
    </row>
    <row r="358" spans="1:34"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c r="AE358" s="293"/>
      <c r="AF358" s="293"/>
      <c r="AG358" s="293"/>
      <c r="AH358" s="293"/>
    </row>
    <row r="359" spans="1:34"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c r="AE359" s="293"/>
      <c r="AF359" s="293"/>
      <c r="AG359" s="293"/>
      <c r="AH359" s="293"/>
    </row>
    <row r="360" spans="1:34"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row>
    <row r="361" spans="1:34"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c r="AE361" s="293"/>
      <c r="AF361" s="293"/>
      <c r="AG361" s="293"/>
      <c r="AH361" s="293"/>
    </row>
    <row r="362" spans="1:34"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row>
    <row r="363" spans="1:34"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row>
    <row r="364" spans="1:34"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row>
    <row r="365" spans="1:34"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row>
    <row r="366" spans="1:34"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row>
    <row r="367" spans="1:34"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row>
    <row r="368" spans="1:34"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row>
    <row r="369" spans="1:34"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row>
    <row r="370" spans="1:34"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row>
    <row r="371" spans="1:34"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row>
    <row r="372" spans="1:34"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row>
    <row r="373" spans="1:34"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row>
    <row r="374" spans="1:34"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93"/>
    </row>
    <row r="375" spans="1:34"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93"/>
    </row>
    <row r="376" spans="1:34"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93"/>
    </row>
    <row r="377" spans="1:34"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1:34"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93"/>
    </row>
    <row r="379" spans="1:34"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93"/>
    </row>
    <row r="380" spans="1:34"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293"/>
      <c r="AH380" s="293"/>
    </row>
    <row r="381" spans="1:34"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293"/>
      <c r="AH381" s="293"/>
    </row>
    <row r="382" spans="1:34"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c r="AE382" s="293"/>
      <c r="AF382" s="293"/>
      <c r="AG382" s="293"/>
      <c r="AH382" s="293"/>
    </row>
    <row r="383" spans="1:34"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c r="AE383" s="293"/>
      <c r="AF383" s="293"/>
      <c r="AG383" s="293"/>
      <c r="AH383" s="293"/>
    </row>
    <row r="384" spans="1:34"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4"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c r="AE385" s="293"/>
      <c r="AF385" s="293"/>
      <c r="AG385" s="293"/>
      <c r="AH385" s="293"/>
    </row>
    <row r="386" spans="1:34"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c r="AE386" s="293"/>
      <c r="AF386" s="293"/>
      <c r="AG386" s="293"/>
      <c r="AH386" s="293"/>
    </row>
    <row r="387" spans="1:34"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row>
    <row r="388" spans="1:34"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row>
    <row r="389" spans="1:34"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row>
    <row r="390" spans="1:34"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row>
    <row r="391" spans="1:34"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row>
    <row r="392" spans="1:34"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row>
    <row r="393" spans="1:34"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row>
    <row r="394" spans="1:34"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row>
    <row r="395" spans="1:34"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row>
    <row r="396" spans="1:34"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row>
    <row r="397" spans="1:34"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row>
    <row r="398" spans="1:34"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row>
    <row r="399" spans="1:34"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93"/>
    </row>
    <row r="400" spans="1:34"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93"/>
    </row>
    <row r="401" spans="1:34"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93"/>
    </row>
    <row r="402" spans="1:34"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93"/>
    </row>
    <row r="403" spans="1:34"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93"/>
    </row>
    <row r="404" spans="1:34"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93"/>
    </row>
    <row r="405" spans="1:34"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c r="AE405" s="293"/>
      <c r="AF405" s="293"/>
      <c r="AG405" s="293"/>
      <c r="AH405" s="293"/>
    </row>
    <row r="406" spans="1:34"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c r="AE406" s="293"/>
      <c r="AF406" s="293"/>
      <c r="AG406" s="293"/>
      <c r="AH406" s="293"/>
    </row>
    <row r="407" spans="1:34"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c r="AE407" s="293"/>
      <c r="AF407" s="293"/>
      <c r="AG407" s="293"/>
      <c r="AH407" s="293"/>
    </row>
    <row r="408" spans="1:34"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c r="AE408" s="293"/>
      <c r="AF408" s="293"/>
      <c r="AG408" s="293"/>
      <c r="AH408" s="293"/>
    </row>
    <row r="409" spans="1:34"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c r="AE409" s="293"/>
      <c r="AF409" s="293"/>
      <c r="AG409" s="293"/>
      <c r="AH409" s="293"/>
    </row>
    <row r="410" spans="1:34"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c r="AE410" s="293"/>
      <c r="AF410" s="293"/>
      <c r="AG410" s="293"/>
      <c r="AH410" s="293"/>
    </row>
    <row r="411" spans="1:34"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c r="AE411" s="293"/>
      <c r="AF411" s="293"/>
      <c r="AG411" s="293"/>
      <c r="AH411" s="293"/>
    </row>
    <row r="412" spans="1:34"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row>
    <row r="413" spans="1:34"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row>
    <row r="414" spans="1:34"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row>
    <row r="415" spans="1:34"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row>
    <row r="416" spans="1:34"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row>
    <row r="417" spans="1:34"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row>
    <row r="418" spans="1:34"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row>
    <row r="419" spans="1:34"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row>
    <row r="420" spans="1:34"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row>
    <row r="421" spans="1:34"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row>
    <row r="422" spans="1:34"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row>
    <row r="423" spans="1:34"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row>
    <row r="424" spans="1:34"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93"/>
    </row>
    <row r="425" spans="1:34"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93"/>
    </row>
    <row r="426" spans="1:34"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93"/>
    </row>
    <row r="427" spans="1:34"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93"/>
    </row>
    <row r="428" spans="1:34"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93"/>
    </row>
    <row r="429" spans="1:34"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row>
    <row r="430" spans="1:34"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c r="AH430" s="293"/>
    </row>
    <row r="431" spans="1:34"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c r="AE431" s="293"/>
      <c r="AF431" s="293"/>
      <c r="AG431" s="293"/>
      <c r="AH431" s="293"/>
    </row>
    <row r="432" spans="1:34"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c r="AE432" s="293"/>
      <c r="AF432" s="293"/>
      <c r="AG432" s="293"/>
      <c r="AH432" s="293"/>
    </row>
    <row r="433" spans="1:34"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c r="AE433" s="293"/>
      <c r="AF433" s="293"/>
      <c r="AG433" s="293"/>
      <c r="AH433" s="293"/>
    </row>
    <row r="434" spans="1:34"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c r="AH434" s="293"/>
    </row>
    <row r="435" spans="1:34"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c r="AE435" s="293"/>
      <c r="AF435" s="293"/>
      <c r="AG435" s="293"/>
      <c r="AH435" s="293"/>
    </row>
    <row r="436" spans="1:34"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c r="AE436" s="293"/>
      <c r="AF436" s="293"/>
      <c r="AG436" s="293"/>
      <c r="AH436" s="293"/>
    </row>
    <row r="437" spans="1:34"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row>
    <row r="438" spans="1:34"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row>
    <row r="439" spans="1:34"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row>
    <row r="440" spans="1:34"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row>
    <row r="441" spans="1:34"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row>
    <row r="442" spans="1:34"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row>
    <row r="443" spans="1:34"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row>
    <row r="444" spans="1:34"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row>
    <row r="445" spans="1:34"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row>
    <row r="446" spans="1:34"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row>
    <row r="447" spans="1:34"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row>
    <row r="448" spans="1:34"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row>
    <row r="449" spans="1:34"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93"/>
    </row>
    <row r="450" spans="1:34"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93"/>
    </row>
    <row r="451" spans="1:34"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93"/>
    </row>
    <row r="452" spans="1:34"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93"/>
    </row>
    <row r="453" spans="1:34"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93"/>
    </row>
    <row r="454" spans="1:34"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93"/>
    </row>
    <row r="455" spans="1:34"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c r="AE455" s="293"/>
      <c r="AF455" s="293"/>
      <c r="AG455" s="293"/>
      <c r="AH455" s="293"/>
    </row>
    <row r="456" spans="1:34"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c r="AE456" s="293"/>
      <c r="AF456" s="293"/>
      <c r="AG456" s="293"/>
      <c r="AH456" s="293"/>
    </row>
    <row r="457" spans="1:34"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c r="AH457" s="293"/>
    </row>
    <row r="458" spans="1:34"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c r="AE458" s="293"/>
      <c r="AF458" s="293"/>
      <c r="AG458" s="293"/>
      <c r="AH458" s="293"/>
    </row>
    <row r="459" spans="1:34"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c r="AE459" s="293"/>
      <c r="AF459" s="293"/>
      <c r="AG459" s="293"/>
      <c r="AH459" s="293"/>
    </row>
    <row r="460" spans="1:34"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c r="AE460" s="293"/>
      <c r="AF460" s="293"/>
      <c r="AG460" s="293"/>
      <c r="AH460" s="293"/>
    </row>
    <row r="461" spans="1:34"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c r="AE461" s="293"/>
      <c r="AF461" s="293"/>
      <c r="AG461" s="293"/>
      <c r="AH461" s="293"/>
    </row>
    <row r="462" spans="1:34"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row>
    <row r="463" spans="1:34"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row>
    <row r="464" spans="1:34"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row>
    <row r="465" spans="1:34"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row>
    <row r="466" spans="1:34"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row>
    <row r="467" spans="1:34"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row>
    <row r="468" spans="1:34"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row>
    <row r="469" spans="1:34"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row>
    <row r="470" spans="1:34"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row>
    <row r="471" spans="1:34"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row>
    <row r="472" spans="1:34"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row>
    <row r="473" spans="1:34"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row>
    <row r="474" spans="1:34"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93"/>
    </row>
    <row r="475" spans="1:34"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93"/>
    </row>
    <row r="476" spans="1:34"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93"/>
    </row>
    <row r="477" spans="1:34"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93"/>
    </row>
    <row r="478" spans="1:34"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93"/>
    </row>
    <row r="479" spans="1:34"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93"/>
    </row>
    <row r="480" spans="1:34"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c r="AE480" s="293"/>
      <c r="AF480" s="293"/>
      <c r="AG480" s="293"/>
      <c r="AH480" s="293"/>
    </row>
    <row r="481" spans="1:34"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c r="AE481" s="293"/>
      <c r="AF481" s="293"/>
      <c r="AG481" s="293"/>
      <c r="AH481" s="293"/>
    </row>
    <row r="482" spans="1:34"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row>
    <row r="483" spans="1:34"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row>
    <row r="484" spans="1:34"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c r="AE484" s="293"/>
      <c r="AF484" s="293"/>
      <c r="AG484" s="293"/>
      <c r="AH484" s="293"/>
    </row>
    <row r="485" spans="1:34"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c r="AE485" s="293"/>
      <c r="AF485" s="293"/>
      <c r="AG485" s="293"/>
      <c r="AH485" s="293"/>
    </row>
    <row r="486" spans="1:34"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c r="AH486" s="293"/>
    </row>
    <row r="487" spans="1:34"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row>
    <row r="488" spans="1:34"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row>
    <row r="489" spans="1:34"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row>
    <row r="490" spans="1:34"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row>
    <row r="491" spans="1:34"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row>
    <row r="492" spans="1:34"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row>
    <row r="493" spans="1:34"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row>
    <row r="494" spans="1:34"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row>
    <row r="495" spans="1:34"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row>
    <row r="496" spans="1:34"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row>
    <row r="497" spans="1:34"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row>
    <row r="498" spans="1:34"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row>
    <row r="499" spans="1:34"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93"/>
    </row>
    <row r="500" spans="1:34"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93"/>
    </row>
    <row r="501" spans="1:34"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93"/>
    </row>
    <row r="502" spans="1:34"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93"/>
    </row>
    <row r="503" spans="1:34"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93"/>
    </row>
    <row r="504" spans="1:34"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93"/>
    </row>
    <row r="505" spans="1:34"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c r="AE505" s="293"/>
      <c r="AF505" s="293"/>
      <c r="AG505" s="293"/>
      <c r="AH505" s="293"/>
    </row>
    <row r="506" spans="1:34"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c r="AE506" s="293"/>
      <c r="AF506" s="293"/>
      <c r="AG506" s="293"/>
      <c r="AH506" s="293"/>
    </row>
    <row r="507" spans="1:34"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c r="AH507" s="293"/>
    </row>
    <row r="508" spans="1:34"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c r="AE508" s="293"/>
      <c r="AF508" s="293"/>
      <c r="AG508" s="293"/>
      <c r="AH508" s="293"/>
    </row>
    <row r="509" spans="1:34"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c r="AE509" s="293"/>
      <c r="AF509" s="293"/>
      <c r="AG509" s="293"/>
      <c r="AH509" s="293"/>
    </row>
    <row r="510" spans="1:34"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c r="AH510" s="293"/>
    </row>
    <row r="511" spans="1:34"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c r="AE511" s="293"/>
      <c r="AF511" s="293"/>
      <c r="AG511" s="293"/>
      <c r="AH511" s="293"/>
    </row>
    <row r="512" spans="1:34"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row>
    <row r="513" spans="1:34"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row>
    <row r="514" spans="1:34"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row>
    <row r="515" spans="1:34"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row>
    <row r="516" spans="1:34"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row>
    <row r="517" spans="1:34"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row>
    <row r="518" spans="1:34"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row>
    <row r="519" spans="1:34"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row>
    <row r="520" spans="1:34"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row>
    <row r="521" spans="1:34"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row>
    <row r="522" spans="1:34"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row>
    <row r="523" spans="1:34"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row>
    <row r="524" spans="1:34"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93"/>
    </row>
    <row r="525" spans="1:34"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93"/>
    </row>
    <row r="526" spans="1:34"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93"/>
    </row>
    <row r="527" spans="1:34"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93"/>
    </row>
    <row r="528" spans="1:34"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93"/>
    </row>
    <row r="529" spans="1:34"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93"/>
    </row>
    <row r="530" spans="1:34"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c r="AE530" s="293"/>
      <c r="AF530" s="293"/>
      <c r="AG530" s="293"/>
      <c r="AH530" s="293"/>
    </row>
    <row r="531" spans="1:34"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c r="AE531" s="293"/>
      <c r="AF531" s="293"/>
      <c r="AG531" s="293"/>
      <c r="AH531" s="293"/>
    </row>
    <row r="532" spans="1:34"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c r="AE532" s="293"/>
      <c r="AF532" s="293"/>
      <c r="AG532" s="293"/>
      <c r="AH532" s="293"/>
    </row>
    <row r="533" spans="1:34"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row>
    <row r="534" spans="1:34"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c r="AE534" s="293"/>
      <c r="AF534" s="293"/>
      <c r="AG534" s="293"/>
      <c r="AH534" s="293"/>
    </row>
    <row r="535" spans="1:34"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c r="AE535" s="293"/>
      <c r="AF535" s="293"/>
      <c r="AG535" s="293"/>
      <c r="AH535" s="293"/>
    </row>
    <row r="536" spans="1:34"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row>
    <row r="537" spans="1:34"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row>
    <row r="538" spans="1:34"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row>
    <row r="539" spans="1:34"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row>
    <row r="540" spans="1:34"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row>
    <row r="541" spans="1:34"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row>
    <row r="542" spans="1:34"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row>
    <row r="543" spans="1:34"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row>
    <row r="544" spans="1:34"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row>
    <row r="545" spans="1:34"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row>
    <row r="546" spans="1:34"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row>
    <row r="547" spans="1:34"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row>
    <row r="548" spans="1:34"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row>
    <row r="549" spans="1:34"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93"/>
    </row>
    <row r="550" spans="1:34"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93"/>
    </row>
    <row r="551" spans="1:34"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93"/>
    </row>
    <row r="552" spans="1:34"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93"/>
    </row>
    <row r="553" spans="1:34"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93"/>
    </row>
    <row r="554" spans="1:34"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93"/>
    </row>
    <row r="555" spans="1:34"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c r="AE555" s="293"/>
      <c r="AF555" s="293"/>
      <c r="AG555" s="293"/>
      <c r="AH555" s="293"/>
    </row>
    <row r="556" spans="1:34"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c r="AE556" s="293"/>
      <c r="AF556" s="293"/>
      <c r="AG556" s="293"/>
      <c r="AH556" s="293"/>
    </row>
    <row r="557" spans="1:34"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c r="AE557" s="293"/>
      <c r="AF557" s="293"/>
      <c r="AG557" s="293"/>
      <c r="AH557" s="293"/>
    </row>
    <row r="558" spans="1:34"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c r="AE558" s="293"/>
      <c r="AF558" s="293"/>
      <c r="AG558" s="293"/>
      <c r="AH558" s="293"/>
    </row>
    <row r="559" spans="1:34"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c r="AE559" s="293"/>
      <c r="AF559" s="293"/>
      <c r="AG559" s="293"/>
      <c r="AH559" s="293"/>
    </row>
    <row r="560" spans="1:34"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c r="AE560" s="293"/>
      <c r="AF560" s="293"/>
      <c r="AG560" s="293"/>
      <c r="AH560" s="293"/>
    </row>
    <row r="561" spans="1:34"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c r="AE561" s="293"/>
      <c r="AF561" s="293"/>
      <c r="AG561" s="293"/>
      <c r="AH561" s="293"/>
    </row>
    <row r="562" spans="1:34"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row>
    <row r="563" spans="1:34"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row>
    <row r="564" spans="1:34"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row>
    <row r="565" spans="1:34"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row>
    <row r="566" spans="1:34"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row>
    <row r="567" spans="1:34"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row>
    <row r="568" spans="1:34"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row>
    <row r="569" spans="1:34"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row>
    <row r="570" spans="1:34"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row>
    <row r="571" spans="1:34"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row>
    <row r="572" spans="1:34"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row>
    <row r="573" spans="1:34"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row>
    <row r="574" spans="1:34"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93"/>
    </row>
    <row r="575" spans="1:34"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93"/>
    </row>
    <row r="576" spans="1:34"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93"/>
    </row>
    <row r="577" spans="1:34"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93"/>
    </row>
    <row r="578" spans="1:34"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93"/>
    </row>
    <row r="579" spans="1:34"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93"/>
    </row>
    <row r="580" spans="1:34"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c r="AE580" s="293"/>
      <c r="AF580" s="293"/>
      <c r="AG580" s="293"/>
      <c r="AH580" s="293"/>
    </row>
    <row r="581" spans="1:34"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c r="AE581" s="293"/>
      <c r="AF581" s="293"/>
      <c r="AG581" s="293"/>
      <c r="AH581" s="293"/>
    </row>
    <row r="582" spans="1:34"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c r="AE582" s="293"/>
      <c r="AF582" s="293"/>
      <c r="AG582" s="293"/>
      <c r="AH582" s="293"/>
    </row>
    <row r="583" spans="1:34"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c r="AE583" s="293"/>
      <c r="AF583" s="293"/>
      <c r="AG583" s="293"/>
      <c r="AH583" s="293"/>
    </row>
    <row r="584" spans="1:34"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c r="AE584" s="293"/>
      <c r="AF584" s="293"/>
      <c r="AG584" s="293"/>
      <c r="AH584" s="293"/>
    </row>
    <row r="585" spans="1:34"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c r="AE585" s="293"/>
      <c r="AF585" s="293"/>
      <c r="AG585" s="293"/>
      <c r="AH585" s="293"/>
    </row>
    <row r="586" spans="1:34"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c r="AE586" s="293"/>
      <c r="AF586" s="293"/>
      <c r="AG586" s="293"/>
      <c r="AH586" s="293"/>
    </row>
    <row r="587" spans="1:34"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row>
    <row r="588" spans="1:34"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row>
    <row r="589" spans="1:34"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row>
    <row r="590" spans="1:34"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row>
    <row r="591" spans="1:34"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row>
    <row r="592" spans="1:34"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row>
    <row r="593" spans="1:34"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row>
    <row r="594" spans="1:34"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row>
    <row r="595" spans="1:34"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row>
    <row r="596" spans="1:34"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row>
    <row r="597" spans="1:34"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row>
    <row r="598" spans="1:34"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row>
    <row r="599" spans="1:34"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row>
    <row r="600" spans="1:34"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93"/>
    </row>
    <row r="601" spans="1:34"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93"/>
    </row>
    <row r="602" spans="1:34"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93"/>
    </row>
    <row r="603" spans="1:34"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93"/>
    </row>
    <row r="604" spans="1:34"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93"/>
    </row>
    <row r="605" spans="1:34"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c r="AE605" s="293"/>
      <c r="AF605" s="293"/>
      <c r="AG605" s="293"/>
      <c r="AH605" s="293"/>
    </row>
    <row r="606" spans="1:34"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c r="AE606" s="293"/>
      <c r="AF606" s="293"/>
      <c r="AG606" s="293"/>
      <c r="AH606" s="293"/>
    </row>
    <row r="607" spans="1:34"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c r="AE607" s="293"/>
      <c r="AF607" s="293"/>
      <c r="AG607" s="293"/>
      <c r="AH607" s="293"/>
    </row>
    <row r="608" spans="1:34"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c r="AE608" s="293"/>
      <c r="AF608" s="293"/>
      <c r="AG608" s="293"/>
      <c r="AH608" s="293"/>
    </row>
    <row r="609" spans="1:34"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c r="AE609" s="293"/>
      <c r="AF609" s="293"/>
      <c r="AG609" s="293"/>
      <c r="AH609" s="293"/>
    </row>
    <row r="610" spans="1:34"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c r="AE610" s="293"/>
      <c r="AF610" s="293"/>
      <c r="AG610" s="293"/>
      <c r="AH610" s="293"/>
    </row>
    <row r="611" spans="1:34"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c r="AH611" s="293"/>
    </row>
    <row r="612" spans="1:34"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row>
    <row r="613" spans="1:34"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row>
    <row r="614" spans="1:34"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row>
    <row r="615" spans="1:34"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row>
    <row r="616" spans="1:34"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row>
    <row r="617" spans="1:34"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row>
    <row r="618" spans="1:34"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row>
    <row r="619" spans="1:34"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row>
    <row r="620" spans="1:34"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row>
    <row r="621" spans="1:34"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row>
    <row r="622" spans="1:34"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row>
    <row r="623" spans="1:34"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row>
    <row r="624" spans="1:34"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93"/>
    </row>
    <row r="625" spans="1:34"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93"/>
    </row>
    <row r="626" spans="1:34"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93"/>
    </row>
    <row r="627" spans="1:34"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93"/>
    </row>
    <row r="628" spans="1:34"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93"/>
    </row>
    <row r="629" spans="1:34"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93"/>
    </row>
    <row r="630" spans="1:34"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c r="AE630" s="293"/>
      <c r="AF630" s="293"/>
      <c r="AG630" s="293"/>
      <c r="AH630" s="293"/>
    </row>
    <row r="631" spans="1:34"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c r="AE631" s="293"/>
      <c r="AF631" s="293"/>
      <c r="AG631" s="293"/>
      <c r="AH631" s="293"/>
    </row>
    <row r="632" spans="1:34"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c r="AE632" s="293"/>
      <c r="AF632" s="293"/>
      <c r="AG632" s="293"/>
      <c r="AH632" s="293"/>
    </row>
    <row r="633" spans="1:34"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c r="AE633" s="293"/>
      <c r="AF633" s="293"/>
      <c r="AG633" s="293"/>
      <c r="AH633" s="293"/>
    </row>
    <row r="634" spans="1:34"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c r="AE634" s="293"/>
      <c r="AF634" s="293"/>
      <c r="AG634" s="293"/>
      <c r="AH634" s="293"/>
    </row>
    <row r="635" spans="1:34"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c r="AE635" s="293"/>
      <c r="AF635" s="293"/>
      <c r="AG635" s="293"/>
      <c r="AH635" s="293"/>
    </row>
    <row r="636" spans="1:34"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c r="AE636" s="293"/>
      <c r="AF636" s="293"/>
      <c r="AG636" s="293"/>
      <c r="AH636" s="293"/>
    </row>
    <row r="637" spans="1:34"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row>
    <row r="638" spans="1:34"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row>
    <row r="639" spans="1:34"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row>
    <row r="640" spans="1:34"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row>
    <row r="641" spans="1:34"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row>
    <row r="642" spans="1:34"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row>
    <row r="643" spans="1:34"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row>
    <row r="644" spans="1:34"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row>
    <row r="645" spans="1:34"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row>
    <row r="646" spans="1:34"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row>
    <row r="647" spans="1:34"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row>
    <row r="648" spans="1:34"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row>
    <row r="649" spans="1:34"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93"/>
    </row>
    <row r="650" spans="1:34"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93"/>
    </row>
    <row r="651" spans="1:34"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93"/>
    </row>
    <row r="652" spans="1:34"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93"/>
    </row>
    <row r="653" spans="1:34"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93"/>
    </row>
    <row r="654" spans="1:34"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93"/>
    </row>
    <row r="655" spans="1:34"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c r="AE655" s="293"/>
      <c r="AF655" s="293"/>
      <c r="AG655" s="293"/>
      <c r="AH655" s="293"/>
    </row>
    <row r="656" spans="1:34"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c r="AE656" s="293"/>
      <c r="AF656" s="293"/>
      <c r="AG656" s="293"/>
      <c r="AH656" s="293"/>
    </row>
    <row r="657" spans="1:34"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c r="AE657" s="293"/>
      <c r="AF657" s="293"/>
      <c r="AG657" s="293"/>
      <c r="AH657" s="293"/>
    </row>
    <row r="658" spans="1:34"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c r="AE658" s="293"/>
      <c r="AF658" s="293"/>
      <c r="AG658" s="293"/>
      <c r="AH658" s="293"/>
    </row>
    <row r="659" spans="1:34"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c r="AE659" s="293"/>
      <c r="AF659" s="293"/>
      <c r="AG659" s="293"/>
      <c r="AH659" s="293"/>
    </row>
    <row r="660" spans="1:34"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c r="AE660" s="293"/>
      <c r="AF660" s="293"/>
      <c r="AG660" s="293"/>
      <c r="AH660" s="293"/>
    </row>
    <row r="661" spans="1:34"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c r="AE661" s="293"/>
      <c r="AF661" s="293"/>
      <c r="AG661" s="293"/>
      <c r="AH661" s="293"/>
    </row>
    <row r="662" spans="1:34"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row>
    <row r="663" spans="1:34"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row>
    <row r="664" spans="1:34"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row>
    <row r="665" spans="1:34"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row>
    <row r="666" spans="1:34"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row>
    <row r="667" spans="1:34"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row>
    <row r="668" spans="1:34"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row>
    <row r="669" spans="1:34"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row>
    <row r="670" spans="1:34"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row>
    <row r="671" spans="1:34"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row>
    <row r="672" spans="1:34"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row>
    <row r="673" spans="1:34"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row>
    <row r="674" spans="1:34"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93"/>
    </row>
    <row r="675" spans="1:34"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93"/>
    </row>
    <row r="676" spans="1:34"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93"/>
    </row>
    <row r="677" spans="1:34"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93"/>
    </row>
    <row r="678" spans="1:34"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93"/>
    </row>
    <row r="679" spans="1:34"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93"/>
    </row>
    <row r="680" spans="1:34"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c r="AE680" s="293"/>
      <c r="AF680" s="293"/>
      <c r="AG680" s="293"/>
      <c r="AH680" s="293"/>
    </row>
    <row r="681" spans="1:34"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c r="AE681" s="293"/>
      <c r="AF681" s="293"/>
      <c r="AG681" s="293"/>
      <c r="AH681" s="293"/>
    </row>
    <row r="682" spans="1:34"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c r="AE682" s="293"/>
      <c r="AF682" s="293"/>
      <c r="AG682" s="293"/>
      <c r="AH682" s="293"/>
    </row>
    <row r="683" spans="1:34"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c r="AE683" s="293"/>
      <c r="AF683" s="293"/>
      <c r="AG683" s="293"/>
      <c r="AH683" s="293"/>
    </row>
    <row r="684" spans="1:34"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c r="AE684" s="293"/>
      <c r="AF684" s="293"/>
      <c r="AG684" s="293"/>
      <c r="AH684" s="293"/>
    </row>
    <row r="685" spans="1:34"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c r="AE685" s="293"/>
      <c r="AF685" s="293"/>
      <c r="AG685" s="293"/>
      <c r="AH685" s="293"/>
    </row>
    <row r="686" spans="1:34"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c r="AE686" s="293"/>
      <c r="AF686" s="293"/>
      <c r="AG686" s="293"/>
      <c r="AH686" s="293"/>
    </row>
    <row r="687" spans="1:34"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row>
    <row r="688" spans="1:34"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row>
    <row r="689" spans="1:34"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row>
    <row r="690" spans="1:34"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row>
    <row r="691" spans="1:34"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row>
    <row r="692" spans="1:34"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row>
    <row r="693" spans="1:34"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row>
    <row r="694" spans="1:34"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row>
    <row r="695" spans="1:34"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row>
    <row r="696" spans="1:34"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row>
    <row r="697" spans="1:34"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row>
    <row r="698" spans="1:34"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row>
    <row r="699" spans="1:34"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93"/>
    </row>
    <row r="700" spans="1:34"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93"/>
    </row>
    <row r="701" spans="1:34"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93"/>
    </row>
    <row r="702" spans="1:34"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93"/>
    </row>
    <row r="703" spans="1:34"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93"/>
    </row>
    <row r="704" spans="1:34"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93"/>
    </row>
    <row r="705" spans="1:34"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c r="AE705" s="293"/>
      <c r="AF705" s="293"/>
      <c r="AG705" s="293"/>
      <c r="AH705" s="293"/>
    </row>
    <row r="706" spans="1:34"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c r="AE706" s="293"/>
      <c r="AF706" s="293"/>
      <c r="AG706" s="293"/>
      <c r="AH706" s="293"/>
    </row>
    <row r="707" spans="1:34"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c r="AE707" s="293"/>
      <c r="AF707" s="293"/>
      <c r="AG707" s="293"/>
      <c r="AH707" s="293"/>
    </row>
    <row r="708" spans="1:34"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c r="AE708" s="293"/>
      <c r="AF708" s="293"/>
      <c r="AG708" s="293"/>
      <c r="AH708" s="293"/>
    </row>
    <row r="709" spans="1:34"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c r="AE709" s="293"/>
      <c r="AF709" s="293"/>
      <c r="AG709" s="293"/>
      <c r="AH709" s="293"/>
    </row>
    <row r="710" spans="1:34"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c r="AE710" s="293"/>
      <c r="AF710" s="293"/>
      <c r="AG710" s="293"/>
      <c r="AH710" s="293"/>
    </row>
    <row r="711" spans="1:34"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c r="AE711" s="293"/>
      <c r="AF711" s="293"/>
      <c r="AG711" s="293"/>
      <c r="AH711" s="293"/>
    </row>
    <row r="712" spans="1:34"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row>
    <row r="713" spans="1:34"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row>
    <row r="714" spans="1:34"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row>
    <row r="715" spans="1:34"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row>
    <row r="716" spans="1:34"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row>
    <row r="717" spans="1:34"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row>
    <row r="718" spans="1:34"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row>
    <row r="719" spans="1:34"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row>
    <row r="720" spans="1:34"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row>
    <row r="721" spans="1:34"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row>
    <row r="722" spans="1:34"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row>
    <row r="723" spans="1:34"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row>
    <row r="724" spans="1:34"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93"/>
    </row>
    <row r="725" spans="1:34"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93"/>
    </row>
    <row r="726" spans="1:34"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93"/>
    </row>
    <row r="727" spans="1:34"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93"/>
    </row>
    <row r="728" spans="1:34"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93"/>
    </row>
    <row r="729" spans="1:34"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93"/>
    </row>
    <row r="730" spans="1:34"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c r="AE730" s="293"/>
      <c r="AF730" s="293"/>
      <c r="AG730" s="293"/>
      <c r="AH730" s="293"/>
    </row>
    <row r="731" spans="1:34"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c r="AH731" s="293"/>
    </row>
    <row r="732" spans="1:34"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c r="AE732" s="293"/>
      <c r="AF732" s="293"/>
      <c r="AG732" s="293"/>
      <c r="AH732" s="293"/>
    </row>
    <row r="733" spans="1:34"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c r="AE733" s="293"/>
      <c r="AF733" s="293"/>
      <c r="AG733" s="293"/>
      <c r="AH733" s="293"/>
    </row>
    <row r="734" spans="1:34"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c r="AE734" s="293"/>
      <c r="AF734" s="293"/>
      <c r="AG734" s="293"/>
      <c r="AH734" s="293"/>
    </row>
    <row r="735" spans="1:34"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c r="AE735" s="293"/>
      <c r="AF735" s="293"/>
      <c r="AG735" s="293"/>
      <c r="AH735" s="293"/>
    </row>
    <row r="736" spans="1:34"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c r="AE736" s="293"/>
      <c r="AF736" s="293"/>
      <c r="AG736" s="293"/>
      <c r="AH736" s="293"/>
    </row>
    <row r="737" spans="1:34"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row>
    <row r="738" spans="1:34"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row>
    <row r="739" spans="1:34"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row>
    <row r="740" spans="1:34"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row>
    <row r="741" spans="1:34"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row>
    <row r="742" spans="1:34"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row>
    <row r="743" spans="1:34"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row>
    <row r="744" spans="1:34"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row>
    <row r="745" spans="1:34"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row>
    <row r="746" spans="1:34"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row>
    <row r="747" spans="1:34"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row>
    <row r="748" spans="1:34"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row>
    <row r="749" spans="1:34"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93"/>
    </row>
    <row r="750" spans="1:34"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93"/>
    </row>
    <row r="751" spans="1:34"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93"/>
    </row>
    <row r="752" spans="1:34"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93"/>
    </row>
    <row r="753" spans="1:34"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93"/>
    </row>
    <row r="754" spans="1:34"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93"/>
    </row>
    <row r="755" spans="1:34"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c r="AE755" s="293"/>
      <c r="AF755" s="293"/>
      <c r="AG755" s="293"/>
      <c r="AH755" s="293"/>
    </row>
    <row r="756" spans="1:34"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c r="AE756" s="293"/>
      <c r="AF756" s="293"/>
      <c r="AG756" s="293"/>
      <c r="AH756" s="293"/>
    </row>
    <row r="757" spans="1:34"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c r="AE757" s="293"/>
      <c r="AF757" s="293"/>
      <c r="AG757" s="293"/>
      <c r="AH757" s="293"/>
    </row>
    <row r="758" spans="1:34"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c r="AE758" s="293"/>
      <c r="AF758" s="293"/>
      <c r="AG758" s="293"/>
      <c r="AH758" s="293"/>
    </row>
    <row r="759" spans="1:34"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c r="AE759" s="293"/>
      <c r="AF759" s="293"/>
      <c r="AG759" s="293"/>
      <c r="AH759" s="293"/>
    </row>
    <row r="760" spans="1:34"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c r="AE760" s="293"/>
      <c r="AF760" s="293"/>
      <c r="AG760" s="293"/>
      <c r="AH760" s="293"/>
    </row>
    <row r="761" spans="1:34"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c r="AE761" s="293"/>
      <c r="AF761" s="293"/>
      <c r="AG761" s="293"/>
      <c r="AH761" s="293"/>
    </row>
    <row r="762" spans="1:34"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row>
    <row r="763" spans="1:34"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row>
    <row r="764" spans="1:34"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row>
    <row r="765" spans="1:34"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row>
    <row r="766" spans="1:34"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row>
    <row r="767" spans="1:34"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row>
    <row r="768" spans="1:34"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row>
    <row r="769" spans="1:34"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row>
    <row r="770" spans="1:34"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row>
    <row r="771" spans="1:34"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row>
    <row r="772" spans="1:34"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row>
    <row r="773" spans="1:34"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row>
    <row r="774" spans="1:34"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93"/>
    </row>
    <row r="775" spans="1:34"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93"/>
    </row>
    <row r="776" spans="1:34"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93"/>
    </row>
    <row r="777" spans="1:34"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93"/>
    </row>
    <row r="778" spans="1:34"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93"/>
    </row>
    <row r="779" spans="1:34"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93"/>
    </row>
    <row r="780" spans="1:34"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c r="AE780" s="293"/>
      <c r="AF780" s="293"/>
      <c r="AG780" s="293"/>
      <c r="AH780" s="293"/>
    </row>
    <row r="781" spans="1:34"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c r="AE781" s="293"/>
      <c r="AF781" s="293"/>
      <c r="AG781" s="293"/>
      <c r="AH781" s="293"/>
    </row>
    <row r="782" spans="1:34"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c r="AE782" s="293"/>
      <c r="AF782" s="293"/>
      <c r="AG782" s="293"/>
      <c r="AH782" s="293"/>
    </row>
    <row r="783" spans="1:34"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c r="AE783" s="293"/>
      <c r="AF783" s="293"/>
      <c r="AG783" s="293"/>
      <c r="AH783" s="293"/>
    </row>
    <row r="784" spans="1:34"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c r="AE784" s="293"/>
      <c r="AF784" s="293"/>
      <c r="AG784" s="293"/>
      <c r="AH784" s="293"/>
    </row>
    <row r="785" spans="1:34"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c r="AE785" s="293"/>
      <c r="AF785" s="293"/>
      <c r="AG785" s="293"/>
      <c r="AH785" s="293"/>
    </row>
    <row r="786" spans="1:34"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c r="AE786" s="293"/>
      <c r="AF786" s="293"/>
      <c r="AG786" s="293"/>
      <c r="AH786" s="293"/>
    </row>
    <row r="787" spans="1:34"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row>
    <row r="788" spans="1:34"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row>
    <row r="789" spans="1:34"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row>
    <row r="790" spans="1:34"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row>
    <row r="791" spans="1:34"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row>
    <row r="792" spans="1:34"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row>
    <row r="793" spans="1:34"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row>
    <row r="794" spans="1:34"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row>
    <row r="795" spans="1:34"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row>
    <row r="796" spans="1:34"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row>
    <row r="797" spans="1:34"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row>
    <row r="798" spans="1:34"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row>
    <row r="799" spans="1:34"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93"/>
    </row>
    <row r="800" spans="1:34"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93"/>
    </row>
    <row r="801" spans="1:34"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93"/>
    </row>
    <row r="802" spans="1:34"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93"/>
    </row>
    <row r="803" spans="1:34"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93"/>
    </row>
    <row r="804" spans="1:34"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93"/>
    </row>
    <row r="805" spans="1:34"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c r="AE805" s="293"/>
      <c r="AF805" s="293"/>
      <c r="AG805" s="293"/>
      <c r="AH805" s="293"/>
    </row>
    <row r="806" spans="1:34"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c r="AE806" s="293"/>
      <c r="AF806" s="293"/>
      <c r="AG806" s="293"/>
      <c r="AH806" s="293"/>
    </row>
    <row r="807" spans="1:34"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c r="AE807" s="293"/>
      <c r="AF807" s="293"/>
      <c r="AG807" s="293"/>
      <c r="AH807" s="293"/>
    </row>
    <row r="808" spans="1:34"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c r="AE808" s="293"/>
      <c r="AF808" s="293"/>
      <c r="AG808" s="293"/>
      <c r="AH808" s="293"/>
    </row>
    <row r="809" spans="1:34"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c r="AE809" s="293"/>
      <c r="AF809" s="293"/>
      <c r="AG809" s="293"/>
      <c r="AH809" s="293"/>
    </row>
    <row r="810" spans="1:34"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c r="AE810" s="293"/>
      <c r="AF810" s="293"/>
      <c r="AG810" s="293"/>
      <c r="AH810" s="293"/>
    </row>
    <row r="811" spans="1:34"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c r="AE811" s="293"/>
      <c r="AF811" s="293"/>
      <c r="AG811" s="293"/>
      <c r="AH811" s="293"/>
    </row>
    <row r="812" spans="1:34"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c r="AE812" s="293"/>
      <c r="AF812" s="293"/>
      <c r="AG812" s="293"/>
      <c r="AH812" s="293"/>
    </row>
    <row r="813" spans="1:34"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c r="AE813" s="293"/>
      <c r="AF813" s="293"/>
      <c r="AG813" s="293"/>
      <c r="AH813" s="293"/>
    </row>
    <row r="814" spans="1:34"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c r="AE814" s="293"/>
      <c r="AF814" s="293"/>
      <c r="AG814" s="293"/>
      <c r="AH814" s="293"/>
    </row>
    <row r="815" spans="1:34"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c r="AE815" s="293"/>
      <c r="AF815" s="293"/>
      <c r="AG815" s="293"/>
      <c r="AH815" s="293"/>
    </row>
    <row r="816" spans="1:34"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c r="AE816" s="293"/>
      <c r="AF816" s="293"/>
      <c r="AG816" s="293"/>
      <c r="AH816" s="293"/>
    </row>
    <row r="817" spans="1:34"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c r="AE817" s="293"/>
      <c r="AF817" s="293"/>
      <c r="AG817" s="293"/>
      <c r="AH817" s="293"/>
    </row>
    <row r="818" spans="1:34"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c r="AE818" s="293"/>
      <c r="AF818" s="293"/>
      <c r="AG818" s="293"/>
      <c r="AH818" s="293"/>
    </row>
    <row r="819" spans="1:34"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c r="AE819" s="293"/>
      <c r="AF819" s="293"/>
      <c r="AG819" s="293"/>
      <c r="AH819" s="293"/>
    </row>
    <row r="820" spans="1:34"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c r="AE820" s="293"/>
      <c r="AF820" s="293"/>
      <c r="AG820" s="293"/>
      <c r="AH820" s="293"/>
    </row>
    <row r="821" spans="1:34"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c r="AE821" s="293"/>
      <c r="AF821" s="293"/>
      <c r="AG821" s="293"/>
      <c r="AH821" s="293"/>
    </row>
    <row r="822" spans="1:34"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c r="AE822" s="293"/>
      <c r="AF822" s="293"/>
      <c r="AG822" s="293"/>
      <c r="AH822" s="293"/>
    </row>
    <row r="823" spans="1:34"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c r="AE823" s="293"/>
      <c r="AF823" s="293"/>
      <c r="AG823" s="293"/>
      <c r="AH823" s="293"/>
    </row>
    <row r="824" spans="1:34"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c r="AE824" s="293"/>
      <c r="AF824" s="293"/>
      <c r="AG824" s="293"/>
      <c r="AH824" s="293"/>
    </row>
    <row r="825" spans="1:34"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c r="AE825" s="293"/>
      <c r="AF825" s="293"/>
      <c r="AG825" s="293"/>
      <c r="AH825" s="293"/>
    </row>
    <row r="826" spans="1:34"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c r="AE826" s="293"/>
      <c r="AF826" s="293"/>
      <c r="AG826" s="293"/>
      <c r="AH826" s="293"/>
    </row>
    <row r="827" spans="1:34"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c r="AE827" s="293"/>
      <c r="AF827" s="293"/>
      <c r="AG827" s="293"/>
      <c r="AH827" s="293"/>
    </row>
    <row r="828" spans="1:34"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c r="AE828" s="293"/>
      <c r="AF828" s="293"/>
      <c r="AG828" s="293"/>
      <c r="AH828" s="293"/>
    </row>
    <row r="829" spans="1:34"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c r="AE829" s="293"/>
      <c r="AF829" s="293"/>
      <c r="AG829" s="293"/>
      <c r="AH829" s="293"/>
    </row>
    <row r="830" spans="1:34"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c r="AE830" s="293"/>
      <c r="AF830" s="293"/>
      <c r="AG830" s="293"/>
      <c r="AH830" s="293"/>
    </row>
    <row r="831" spans="1:34"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c r="AE831" s="293"/>
      <c r="AF831" s="293"/>
      <c r="AG831" s="293"/>
      <c r="AH831" s="293"/>
    </row>
    <row r="832" spans="1:34"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c r="AE832" s="293"/>
      <c r="AF832" s="293"/>
      <c r="AG832" s="293"/>
      <c r="AH832" s="293"/>
    </row>
    <row r="833" spans="1:34"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c r="AE833" s="293"/>
      <c r="AF833" s="293"/>
      <c r="AG833" s="293"/>
      <c r="AH833" s="293"/>
    </row>
    <row r="834" spans="1:34"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c r="AE834" s="293"/>
      <c r="AF834" s="293"/>
      <c r="AG834" s="293"/>
      <c r="AH834" s="293"/>
    </row>
    <row r="835" spans="1:34"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c r="AE835" s="293"/>
      <c r="AF835" s="293"/>
      <c r="AG835" s="293"/>
      <c r="AH835" s="293"/>
    </row>
    <row r="836" spans="1:34"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c r="AE836" s="293"/>
      <c r="AF836" s="293"/>
      <c r="AG836" s="293"/>
      <c r="AH836" s="293"/>
    </row>
    <row r="837" spans="1:34"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c r="AE837" s="293"/>
      <c r="AF837" s="293"/>
      <c r="AG837" s="293"/>
      <c r="AH837" s="293"/>
    </row>
    <row r="838" spans="1:34"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c r="AE838" s="293"/>
      <c r="AF838" s="293"/>
      <c r="AG838" s="293"/>
      <c r="AH838" s="293"/>
    </row>
    <row r="839" spans="1:34"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c r="AE839" s="293"/>
      <c r="AF839" s="293"/>
      <c r="AG839" s="293"/>
      <c r="AH839" s="293"/>
    </row>
    <row r="840" spans="1:34"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c r="AE840" s="293"/>
      <c r="AF840" s="293"/>
      <c r="AG840" s="293"/>
      <c r="AH840" s="293"/>
    </row>
    <row r="841" spans="1:34"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c r="AE841" s="293"/>
      <c r="AF841" s="293"/>
      <c r="AG841" s="293"/>
      <c r="AH841" s="293"/>
    </row>
    <row r="842" spans="1:34"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c r="AE842" s="293"/>
      <c r="AF842" s="293"/>
      <c r="AG842" s="293"/>
      <c r="AH842" s="293"/>
    </row>
    <row r="843" spans="1:34"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c r="AE843" s="293"/>
      <c r="AF843" s="293"/>
      <c r="AG843" s="293"/>
      <c r="AH843" s="293"/>
    </row>
    <row r="844" spans="1:34"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c r="AE844" s="293"/>
      <c r="AF844" s="293"/>
      <c r="AG844" s="293"/>
      <c r="AH844" s="293"/>
    </row>
    <row r="845" spans="1:34"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c r="AE845" s="293"/>
      <c r="AF845" s="293"/>
      <c r="AG845" s="293"/>
      <c r="AH845" s="293"/>
    </row>
    <row r="846" spans="1:34"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c r="AE846" s="293"/>
      <c r="AF846" s="293"/>
      <c r="AG846" s="293"/>
      <c r="AH846" s="293"/>
    </row>
    <row r="847" spans="1:34"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c r="AE847" s="293"/>
      <c r="AF847" s="293"/>
      <c r="AG847" s="293"/>
      <c r="AH847" s="293"/>
    </row>
    <row r="848" spans="1:34"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c r="AE848" s="293"/>
      <c r="AF848" s="293"/>
      <c r="AG848" s="293"/>
      <c r="AH848" s="293"/>
    </row>
    <row r="849" spans="1:34"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c r="AE849" s="293"/>
      <c r="AF849" s="293"/>
      <c r="AG849" s="293"/>
      <c r="AH849" s="293"/>
    </row>
    <row r="850" spans="1:34"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c r="AE850" s="293"/>
      <c r="AF850" s="293"/>
      <c r="AG850" s="293"/>
      <c r="AH850" s="293"/>
    </row>
    <row r="851" spans="1:34"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c r="AE851" s="293"/>
      <c r="AF851" s="293"/>
      <c r="AG851" s="293"/>
      <c r="AH851" s="293"/>
    </row>
    <row r="852" spans="1:34"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c r="AE852" s="293"/>
      <c r="AF852" s="293"/>
      <c r="AG852" s="293"/>
      <c r="AH852" s="293"/>
    </row>
    <row r="853" spans="1:34"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c r="AE853" s="293"/>
      <c r="AF853" s="293"/>
      <c r="AG853" s="293"/>
      <c r="AH853" s="293"/>
    </row>
    <row r="854" spans="1:34"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c r="AE854" s="293"/>
      <c r="AF854" s="293"/>
      <c r="AG854" s="293"/>
      <c r="AH854" s="293"/>
    </row>
    <row r="855" spans="1:34"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c r="AE855" s="293"/>
      <c r="AF855" s="293"/>
      <c r="AG855" s="293"/>
      <c r="AH855" s="293"/>
    </row>
    <row r="856" spans="1:34"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c r="AE856" s="293"/>
      <c r="AF856" s="293"/>
      <c r="AG856" s="293"/>
      <c r="AH856" s="293"/>
    </row>
    <row r="857" spans="1:34"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c r="AE857" s="293"/>
      <c r="AF857" s="293"/>
      <c r="AG857" s="293"/>
      <c r="AH857" s="293"/>
    </row>
    <row r="858" spans="1:34"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c r="AE858" s="293"/>
      <c r="AF858" s="293"/>
      <c r="AG858" s="293"/>
      <c r="AH858" s="293"/>
    </row>
    <row r="859" spans="1:34"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c r="AE859" s="293"/>
      <c r="AF859" s="293"/>
      <c r="AG859" s="293"/>
      <c r="AH859" s="293"/>
    </row>
    <row r="860" spans="1:34"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c r="AE860" s="293"/>
      <c r="AF860" s="293"/>
      <c r="AG860" s="293"/>
      <c r="AH860" s="293"/>
    </row>
    <row r="861" spans="1:34"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c r="AE861" s="293"/>
      <c r="AF861" s="293"/>
      <c r="AG861" s="293"/>
      <c r="AH861" s="293"/>
    </row>
    <row r="862" spans="1:34"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c r="AE862" s="293"/>
      <c r="AF862" s="293"/>
      <c r="AG862" s="293"/>
      <c r="AH862" s="293"/>
    </row>
    <row r="863" spans="1:34"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c r="AE863" s="293"/>
      <c r="AF863" s="293"/>
      <c r="AG863" s="293"/>
      <c r="AH863" s="293"/>
    </row>
    <row r="864" spans="1:34"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c r="AE864" s="293"/>
      <c r="AF864" s="293"/>
      <c r="AG864" s="293"/>
      <c r="AH864" s="293"/>
    </row>
    <row r="865" spans="1:34"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c r="AE865" s="293"/>
      <c r="AF865" s="293"/>
      <c r="AG865" s="293"/>
      <c r="AH865" s="293"/>
    </row>
    <row r="866" spans="1:34"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c r="AE866" s="293"/>
      <c r="AF866" s="293"/>
      <c r="AG866" s="293"/>
      <c r="AH866" s="293"/>
    </row>
    <row r="867" spans="1:34"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c r="AE867" s="293"/>
      <c r="AF867" s="293"/>
      <c r="AG867" s="293"/>
      <c r="AH867" s="293"/>
    </row>
    <row r="868" spans="1:34"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c r="AE868" s="293"/>
      <c r="AF868" s="293"/>
      <c r="AG868" s="293"/>
      <c r="AH868" s="293"/>
    </row>
    <row r="869" spans="1:34"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c r="AE869" s="293"/>
      <c r="AF869" s="293"/>
      <c r="AG869" s="293"/>
      <c r="AH869" s="293"/>
    </row>
    <row r="870" spans="1:34"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c r="AE870" s="293"/>
      <c r="AF870" s="293"/>
      <c r="AG870" s="293"/>
      <c r="AH870" s="293"/>
    </row>
    <row r="871" spans="1:34"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c r="AE871" s="293"/>
      <c r="AF871" s="293"/>
      <c r="AG871" s="293"/>
      <c r="AH871" s="293"/>
    </row>
    <row r="872" spans="1:34"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c r="AE872" s="293"/>
      <c r="AF872" s="293"/>
      <c r="AG872" s="293"/>
      <c r="AH872" s="293"/>
    </row>
    <row r="873" spans="1:34"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c r="AE873" s="293"/>
      <c r="AF873" s="293"/>
      <c r="AG873" s="293"/>
      <c r="AH873" s="293"/>
    </row>
    <row r="874" spans="1:34"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c r="AE874" s="293"/>
      <c r="AF874" s="293"/>
      <c r="AG874" s="293"/>
      <c r="AH874" s="293"/>
    </row>
    <row r="875" spans="1:34"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c r="AE875" s="293"/>
      <c r="AF875" s="293"/>
      <c r="AG875" s="293"/>
      <c r="AH875" s="293"/>
    </row>
    <row r="876" spans="1:34"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c r="AE876" s="293"/>
      <c r="AF876" s="293"/>
      <c r="AG876" s="293"/>
      <c r="AH876" s="293"/>
    </row>
    <row r="877" spans="1:34"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c r="AE877" s="293"/>
      <c r="AF877" s="293"/>
      <c r="AG877" s="293"/>
      <c r="AH877" s="293"/>
    </row>
    <row r="878" spans="1:34"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c r="AE878" s="293"/>
      <c r="AF878" s="293"/>
      <c r="AG878" s="293"/>
      <c r="AH878" s="293"/>
    </row>
    <row r="879" spans="1:34"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c r="AE879" s="293"/>
      <c r="AF879" s="293"/>
      <c r="AG879" s="293"/>
      <c r="AH879" s="293"/>
    </row>
    <row r="880" spans="1:34"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c r="AE880" s="293"/>
      <c r="AF880" s="293"/>
      <c r="AG880" s="293"/>
      <c r="AH880" s="293"/>
    </row>
    <row r="881" spans="1:34"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c r="AE881" s="293"/>
      <c r="AF881" s="293"/>
      <c r="AG881" s="293"/>
      <c r="AH881" s="293"/>
    </row>
    <row r="882" spans="1:34"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c r="AE882" s="293"/>
      <c r="AF882" s="293"/>
      <c r="AG882" s="293"/>
      <c r="AH882" s="293"/>
    </row>
    <row r="883" spans="1:34"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c r="AE883" s="293"/>
      <c r="AF883" s="293"/>
      <c r="AG883" s="293"/>
      <c r="AH883" s="293"/>
    </row>
    <row r="884" spans="1:34"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c r="AE884" s="293"/>
      <c r="AF884" s="293"/>
      <c r="AG884" s="293"/>
      <c r="AH884" s="293"/>
    </row>
    <row r="885" spans="1:34"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c r="AE885" s="293"/>
      <c r="AF885" s="293"/>
      <c r="AG885" s="293"/>
      <c r="AH885" s="293"/>
    </row>
    <row r="886" spans="1:34"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c r="AE886" s="293"/>
      <c r="AF886" s="293"/>
      <c r="AG886" s="293"/>
      <c r="AH886" s="293"/>
    </row>
    <row r="887" spans="1:34"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c r="AE887" s="293"/>
      <c r="AF887" s="293"/>
      <c r="AG887" s="293"/>
      <c r="AH887" s="293"/>
    </row>
    <row r="888" spans="1:34"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c r="AE888" s="293"/>
      <c r="AF888" s="293"/>
      <c r="AG888" s="293"/>
      <c r="AH888" s="293"/>
    </row>
    <row r="889" spans="1:34"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c r="AE889" s="293"/>
      <c r="AF889" s="293"/>
      <c r="AG889" s="293"/>
      <c r="AH889" s="293"/>
    </row>
    <row r="890" spans="1:34"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c r="AE890" s="293"/>
      <c r="AF890" s="293"/>
      <c r="AG890" s="293"/>
      <c r="AH890" s="293"/>
    </row>
    <row r="891" spans="1:34"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c r="AE891" s="293"/>
      <c r="AF891" s="293"/>
      <c r="AG891" s="293"/>
      <c r="AH891" s="293"/>
    </row>
    <row r="892" spans="1:34"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c r="AE892" s="293"/>
      <c r="AF892" s="293"/>
      <c r="AG892" s="293"/>
      <c r="AH892" s="293"/>
    </row>
    <row r="893" spans="1:34"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c r="AE893" s="293"/>
      <c r="AF893" s="293"/>
      <c r="AG893" s="293"/>
      <c r="AH893" s="293"/>
    </row>
    <row r="894" spans="1:34"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c r="AE894" s="293"/>
      <c r="AF894" s="293"/>
      <c r="AG894" s="293"/>
      <c r="AH894" s="293"/>
    </row>
    <row r="895" spans="1:34"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c r="AE895" s="293"/>
      <c r="AF895" s="293"/>
      <c r="AG895" s="293"/>
      <c r="AH895" s="293"/>
    </row>
    <row r="896" spans="1:34"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c r="AE896" s="293"/>
      <c r="AF896" s="293"/>
      <c r="AG896" s="293"/>
      <c r="AH896" s="293"/>
    </row>
    <row r="897" spans="1:34"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c r="AE897" s="293"/>
      <c r="AF897" s="293"/>
      <c r="AG897" s="293"/>
      <c r="AH897" s="293"/>
    </row>
    <row r="898" spans="1:34"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c r="AE898" s="293"/>
      <c r="AF898" s="293"/>
      <c r="AG898" s="293"/>
      <c r="AH898" s="293"/>
    </row>
    <row r="899" spans="1:34"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c r="AE899" s="293"/>
      <c r="AF899" s="293"/>
      <c r="AG899" s="293"/>
      <c r="AH899" s="293"/>
    </row>
    <row r="900" spans="1:34"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c r="AE900" s="293"/>
      <c r="AF900" s="293"/>
      <c r="AG900" s="293"/>
      <c r="AH900" s="293"/>
    </row>
    <row r="901" spans="1:34"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c r="AE901" s="293"/>
      <c r="AF901" s="293"/>
      <c r="AG901" s="293"/>
      <c r="AH901" s="293"/>
    </row>
    <row r="902" spans="1:34"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c r="AE902" s="293"/>
      <c r="AF902" s="293"/>
      <c r="AG902" s="293"/>
      <c r="AH902" s="293"/>
    </row>
    <row r="903" spans="1:34"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c r="AE903" s="293"/>
      <c r="AF903" s="293"/>
      <c r="AG903" s="293"/>
      <c r="AH903" s="293"/>
    </row>
    <row r="904" spans="1:34"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c r="AE904" s="293"/>
      <c r="AF904" s="293"/>
      <c r="AG904" s="293"/>
      <c r="AH904" s="293"/>
    </row>
    <row r="905" spans="1:34"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c r="AE905" s="293"/>
      <c r="AF905" s="293"/>
      <c r="AG905" s="293"/>
      <c r="AH905" s="293"/>
    </row>
    <row r="906" spans="1:34"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c r="AE906" s="293"/>
      <c r="AF906" s="293"/>
      <c r="AG906" s="293"/>
      <c r="AH906" s="293"/>
    </row>
    <row r="907" spans="1:34"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c r="AE907" s="293"/>
      <c r="AF907" s="293"/>
      <c r="AG907" s="293"/>
      <c r="AH907" s="293"/>
    </row>
    <row r="908" spans="1:34"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c r="AE908" s="293"/>
      <c r="AF908" s="293"/>
      <c r="AG908" s="293"/>
      <c r="AH908" s="293"/>
    </row>
    <row r="909" spans="1:34"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c r="AE909" s="293"/>
      <c r="AF909" s="293"/>
      <c r="AG909" s="293"/>
      <c r="AH909" s="293"/>
    </row>
    <row r="910" spans="1:34"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c r="AE910" s="293"/>
      <c r="AF910" s="293"/>
      <c r="AG910" s="293"/>
      <c r="AH910" s="293"/>
    </row>
    <row r="911" spans="1:34"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c r="AE911" s="293"/>
      <c r="AF911" s="293"/>
      <c r="AG911" s="293"/>
      <c r="AH911" s="293"/>
    </row>
    <row r="912" spans="1:34"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c r="AE912" s="293"/>
      <c r="AF912" s="293"/>
      <c r="AG912" s="293"/>
      <c r="AH912" s="293"/>
    </row>
    <row r="913" spans="1:34"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c r="AE913" s="293"/>
      <c r="AF913" s="293"/>
      <c r="AG913" s="293"/>
      <c r="AH913" s="293"/>
    </row>
    <row r="914" spans="1:34"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c r="AE914" s="293"/>
      <c r="AF914" s="293"/>
      <c r="AG914" s="293"/>
      <c r="AH914" s="293"/>
    </row>
    <row r="915" spans="1:34"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c r="AE915" s="293"/>
      <c r="AF915" s="293"/>
      <c r="AG915" s="293"/>
      <c r="AH915" s="293"/>
    </row>
    <row r="916" spans="1:34"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c r="AE916" s="293"/>
      <c r="AF916" s="293"/>
      <c r="AG916" s="293"/>
      <c r="AH916" s="293"/>
    </row>
    <row r="917" spans="1:34"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c r="AE917" s="293"/>
      <c r="AF917" s="293"/>
      <c r="AG917" s="293"/>
      <c r="AH917" s="293"/>
    </row>
    <row r="918" spans="1:34"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c r="AE918" s="293"/>
      <c r="AF918" s="293"/>
      <c r="AG918" s="293"/>
      <c r="AH918" s="293"/>
    </row>
    <row r="919" spans="1:34"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c r="AE919" s="293"/>
      <c r="AF919" s="293"/>
      <c r="AG919" s="293"/>
      <c r="AH919" s="293"/>
    </row>
    <row r="920" spans="1:34"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c r="AE920" s="293"/>
      <c r="AF920" s="293"/>
      <c r="AG920" s="293"/>
      <c r="AH920" s="293"/>
    </row>
    <row r="921" spans="1:34"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c r="AE921" s="293"/>
      <c r="AF921" s="293"/>
      <c r="AG921" s="293"/>
      <c r="AH921" s="293"/>
    </row>
    <row r="922" spans="1:34"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c r="AE922" s="293"/>
      <c r="AF922" s="293"/>
      <c r="AG922" s="293"/>
      <c r="AH922" s="293"/>
    </row>
    <row r="923" spans="1:34"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c r="AE923" s="293"/>
      <c r="AF923" s="293"/>
      <c r="AG923" s="293"/>
      <c r="AH923" s="293"/>
    </row>
    <row r="924" spans="1:34"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c r="AE924" s="293"/>
      <c r="AF924" s="293"/>
      <c r="AG924" s="293"/>
      <c r="AH924" s="293"/>
    </row>
    <row r="925" spans="1:34"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c r="AE925" s="293"/>
      <c r="AF925" s="293"/>
      <c r="AG925" s="293"/>
      <c r="AH925" s="293"/>
    </row>
    <row r="926" spans="1:34"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c r="AE926" s="293"/>
      <c r="AF926" s="293"/>
      <c r="AG926" s="293"/>
      <c r="AH926" s="293"/>
    </row>
    <row r="927" spans="1:34"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c r="AE927" s="293"/>
      <c r="AF927" s="293"/>
      <c r="AG927" s="293"/>
      <c r="AH927" s="293"/>
    </row>
    <row r="928" spans="1:34"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c r="AE928" s="293"/>
      <c r="AF928" s="293"/>
      <c r="AG928" s="293"/>
      <c r="AH928" s="293"/>
    </row>
    <row r="929" spans="1:34"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c r="AE929" s="293"/>
      <c r="AF929" s="293"/>
      <c r="AG929" s="293"/>
      <c r="AH929" s="293"/>
    </row>
    <row r="930" spans="1:34"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c r="AE930" s="293"/>
      <c r="AF930" s="293"/>
      <c r="AG930" s="293"/>
      <c r="AH930" s="293"/>
    </row>
    <row r="931" spans="1:34"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c r="AE931" s="293"/>
      <c r="AF931" s="293"/>
      <c r="AG931" s="293"/>
      <c r="AH931" s="293"/>
    </row>
    <row r="932" spans="1:34"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c r="AE932" s="293"/>
      <c r="AF932" s="293"/>
      <c r="AG932" s="293"/>
      <c r="AH932" s="293"/>
    </row>
    <row r="933" spans="1:34"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c r="AE933" s="293"/>
      <c r="AF933" s="293"/>
      <c r="AG933" s="293"/>
      <c r="AH933" s="293"/>
    </row>
    <row r="934" spans="1:34"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c r="AE934" s="293"/>
      <c r="AF934" s="293"/>
      <c r="AG934" s="293"/>
      <c r="AH934" s="293"/>
    </row>
    <row r="935" spans="1:34"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c r="AE935" s="293"/>
      <c r="AF935" s="293"/>
      <c r="AG935" s="293"/>
      <c r="AH935" s="293"/>
    </row>
    <row r="936" spans="1:34"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c r="AE936" s="293"/>
      <c r="AF936" s="293"/>
      <c r="AG936" s="293"/>
      <c r="AH936" s="293"/>
    </row>
    <row r="937" spans="1:34"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c r="AE937" s="293"/>
      <c r="AF937" s="293"/>
      <c r="AG937" s="293"/>
      <c r="AH937" s="293"/>
    </row>
    <row r="938" spans="1:34"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c r="AE938" s="293"/>
      <c r="AF938" s="293"/>
      <c r="AG938" s="293"/>
      <c r="AH938" s="293"/>
    </row>
    <row r="939" spans="1:34"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c r="AE939" s="293"/>
      <c r="AF939" s="293"/>
      <c r="AG939" s="293"/>
      <c r="AH939" s="293"/>
    </row>
    <row r="940" spans="1:34"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c r="AE940" s="293"/>
      <c r="AF940" s="293"/>
      <c r="AG940" s="293"/>
      <c r="AH940" s="293"/>
    </row>
    <row r="941" spans="1:34"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c r="AE941" s="293"/>
      <c r="AF941" s="293"/>
      <c r="AG941" s="293"/>
      <c r="AH941" s="293"/>
    </row>
    <row r="942" spans="1:34"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c r="AE942" s="293"/>
      <c r="AF942" s="293"/>
      <c r="AG942" s="293"/>
      <c r="AH942" s="293"/>
    </row>
    <row r="943" spans="1:34"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c r="AE943" s="293"/>
      <c r="AF943" s="293"/>
      <c r="AG943" s="293"/>
      <c r="AH943" s="293"/>
    </row>
    <row r="944" spans="1:34"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c r="AE944" s="293"/>
      <c r="AF944" s="293"/>
      <c r="AG944" s="293"/>
      <c r="AH944" s="293"/>
    </row>
    <row r="945" spans="1:34"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c r="AE945" s="293"/>
      <c r="AF945" s="293"/>
      <c r="AG945" s="293"/>
      <c r="AH945" s="293"/>
    </row>
    <row r="946" spans="1:34"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c r="AE946" s="293"/>
      <c r="AF946" s="293"/>
      <c r="AG946" s="293"/>
      <c r="AH946" s="293"/>
    </row>
    <row r="947" spans="1:34"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c r="AE947" s="293"/>
      <c r="AF947" s="293"/>
      <c r="AG947" s="293"/>
      <c r="AH947" s="293"/>
    </row>
    <row r="948" spans="1:34"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c r="AE948" s="293"/>
      <c r="AF948" s="293"/>
      <c r="AG948" s="293"/>
      <c r="AH948" s="293"/>
    </row>
    <row r="949" spans="1:34"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c r="AE949" s="293"/>
      <c r="AF949" s="293"/>
      <c r="AG949" s="293"/>
      <c r="AH949" s="293"/>
    </row>
    <row r="950" spans="1:34"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c r="AE950" s="293"/>
      <c r="AF950" s="293"/>
      <c r="AG950" s="293"/>
      <c r="AH950" s="293"/>
    </row>
    <row r="951" spans="1:34"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c r="AE951" s="293"/>
      <c r="AF951" s="293"/>
      <c r="AG951" s="293"/>
      <c r="AH951" s="293"/>
    </row>
    <row r="952" spans="1:34"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c r="AE952" s="293"/>
      <c r="AF952" s="293"/>
      <c r="AG952" s="293"/>
      <c r="AH952" s="293"/>
    </row>
    <row r="953" spans="1:34"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c r="AE953" s="293"/>
      <c r="AF953" s="293"/>
      <c r="AG953" s="293"/>
      <c r="AH953" s="293"/>
    </row>
    <row r="954" spans="1:34"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c r="AE954" s="293"/>
      <c r="AF954" s="293"/>
      <c r="AG954" s="293"/>
      <c r="AH954" s="293"/>
    </row>
    <row r="955" spans="1:34"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c r="AE955" s="293"/>
      <c r="AF955" s="293"/>
      <c r="AG955" s="293"/>
      <c r="AH955" s="293"/>
    </row>
    <row r="956" spans="1:34"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c r="AE956" s="293"/>
      <c r="AF956" s="293"/>
      <c r="AG956" s="293"/>
      <c r="AH956" s="293"/>
    </row>
    <row r="957" spans="1:34"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c r="AE957" s="293"/>
      <c r="AF957" s="293"/>
      <c r="AG957" s="293"/>
      <c r="AH957" s="293"/>
    </row>
    <row r="958" spans="1:34"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c r="AE958" s="293"/>
      <c r="AF958" s="293"/>
      <c r="AG958" s="293"/>
      <c r="AH958" s="293"/>
    </row>
    <row r="959" spans="1:34"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c r="AE959" s="293"/>
      <c r="AF959" s="293"/>
      <c r="AG959" s="293"/>
      <c r="AH959" s="293"/>
    </row>
    <row r="960" spans="1:34"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c r="AE960" s="293"/>
      <c r="AF960" s="293"/>
      <c r="AG960" s="293"/>
      <c r="AH960" s="293"/>
    </row>
    <row r="961" spans="1:34"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c r="AE961" s="293"/>
      <c r="AF961" s="293"/>
      <c r="AG961" s="293"/>
      <c r="AH961" s="293"/>
    </row>
    <row r="962" spans="1:34"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c r="AE962" s="293"/>
      <c r="AF962" s="293"/>
      <c r="AG962" s="293"/>
      <c r="AH962" s="293"/>
    </row>
    <row r="963" spans="1:34"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c r="AE963" s="293"/>
      <c r="AF963" s="293"/>
      <c r="AG963" s="293"/>
      <c r="AH963" s="293"/>
    </row>
    <row r="964" spans="1:34"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c r="AE964" s="293"/>
      <c r="AF964" s="293"/>
      <c r="AG964" s="293"/>
      <c r="AH964" s="293"/>
    </row>
    <row r="965" spans="1:34"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c r="AE965" s="293"/>
      <c r="AF965" s="293"/>
      <c r="AG965" s="293"/>
      <c r="AH965" s="293"/>
    </row>
    <row r="966" spans="1:34"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c r="AE966" s="293"/>
      <c r="AF966" s="293"/>
      <c r="AG966" s="293"/>
      <c r="AH966" s="293"/>
    </row>
    <row r="967" spans="1:34"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c r="AE967" s="293"/>
      <c r="AF967" s="293"/>
      <c r="AG967" s="293"/>
      <c r="AH967" s="293"/>
    </row>
    <row r="968" spans="1:34"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c r="AE968" s="293"/>
      <c r="AF968" s="293"/>
      <c r="AG968" s="293"/>
      <c r="AH968" s="293"/>
    </row>
    <row r="969" spans="1:34"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c r="AE969" s="293"/>
      <c r="AF969" s="293"/>
      <c r="AG969" s="293"/>
      <c r="AH969" s="293"/>
    </row>
    <row r="970" spans="1:34"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c r="AE970" s="293"/>
      <c r="AF970" s="293"/>
      <c r="AG970" s="293"/>
      <c r="AH970" s="293"/>
    </row>
    <row r="971" spans="1:34"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c r="AE971" s="293"/>
      <c r="AF971" s="293"/>
      <c r="AG971" s="293"/>
      <c r="AH971" s="293"/>
    </row>
    <row r="972" spans="1:34"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c r="AE972" s="293"/>
      <c r="AF972" s="293"/>
      <c r="AG972" s="293"/>
      <c r="AH972" s="293"/>
    </row>
    <row r="973" spans="1:34"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c r="AE973" s="293"/>
      <c r="AF973" s="293"/>
      <c r="AG973" s="293"/>
      <c r="AH973" s="293"/>
    </row>
    <row r="974" spans="1:34"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c r="AE974" s="293"/>
      <c r="AF974" s="293"/>
      <c r="AG974" s="293"/>
      <c r="AH974" s="293"/>
    </row>
    <row r="975" spans="1:34"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c r="AE975" s="293"/>
      <c r="AF975" s="293"/>
      <c r="AG975" s="293"/>
      <c r="AH975" s="293"/>
    </row>
    <row r="976" spans="1:34"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c r="AE976" s="293"/>
      <c r="AF976" s="293"/>
      <c r="AG976" s="293"/>
      <c r="AH976" s="293"/>
    </row>
    <row r="977" spans="1:34"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c r="AE977" s="293"/>
      <c r="AF977" s="293"/>
      <c r="AG977" s="293"/>
      <c r="AH977" s="293"/>
    </row>
    <row r="978" spans="1:34"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c r="AE978" s="293"/>
      <c r="AF978" s="293"/>
      <c r="AG978" s="293"/>
      <c r="AH978" s="293"/>
    </row>
    <row r="979" spans="1:34"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c r="AE979" s="293"/>
      <c r="AF979" s="293"/>
      <c r="AG979" s="293"/>
      <c r="AH979" s="293"/>
    </row>
    <row r="980" spans="1:34"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c r="AE980" s="293"/>
      <c r="AF980" s="293"/>
      <c r="AG980" s="293"/>
      <c r="AH980" s="293"/>
    </row>
    <row r="981" spans="1:34"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c r="AE981" s="293"/>
      <c r="AF981" s="293"/>
      <c r="AG981" s="293"/>
      <c r="AH981" s="293"/>
    </row>
    <row r="982" spans="1:34"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c r="AE982" s="293"/>
      <c r="AF982" s="293"/>
      <c r="AG982" s="293"/>
      <c r="AH982" s="293"/>
    </row>
    <row r="983" spans="1:34"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c r="AE983" s="293"/>
      <c r="AF983" s="293"/>
      <c r="AG983" s="293"/>
      <c r="AH983" s="293"/>
    </row>
    <row r="984" spans="1:34"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c r="AE984" s="293"/>
      <c r="AF984" s="293"/>
      <c r="AG984" s="293"/>
      <c r="AH984" s="293"/>
    </row>
    <row r="985" spans="1:34"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c r="AE985" s="293"/>
      <c r="AF985" s="293"/>
      <c r="AG985" s="293"/>
      <c r="AH985" s="293"/>
    </row>
    <row r="986" spans="1:34"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c r="AE986" s="293"/>
      <c r="AF986" s="293"/>
      <c r="AG986" s="293"/>
      <c r="AH986" s="293"/>
    </row>
    <row r="987" spans="1:34"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c r="AE987" s="293"/>
      <c r="AF987" s="293"/>
      <c r="AG987" s="293"/>
      <c r="AH987" s="293"/>
    </row>
    <row r="988" spans="1:34"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c r="AE988" s="293"/>
      <c r="AF988" s="293"/>
      <c r="AG988" s="293"/>
      <c r="AH988" s="293"/>
    </row>
    <row r="989" spans="1:34"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c r="AE989" s="293"/>
      <c r="AF989" s="293"/>
      <c r="AG989" s="293"/>
      <c r="AH989" s="293"/>
    </row>
    <row r="990" spans="1:34"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c r="AE990" s="293"/>
      <c r="AF990" s="293"/>
      <c r="AG990" s="293"/>
      <c r="AH990" s="293"/>
    </row>
    <row r="991" spans="1:34"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c r="AE991" s="293"/>
      <c r="AF991" s="293"/>
      <c r="AG991" s="293"/>
      <c r="AH991" s="293"/>
    </row>
    <row r="992" spans="1:34"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c r="AE992" s="293"/>
      <c r="AF992" s="293"/>
      <c r="AG992" s="293"/>
      <c r="AH992" s="293"/>
    </row>
    <row r="993" spans="1:34"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c r="AE993" s="293"/>
      <c r="AF993" s="293"/>
      <c r="AG993" s="293"/>
      <c r="AH993" s="293"/>
    </row>
    <row r="994" spans="1:34"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c r="AE994" s="293"/>
      <c r="AF994" s="293"/>
      <c r="AG994" s="293"/>
      <c r="AH994" s="293"/>
    </row>
    <row r="995" spans="1:34"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c r="AE995" s="293"/>
      <c r="AF995" s="293"/>
      <c r="AG995" s="293"/>
      <c r="AH995" s="293"/>
    </row>
    <row r="996" spans="1:34"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c r="AE996" s="293"/>
      <c r="AF996" s="293"/>
      <c r="AG996" s="293"/>
      <c r="AH996" s="293"/>
    </row>
    <row r="997" spans="1:34"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c r="AE997" s="293"/>
      <c r="AF997" s="293"/>
      <c r="AG997" s="293"/>
      <c r="AH997" s="293"/>
    </row>
    <row r="998" spans="1:34"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c r="AE998" s="293"/>
      <c r="AF998" s="293"/>
      <c r="AG998" s="293"/>
      <c r="AH998" s="293"/>
    </row>
    <row r="999" spans="1:34"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c r="AE999" s="293"/>
      <c r="AF999" s="293"/>
      <c r="AG999" s="293"/>
      <c r="AH999" s="293"/>
    </row>
    <row r="1000" spans="1:34"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c r="AE1000" s="293"/>
      <c r="AF1000" s="293"/>
      <c r="AG1000" s="293"/>
      <c r="AH1000" s="293"/>
    </row>
  </sheetData>
  <mergeCells count="95">
    <mergeCell ref="B2:D6"/>
    <mergeCell ref="F2:AB6"/>
    <mergeCell ref="AG6:AH6"/>
    <mergeCell ref="C7:D7"/>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5"/>
      <c r="C2" s="546"/>
      <c r="D2" s="547"/>
      <c r="E2" s="25"/>
      <c r="F2" s="552" t="s">
        <v>120</v>
      </c>
      <c r="G2" s="546"/>
      <c r="H2" s="546"/>
      <c r="I2" s="546"/>
      <c r="J2" s="546"/>
      <c r="K2" s="546"/>
      <c r="L2" s="546"/>
      <c r="M2" s="546"/>
      <c r="N2" s="546"/>
      <c r="O2" s="546"/>
      <c r="P2" s="546"/>
      <c r="Q2" s="546"/>
      <c r="R2" s="546"/>
      <c r="S2" s="546"/>
      <c r="T2" s="546"/>
      <c r="U2" s="546"/>
      <c r="V2" s="546"/>
      <c r="W2" s="546"/>
      <c r="X2" s="546"/>
      <c r="Y2" s="546"/>
      <c r="Z2" s="546"/>
      <c r="AA2" s="546"/>
      <c r="AB2" s="547"/>
      <c r="AC2" s="293"/>
      <c r="AD2" s="293"/>
    </row>
    <row r="3" spans="1:30" ht="12.75" customHeight="1" x14ac:dyDescent="0.25">
      <c r="A3" s="293"/>
      <c r="B3" s="548"/>
      <c r="C3" s="502"/>
      <c r="D3" s="540"/>
      <c r="E3" s="26"/>
      <c r="F3" s="528"/>
      <c r="G3" s="502"/>
      <c r="H3" s="502"/>
      <c r="I3" s="502"/>
      <c r="J3" s="502"/>
      <c r="K3" s="502"/>
      <c r="L3" s="502"/>
      <c r="M3" s="502"/>
      <c r="N3" s="502"/>
      <c r="O3" s="502"/>
      <c r="P3" s="502"/>
      <c r="Q3" s="502"/>
      <c r="R3" s="502"/>
      <c r="S3" s="502"/>
      <c r="T3" s="502"/>
      <c r="U3" s="502"/>
      <c r="V3" s="502"/>
      <c r="W3" s="502"/>
      <c r="X3" s="502"/>
      <c r="Y3" s="502"/>
      <c r="Z3" s="502"/>
      <c r="AA3" s="502"/>
      <c r="AB3" s="540"/>
      <c r="AC3" s="293"/>
      <c r="AD3" s="293"/>
    </row>
    <row r="4" spans="1:30" ht="12.75" customHeight="1" x14ac:dyDescent="0.25">
      <c r="A4" s="293"/>
      <c r="B4" s="548"/>
      <c r="C4" s="502"/>
      <c r="D4" s="540"/>
      <c r="E4" s="26"/>
      <c r="F4" s="528"/>
      <c r="G4" s="502"/>
      <c r="H4" s="502"/>
      <c r="I4" s="502"/>
      <c r="J4" s="502"/>
      <c r="K4" s="502"/>
      <c r="L4" s="502"/>
      <c r="M4" s="502"/>
      <c r="N4" s="502"/>
      <c r="O4" s="502"/>
      <c r="P4" s="502"/>
      <c r="Q4" s="502"/>
      <c r="R4" s="502"/>
      <c r="S4" s="502"/>
      <c r="T4" s="502"/>
      <c r="U4" s="502"/>
      <c r="V4" s="502"/>
      <c r="W4" s="502"/>
      <c r="X4" s="502"/>
      <c r="Y4" s="502"/>
      <c r="Z4" s="502"/>
      <c r="AA4" s="502"/>
      <c r="AB4" s="540"/>
      <c r="AC4" s="293"/>
      <c r="AD4" s="293"/>
    </row>
    <row r="5" spans="1:30" ht="12.75" customHeight="1" x14ac:dyDescent="0.25">
      <c r="A5" s="293"/>
      <c r="B5" s="548"/>
      <c r="C5" s="502"/>
      <c r="D5" s="540"/>
      <c r="E5" s="26"/>
      <c r="F5" s="528"/>
      <c r="G5" s="502"/>
      <c r="H5" s="502"/>
      <c r="I5" s="502"/>
      <c r="J5" s="502"/>
      <c r="K5" s="502"/>
      <c r="L5" s="502"/>
      <c r="M5" s="502"/>
      <c r="N5" s="502"/>
      <c r="O5" s="502"/>
      <c r="P5" s="502"/>
      <c r="Q5" s="502"/>
      <c r="R5" s="502"/>
      <c r="S5" s="502"/>
      <c r="T5" s="502"/>
      <c r="U5" s="502"/>
      <c r="V5" s="502"/>
      <c r="W5" s="502"/>
      <c r="X5" s="502"/>
      <c r="Y5" s="502"/>
      <c r="Z5" s="502"/>
      <c r="AA5" s="502"/>
      <c r="AB5" s="540"/>
      <c r="AC5" s="293"/>
      <c r="AD5" s="293"/>
    </row>
    <row r="6" spans="1:30" ht="37.5" customHeight="1" x14ac:dyDescent="0.25">
      <c r="A6" s="293"/>
      <c r="B6" s="549"/>
      <c r="C6" s="550"/>
      <c r="D6" s="551"/>
      <c r="E6" s="294"/>
      <c r="F6" s="550"/>
      <c r="G6" s="550"/>
      <c r="H6" s="550"/>
      <c r="I6" s="550"/>
      <c r="J6" s="550"/>
      <c r="K6" s="550"/>
      <c r="L6" s="550"/>
      <c r="M6" s="550"/>
      <c r="N6" s="550"/>
      <c r="O6" s="550"/>
      <c r="P6" s="550"/>
      <c r="Q6" s="550"/>
      <c r="R6" s="550"/>
      <c r="S6" s="550"/>
      <c r="T6" s="550"/>
      <c r="U6" s="550"/>
      <c r="V6" s="550"/>
      <c r="W6" s="550"/>
      <c r="X6" s="550"/>
      <c r="Y6" s="550"/>
      <c r="Z6" s="550"/>
      <c r="AA6" s="550"/>
      <c r="AB6" s="551"/>
      <c r="AC6" s="293"/>
      <c r="AD6" s="293"/>
    </row>
    <row r="7" spans="1:30" ht="15" customHeight="1" x14ac:dyDescent="0.25">
      <c r="A7" s="293"/>
      <c r="B7" s="27"/>
      <c r="C7" s="553"/>
      <c r="D7" s="546"/>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29"/>
      <c r="D9" s="528"/>
      <c r="E9" s="528"/>
      <c r="F9" s="528"/>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29" t="s">
        <v>123</v>
      </c>
      <c r="D10" s="528"/>
      <c r="E10" s="530" t="s">
        <v>460</v>
      </c>
      <c r="F10" s="532"/>
      <c r="G10" s="532"/>
      <c r="H10" s="532"/>
      <c r="I10" s="532"/>
      <c r="J10" s="532"/>
      <c r="K10" s="532"/>
      <c r="L10" s="532"/>
      <c r="M10" s="532"/>
      <c r="N10" s="532"/>
      <c r="O10" s="532"/>
      <c r="P10" s="532"/>
      <c r="Q10" s="532"/>
      <c r="R10" s="532"/>
      <c r="S10" s="532"/>
      <c r="T10" s="532"/>
      <c r="U10" s="532"/>
      <c r="V10" s="532"/>
      <c r="W10" s="532"/>
      <c r="X10" s="532"/>
      <c r="Y10" s="532"/>
      <c r="Z10" s="532"/>
      <c r="AA10" s="520"/>
      <c r="AB10" s="302"/>
      <c r="AC10" s="293"/>
      <c r="AD10" s="293"/>
    </row>
    <row r="11" spans="1:30" ht="15" customHeight="1" x14ac:dyDescent="0.25">
      <c r="A11" s="293"/>
      <c r="B11" s="31"/>
      <c r="C11" s="529"/>
      <c r="D11" s="528"/>
      <c r="E11" s="528"/>
      <c r="F11" s="528"/>
      <c r="G11" s="293"/>
      <c r="H11" s="293"/>
      <c r="I11" s="293"/>
      <c r="J11" s="293"/>
      <c r="K11" s="293"/>
      <c r="L11" s="293"/>
      <c r="M11" s="293"/>
      <c r="N11" s="293"/>
      <c r="O11" s="293"/>
      <c r="P11" s="293"/>
      <c r="Q11" s="293"/>
      <c r="R11" s="293"/>
      <c r="S11" s="293"/>
      <c r="T11" s="293"/>
      <c r="U11" s="293"/>
      <c r="V11" s="293"/>
      <c r="W11" s="293"/>
      <c r="X11" s="293"/>
      <c r="Y11" s="293"/>
      <c r="Z11" s="293"/>
      <c r="AA11" s="527"/>
      <c r="AB11" s="540"/>
      <c r="AC11" s="293"/>
      <c r="AD11" s="293"/>
    </row>
    <row r="12" spans="1:30" ht="29.25" customHeight="1" x14ac:dyDescent="0.25">
      <c r="A12" s="293"/>
      <c r="B12" s="31"/>
      <c r="C12" s="543" t="s">
        <v>125</v>
      </c>
      <c r="D12" s="544"/>
      <c r="E12" s="541" t="s">
        <v>441</v>
      </c>
      <c r="F12" s="542"/>
      <c r="G12" s="542"/>
      <c r="H12" s="542"/>
      <c r="I12" s="542"/>
      <c r="J12" s="542"/>
      <c r="K12" s="542"/>
      <c r="L12" s="542"/>
      <c r="M12" s="542"/>
      <c r="N12" s="542"/>
      <c r="O12" s="542"/>
      <c r="P12" s="542"/>
      <c r="Q12" s="542"/>
      <c r="R12" s="542"/>
      <c r="S12" s="542"/>
      <c r="T12" s="542"/>
      <c r="U12" s="542"/>
      <c r="V12" s="542"/>
      <c r="W12" s="542"/>
      <c r="X12" s="542"/>
      <c r="Y12" s="542"/>
      <c r="Z12" s="542"/>
      <c r="AA12" s="542"/>
      <c r="AB12" s="36"/>
      <c r="AC12" s="293"/>
      <c r="AD12" s="293"/>
    </row>
    <row r="13" spans="1:30" ht="15" customHeight="1" x14ac:dyDescent="0.25">
      <c r="A13" s="293"/>
      <c r="B13" s="31"/>
      <c r="C13" s="527"/>
      <c r="D13" s="528"/>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29" t="s">
        <v>461</v>
      </c>
      <c r="D14" s="528"/>
      <c r="E14" s="545" t="s">
        <v>462</v>
      </c>
      <c r="F14" s="546"/>
      <c r="G14" s="546"/>
      <c r="H14" s="546"/>
      <c r="I14" s="546"/>
      <c r="J14" s="546"/>
      <c r="K14" s="546"/>
      <c r="L14" s="546"/>
      <c r="M14" s="546"/>
      <c r="N14" s="546"/>
      <c r="O14" s="546"/>
      <c r="P14" s="546"/>
      <c r="Q14" s="546"/>
      <c r="R14" s="546"/>
      <c r="S14" s="546"/>
      <c r="T14" s="546"/>
      <c r="U14" s="546"/>
      <c r="V14" s="546"/>
      <c r="W14" s="546"/>
      <c r="X14" s="546"/>
      <c r="Y14" s="546"/>
      <c r="Z14" s="546"/>
      <c r="AA14" s="547"/>
      <c r="AB14" s="301"/>
      <c r="AC14" s="293"/>
      <c r="AD14" s="293"/>
    </row>
    <row r="15" spans="1:30" ht="15.75" customHeight="1" x14ac:dyDescent="0.25">
      <c r="A15" s="293"/>
      <c r="B15" s="31"/>
      <c r="C15" s="303"/>
      <c r="D15" s="303"/>
      <c r="E15" s="549"/>
      <c r="F15" s="550"/>
      <c r="G15" s="550"/>
      <c r="H15" s="550"/>
      <c r="I15" s="550"/>
      <c r="J15" s="550"/>
      <c r="K15" s="550"/>
      <c r="L15" s="550"/>
      <c r="M15" s="550"/>
      <c r="N15" s="550"/>
      <c r="O15" s="550"/>
      <c r="P15" s="550"/>
      <c r="Q15" s="550"/>
      <c r="R15" s="550"/>
      <c r="S15" s="550"/>
      <c r="T15" s="550"/>
      <c r="U15" s="550"/>
      <c r="V15" s="550"/>
      <c r="W15" s="550"/>
      <c r="X15" s="550"/>
      <c r="Y15" s="550"/>
      <c r="Z15" s="550"/>
      <c r="AA15" s="551"/>
      <c r="AB15" s="301"/>
      <c r="AC15" s="293"/>
      <c r="AD15" s="293"/>
    </row>
    <row r="16" spans="1:30" ht="15" customHeight="1" x14ac:dyDescent="0.25">
      <c r="A16" s="293"/>
      <c r="B16" s="31"/>
      <c r="C16" s="303"/>
      <c r="D16" s="303"/>
      <c r="E16" s="303"/>
      <c r="F16" s="293"/>
      <c r="G16" s="293"/>
      <c r="H16" s="293"/>
      <c r="I16" s="293"/>
      <c r="J16" s="293"/>
      <c r="K16" s="293"/>
      <c r="L16" s="293"/>
      <c r="M16" s="293"/>
      <c r="N16" s="293"/>
      <c r="O16" s="293"/>
      <c r="P16" s="293"/>
      <c r="Q16" s="293"/>
      <c r="R16" s="293"/>
      <c r="S16" s="293"/>
      <c r="T16" s="293"/>
      <c r="U16" s="293"/>
      <c r="V16" s="293"/>
      <c r="W16" s="293"/>
      <c r="X16" s="293"/>
      <c r="Y16" s="293"/>
      <c r="Z16" s="293"/>
      <c r="AA16" s="293"/>
      <c r="AB16" s="301"/>
      <c r="AC16" s="293"/>
      <c r="AD16" s="293"/>
    </row>
    <row r="17" spans="1:30" ht="15" customHeight="1" x14ac:dyDescent="0.25">
      <c r="A17" s="293"/>
      <c r="B17" s="31"/>
      <c r="C17" s="529" t="s">
        <v>463</v>
      </c>
      <c r="D17" s="528"/>
      <c r="E17" s="545" t="s">
        <v>464</v>
      </c>
      <c r="F17" s="546"/>
      <c r="G17" s="546"/>
      <c r="H17" s="546"/>
      <c r="I17" s="546"/>
      <c r="J17" s="546"/>
      <c r="K17" s="546"/>
      <c r="L17" s="546"/>
      <c r="M17" s="546"/>
      <c r="N17" s="546"/>
      <c r="O17" s="546"/>
      <c r="P17" s="546"/>
      <c r="Q17" s="546"/>
      <c r="R17" s="546"/>
      <c r="S17" s="546"/>
      <c r="T17" s="546"/>
      <c r="U17" s="546"/>
      <c r="V17" s="546"/>
      <c r="W17" s="546"/>
      <c r="X17" s="546"/>
      <c r="Y17" s="546"/>
      <c r="Z17" s="546"/>
      <c r="AA17" s="547"/>
      <c r="AB17" s="301"/>
      <c r="AC17" s="293"/>
      <c r="AD17" s="293"/>
    </row>
    <row r="18" spans="1:30" ht="15" customHeight="1" x14ac:dyDescent="0.25">
      <c r="A18" s="293"/>
      <c r="B18" s="31"/>
      <c r="C18" s="303"/>
      <c r="D18" s="303"/>
      <c r="E18" s="549"/>
      <c r="F18" s="550"/>
      <c r="G18" s="550"/>
      <c r="H18" s="550"/>
      <c r="I18" s="550"/>
      <c r="J18" s="550"/>
      <c r="K18" s="550"/>
      <c r="L18" s="550"/>
      <c r="M18" s="550"/>
      <c r="N18" s="550"/>
      <c r="O18" s="550"/>
      <c r="P18" s="550"/>
      <c r="Q18" s="550"/>
      <c r="R18" s="550"/>
      <c r="S18" s="550"/>
      <c r="T18" s="550"/>
      <c r="U18" s="550"/>
      <c r="V18" s="550"/>
      <c r="W18" s="550"/>
      <c r="X18" s="550"/>
      <c r="Y18" s="550"/>
      <c r="Z18" s="550"/>
      <c r="AA18" s="551"/>
      <c r="AB18" s="301"/>
      <c r="AC18" s="293"/>
      <c r="AD18" s="293"/>
    </row>
    <row r="19" spans="1:30" ht="15" customHeight="1" x14ac:dyDescent="0.25">
      <c r="A19" s="293"/>
      <c r="B19" s="31"/>
      <c r="C19" s="303"/>
      <c r="D19" s="303"/>
      <c r="E19" s="303"/>
      <c r="F19" s="293"/>
      <c r="G19" s="293"/>
      <c r="H19" s="293"/>
      <c r="I19" s="293"/>
      <c r="J19" s="293"/>
      <c r="K19" s="293"/>
      <c r="L19" s="293"/>
      <c r="M19" s="293"/>
      <c r="N19" s="293"/>
      <c r="O19" s="293"/>
      <c r="P19" s="293"/>
      <c r="Q19" s="293"/>
      <c r="R19" s="293"/>
      <c r="S19" s="293"/>
      <c r="T19" s="293"/>
      <c r="U19" s="293"/>
      <c r="V19" s="293"/>
      <c r="W19" s="293"/>
      <c r="X19" s="293"/>
      <c r="Y19" s="293"/>
      <c r="Z19" s="293"/>
      <c r="AA19" s="293"/>
      <c r="AB19" s="301"/>
      <c r="AC19" s="293"/>
      <c r="AD19" s="293"/>
    </row>
    <row r="20" spans="1:30" ht="15" customHeight="1" x14ac:dyDescent="0.25">
      <c r="A20" s="293"/>
      <c r="B20" s="31"/>
      <c r="C20" s="303"/>
      <c r="D20" s="303"/>
      <c r="E20" s="303"/>
      <c r="F20" s="293"/>
      <c r="G20" s="293"/>
      <c r="H20" s="293"/>
      <c r="I20" s="293"/>
      <c r="J20" s="293"/>
      <c r="K20" s="293"/>
      <c r="L20" s="293"/>
      <c r="M20" s="293"/>
      <c r="N20" s="293"/>
      <c r="O20" s="293"/>
      <c r="P20" s="293"/>
      <c r="Q20" s="293"/>
      <c r="R20" s="293"/>
      <c r="S20" s="293"/>
      <c r="T20" s="293"/>
      <c r="U20" s="293"/>
      <c r="V20" s="293"/>
      <c r="W20" s="293"/>
      <c r="X20" s="293"/>
      <c r="Y20" s="293"/>
      <c r="Z20" s="293"/>
      <c r="AA20" s="293"/>
      <c r="AB20" s="301"/>
      <c r="AC20" s="293"/>
      <c r="AD20" s="293"/>
    </row>
    <row r="21" spans="1:30" ht="15" customHeight="1" x14ac:dyDescent="0.25">
      <c r="A21" s="293"/>
      <c r="B21" s="31"/>
      <c r="C21" s="529" t="s">
        <v>127</v>
      </c>
      <c r="D21" s="528"/>
      <c r="E21" s="304"/>
      <c r="F21" s="527"/>
      <c r="G21" s="528"/>
      <c r="H21" s="528"/>
      <c r="I21" s="528"/>
      <c r="J21" s="528"/>
      <c r="K21" s="528"/>
      <c r="L21" s="528"/>
      <c r="M21" s="528"/>
      <c r="N21" s="528"/>
      <c r="O21" s="528"/>
      <c r="P21" s="528"/>
      <c r="Q21" s="528"/>
      <c r="R21" s="528"/>
      <c r="S21" s="528"/>
      <c r="T21" s="528"/>
      <c r="U21" s="528"/>
      <c r="V21" s="528"/>
      <c r="W21" s="528"/>
      <c r="X21" s="528"/>
      <c r="Y21" s="528"/>
      <c r="Z21" s="528"/>
      <c r="AA21" s="528"/>
      <c r="AB21" s="540"/>
      <c r="AC21" s="293"/>
      <c r="AD21" s="293"/>
    </row>
    <row r="22" spans="1:30" ht="29.25" customHeight="1" x14ac:dyDescent="0.25">
      <c r="A22" s="293"/>
      <c r="B22" s="31"/>
      <c r="C22" s="530" t="s">
        <v>465</v>
      </c>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20"/>
      <c r="AB22" s="305"/>
      <c r="AC22" s="293"/>
      <c r="AD22" s="293"/>
    </row>
    <row r="23" spans="1:30" ht="15" customHeight="1" x14ac:dyDescent="0.25">
      <c r="A23" s="293"/>
      <c r="B23" s="31"/>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5"/>
      <c r="AC23" s="293"/>
      <c r="AD23" s="293"/>
    </row>
    <row r="24" spans="1:30" ht="15" customHeight="1" x14ac:dyDescent="0.25">
      <c r="A24" s="293"/>
      <c r="B24" s="31"/>
      <c r="C24" s="307" t="s">
        <v>128</v>
      </c>
      <c r="D24" s="307"/>
      <c r="E24" s="293"/>
      <c r="F24" s="293"/>
      <c r="G24" s="293"/>
      <c r="H24" s="293"/>
      <c r="I24" s="293"/>
      <c r="J24" s="306"/>
      <c r="K24" s="306"/>
      <c r="L24" s="306"/>
      <c r="M24" s="306"/>
      <c r="N24" s="306"/>
      <c r="O24" s="306"/>
      <c r="P24" s="306"/>
      <c r="Q24" s="306"/>
      <c r="R24" s="306" t="s">
        <v>129</v>
      </c>
      <c r="S24" s="306"/>
      <c r="T24" s="306"/>
      <c r="U24" s="306"/>
      <c r="V24" s="306"/>
      <c r="W24" s="306"/>
      <c r="X24" s="306"/>
      <c r="Y24" s="306"/>
      <c r="Z24" s="306"/>
      <c r="AA24" s="306"/>
      <c r="AB24" s="305"/>
      <c r="AC24" s="293"/>
      <c r="AD24" s="293"/>
    </row>
    <row r="25" spans="1:30" ht="15" customHeight="1" x14ac:dyDescent="0.25">
      <c r="A25" s="293"/>
      <c r="B25" s="31"/>
      <c r="C25" s="545" t="s">
        <v>466</v>
      </c>
      <c r="D25" s="546"/>
      <c r="E25" s="546"/>
      <c r="F25" s="546"/>
      <c r="G25" s="546"/>
      <c r="H25" s="546"/>
      <c r="I25" s="546"/>
      <c r="J25" s="546"/>
      <c r="K25" s="546"/>
      <c r="L25" s="546"/>
      <c r="M25" s="546"/>
      <c r="N25" s="546"/>
      <c r="O25" s="546"/>
      <c r="P25" s="547"/>
      <c r="Q25" s="293"/>
      <c r="R25" s="531"/>
      <c r="S25" s="532"/>
      <c r="T25" s="532"/>
      <c r="U25" s="532"/>
      <c r="V25" s="532"/>
      <c r="W25" s="532"/>
      <c r="X25" s="532"/>
      <c r="Y25" s="532"/>
      <c r="Z25" s="532"/>
      <c r="AA25" s="520"/>
      <c r="AB25" s="301"/>
      <c r="AC25" s="293"/>
      <c r="AD25" s="293"/>
    </row>
    <row r="26" spans="1:30" ht="15" customHeight="1" x14ac:dyDescent="0.25">
      <c r="A26" s="293"/>
      <c r="B26" s="31"/>
      <c r="C26" s="548"/>
      <c r="D26" s="502"/>
      <c r="E26" s="502"/>
      <c r="F26" s="502"/>
      <c r="G26" s="502"/>
      <c r="H26" s="502"/>
      <c r="I26" s="502"/>
      <c r="J26" s="502"/>
      <c r="K26" s="502"/>
      <c r="L26" s="502"/>
      <c r="M26" s="502"/>
      <c r="N26" s="502"/>
      <c r="O26" s="502"/>
      <c r="P26" s="540"/>
      <c r="Q26" s="293"/>
      <c r="R26" s="293"/>
      <c r="S26" s="293"/>
      <c r="T26" s="293"/>
      <c r="U26" s="293"/>
      <c r="V26" s="293"/>
      <c r="W26" s="293"/>
      <c r="X26" s="293"/>
      <c r="Y26" s="293"/>
      <c r="Z26" s="293"/>
      <c r="AA26" s="293"/>
      <c r="AB26" s="301"/>
      <c r="AC26" s="293"/>
      <c r="AD26" s="293"/>
    </row>
    <row r="27" spans="1:30" ht="15" customHeight="1" x14ac:dyDescent="0.25">
      <c r="A27" s="293"/>
      <c r="B27" s="31"/>
      <c r="C27" s="548"/>
      <c r="D27" s="502"/>
      <c r="E27" s="502"/>
      <c r="F27" s="502"/>
      <c r="G27" s="502"/>
      <c r="H27" s="502"/>
      <c r="I27" s="502"/>
      <c r="J27" s="502"/>
      <c r="K27" s="502"/>
      <c r="L27" s="502"/>
      <c r="M27" s="502"/>
      <c r="N27" s="502"/>
      <c r="O27" s="502"/>
      <c r="P27" s="540"/>
      <c r="Q27" s="303"/>
      <c r="R27" s="306" t="s">
        <v>130</v>
      </c>
      <c r="S27" s="306"/>
      <c r="T27" s="306"/>
      <c r="U27" s="306"/>
      <c r="V27" s="306"/>
      <c r="W27" s="303"/>
      <c r="X27" s="303"/>
      <c r="Y27" s="303"/>
      <c r="Z27" s="293"/>
      <c r="AA27" s="303"/>
      <c r="AB27" s="301"/>
      <c r="AC27" s="293"/>
      <c r="AD27" s="293"/>
    </row>
    <row r="28" spans="1:30" ht="15" customHeight="1" x14ac:dyDescent="0.25">
      <c r="A28" s="293"/>
      <c r="B28" s="31"/>
      <c r="C28" s="548"/>
      <c r="D28" s="502"/>
      <c r="E28" s="502"/>
      <c r="F28" s="502"/>
      <c r="G28" s="502"/>
      <c r="H28" s="502"/>
      <c r="I28" s="502"/>
      <c r="J28" s="502"/>
      <c r="K28" s="502"/>
      <c r="L28" s="502"/>
      <c r="M28" s="502"/>
      <c r="N28" s="502"/>
      <c r="O28" s="502"/>
      <c r="P28" s="540"/>
      <c r="Q28" s="293"/>
      <c r="R28" s="37"/>
      <c r="S28" s="293" t="s">
        <v>15</v>
      </c>
      <c r="T28" s="293"/>
      <c r="U28" s="37"/>
      <c r="V28" s="293" t="s">
        <v>27</v>
      </c>
      <c r="W28" s="293"/>
      <c r="X28" s="37"/>
      <c r="Y28" s="308" t="s">
        <v>46</v>
      </c>
      <c r="Z28" s="293"/>
      <c r="AA28" s="293"/>
      <c r="AB28" s="301"/>
      <c r="AC28" s="293"/>
      <c r="AD28" s="293"/>
    </row>
    <row r="29" spans="1:30" ht="15" customHeight="1" x14ac:dyDescent="0.25">
      <c r="A29" s="293"/>
      <c r="B29" s="31"/>
      <c r="C29" s="548"/>
      <c r="D29" s="502"/>
      <c r="E29" s="502"/>
      <c r="F29" s="502"/>
      <c r="G29" s="502"/>
      <c r="H29" s="502"/>
      <c r="I29" s="502"/>
      <c r="J29" s="502"/>
      <c r="K29" s="502"/>
      <c r="L29" s="502"/>
      <c r="M29" s="502"/>
      <c r="N29" s="502"/>
      <c r="O29" s="502"/>
      <c r="P29" s="540"/>
      <c r="Q29" s="293"/>
      <c r="R29" s="293"/>
      <c r="S29" s="293"/>
      <c r="T29" s="293"/>
      <c r="U29" s="293"/>
      <c r="V29" s="293"/>
      <c r="W29" s="293"/>
      <c r="X29" s="293"/>
      <c r="Y29" s="293"/>
      <c r="Z29" s="293"/>
      <c r="AA29" s="293"/>
      <c r="AB29" s="301"/>
      <c r="AC29" s="293"/>
      <c r="AD29" s="293"/>
    </row>
    <row r="30" spans="1:30" ht="15" customHeight="1" x14ac:dyDescent="0.25">
      <c r="A30" s="293"/>
      <c r="B30" s="31"/>
      <c r="C30" s="549"/>
      <c r="D30" s="550"/>
      <c r="E30" s="550"/>
      <c r="F30" s="550"/>
      <c r="G30" s="550"/>
      <c r="H30" s="550"/>
      <c r="I30" s="550"/>
      <c r="J30" s="550"/>
      <c r="K30" s="550"/>
      <c r="L30" s="550"/>
      <c r="M30" s="550"/>
      <c r="N30" s="550"/>
      <c r="O30" s="550"/>
      <c r="P30" s="551"/>
      <c r="Q30" s="293"/>
      <c r="R30" s="306" t="s">
        <v>131</v>
      </c>
      <c r="S30" s="293"/>
      <c r="T30" s="293"/>
      <c r="U30" s="293"/>
      <c r="V30" s="293"/>
      <c r="W30" s="538" t="s">
        <v>33</v>
      </c>
      <c r="X30" s="532"/>
      <c r="Y30" s="532"/>
      <c r="Z30" s="532"/>
      <c r="AA30" s="520"/>
      <c r="AB30" s="301"/>
      <c r="AC30" s="293"/>
      <c r="AD30" s="293"/>
    </row>
    <row r="31" spans="1:30" ht="15" customHeight="1" x14ac:dyDescent="0.25">
      <c r="A31" s="293"/>
      <c r="B31" s="31"/>
      <c r="C31" s="303"/>
      <c r="D31" s="303"/>
      <c r="E31" s="303"/>
      <c r="F31" s="303"/>
      <c r="G31" s="303"/>
      <c r="H31" s="293"/>
      <c r="I31" s="293"/>
      <c r="J31" s="293"/>
      <c r="K31" s="293"/>
      <c r="L31" s="293"/>
      <c r="M31" s="293"/>
      <c r="N31" s="293"/>
      <c r="O31" s="293"/>
      <c r="P31" s="293"/>
      <c r="Q31" s="293"/>
      <c r="R31" s="306"/>
      <c r="S31" s="293"/>
      <c r="T31" s="293"/>
      <c r="U31" s="293"/>
      <c r="V31" s="293"/>
      <c r="W31" s="293"/>
      <c r="X31" s="293"/>
      <c r="Y31" s="293"/>
      <c r="Z31" s="293"/>
      <c r="AA31" s="293"/>
      <c r="AB31" s="301"/>
      <c r="AC31" s="293"/>
      <c r="AD31" s="293"/>
    </row>
    <row r="32" spans="1:30" ht="15" customHeight="1" x14ac:dyDescent="0.25">
      <c r="A32" s="293"/>
      <c r="B32" s="31"/>
      <c r="C32" s="306" t="s">
        <v>132</v>
      </c>
      <c r="D32" s="303"/>
      <c r="E32" s="303"/>
      <c r="F32" s="303"/>
      <c r="G32" s="303"/>
      <c r="H32" s="303"/>
      <c r="I32" s="293"/>
      <c r="J32" s="293"/>
      <c r="K32" s="293"/>
      <c r="L32" s="293"/>
      <c r="M32" s="293"/>
      <c r="N32" s="293"/>
      <c r="O32" s="293"/>
      <c r="P32" s="293"/>
      <c r="Q32" s="293"/>
      <c r="R32" s="293"/>
      <c r="S32" s="293"/>
      <c r="T32" s="293"/>
      <c r="U32" s="293"/>
      <c r="V32" s="293"/>
      <c r="W32" s="293"/>
      <c r="X32" s="293"/>
      <c r="Y32" s="293"/>
      <c r="Z32" s="293"/>
      <c r="AA32" s="293"/>
      <c r="AB32" s="301"/>
      <c r="AC32" s="293"/>
      <c r="AD32" s="293"/>
    </row>
    <row r="33" spans="1:30" ht="39.75" customHeight="1" x14ac:dyDescent="0.25">
      <c r="A33" s="293"/>
      <c r="B33" s="31"/>
      <c r="C33" s="965" t="s">
        <v>433</v>
      </c>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20"/>
      <c r="AB33" s="301"/>
      <c r="AC33" s="293"/>
      <c r="AD33" s="293"/>
    </row>
    <row r="34" spans="1:30" ht="15" customHeight="1" x14ac:dyDescent="0.25">
      <c r="A34" s="293"/>
      <c r="B34" s="31"/>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9"/>
      <c r="AC34" s="293"/>
      <c r="AD34" s="293"/>
    </row>
    <row r="35" spans="1:30" ht="15" customHeight="1" x14ac:dyDescent="0.25">
      <c r="A35" s="293"/>
      <c r="B35" s="31"/>
      <c r="C35" s="297" t="s">
        <v>134</v>
      </c>
      <c r="D35" s="303"/>
      <c r="E35" s="303"/>
      <c r="F35" s="303"/>
      <c r="G35" s="303"/>
      <c r="H35" s="303"/>
      <c r="I35" s="303"/>
      <c r="J35" s="303"/>
      <c r="K35" s="303"/>
      <c r="L35" s="303"/>
      <c r="M35" s="297" t="s">
        <v>134</v>
      </c>
      <c r="N35" s="303"/>
      <c r="O35" s="303"/>
      <c r="P35" s="303"/>
      <c r="Q35" s="303"/>
      <c r="R35" s="303"/>
      <c r="S35" s="303"/>
      <c r="T35" s="303"/>
      <c r="U35" s="303"/>
      <c r="V35" s="303"/>
      <c r="W35" s="303"/>
      <c r="X35" s="303"/>
      <c r="Y35" s="303"/>
      <c r="Z35" s="303"/>
      <c r="AA35" s="303"/>
      <c r="AB35" s="309"/>
      <c r="AC35" s="293"/>
      <c r="AD35" s="293"/>
    </row>
    <row r="36" spans="1:30" ht="29.25" customHeight="1" x14ac:dyDescent="0.25">
      <c r="A36" s="293"/>
      <c r="B36" s="31"/>
      <c r="C36" s="538" t="s">
        <v>434</v>
      </c>
      <c r="D36" s="532"/>
      <c r="E36" s="532"/>
      <c r="F36" s="532"/>
      <c r="G36" s="532"/>
      <c r="H36" s="532"/>
      <c r="I36" s="532"/>
      <c r="J36" s="532"/>
      <c r="K36" s="520"/>
      <c r="L36" s="303"/>
      <c r="M36" s="538"/>
      <c r="N36" s="532"/>
      <c r="O36" s="532"/>
      <c r="P36" s="532"/>
      <c r="Q36" s="532"/>
      <c r="R36" s="532"/>
      <c r="S36" s="532"/>
      <c r="T36" s="532"/>
      <c r="U36" s="532"/>
      <c r="V36" s="532"/>
      <c r="W36" s="532"/>
      <c r="X36" s="532"/>
      <c r="Y36" s="532"/>
      <c r="Z36" s="532"/>
      <c r="AA36" s="520"/>
      <c r="AB36" s="309"/>
      <c r="AC36" s="293"/>
      <c r="AD36" s="293"/>
    </row>
    <row r="37" spans="1:30" ht="15" customHeight="1" x14ac:dyDescent="0.25">
      <c r="A37" s="293"/>
      <c r="B37" s="31"/>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301"/>
      <c r="AC37" s="293"/>
      <c r="AD37" s="293"/>
    </row>
    <row r="38" spans="1:30" ht="15" customHeight="1" x14ac:dyDescent="0.25">
      <c r="A38" s="293"/>
      <c r="B38" s="31"/>
      <c r="C38" s="310" t="s">
        <v>137</v>
      </c>
      <c r="D38" s="310"/>
      <c r="E38" s="310"/>
      <c r="F38" s="310"/>
      <c r="G38" s="311"/>
      <c r="H38" s="312"/>
      <c r="I38" s="312"/>
      <c r="J38" s="312"/>
      <c r="K38" s="312"/>
      <c r="L38" s="312"/>
      <c r="M38" s="312"/>
      <c r="N38" s="312"/>
      <c r="O38" s="312"/>
      <c r="P38" s="312"/>
      <c r="Q38" s="312"/>
      <c r="R38" s="312"/>
      <c r="S38" s="312"/>
      <c r="T38" s="312"/>
      <c r="U38" s="312"/>
      <c r="V38" s="312"/>
      <c r="W38" s="312"/>
      <c r="X38" s="312"/>
      <c r="Y38" s="312"/>
      <c r="Z38" s="312"/>
      <c r="AA38" s="312"/>
      <c r="AB38" s="301"/>
      <c r="AC38" s="293"/>
      <c r="AD38" s="293"/>
    </row>
    <row r="39" spans="1:30" ht="90" customHeight="1" x14ac:dyDescent="0.25">
      <c r="A39" s="293"/>
      <c r="B39" s="31"/>
      <c r="C39" s="537" t="s">
        <v>435</v>
      </c>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20"/>
      <c r="AB39" s="301"/>
      <c r="AC39" s="293"/>
      <c r="AD39" s="293"/>
    </row>
    <row r="40" spans="1:30" ht="15" customHeight="1" x14ac:dyDescent="0.25">
      <c r="A40" s="293"/>
      <c r="B40" s="31"/>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301"/>
      <c r="AC40" s="293"/>
      <c r="AD40" s="293"/>
    </row>
    <row r="41" spans="1:30" ht="15.75" customHeight="1" x14ac:dyDescent="0.25">
      <c r="A41" s="293"/>
      <c r="B41" s="31"/>
      <c r="C41" s="536" t="s">
        <v>139</v>
      </c>
      <c r="D41" s="528"/>
      <c r="E41" s="306"/>
      <c r="F41" s="530" t="s">
        <v>34</v>
      </c>
      <c r="G41" s="520"/>
      <c r="H41" s="306"/>
      <c r="I41" s="293"/>
      <c r="J41" s="313" t="s">
        <v>140</v>
      </c>
      <c r="K41" s="530">
        <v>2</v>
      </c>
      <c r="L41" s="532"/>
      <c r="M41" s="532"/>
      <c r="N41" s="520"/>
      <c r="O41" s="306"/>
      <c r="P41" s="306"/>
      <c r="Q41" s="297" t="s">
        <v>141</v>
      </c>
      <c r="R41" s="293"/>
      <c r="S41" s="306"/>
      <c r="T41" s="306"/>
      <c r="U41" s="306"/>
      <c r="V41" s="306"/>
      <c r="W41" s="530" t="s">
        <v>20</v>
      </c>
      <c r="X41" s="532"/>
      <c r="Y41" s="532"/>
      <c r="Z41" s="532"/>
      <c r="AA41" s="520"/>
      <c r="AB41" s="305"/>
      <c r="AC41" s="293"/>
      <c r="AD41" s="293"/>
    </row>
    <row r="42" spans="1:30" ht="15.75" customHeight="1" x14ac:dyDescent="0.25">
      <c r="A42" s="293"/>
      <c r="B42" s="31"/>
      <c r="C42" s="293"/>
      <c r="D42" s="293"/>
      <c r="E42" s="293"/>
      <c r="F42" s="308"/>
      <c r="G42" s="308"/>
      <c r="H42" s="308"/>
      <c r="I42" s="308"/>
      <c r="J42" s="308"/>
      <c r="K42" s="308"/>
      <c r="L42" s="308"/>
      <c r="M42" s="293"/>
      <c r="N42" s="293"/>
      <c r="O42" s="293"/>
      <c r="P42" s="293"/>
      <c r="Q42" s="293"/>
      <c r="R42" s="293"/>
      <c r="S42" s="293"/>
      <c r="T42" s="293"/>
      <c r="U42" s="293"/>
      <c r="V42" s="293"/>
      <c r="W42" s="293"/>
      <c r="X42" s="293"/>
      <c r="Y42" s="293"/>
      <c r="Z42" s="293"/>
      <c r="AA42" s="293"/>
      <c r="AB42" s="301"/>
      <c r="AC42" s="293"/>
      <c r="AD42" s="293"/>
    </row>
    <row r="43" spans="1:30" ht="32.25" customHeight="1" x14ac:dyDescent="0.25">
      <c r="A43" s="293"/>
      <c r="B43" s="31"/>
      <c r="C43" s="293"/>
      <c r="D43" s="313" t="s">
        <v>142</v>
      </c>
      <c r="E43" s="306"/>
      <c r="F43" s="537" t="s">
        <v>467</v>
      </c>
      <c r="G43" s="532"/>
      <c r="H43" s="532"/>
      <c r="I43" s="532"/>
      <c r="J43" s="532"/>
      <c r="K43" s="532"/>
      <c r="L43" s="532"/>
      <c r="M43" s="520"/>
      <c r="N43" s="293"/>
      <c r="O43" s="313" t="s">
        <v>144</v>
      </c>
      <c r="P43" s="538">
        <v>0</v>
      </c>
      <c r="Q43" s="532"/>
      <c r="R43" s="532"/>
      <c r="S43" s="532"/>
      <c r="T43" s="532"/>
      <c r="U43" s="532"/>
      <c r="V43" s="532"/>
      <c r="W43" s="532"/>
      <c r="X43" s="532"/>
      <c r="Y43" s="532"/>
      <c r="Z43" s="532"/>
      <c r="AA43" s="520"/>
      <c r="AB43" s="301"/>
      <c r="AC43" s="293"/>
      <c r="AD43" s="293"/>
    </row>
    <row r="44" spans="1:30" ht="15.75" customHeight="1" x14ac:dyDescent="0.25">
      <c r="A44" s="293"/>
      <c r="B44" s="31"/>
      <c r="C44" s="306"/>
      <c r="D44" s="306"/>
      <c r="E44" s="306"/>
      <c r="F44" s="308"/>
      <c r="G44" s="308"/>
      <c r="H44" s="308"/>
      <c r="I44" s="308"/>
      <c r="J44" s="308"/>
      <c r="K44" s="308"/>
      <c r="L44" s="308"/>
      <c r="M44" s="306"/>
      <c r="N44" s="306"/>
      <c r="O44" s="306"/>
      <c r="P44" s="306"/>
      <c r="Q44" s="306"/>
      <c r="R44" s="306"/>
      <c r="S44" s="306"/>
      <c r="T44" s="306"/>
      <c r="U44" s="306"/>
      <c r="V44" s="306"/>
      <c r="W44" s="306"/>
      <c r="X44" s="306"/>
      <c r="Y44" s="306"/>
      <c r="Z44" s="306"/>
      <c r="AA44" s="306"/>
      <c r="AB44" s="305"/>
      <c r="AC44" s="293"/>
      <c r="AD44" s="293"/>
    </row>
    <row r="45" spans="1:30" ht="15.75" customHeight="1" x14ac:dyDescent="0.25">
      <c r="A45" s="293"/>
      <c r="B45" s="31"/>
      <c r="C45" s="293"/>
      <c r="D45" s="313" t="s">
        <v>145</v>
      </c>
      <c r="E45" s="293"/>
      <c r="F45" s="531" t="s">
        <v>146</v>
      </c>
      <c r="G45" s="520"/>
      <c r="H45" s="293"/>
      <c r="I45" s="293"/>
      <c r="J45" s="306" t="s">
        <v>147</v>
      </c>
      <c r="K45" s="293"/>
      <c r="L45" s="531" t="s">
        <v>148</v>
      </c>
      <c r="M45" s="532"/>
      <c r="N45" s="520"/>
      <c r="O45" s="306"/>
      <c r="P45" s="306"/>
      <c r="Q45" s="293"/>
      <c r="R45" s="306" t="s">
        <v>149</v>
      </c>
      <c r="S45" s="306"/>
      <c r="T45" s="306"/>
      <c r="U45" s="306"/>
      <c r="V45" s="306"/>
      <c r="W45" s="539"/>
      <c r="X45" s="532"/>
      <c r="Y45" s="532"/>
      <c r="Z45" s="532"/>
      <c r="AA45" s="520"/>
      <c r="AB45" s="305"/>
      <c r="AC45" s="293"/>
      <c r="AD45" s="293"/>
    </row>
    <row r="46" spans="1:30" ht="15.75" customHeight="1" x14ac:dyDescent="0.25">
      <c r="A46" s="293"/>
      <c r="B46" s="31"/>
      <c r="C46" s="293"/>
      <c r="D46" s="293"/>
      <c r="E46" s="293"/>
      <c r="F46" s="29"/>
      <c r="G46" s="293"/>
      <c r="H46" s="293"/>
      <c r="I46" s="297"/>
      <c r="J46" s="297"/>
      <c r="K46" s="297"/>
      <c r="L46" s="297"/>
      <c r="M46" s="297"/>
      <c r="N46" s="297"/>
      <c r="O46" s="297"/>
      <c r="P46" s="297"/>
      <c r="Q46" s="297"/>
      <c r="R46" s="297"/>
      <c r="S46" s="297"/>
      <c r="T46" s="297"/>
      <c r="U46" s="297"/>
      <c r="V46" s="297"/>
      <c r="W46" s="297"/>
      <c r="X46" s="297"/>
      <c r="Y46" s="297"/>
      <c r="Z46" s="297"/>
      <c r="AA46" s="297"/>
      <c r="AB46" s="298"/>
      <c r="AC46" s="293"/>
      <c r="AD46" s="293"/>
    </row>
    <row r="47" spans="1:30" ht="15.75" customHeight="1" x14ac:dyDescent="0.25">
      <c r="A47" s="293"/>
      <c r="B47" s="31"/>
      <c r="C47" s="314" t="s">
        <v>150</v>
      </c>
      <c r="D47" s="533">
        <v>2024</v>
      </c>
      <c r="E47" s="534"/>
      <c r="F47" s="535"/>
      <c r="G47" s="35"/>
      <c r="H47" s="297"/>
      <c r="I47" s="297"/>
      <c r="J47" s="297"/>
      <c r="K47" s="297"/>
      <c r="L47" s="297"/>
      <c r="M47" s="297"/>
      <c r="N47" s="297"/>
      <c r="O47" s="297"/>
      <c r="P47" s="297"/>
      <c r="Q47" s="527"/>
      <c r="R47" s="528"/>
      <c r="S47" s="528"/>
      <c r="T47" s="528"/>
      <c r="U47" s="528"/>
      <c r="V47" s="297"/>
      <c r="W47" s="297"/>
      <c r="X47" s="529"/>
      <c r="Y47" s="528"/>
      <c r="Z47" s="528"/>
      <c r="AA47" s="528"/>
      <c r="AB47" s="305"/>
      <c r="AC47" s="293"/>
      <c r="AD47" s="293"/>
    </row>
    <row r="48" spans="1:30" ht="5.25" customHeight="1" x14ac:dyDescent="0.25">
      <c r="A48" s="293"/>
      <c r="B48" s="31"/>
      <c r="C48" s="306"/>
      <c r="D48" s="38"/>
      <c r="E48" s="38"/>
      <c r="F48" s="38"/>
      <c r="G48" s="293"/>
      <c r="H48" s="297"/>
      <c r="I48" s="297"/>
      <c r="J48" s="297"/>
      <c r="K48" s="297"/>
      <c r="L48" s="297"/>
      <c r="M48" s="297"/>
      <c r="N48" s="297"/>
      <c r="O48" s="297"/>
      <c r="P48" s="297"/>
      <c r="Q48" s="303"/>
      <c r="R48" s="303"/>
      <c r="S48" s="303"/>
      <c r="T48" s="303"/>
      <c r="U48" s="303"/>
      <c r="V48" s="297"/>
      <c r="W48" s="297"/>
      <c r="X48" s="299"/>
      <c r="Y48" s="299"/>
      <c r="Z48" s="299"/>
      <c r="AA48" s="299"/>
      <c r="AB48" s="305"/>
      <c r="AC48" s="293"/>
      <c r="AD48" s="293"/>
    </row>
    <row r="49" spans="1:30" ht="15.75" customHeight="1" x14ac:dyDescent="0.25">
      <c r="A49" s="293"/>
      <c r="B49" s="31"/>
      <c r="C49" s="306" t="s">
        <v>140</v>
      </c>
      <c r="D49" s="538">
        <v>1.2</v>
      </c>
      <c r="E49" s="532"/>
      <c r="F49" s="520"/>
      <c r="G49" s="293"/>
      <c r="H49" s="297"/>
      <c r="I49" s="297"/>
      <c r="J49" s="297"/>
      <c r="K49" s="297"/>
      <c r="L49" s="297"/>
      <c r="M49" s="297"/>
      <c r="N49" s="297"/>
      <c r="O49" s="297"/>
      <c r="P49" s="297"/>
      <c r="Q49" s="527"/>
      <c r="R49" s="528"/>
      <c r="S49" s="528"/>
      <c r="T49" s="528"/>
      <c r="U49" s="528"/>
      <c r="V49" s="297"/>
      <c r="W49" s="297"/>
      <c r="X49" s="529"/>
      <c r="Y49" s="528"/>
      <c r="Z49" s="528"/>
      <c r="AA49" s="528"/>
      <c r="AB49" s="298"/>
      <c r="AC49" s="293"/>
      <c r="AD49" s="293"/>
    </row>
    <row r="50" spans="1:30" ht="15.75" customHeight="1" x14ac:dyDescent="0.25">
      <c r="A50" s="293"/>
      <c r="B50" s="31"/>
      <c r="C50" s="293"/>
      <c r="D50" s="293"/>
      <c r="E50" s="293"/>
      <c r="F50" s="293"/>
      <c r="G50" s="293"/>
      <c r="H50" s="293"/>
      <c r="I50" s="297"/>
      <c r="J50" s="297"/>
      <c r="K50" s="306"/>
      <c r="L50" s="306"/>
      <c r="M50" s="306"/>
      <c r="N50" s="306"/>
      <c r="O50" s="306"/>
      <c r="P50" s="306"/>
      <c r="Q50" s="306"/>
      <c r="R50" s="306"/>
      <c r="S50" s="306"/>
      <c r="T50" s="306"/>
      <c r="U50" s="306"/>
      <c r="V50" s="306"/>
      <c r="W50" s="306"/>
      <c r="X50" s="306"/>
      <c r="Y50" s="306"/>
      <c r="Z50" s="306"/>
      <c r="AA50" s="306"/>
      <c r="AB50" s="298"/>
      <c r="AC50" s="293"/>
      <c r="AD50" s="293"/>
    </row>
    <row r="51" spans="1:30" ht="15.75" customHeight="1" x14ac:dyDescent="0.25">
      <c r="A51" s="293"/>
      <c r="B51" s="31"/>
      <c r="C51" s="306"/>
      <c r="D51" s="530" t="s">
        <v>151</v>
      </c>
      <c r="E51" s="532"/>
      <c r="F51" s="532"/>
      <c r="G51" s="532"/>
      <c r="H51" s="532"/>
      <c r="I51" s="532"/>
      <c r="J51" s="532"/>
      <c r="K51" s="532"/>
      <c r="L51" s="532"/>
      <c r="M51" s="532"/>
      <c r="N51" s="532"/>
      <c r="O51" s="532"/>
      <c r="P51" s="532"/>
      <c r="Q51" s="532"/>
      <c r="R51" s="532"/>
      <c r="S51" s="532"/>
      <c r="T51" s="532"/>
      <c r="U51" s="532"/>
      <c r="V51" s="532"/>
      <c r="W51" s="532"/>
      <c r="X51" s="532"/>
      <c r="Y51" s="520"/>
      <c r="Z51" s="307"/>
      <c r="AA51" s="307"/>
      <c r="AB51" s="315"/>
      <c r="AC51" s="293"/>
      <c r="AD51" s="293"/>
    </row>
    <row r="52" spans="1:30" ht="15.75" customHeight="1" x14ac:dyDescent="0.25">
      <c r="A52" s="293"/>
      <c r="B52" s="31"/>
      <c r="C52" s="293"/>
      <c r="D52" s="569" t="s">
        <v>152</v>
      </c>
      <c r="E52" s="532"/>
      <c r="F52" s="532"/>
      <c r="G52" s="532"/>
      <c r="H52" s="520"/>
      <c r="I52" s="565" t="s">
        <v>153</v>
      </c>
      <c r="J52" s="532"/>
      <c r="K52" s="532"/>
      <c r="L52" s="532"/>
      <c r="M52" s="532"/>
      <c r="N52" s="532"/>
      <c r="O52" s="532"/>
      <c r="P52" s="520"/>
      <c r="Q52" s="566" t="s">
        <v>154</v>
      </c>
      <c r="R52" s="532"/>
      <c r="S52" s="532"/>
      <c r="T52" s="532"/>
      <c r="U52" s="532"/>
      <c r="V52" s="532"/>
      <c r="W52" s="532"/>
      <c r="X52" s="532"/>
      <c r="Y52" s="520"/>
      <c r="Z52" s="307"/>
      <c r="AA52" s="307"/>
      <c r="AB52" s="315"/>
      <c r="AC52" s="293"/>
      <c r="AD52" s="293"/>
    </row>
    <row r="53" spans="1:30" ht="15.75" customHeight="1" x14ac:dyDescent="0.25">
      <c r="A53" s="316"/>
      <c r="B53" s="39"/>
      <c r="C53" s="40"/>
      <c r="D53" s="570" t="s">
        <v>155</v>
      </c>
      <c r="E53" s="532"/>
      <c r="F53" s="532"/>
      <c r="G53" s="532"/>
      <c r="H53" s="520"/>
      <c r="I53" s="567" t="s">
        <v>156</v>
      </c>
      <c r="J53" s="532"/>
      <c r="K53" s="532"/>
      <c r="L53" s="532"/>
      <c r="M53" s="532"/>
      <c r="N53" s="532"/>
      <c r="O53" s="532"/>
      <c r="P53" s="520"/>
      <c r="Q53" s="568" t="s">
        <v>157</v>
      </c>
      <c r="R53" s="532"/>
      <c r="S53" s="532"/>
      <c r="T53" s="532"/>
      <c r="U53" s="532"/>
      <c r="V53" s="532"/>
      <c r="W53" s="532"/>
      <c r="X53" s="532"/>
      <c r="Y53" s="520"/>
      <c r="Z53" s="316"/>
      <c r="AA53" s="316"/>
      <c r="AB53" s="317"/>
      <c r="AC53" s="316"/>
      <c r="AD53" s="316"/>
    </row>
    <row r="54" spans="1:30" ht="15.75" customHeight="1" x14ac:dyDescent="0.25">
      <c r="A54" s="293"/>
      <c r="B54" s="31"/>
      <c r="C54" s="318"/>
      <c r="D54" s="318"/>
      <c r="E54" s="318"/>
      <c r="F54" s="318"/>
      <c r="G54" s="319"/>
      <c r="H54" s="319"/>
      <c r="I54" s="319"/>
      <c r="J54" s="319"/>
      <c r="K54" s="319"/>
      <c r="L54" s="319"/>
      <c r="M54" s="319"/>
      <c r="N54" s="319"/>
      <c r="O54" s="319"/>
      <c r="P54" s="319"/>
      <c r="Q54" s="319"/>
      <c r="R54" s="319"/>
      <c r="S54" s="319"/>
      <c r="T54" s="319"/>
      <c r="U54" s="319"/>
      <c r="V54" s="319"/>
      <c r="W54" s="319"/>
      <c r="X54" s="319"/>
      <c r="Y54" s="319"/>
      <c r="Z54" s="318"/>
      <c r="AA54" s="318"/>
      <c r="AB54" s="302"/>
      <c r="AC54" s="293"/>
      <c r="AD54" s="293"/>
    </row>
    <row r="55" spans="1:30" ht="15.75" customHeight="1" x14ac:dyDescent="0.25">
      <c r="A55" s="320"/>
      <c r="B55" s="41"/>
      <c r="C55" s="558" t="s">
        <v>158</v>
      </c>
      <c r="D55" s="532"/>
      <c r="E55" s="532"/>
      <c r="F55" s="520"/>
      <c r="G55" s="563" t="s">
        <v>159</v>
      </c>
      <c r="H55" s="564" t="s">
        <v>160</v>
      </c>
      <c r="I55" s="546"/>
      <c r="J55" s="546"/>
      <c r="K55" s="546"/>
      <c r="L55" s="546"/>
      <c r="M55" s="546"/>
      <c r="N55" s="546"/>
      <c r="O55" s="546"/>
      <c r="P55" s="546"/>
      <c r="Q55" s="546"/>
      <c r="R55" s="546"/>
      <c r="S55" s="546"/>
      <c r="T55" s="546"/>
      <c r="U55" s="546"/>
      <c r="V55" s="546"/>
      <c r="W55" s="546"/>
      <c r="X55" s="546"/>
      <c r="Y55" s="546"/>
      <c r="Z55" s="546"/>
      <c r="AA55" s="547"/>
      <c r="AB55" s="315"/>
      <c r="AC55" s="320"/>
      <c r="AD55" s="320"/>
    </row>
    <row r="56" spans="1:30" ht="15.75" customHeight="1" x14ac:dyDescent="0.25">
      <c r="A56" s="320"/>
      <c r="B56" s="41"/>
      <c r="C56" s="42" t="s">
        <v>161</v>
      </c>
      <c r="D56" s="43" t="s">
        <v>468</v>
      </c>
      <c r="E56" s="558" t="s">
        <v>162</v>
      </c>
      <c r="F56" s="520"/>
      <c r="G56" s="504"/>
      <c r="H56" s="549"/>
      <c r="I56" s="550"/>
      <c r="J56" s="550"/>
      <c r="K56" s="550"/>
      <c r="L56" s="550"/>
      <c r="M56" s="550"/>
      <c r="N56" s="550"/>
      <c r="O56" s="550"/>
      <c r="P56" s="550"/>
      <c r="Q56" s="550"/>
      <c r="R56" s="550"/>
      <c r="S56" s="550"/>
      <c r="T56" s="550"/>
      <c r="U56" s="550"/>
      <c r="V56" s="550"/>
      <c r="W56" s="550"/>
      <c r="X56" s="550"/>
      <c r="Y56" s="550"/>
      <c r="Z56" s="550"/>
      <c r="AA56" s="551"/>
      <c r="AB56" s="315"/>
      <c r="AC56" s="320"/>
      <c r="AD56" s="320"/>
    </row>
    <row r="57" spans="1:30" ht="15.75" customHeight="1" x14ac:dyDescent="0.25">
      <c r="A57" s="320"/>
      <c r="B57" s="41"/>
      <c r="C57" s="44">
        <v>2024</v>
      </c>
      <c r="D57" s="45">
        <v>45474</v>
      </c>
      <c r="E57" s="557">
        <v>45656</v>
      </c>
      <c r="F57" s="520"/>
      <c r="G57" s="46">
        <v>0.5</v>
      </c>
      <c r="H57" s="562"/>
      <c r="I57" s="532"/>
      <c r="J57" s="532"/>
      <c r="K57" s="532"/>
      <c r="L57" s="532"/>
      <c r="M57" s="532"/>
      <c r="N57" s="532"/>
      <c r="O57" s="532"/>
      <c r="P57" s="532"/>
      <c r="Q57" s="532"/>
      <c r="R57" s="532"/>
      <c r="S57" s="532"/>
      <c r="T57" s="532"/>
      <c r="U57" s="532"/>
      <c r="V57" s="532"/>
      <c r="W57" s="532"/>
      <c r="X57" s="532"/>
      <c r="Y57" s="532"/>
      <c r="Z57" s="532"/>
      <c r="AA57" s="520"/>
      <c r="AB57" s="315"/>
      <c r="AC57" s="320"/>
      <c r="AD57" s="320"/>
    </row>
    <row r="58" spans="1:30" ht="15.75" customHeight="1" x14ac:dyDescent="0.25">
      <c r="A58" s="320"/>
      <c r="B58" s="41"/>
      <c r="C58" s="44">
        <v>2025</v>
      </c>
      <c r="D58" s="45">
        <v>45658</v>
      </c>
      <c r="E58" s="557">
        <v>46021</v>
      </c>
      <c r="F58" s="520"/>
      <c r="G58" s="46">
        <v>0.8</v>
      </c>
      <c r="H58" s="562"/>
      <c r="I58" s="532"/>
      <c r="J58" s="532"/>
      <c r="K58" s="532"/>
      <c r="L58" s="532"/>
      <c r="M58" s="532"/>
      <c r="N58" s="532"/>
      <c r="O58" s="532"/>
      <c r="P58" s="532"/>
      <c r="Q58" s="532"/>
      <c r="R58" s="532"/>
      <c r="S58" s="532"/>
      <c r="T58" s="532"/>
      <c r="U58" s="532"/>
      <c r="V58" s="532"/>
      <c r="W58" s="532"/>
      <c r="X58" s="532"/>
      <c r="Y58" s="532"/>
      <c r="Z58" s="532"/>
      <c r="AA58" s="520"/>
      <c r="AB58" s="315"/>
      <c r="AC58" s="320"/>
      <c r="AD58" s="320"/>
    </row>
    <row r="59" spans="1:30" ht="15.75" customHeight="1" x14ac:dyDescent="0.25">
      <c r="A59" s="320"/>
      <c r="B59" s="41"/>
      <c r="C59" s="44">
        <v>2026</v>
      </c>
      <c r="D59" s="45">
        <v>46023</v>
      </c>
      <c r="E59" s="557">
        <v>46386</v>
      </c>
      <c r="F59" s="520"/>
      <c r="G59" s="46">
        <v>0.4</v>
      </c>
      <c r="H59" s="562"/>
      <c r="I59" s="532"/>
      <c r="J59" s="532"/>
      <c r="K59" s="532"/>
      <c r="L59" s="532"/>
      <c r="M59" s="532"/>
      <c r="N59" s="532"/>
      <c r="O59" s="532"/>
      <c r="P59" s="532"/>
      <c r="Q59" s="532"/>
      <c r="R59" s="532"/>
      <c r="S59" s="532"/>
      <c r="T59" s="532"/>
      <c r="U59" s="532"/>
      <c r="V59" s="532"/>
      <c r="W59" s="532"/>
      <c r="X59" s="532"/>
      <c r="Y59" s="532"/>
      <c r="Z59" s="532"/>
      <c r="AA59" s="520"/>
      <c r="AB59" s="315"/>
      <c r="AC59" s="320"/>
      <c r="AD59" s="320"/>
    </row>
    <row r="60" spans="1:30" ht="15.75" customHeight="1" x14ac:dyDescent="0.25">
      <c r="A60" s="320"/>
      <c r="B60" s="41"/>
      <c r="C60" s="44">
        <v>2027</v>
      </c>
      <c r="D60" s="45">
        <v>46388</v>
      </c>
      <c r="E60" s="557">
        <v>46751</v>
      </c>
      <c r="F60" s="520"/>
      <c r="G60" s="46">
        <v>0.3</v>
      </c>
      <c r="H60" s="562"/>
      <c r="I60" s="532"/>
      <c r="J60" s="532"/>
      <c r="K60" s="532"/>
      <c r="L60" s="532"/>
      <c r="M60" s="532"/>
      <c r="N60" s="532"/>
      <c r="O60" s="532"/>
      <c r="P60" s="532"/>
      <c r="Q60" s="532"/>
      <c r="R60" s="532"/>
      <c r="S60" s="532"/>
      <c r="T60" s="532"/>
      <c r="U60" s="532"/>
      <c r="V60" s="532"/>
      <c r="W60" s="532"/>
      <c r="X60" s="532"/>
      <c r="Y60" s="532"/>
      <c r="Z60" s="532"/>
      <c r="AA60" s="520"/>
      <c r="AB60" s="315"/>
      <c r="AC60" s="320"/>
      <c r="AD60" s="320"/>
    </row>
    <row r="61" spans="1:30" ht="15.75" customHeight="1" x14ac:dyDescent="0.25">
      <c r="A61" s="320"/>
      <c r="B61" s="41"/>
      <c r="C61" s="44"/>
      <c r="D61" s="44"/>
      <c r="E61" s="558"/>
      <c r="F61" s="520"/>
      <c r="G61" s="43"/>
      <c r="H61" s="558"/>
      <c r="I61" s="532"/>
      <c r="J61" s="532"/>
      <c r="K61" s="532"/>
      <c r="L61" s="532"/>
      <c r="M61" s="532"/>
      <c r="N61" s="532"/>
      <c r="O61" s="532"/>
      <c r="P61" s="532"/>
      <c r="Q61" s="532"/>
      <c r="R61" s="532"/>
      <c r="S61" s="532"/>
      <c r="T61" s="532"/>
      <c r="U61" s="532"/>
      <c r="V61" s="532"/>
      <c r="W61" s="532"/>
      <c r="X61" s="532"/>
      <c r="Y61" s="532"/>
      <c r="Z61" s="532"/>
      <c r="AA61" s="520"/>
      <c r="AB61" s="315"/>
      <c r="AC61" s="320"/>
      <c r="AD61" s="320"/>
    </row>
    <row r="62" spans="1:30" ht="15.75" customHeight="1" x14ac:dyDescent="0.25">
      <c r="A62" s="293"/>
      <c r="B62" s="3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301"/>
      <c r="AC62" s="293"/>
      <c r="AD62" s="293"/>
    </row>
    <row r="63" spans="1:30" ht="15.75" customHeight="1" x14ac:dyDescent="0.25">
      <c r="A63" s="293"/>
      <c r="B63" s="31"/>
      <c r="C63" s="536" t="s">
        <v>163</v>
      </c>
      <c r="D63" s="528"/>
      <c r="E63" s="306"/>
      <c r="F63" s="297" t="s">
        <v>164</v>
      </c>
      <c r="G63" s="47"/>
      <c r="H63" s="308"/>
      <c r="I63" s="297" t="s">
        <v>165</v>
      </c>
      <c r="J63" s="293"/>
      <c r="K63" s="531"/>
      <c r="L63" s="520"/>
      <c r="M63" s="306"/>
      <c r="N63" s="293"/>
      <c r="O63" s="293"/>
      <c r="P63" s="293"/>
      <c r="Q63" s="293"/>
      <c r="R63" s="293"/>
      <c r="S63" s="293"/>
      <c r="T63" s="293"/>
      <c r="U63" s="293"/>
      <c r="V63" s="293"/>
      <c r="W63" s="293"/>
      <c r="X63" s="293"/>
      <c r="Y63" s="293"/>
      <c r="Z63" s="293"/>
      <c r="AA63" s="293"/>
      <c r="AB63" s="301"/>
      <c r="AC63" s="293"/>
      <c r="AD63" s="293"/>
    </row>
    <row r="64" spans="1:30" ht="15.75" customHeight="1" x14ac:dyDescent="0.25">
      <c r="A64" s="293"/>
      <c r="B64" s="32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22"/>
      <c r="AC64" s="293"/>
      <c r="AD64" s="293"/>
    </row>
    <row r="65" spans="1:30" ht="15.75" customHeight="1" x14ac:dyDescent="0.25">
      <c r="A65" s="293"/>
      <c r="B65" s="556" t="s">
        <v>166</v>
      </c>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20"/>
      <c r="AC65" s="293"/>
      <c r="AD65" s="293"/>
    </row>
    <row r="66" spans="1:30" ht="15.75" customHeight="1" x14ac:dyDescent="0.25">
      <c r="A66" s="293"/>
      <c r="B66" s="4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9"/>
      <c r="AC66" s="293"/>
      <c r="AD66" s="293"/>
    </row>
    <row r="67" spans="1:30" ht="29.25" customHeight="1" x14ac:dyDescent="0.25">
      <c r="A67" s="293"/>
      <c r="B67" s="558" t="s">
        <v>161</v>
      </c>
      <c r="C67" s="520"/>
      <c r="D67" s="43"/>
      <c r="E67" s="558" t="s">
        <v>167</v>
      </c>
      <c r="F67" s="520"/>
      <c r="G67" s="43"/>
      <c r="H67" s="530" t="s">
        <v>168</v>
      </c>
      <c r="I67" s="520"/>
      <c r="J67" s="558"/>
      <c r="K67" s="520"/>
      <c r="L67" s="561"/>
      <c r="M67" s="528"/>
      <c r="N67" s="43" t="s">
        <v>169</v>
      </c>
      <c r="O67" s="558"/>
      <c r="P67" s="532"/>
      <c r="Q67" s="520"/>
      <c r="R67" s="558" t="s">
        <v>170</v>
      </c>
      <c r="S67" s="532"/>
      <c r="T67" s="520"/>
      <c r="U67" s="558"/>
      <c r="V67" s="532"/>
      <c r="W67" s="520"/>
      <c r="X67" s="558" t="s">
        <v>171</v>
      </c>
      <c r="Y67" s="520"/>
      <c r="Z67" s="558"/>
      <c r="AA67" s="532"/>
      <c r="AB67" s="520"/>
      <c r="AC67" s="293"/>
      <c r="AD67" s="293"/>
    </row>
    <row r="68" spans="1:30" ht="15.75" customHeight="1" x14ac:dyDescent="0.25">
      <c r="A68" s="293"/>
      <c r="B68" s="48"/>
      <c r="C68" s="323"/>
      <c r="D68" s="323"/>
      <c r="E68" s="323"/>
      <c r="F68" s="316"/>
      <c r="G68" s="324"/>
      <c r="H68" s="325"/>
      <c r="I68" s="325"/>
      <c r="J68" s="316"/>
      <c r="K68" s="316"/>
      <c r="L68" s="316"/>
      <c r="M68" s="316"/>
      <c r="N68" s="325"/>
      <c r="O68" s="316"/>
      <c r="P68" s="316"/>
      <c r="Q68" s="316"/>
      <c r="R68" s="316"/>
      <c r="S68" s="325"/>
      <c r="T68" s="303"/>
      <c r="U68" s="303"/>
      <c r="V68" s="293"/>
      <c r="W68" s="325"/>
      <c r="X68" s="313"/>
      <c r="Y68" s="313"/>
      <c r="Z68" s="50"/>
      <c r="AA68" s="28"/>
      <c r="AB68" s="51"/>
      <c r="AC68" s="293"/>
      <c r="AD68" s="293"/>
    </row>
    <row r="69" spans="1:30" ht="15.75" customHeight="1" x14ac:dyDescent="0.25">
      <c r="A69" s="293"/>
      <c r="B69" s="556" t="s">
        <v>172</v>
      </c>
      <c r="C69" s="520"/>
      <c r="D69" s="559"/>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1"/>
      <c r="AC69" s="293"/>
      <c r="AD69" s="293"/>
    </row>
    <row r="70" spans="1:30" ht="15.75" customHeight="1" x14ac:dyDescent="0.25">
      <c r="A70" s="293"/>
      <c r="B70" s="48"/>
      <c r="C70" s="323"/>
      <c r="D70" s="323"/>
      <c r="E70" s="323"/>
      <c r="F70" s="316"/>
      <c r="G70" s="324"/>
      <c r="H70" s="325"/>
      <c r="I70" s="325"/>
      <c r="J70" s="316"/>
      <c r="K70" s="316"/>
      <c r="L70" s="316"/>
      <c r="M70" s="316"/>
      <c r="N70" s="325"/>
      <c r="O70" s="316"/>
      <c r="P70" s="316"/>
      <c r="Q70" s="316"/>
      <c r="R70" s="316"/>
      <c r="S70" s="325"/>
      <c r="T70" s="303"/>
      <c r="U70" s="303"/>
      <c r="V70" s="293"/>
      <c r="W70" s="325"/>
      <c r="X70" s="313"/>
      <c r="Y70" s="313"/>
      <c r="Z70" s="50"/>
      <c r="AA70" s="28"/>
      <c r="AB70" s="51"/>
      <c r="AC70" s="293"/>
      <c r="AD70" s="293"/>
    </row>
    <row r="71" spans="1:30" ht="15.75" customHeight="1" x14ac:dyDescent="0.25">
      <c r="A71" s="293"/>
      <c r="B71" s="556" t="s">
        <v>173</v>
      </c>
      <c r="C71" s="520"/>
      <c r="D71" s="56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1"/>
      <c r="AC71" s="293"/>
      <c r="AD71" s="293"/>
    </row>
    <row r="72" spans="1:30" ht="15.75" customHeight="1" x14ac:dyDescent="0.25">
      <c r="A72" s="293"/>
      <c r="B72" s="48"/>
      <c r="C72" s="323"/>
      <c r="D72" s="323"/>
      <c r="E72" s="323"/>
      <c r="F72" s="316"/>
      <c r="G72" s="324"/>
      <c r="H72" s="325"/>
      <c r="I72" s="325"/>
      <c r="J72" s="316"/>
      <c r="K72" s="316"/>
      <c r="L72" s="316"/>
      <c r="M72" s="316"/>
      <c r="N72" s="325"/>
      <c r="O72" s="316"/>
      <c r="P72" s="316"/>
      <c r="Q72" s="316"/>
      <c r="R72" s="316"/>
      <c r="S72" s="325"/>
      <c r="T72" s="303"/>
      <c r="U72" s="303"/>
      <c r="V72" s="293"/>
      <c r="W72" s="325"/>
      <c r="X72" s="313"/>
      <c r="Y72" s="313"/>
      <c r="Z72" s="313"/>
      <c r="AA72" s="303"/>
      <c r="AB72" s="309"/>
      <c r="AC72" s="293"/>
      <c r="AD72" s="293"/>
    </row>
    <row r="73" spans="1:30" ht="15.75" customHeight="1" x14ac:dyDescent="0.25">
      <c r="A73" s="293"/>
      <c r="B73" s="556" t="s">
        <v>174</v>
      </c>
      <c r="C73" s="520"/>
      <c r="D73" s="560"/>
      <c r="E73" s="550"/>
      <c r="F73" s="550"/>
      <c r="G73" s="550"/>
      <c r="H73" s="550"/>
      <c r="I73" s="550"/>
      <c r="J73" s="550"/>
      <c r="K73" s="550"/>
      <c r="L73" s="550"/>
      <c r="M73" s="550"/>
      <c r="N73" s="550"/>
      <c r="O73" s="550"/>
      <c r="P73" s="550"/>
      <c r="Q73" s="550"/>
      <c r="R73" s="550"/>
      <c r="S73" s="550"/>
      <c r="T73" s="550"/>
      <c r="U73" s="550"/>
      <c r="V73" s="550"/>
      <c r="W73" s="550"/>
      <c r="X73" s="550"/>
      <c r="Y73" s="550"/>
      <c r="Z73" s="550"/>
      <c r="AA73" s="550"/>
      <c r="AB73" s="551"/>
      <c r="AC73" s="293"/>
      <c r="AD73" s="293"/>
    </row>
    <row r="74" spans="1:30" ht="15.75" customHeight="1" x14ac:dyDescent="0.25">
      <c r="A74" s="293"/>
      <c r="B74" s="48"/>
      <c r="C74" s="323"/>
      <c r="D74" s="323"/>
      <c r="E74" s="323"/>
      <c r="F74" s="316"/>
      <c r="G74" s="324"/>
      <c r="H74" s="325"/>
      <c r="I74" s="325"/>
      <c r="J74" s="316"/>
      <c r="K74" s="316"/>
      <c r="L74" s="316"/>
      <c r="M74" s="316"/>
      <c r="N74" s="325"/>
      <c r="O74" s="316"/>
      <c r="P74" s="316"/>
      <c r="Q74" s="316"/>
      <c r="R74" s="316"/>
      <c r="S74" s="325"/>
      <c r="T74" s="303"/>
      <c r="U74" s="303"/>
      <c r="V74" s="293"/>
      <c r="W74" s="325"/>
      <c r="X74" s="313"/>
      <c r="Y74" s="313"/>
      <c r="Z74" s="50"/>
      <c r="AA74" s="28"/>
      <c r="AB74" s="51"/>
      <c r="AC74" s="293"/>
      <c r="AD74" s="293"/>
    </row>
    <row r="75" spans="1:30" ht="15.75" customHeight="1" x14ac:dyDescent="0.25">
      <c r="A75" s="293"/>
      <c r="B75" s="556" t="s">
        <v>175</v>
      </c>
      <c r="C75" s="520"/>
      <c r="D75" s="560"/>
      <c r="E75" s="550"/>
      <c r="F75" s="550"/>
      <c r="G75" s="550"/>
      <c r="H75" s="550"/>
      <c r="I75" s="550"/>
      <c r="J75" s="550"/>
      <c r="K75" s="550"/>
      <c r="L75" s="550"/>
      <c r="M75" s="550"/>
      <c r="N75" s="550"/>
      <c r="O75" s="550"/>
      <c r="P75" s="550"/>
      <c r="Q75" s="550"/>
      <c r="R75" s="550"/>
      <c r="S75" s="550"/>
      <c r="T75" s="550"/>
      <c r="U75" s="550"/>
      <c r="V75" s="550"/>
      <c r="W75" s="550"/>
      <c r="X75" s="550"/>
      <c r="Y75" s="550"/>
      <c r="Z75" s="550"/>
      <c r="AA75" s="550"/>
      <c r="AB75" s="551"/>
      <c r="AC75" s="293"/>
      <c r="AD75" s="293"/>
    </row>
    <row r="76" spans="1:30" ht="15.75" customHeight="1" x14ac:dyDescent="0.25">
      <c r="A76" s="293"/>
      <c r="B76" s="48"/>
      <c r="C76" s="323"/>
      <c r="D76" s="323"/>
      <c r="E76" s="323"/>
      <c r="F76" s="316"/>
      <c r="G76" s="324"/>
      <c r="H76" s="325"/>
      <c r="I76" s="325"/>
      <c r="J76" s="316"/>
      <c r="K76" s="316"/>
      <c r="L76" s="316"/>
      <c r="M76" s="316"/>
      <c r="N76" s="325"/>
      <c r="O76" s="316"/>
      <c r="P76" s="316"/>
      <c r="Q76" s="316"/>
      <c r="R76" s="316"/>
      <c r="S76" s="325"/>
      <c r="T76" s="303"/>
      <c r="U76" s="303"/>
      <c r="V76" s="293"/>
      <c r="W76" s="325"/>
      <c r="X76" s="313"/>
      <c r="Y76" s="313"/>
      <c r="Z76" s="50"/>
      <c r="AA76" s="28"/>
      <c r="AB76" s="51"/>
      <c r="AC76" s="293"/>
      <c r="AD76" s="293"/>
    </row>
    <row r="77" spans="1:30" ht="15.75" customHeight="1" x14ac:dyDescent="0.25">
      <c r="A77" s="293"/>
      <c r="B77" s="556" t="s">
        <v>176</v>
      </c>
      <c r="C77" s="520"/>
      <c r="D77" s="560"/>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1"/>
      <c r="AC77" s="293"/>
      <c r="AD77" s="293"/>
    </row>
    <row r="78" spans="1:30" ht="15.75" customHeight="1" x14ac:dyDescent="0.25">
      <c r="A78" s="293"/>
      <c r="B78" s="48"/>
      <c r="C78" s="323"/>
      <c r="D78" s="323"/>
      <c r="E78" s="323"/>
      <c r="F78" s="316"/>
      <c r="G78" s="324"/>
      <c r="H78" s="325"/>
      <c r="I78" s="325"/>
      <c r="J78" s="316"/>
      <c r="K78" s="316"/>
      <c r="L78" s="316"/>
      <c r="M78" s="316"/>
      <c r="N78" s="325"/>
      <c r="O78" s="316"/>
      <c r="P78" s="316"/>
      <c r="Q78" s="316"/>
      <c r="R78" s="316"/>
      <c r="S78" s="325"/>
      <c r="T78" s="303"/>
      <c r="U78" s="303"/>
      <c r="V78" s="293"/>
      <c r="W78" s="325"/>
      <c r="X78" s="313"/>
      <c r="Y78" s="313"/>
      <c r="Z78" s="50"/>
      <c r="AA78" s="28"/>
      <c r="AB78" s="51"/>
      <c r="AC78" s="293"/>
      <c r="AD78" s="293"/>
    </row>
    <row r="79" spans="1:30" ht="15.75" customHeight="1" x14ac:dyDescent="0.25">
      <c r="A79" s="293"/>
      <c r="B79" s="556" t="s">
        <v>177</v>
      </c>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20"/>
      <c r="AC79" s="293"/>
      <c r="AD79" s="293"/>
    </row>
    <row r="80" spans="1:30" ht="15.75" customHeight="1" x14ac:dyDescent="0.25">
      <c r="A80" s="293"/>
      <c r="B80" s="530" t="s">
        <v>122</v>
      </c>
      <c r="C80" s="520"/>
      <c r="D80" s="52" t="s">
        <v>178</v>
      </c>
      <c r="E80" s="530" t="s">
        <v>179</v>
      </c>
      <c r="F80" s="520"/>
      <c r="G80" s="530" t="s">
        <v>177</v>
      </c>
      <c r="H80" s="532"/>
      <c r="I80" s="532"/>
      <c r="J80" s="532"/>
      <c r="K80" s="532"/>
      <c r="L80" s="532"/>
      <c r="M80" s="532"/>
      <c r="N80" s="532"/>
      <c r="O80" s="520"/>
      <c r="P80" s="530" t="s">
        <v>180</v>
      </c>
      <c r="Q80" s="532"/>
      <c r="R80" s="532"/>
      <c r="S80" s="532"/>
      <c r="T80" s="532"/>
      <c r="U80" s="532"/>
      <c r="V80" s="532"/>
      <c r="W80" s="532"/>
      <c r="X80" s="532"/>
      <c r="Y80" s="532"/>
      <c r="Z80" s="532"/>
      <c r="AA80" s="532"/>
      <c r="AB80" s="520"/>
      <c r="AC80" s="293"/>
      <c r="AD80" s="293"/>
    </row>
    <row r="81" spans="1:30" ht="15.75" customHeight="1" x14ac:dyDescent="0.25">
      <c r="A81" s="293"/>
      <c r="B81" s="530"/>
      <c r="C81" s="520"/>
      <c r="D81" s="37"/>
      <c r="E81" s="530"/>
      <c r="F81" s="520"/>
      <c r="G81" s="555"/>
      <c r="H81" s="532"/>
      <c r="I81" s="532"/>
      <c r="J81" s="532"/>
      <c r="K81" s="532"/>
      <c r="L81" s="532"/>
      <c r="M81" s="532"/>
      <c r="N81" s="532"/>
      <c r="O81" s="520"/>
      <c r="P81" s="555"/>
      <c r="Q81" s="532"/>
      <c r="R81" s="532"/>
      <c r="S81" s="532"/>
      <c r="T81" s="532"/>
      <c r="U81" s="532"/>
      <c r="V81" s="532"/>
      <c r="W81" s="532"/>
      <c r="X81" s="532"/>
      <c r="Y81" s="532"/>
      <c r="Z81" s="532"/>
      <c r="AA81" s="532"/>
      <c r="AB81" s="520"/>
      <c r="AC81" s="293"/>
      <c r="AD81" s="293"/>
    </row>
    <row r="82" spans="1:30" ht="15.75" customHeight="1" x14ac:dyDescent="0.25">
      <c r="A82" s="293"/>
      <c r="B82" s="530"/>
      <c r="C82" s="520"/>
      <c r="D82" s="37"/>
      <c r="E82" s="530"/>
      <c r="F82" s="520"/>
      <c r="G82" s="555"/>
      <c r="H82" s="532"/>
      <c r="I82" s="532"/>
      <c r="J82" s="532"/>
      <c r="K82" s="532"/>
      <c r="L82" s="532"/>
      <c r="M82" s="532"/>
      <c r="N82" s="532"/>
      <c r="O82" s="520"/>
      <c r="P82" s="555"/>
      <c r="Q82" s="532"/>
      <c r="R82" s="532"/>
      <c r="S82" s="532"/>
      <c r="T82" s="532"/>
      <c r="U82" s="532"/>
      <c r="V82" s="532"/>
      <c r="W82" s="532"/>
      <c r="X82" s="532"/>
      <c r="Y82" s="532"/>
      <c r="Z82" s="532"/>
      <c r="AA82" s="532"/>
      <c r="AB82" s="520"/>
      <c r="AC82" s="293"/>
      <c r="AD82" s="293"/>
    </row>
    <row r="83" spans="1:30" ht="26.25" customHeight="1" x14ac:dyDescent="0.25">
      <c r="A83" s="293"/>
      <c r="B83" s="554" t="s">
        <v>181</v>
      </c>
      <c r="C83" s="532"/>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20"/>
      <c r="AC83" s="293"/>
      <c r="AD83" s="326"/>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1" spans="1:33"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row>
    <row r="2" spans="1:33" ht="12.75" customHeight="1" x14ac:dyDescent="0.25">
      <c r="A2" s="293"/>
      <c r="B2" s="545"/>
      <c r="C2" s="546"/>
      <c r="D2" s="547"/>
      <c r="E2" s="25"/>
      <c r="F2" s="552" t="s">
        <v>120</v>
      </c>
      <c r="G2" s="546"/>
      <c r="H2" s="546"/>
      <c r="I2" s="546"/>
      <c r="J2" s="546"/>
      <c r="K2" s="546"/>
      <c r="L2" s="546"/>
      <c r="M2" s="546"/>
      <c r="N2" s="546"/>
      <c r="O2" s="546"/>
      <c r="P2" s="546"/>
      <c r="Q2" s="546"/>
      <c r="R2" s="546"/>
      <c r="S2" s="546"/>
      <c r="T2" s="546"/>
      <c r="U2" s="546"/>
      <c r="V2" s="546"/>
      <c r="W2" s="546"/>
      <c r="X2" s="546"/>
      <c r="Y2" s="546"/>
      <c r="Z2" s="546"/>
      <c r="AA2" s="546"/>
      <c r="AB2" s="547"/>
      <c r="AC2" s="293"/>
      <c r="AD2" s="293"/>
      <c r="AE2" s="293"/>
      <c r="AF2" s="293"/>
      <c r="AG2" s="293"/>
    </row>
    <row r="3" spans="1:33" ht="12.75" customHeight="1" x14ac:dyDescent="0.25">
      <c r="A3" s="293"/>
      <c r="B3" s="548"/>
      <c r="C3" s="502"/>
      <c r="D3" s="540"/>
      <c r="E3" s="26"/>
      <c r="F3" s="528"/>
      <c r="G3" s="502"/>
      <c r="H3" s="502"/>
      <c r="I3" s="502"/>
      <c r="J3" s="502"/>
      <c r="K3" s="502"/>
      <c r="L3" s="502"/>
      <c r="M3" s="502"/>
      <c r="N3" s="502"/>
      <c r="O3" s="502"/>
      <c r="P3" s="502"/>
      <c r="Q3" s="502"/>
      <c r="R3" s="502"/>
      <c r="S3" s="502"/>
      <c r="T3" s="502"/>
      <c r="U3" s="502"/>
      <c r="V3" s="502"/>
      <c r="W3" s="502"/>
      <c r="X3" s="502"/>
      <c r="Y3" s="502"/>
      <c r="Z3" s="502"/>
      <c r="AA3" s="502"/>
      <c r="AB3" s="540"/>
      <c r="AC3" s="293"/>
      <c r="AD3" s="293"/>
      <c r="AE3" s="293"/>
      <c r="AF3" s="293"/>
      <c r="AG3" s="293"/>
    </row>
    <row r="4" spans="1:33" ht="12.75" customHeight="1" x14ac:dyDescent="0.25">
      <c r="A4" s="293"/>
      <c r="B4" s="548"/>
      <c r="C4" s="502"/>
      <c r="D4" s="540"/>
      <c r="E4" s="26"/>
      <c r="F4" s="528"/>
      <c r="G4" s="502"/>
      <c r="H4" s="502"/>
      <c r="I4" s="502"/>
      <c r="J4" s="502"/>
      <c r="K4" s="502"/>
      <c r="L4" s="502"/>
      <c r="M4" s="502"/>
      <c r="N4" s="502"/>
      <c r="O4" s="502"/>
      <c r="P4" s="502"/>
      <c r="Q4" s="502"/>
      <c r="R4" s="502"/>
      <c r="S4" s="502"/>
      <c r="T4" s="502"/>
      <c r="U4" s="502"/>
      <c r="V4" s="502"/>
      <c r="W4" s="502"/>
      <c r="X4" s="502"/>
      <c r="Y4" s="502"/>
      <c r="Z4" s="502"/>
      <c r="AA4" s="502"/>
      <c r="AB4" s="540"/>
      <c r="AC4" s="293"/>
      <c r="AD4" s="293"/>
      <c r="AE4" s="293"/>
      <c r="AF4" s="293"/>
      <c r="AG4" s="293"/>
    </row>
    <row r="5" spans="1:33" ht="12.75" customHeight="1" x14ac:dyDescent="0.25">
      <c r="A5" s="293"/>
      <c r="B5" s="548"/>
      <c r="C5" s="502"/>
      <c r="D5" s="540"/>
      <c r="E5" s="26"/>
      <c r="F5" s="528"/>
      <c r="G5" s="502"/>
      <c r="H5" s="502"/>
      <c r="I5" s="502"/>
      <c r="J5" s="502"/>
      <c r="K5" s="502"/>
      <c r="L5" s="502"/>
      <c r="M5" s="502"/>
      <c r="N5" s="502"/>
      <c r="O5" s="502"/>
      <c r="P5" s="502"/>
      <c r="Q5" s="502"/>
      <c r="R5" s="502"/>
      <c r="S5" s="502"/>
      <c r="T5" s="502"/>
      <c r="U5" s="502"/>
      <c r="V5" s="502"/>
      <c r="W5" s="502"/>
      <c r="X5" s="502"/>
      <c r="Y5" s="502"/>
      <c r="Z5" s="502"/>
      <c r="AA5" s="502"/>
      <c r="AB5" s="540"/>
      <c r="AC5" s="293"/>
      <c r="AD5" s="293"/>
      <c r="AE5" s="293"/>
      <c r="AF5" s="293"/>
      <c r="AG5" s="293"/>
    </row>
    <row r="6" spans="1:33" ht="37.5" customHeight="1" x14ac:dyDescent="0.25">
      <c r="A6" s="293"/>
      <c r="B6" s="549"/>
      <c r="C6" s="550"/>
      <c r="D6" s="551"/>
      <c r="E6" s="294"/>
      <c r="F6" s="550"/>
      <c r="G6" s="550"/>
      <c r="H6" s="550"/>
      <c r="I6" s="550"/>
      <c r="J6" s="550"/>
      <c r="K6" s="550"/>
      <c r="L6" s="550"/>
      <c r="M6" s="550"/>
      <c r="N6" s="550"/>
      <c r="O6" s="550"/>
      <c r="P6" s="550"/>
      <c r="Q6" s="550"/>
      <c r="R6" s="550"/>
      <c r="S6" s="550"/>
      <c r="T6" s="550"/>
      <c r="U6" s="550"/>
      <c r="V6" s="550"/>
      <c r="W6" s="550"/>
      <c r="X6" s="550"/>
      <c r="Y6" s="550"/>
      <c r="Z6" s="550"/>
      <c r="AA6" s="550"/>
      <c r="AB6" s="551"/>
      <c r="AC6" s="293"/>
      <c r="AD6" s="293"/>
      <c r="AE6" s="293"/>
      <c r="AF6" s="293"/>
      <c r="AG6" s="293"/>
    </row>
    <row r="7" spans="1:33" ht="15" customHeight="1" x14ac:dyDescent="0.25">
      <c r="A7" s="293"/>
      <c r="B7" s="27"/>
      <c r="C7" s="553"/>
      <c r="D7" s="546"/>
      <c r="E7" s="28"/>
      <c r="F7" s="29"/>
      <c r="G7" s="29"/>
      <c r="H7" s="29"/>
      <c r="I7" s="29"/>
      <c r="J7" s="29"/>
      <c r="K7" s="29"/>
      <c r="L7" s="29"/>
      <c r="M7" s="29"/>
      <c r="N7" s="29"/>
      <c r="O7" s="29"/>
      <c r="P7" s="29"/>
      <c r="Q7" s="29"/>
      <c r="R7" s="29"/>
      <c r="S7" s="29"/>
      <c r="T7" s="29"/>
      <c r="U7" s="29"/>
      <c r="V7" s="29"/>
      <c r="W7" s="29"/>
      <c r="X7" s="29"/>
      <c r="Y7" s="29"/>
      <c r="Z7" s="29"/>
      <c r="AA7" s="29"/>
      <c r="AB7" s="30"/>
      <c r="AC7" s="293"/>
      <c r="AD7" s="293"/>
      <c r="AE7" s="293"/>
      <c r="AF7" s="966" t="s">
        <v>438</v>
      </c>
      <c r="AG7" s="528"/>
    </row>
    <row r="8" spans="1:33"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c r="AE8" s="293"/>
      <c r="AF8" s="293"/>
      <c r="AG8" s="293"/>
    </row>
    <row r="9" spans="1:33" ht="15" customHeight="1" x14ac:dyDescent="0.25">
      <c r="A9" s="293"/>
      <c r="B9" s="31"/>
      <c r="C9" s="529"/>
      <c r="D9" s="528"/>
      <c r="E9" s="528"/>
      <c r="F9" s="528"/>
      <c r="G9" s="300"/>
      <c r="H9" s="293"/>
      <c r="I9" s="293"/>
      <c r="J9" s="293"/>
      <c r="K9" s="293"/>
      <c r="L9" s="293"/>
      <c r="M9" s="293"/>
      <c r="N9" s="293"/>
      <c r="O9" s="293"/>
      <c r="P9" s="293"/>
      <c r="Q9" s="293"/>
      <c r="R9" s="293"/>
      <c r="S9" s="293"/>
      <c r="T9" s="293"/>
      <c r="U9" s="293"/>
      <c r="V9" s="293"/>
      <c r="W9" s="293"/>
      <c r="X9" s="293"/>
      <c r="Y9" s="293"/>
      <c r="Z9" s="293"/>
      <c r="AA9" s="293"/>
      <c r="AB9" s="301"/>
      <c r="AC9" s="293"/>
      <c r="AD9" s="293"/>
      <c r="AE9" s="293"/>
      <c r="AF9" s="293"/>
      <c r="AG9" s="293"/>
    </row>
    <row r="10" spans="1:33" ht="30" customHeight="1" x14ac:dyDescent="0.25">
      <c r="A10" s="293"/>
      <c r="B10" s="31"/>
      <c r="C10" s="529" t="s">
        <v>123</v>
      </c>
      <c r="D10" s="528"/>
      <c r="E10" s="530" t="s">
        <v>469</v>
      </c>
      <c r="F10" s="532"/>
      <c r="G10" s="532"/>
      <c r="H10" s="532"/>
      <c r="I10" s="532"/>
      <c r="J10" s="532"/>
      <c r="K10" s="532"/>
      <c r="L10" s="532"/>
      <c r="M10" s="532"/>
      <c r="N10" s="532"/>
      <c r="O10" s="532"/>
      <c r="P10" s="532"/>
      <c r="Q10" s="532"/>
      <c r="R10" s="532"/>
      <c r="S10" s="532"/>
      <c r="T10" s="532"/>
      <c r="U10" s="532"/>
      <c r="V10" s="532"/>
      <c r="W10" s="532"/>
      <c r="X10" s="532"/>
      <c r="Y10" s="532"/>
      <c r="Z10" s="532"/>
      <c r="AA10" s="520"/>
      <c r="AB10" s="302"/>
      <c r="AC10" s="293"/>
      <c r="AD10" s="293"/>
      <c r="AE10" s="293"/>
      <c r="AF10" s="52" t="s">
        <v>439</v>
      </c>
      <c r="AG10" s="52" t="s">
        <v>440</v>
      </c>
    </row>
    <row r="11" spans="1:33" ht="15" customHeight="1" x14ac:dyDescent="0.25">
      <c r="A11" s="293"/>
      <c r="B11" s="31"/>
      <c r="C11" s="529"/>
      <c r="D11" s="528"/>
      <c r="E11" s="528"/>
      <c r="F11" s="528"/>
      <c r="G11" s="293"/>
      <c r="H11" s="293"/>
      <c r="I11" s="293"/>
      <c r="J11" s="293"/>
      <c r="K11" s="293"/>
      <c r="L11" s="293"/>
      <c r="M11" s="293"/>
      <c r="N11" s="293"/>
      <c r="O11" s="293"/>
      <c r="P11" s="293"/>
      <c r="Q11" s="293"/>
      <c r="R11" s="293"/>
      <c r="S11" s="293"/>
      <c r="T11" s="293"/>
      <c r="U11" s="293"/>
      <c r="V11" s="293"/>
      <c r="W11" s="293"/>
      <c r="X11" s="293"/>
      <c r="Y11" s="293"/>
      <c r="Z11" s="293"/>
      <c r="AA11" s="527"/>
      <c r="AB11" s="540"/>
      <c r="AC11" s="293"/>
      <c r="AD11" s="293"/>
      <c r="AE11" s="293"/>
      <c r="AF11" s="37" t="s">
        <v>470</v>
      </c>
      <c r="AG11" s="37">
        <v>25</v>
      </c>
    </row>
    <row r="12" spans="1:33" ht="29.25" customHeight="1" x14ac:dyDescent="0.25">
      <c r="A12" s="293"/>
      <c r="B12" s="31"/>
      <c r="C12" s="543" t="s">
        <v>125</v>
      </c>
      <c r="D12" s="544"/>
      <c r="E12" s="541" t="s">
        <v>471</v>
      </c>
      <c r="F12" s="542"/>
      <c r="G12" s="542"/>
      <c r="H12" s="542"/>
      <c r="I12" s="542"/>
      <c r="J12" s="542"/>
      <c r="K12" s="542"/>
      <c r="L12" s="542"/>
      <c r="M12" s="542"/>
      <c r="N12" s="542"/>
      <c r="O12" s="542"/>
      <c r="P12" s="542"/>
      <c r="Q12" s="542"/>
      <c r="R12" s="542"/>
      <c r="S12" s="542"/>
      <c r="T12" s="542"/>
      <c r="U12" s="542"/>
      <c r="V12" s="542"/>
      <c r="W12" s="542"/>
      <c r="X12" s="542"/>
      <c r="Y12" s="542"/>
      <c r="Z12" s="542"/>
      <c r="AA12" s="542"/>
      <c r="AB12" s="36"/>
      <c r="AC12" s="293"/>
      <c r="AD12" s="293"/>
      <c r="AE12" s="293"/>
      <c r="AF12" s="37" t="s">
        <v>472</v>
      </c>
      <c r="AG12" s="37">
        <v>12</v>
      </c>
    </row>
    <row r="13" spans="1:33" ht="15" customHeight="1" x14ac:dyDescent="0.25">
      <c r="A13" s="293"/>
      <c r="B13" s="31"/>
      <c r="C13" s="527"/>
      <c r="D13" s="528"/>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c r="AE13" s="293"/>
      <c r="AF13" s="37" t="s">
        <v>473</v>
      </c>
      <c r="AG13" s="37">
        <v>12</v>
      </c>
    </row>
    <row r="14" spans="1:33" ht="15" customHeight="1" x14ac:dyDescent="0.25">
      <c r="A14" s="293"/>
      <c r="B14" s="31"/>
      <c r="C14" s="529" t="s">
        <v>461</v>
      </c>
      <c r="D14" s="528"/>
      <c r="E14" s="545" t="s">
        <v>474</v>
      </c>
      <c r="F14" s="546"/>
      <c r="G14" s="546"/>
      <c r="H14" s="546"/>
      <c r="I14" s="546"/>
      <c r="J14" s="546"/>
      <c r="K14" s="546"/>
      <c r="L14" s="546"/>
      <c r="M14" s="546"/>
      <c r="N14" s="546"/>
      <c r="O14" s="546"/>
      <c r="P14" s="546"/>
      <c r="Q14" s="546"/>
      <c r="R14" s="546"/>
      <c r="S14" s="546"/>
      <c r="T14" s="546"/>
      <c r="U14" s="546"/>
      <c r="V14" s="546"/>
      <c r="W14" s="546"/>
      <c r="X14" s="546"/>
      <c r="Y14" s="546"/>
      <c r="Z14" s="546"/>
      <c r="AA14" s="547"/>
      <c r="AB14" s="301"/>
      <c r="AC14" s="293"/>
      <c r="AD14" s="293"/>
      <c r="AE14" s="293"/>
      <c r="AF14" s="37" t="s">
        <v>475</v>
      </c>
      <c r="AG14" s="37">
        <v>25</v>
      </c>
    </row>
    <row r="15" spans="1:33" ht="15.75" customHeight="1" x14ac:dyDescent="0.25">
      <c r="A15" s="293"/>
      <c r="B15" s="31"/>
      <c r="C15" s="303"/>
      <c r="D15" s="303"/>
      <c r="E15" s="549"/>
      <c r="F15" s="550"/>
      <c r="G15" s="550"/>
      <c r="H15" s="550"/>
      <c r="I15" s="550"/>
      <c r="J15" s="550"/>
      <c r="K15" s="550"/>
      <c r="L15" s="550"/>
      <c r="M15" s="550"/>
      <c r="N15" s="550"/>
      <c r="O15" s="550"/>
      <c r="P15" s="550"/>
      <c r="Q15" s="550"/>
      <c r="R15" s="550"/>
      <c r="S15" s="550"/>
      <c r="T15" s="550"/>
      <c r="U15" s="550"/>
      <c r="V15" s="550"/>
      <c r="W15" s="550"/>
      <c r="X15" s="550"/>
      <c r="Y15" s="550"/>
      <c r="Z15" s="550"/>
      <c r="AA15" s="551"/>
      <c r="AB15" s="301"/>
      <c r="AC15" s="293"/>
      <c r="AD15" s="293"/>
      <c r="AE15" s="293"/>
      <c r="AF15" s="37" t="s">
        <v>476</v>
      </c>
      <c r="AG15" s="37">
        <v>12</v>
      </c>
    </row>
    <row r="16" spans="1:33" ht="15" customHeight="1" x14ac:dyDescent="0.25">
      <c r="A16" s="293"/>
      <c r="B16" s="31"/>
      <c r="C16" s="303"/>
      <c r="D16" s="303"/>
      <c r="E16" s="303"/>
      <c r="F16" s="293"/>
      <c r="G16" s="293"/>
      <c r="H16" s="293"/>
      <c r="I16" s="293"/>
      <c r="J16" s="293"/>
      <c r="K16" s="293"/>
      <c r="L16" s="293"/>
      <c r="M16" s="293"/>
      <c r="N16" s="293"/>
      <c r="O16" s="293"/>
      <c r="P16" s="293"/>
      <c r="Q16" s="293"/>
      <c r="R16" s="293"/>
      <c r="S16" s="293"/>
      <c r="T16" s="293"/>
      <c r="U16" s="293"/>
      <c r="V16" s="293"/>
      <c r="W16" s="293"/>
      <c r="X16" s="293"/>
      <c r="Y16" s="293"/>
      <c r="Z16" s="293"/>
      <c r="AA16" s="293"/>
      <c r="AB16" s="301"/>
      <c r="AC16" s="293"/>
      <c r="AD16" s="293"/>
      <c r="AE16" s="293"/>
      <c r="AF16" s="37" t="s">
        <v>477</v>
      </c>
      <c r="AG16" s="37">
        <v>28</v>
      </c>
    </row>
    <row r="17" spans="1:33" ht="15" customHeight="1" x14ac:dyDescent="0.25">
      <c r="A17" s="293"/>
      <c r="B17" s="31"/>
      <c r="C17" s="529" t="s">
        <v>463</v>
      </c>
      <c r="D17" s="528"/>
      <c r="E17" s="968" t="s">
        <v>478</v>
      </c>
      <c r="F17" s="546"/>
      <c r="G17" s="546"/>
      <c r="H17" s="546"/>
      <c r="I17" s="546"/>
      <c r="J17" s="546"/>
      <c r="K17" s="546"/>
      <c r="L17" s="546"/>
      <c r="M17" s="546"/>
      <c r="N17" s="546"/>
      <c r="O17" s="546"/>
      <c r="P17" s="546"/>
      <c r="Q17" s="546"/>
      <c r="R17" s="546"/>
      <c r="S17" s="546"/>
      <c r="T17" s="546"/>
      <c r="U17" s="546"/>
      <c r="V17" s="546"/>
      <c r="W17" s="546"/>
      <c r="X17" s="546"/>
      <c r="Y17" s="546"/>
      <c r="Z17" s="546"/>
      <c r="AA17" s="547"/>
      <c r="AB17" s="301"/>
      <c r="AC17" s="293"/>
      <c r="AD17" s="293"/>
      <c r="AE17" s="293"/>
      <c r="AF17" s="37" t="s">
        <v>479</v>
      </c>
      <c r="AG17" s="37">
        <v>100</v>
      </c>
    </row>
    <row r="18" spans="1:33" ht="15" customHeight="1" x14ac:dyDescent="0.25">
      <c r="A18" s="293"/>
      <c r="B18" s="31"/>
      <c r="C18" s="303"/>
      <c r="D18" s="303"/>
      <c r="E18" s="549"/>
      <c r="F18" s="550"/>
      <c r="G18" s="550"/>
      <c r="H18" s="550"/>
      <c r="I18" s="550"/>
      <c r="J18" s="550"/>
      <c r="K18" s="550"/>
      <c r="L18" s="550"/>
      <c r="M18" s="550"/>
      <c r="N18" s="550"/>
      <c r="O18" s="550"/>
      <c r="P18" s="550"/>
      <c r="Q18" s="550"/>
      <c r="R18" s="550"/>
      <c r="S18" s="550"/>
      <c r="T18" s="550"/>
      <c r="U18" s="550"/>
      <c r="V18" s="550"/>
      <c r="W18" s="550"/>
      <c r="X18" s="550"/>
      <c r="Y18" s="550"/>
      <c r="Z18" s="550"/>
      <c r="AA18" s="551"/>
      <c r="AB18" s="301"/>
      <c r="AC18" s="293"/>
      <c r="AD18" s="293"/>
      <c r="AE18" s="293"/>
      <c r="AF18" s="37" t="s">
        <v>480</v>
      </c>
      <c r="AG18" s="37">
        <v>34</v>
      </c>
    </row>
    <row r="19" spans="1:33" ht="15" customHeight="1" x14ac:dyDescent="0.25">
      <c r="A19" s="293"/>
      <c r="B19" s="31"/>
      <c r="C19" s="303"/>
      <c r="D19" s="303"/>
      <c r="E19" s="303"/>
      <c r="F19" s="293"/>
      <c r="G19" s="293"/>
      <c r="H19" s="293"/>
      <c r="I19" s="293"/>
      <c r="J19" s="293"/>
      <c r="K19" s="293"/>
      <c r="L19" s="293"/>
      <c r="M19" s="293"/>
      <c r="N19" s="293"/>
      <c r="O19" s="293"/>
      <c r="P19" s="293"/>
      <c r="Q19" s="293"/>
      <c r="R19" s="293"/>
      <c r="S19" s="293"/>
      <c r="T19" s="293"/>
      <c r="U19" s="293"/>
      <c r="V19" s="293"/>
      <c r="W19" s="293"/>
      <c r="X19" s="293"/>
      <c r="Y19" s="293"/>
      <c r="Z19" s="293"/>
      <c r="AA19" s="293"/>
      <c r="AB19" s="301"/>
      <c r="AC19" s="293"/>
      <c r="AD19" s="293"/>
      <c r="AE19" s="293"/>
      <c r="AF19" s="37" t="s">
        <v>481</v>
      </c>
      <c r="AG19" s="37">
        <v>100</v>
      </c>
    </row>
    <row r="20" spans="1:33" ht="15" customHeight="1" x14ac:dyDescent="0.25">
      <c r="A20" s="293"/>
      <c r="B20" s="31"/>
      <c r="C20" s="303"/>
      <c r="D20" s="303"/>
      <c r="E20" s="303"/>
      <c r="F20" s="293"/>
      <c r="G20" s="293"/>
      <c r="H20" s="293"/>
      <c r="I20" s="293"/>
      <c r="J20" s="293"/>
      <c r="K20" s="293"/>
      <c r="L20" s="293"/>
      <c r="M20" s="293"/>
      <c r="N20" s="293"/>
      <c r="O20" s="293"/>
      <c r="P20" s="293"/>
      <c r="Q20" s="293"/>
      <c r="R20" s="293"/>
      <c r="S20" s="293"/>
      <c r="T20" s="293"/>
      <c r="U20" s="293"/>
      <c r="V20" s="293"/>
      <c r="W20" s="293"/>
      <c r="X20" s="293"/>
      <c r="Y20" s="293"/>
      <c r="Z20" s="293"/>
      <c r="AA20" s="293"/>
      <c r="AB20" s="301"/>
      <c r="AC20" s="293"/>
      <c r="AD20" s="293"/>
      <c r="AE20" s="293"/>
      <c r="AF20" s="37" t="s">
        <v>482</v>
      </c>
      <c r="AG20" s="37">
        <v>38</v>
      </c>
    </row>
    <row r="21" spans="1:33" ht="15" customHeight="1" x14ac:dyDescent="0.25">
      <c r="A21" s="293"/>
      <c r="B21" s="31"/>
      <c r="C21" s="529" t="s">
        <v>127</v>
      </c>
      <c r="D21" s="528"/>
      <c r="E21" s="304"/>
      <c r="F21" s="527"/>
      <c r="G21" s="528"/>
      <c r="H21" s="528"/>
      <c r="I21" s="528"/>
      <c r="J21" s="528"/>
      <c r="K21" s="528"/>
      <c r="L21" s="528"/>
      <c r="M21" s="528"/>
      <c r="N21" s="528"/>
      <c r="O21" s="528"/>
      <c r="P21" s="528"/>
      <c r="Q21" s="528"/>
      <c r="R21" s="528"/>
      <c r="S21" s="528"/>
      <c r="T21" s="528"/>
      <c r="U21" s="528"/>
      <c r="V21" s="528"/>
      <c r="W21" s="528"/>
      <c r="X21" s="528"/>
      <c r="Y21" s="528"/>
      <c r="Z21" s="528"/>
      <c r="AA21" s="528"/>
      <c r="AB21" s="540"/>
      <c r="AC21" s="293"/>
      <c r="AD21" s="293"/>
      <c r="AE21" s="293"/>
      <c r="AF21" s="37" t="s">
        <v>483</v>
      </c>
      <c r="AG21" s="37">
        <v>100</v>
      </c>
    </row>
    <row r="22" spans="1:33" ht="29.25" customHeight="1" x14ac:dyDescent="0.25">
      <c r="A22" s="293"/>
      <c r="B22" s="31"/>
      <c r="C22" s="530" t="s">
        <v>484</v>
      </c>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20"/>
      <c r="AB22" s="305"/>
      <c r="AC22" s="293"/>
      <c r="AD22" s="293"/>
      <c r="AE22" s="293"/>
      <c r="AF22" s="37" t="s">
        <v>485</v>
      </c>
      <c r="AG22" s="37">
        <v>15</v>
      </c>
    </row>
    <row r="23" spans="1:33" ht="15" customHeight="1" x14ac:dyDescent="0.25">
      <c r="A23" s="293"/>
      <c r="B23" s="31"/>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5"/>
      <c r="AC23" s="293"/>
      <c r="AD23" s="293"/>
      <c r="AE23" s="293"/>
      <c r="AF23" s="293"/>
      <c r="AG23" s="293"/>
    </row>
    <row r="24" spans="1:33" ht="15" customHeight="1" x14ac:dyDescent="0.25">
      <c r="A24" s="293"/>
      <c r="B24" s="31"/>
      <c r="C24" s="307" t="s">
        <v>128</v>
      </c>
      <c r="D24" s="307"/>
      <c r="E24" s="293"/>
      <c r="F24" s="293"/>
      <c r="G24" s="293"/>
      <c r="H24" s="293"/>
      <c r="I24" s="293"/>
      <c r="J24" s="306"/>
      <c r="K24" s="306"/>
      <c r="L24" s="306"/>
      <c r="M24" s="306"/>
      <c r="N24" s="306"/>
      <c r="O24" s="306"/>
      <c r="P24" s="306"/>
      <c r="Q24" s="306"/>
      <c r="R24" s="306" t="s">
        <v>129</v>
      </c>
      <c r="S24" s="306"/>
      <c r="T24" s="306"/>
      <c r="U24" s="306"/>
      <c r="V24" s="306"/>
      <c r="W24" s="306"/>
      <c r="X24" s="306"/>
      <c r="Y24" s="306"/>
      <c r="Z24" s="306"/>
      <c r="AA24" s="306"/>
      <c r="AB24" s="305"/>
      <c r="AC24" s="293"/>
      <c r="AD24" s="293"/>
      <c r="AE24" s="293"/>
      <c r="AF24" s="293"/>
      <c r="AG24" s="293"/>
    </row>
    <row r="25" spans="1:33" ht="15" customHeight="1" x14ac:dyDescent="0.25">
      <c r="A25" s="293"/>
      <c r="B25" s="31"/>
      <c r="C25" s="967" t="s">
        <v>486</v>
      </c>
      <c r="D25" s="546"/>
      <c r="E25" s="546"/>
      <c r="F25" s="546"/>
      <c r="G25" s="546"/>
      <c r="H25" s="546"/>
      <c r="I25" s="546"/>
      <c r="J25" s="546"/>
      <c r="K25" s="546"/>
      <c r="L25" s="546"/>
      <c r="M25" s="546"/>
      <c r="N25" s="546"/>
      <c r="O25" s="546"/>
      <c r="P25" s="547"/>
      <c r="Q25" s="293"/>
      <c r="R25" s="531"/>
      <c r="S25" s="532"/>
      <c r="T25" s="532"/>
      <c r="U25" s="532"/>
      <c r="V25" s="532"/>
      <c r="W25" s="532"/>
      <c r="X25" s="532"/>
      <c r="Y25" s="532"/>
      <c r="Z25" s="532"/>
      <c r="AA25" s="520"/>
      <c r="AB25" s="301"/>
      <c r="AC25" s="293"/>
      <c r="AD25" s="293"/>
      <c r="AE25" s="293"/>
      <c r="AF25" s="328">
        <f>+((AG11/AG12)*AG13)+((AG14/AG15)*AG13)+(((((AG16/100)*AG17)+((AG18/100)*AG19)+((AG20/100)*AG21))*AG22)/100)</f>
        <v>65</v>
      </c>
      <c r="AG25" s="293"/>
    </row>
    <row r="26" spans="1:33" ht="15" customHeight="1" x14ac:dyDescent="0.25">
      <c r="A26" s="293"/>
      <c r="B26" s="31"/>
      <c r="C26" s="548"/>
      <c r="D26" s="502"/>
      <c r="E26" s="502"/>
      <c r="F26" s="502"/>
      <c r="G26" s="502"/>
      <c r="H26" s="502"/>
      <c r="I26" s="502"/>
      <c r="J26" s="502"/>
      <c r="K26" s="502"/>
      <c r="L26" s="502"/>
      <c r="M26" s="502"/>
      <c r="N26" s="502"/>
      <c r="O26" s="502"/>
      <c r="P26" s="540"/>
      <c r="Q26" s="293"/>
      <c r="R26" s="293"/>
      <c r="S26" s="293"/>
      <c r="T26" s="293"/>
      <c r="U26" s="293"/>
      <c r="V26" s="293"/>
      <c r="W26" s="293"/>
      <c r="X26" s="293"/>
      <c r="Y26" s="293"/>
      <c r="Z26" s="293"/>
      <c r="AA26" s="293"/>
      <c r="AB26" s="301"/>
      <c r="AC26" s="293"/>
      <c r="AD26" s="293"/>
      <c r="AE26" s="293"/>
      <c r="AF26" s="329"/>
      <c r="AG26" s="293"/>
    </row>
    <row r="27" spans="1:33" ht="15" customHeight="1" x14ac:dyDescent="0.25">
      <c r="A27" s="293"/>
      <c r="B27" s="31"/>
      <c r="C27" s="548"/>
      <c r="D27" s="502"/>
      <c r="E27" s="502"/>
      <c r="F27" s="502"/>
      <c r="G27" s="502"/>
      <c r="H27" s="502"/>
      <c r="I27" s="502"/>
      <c r="J27" s="502"/>
      <c r="K27" s="502"/>
      <c r="L27" s="502"/>
      <c r="M27" s="502"/>
      <c r="N27" s="502"/>
      <c r="O27" s="502"/>
      <c r="P27" s="540"/>
      <c r="Q27" s="303"/>
      <c r="R27" s="306" t="s">
        <v>130</v>
      </c>
      <c r="S27" s="306"/>
      <c r="T27" s="306"/>
      <c r="U27" s="306"/>
      <c r="V27" s="306"/>
      <c r="W27" s="303"/>
      <c r="X27" s="303"/>
      <c r="Y27" s="303"/>
      <c r="Z27" s="293"/>
      <c r="AA27" s="303"/>
      <c r="AB27" s="301"/>
      <c r="AC27" s="293"/>
      <c r="AD27" s="293"/>
      <c r="AE27" s="293"/>
      <c r="AF27" s="293"/>
      <c r="AG27" s="293"/>
    </row>
    <row r="28" spans="1:33" ht="15" customHeight="1" x14ac:dyDescent="0.25">
      <c r="A28" s="293"/>
      <c r="B28" s="31"/>
      <c r="C28" s="548"/>
      <c r="D28" s="502"/>
      <c r="E28" s="502"/>
      <c r="F28" s="502"/>
      <c r="G28" s="502"/>
      <c r="H28" s="502"/>
      <c r="I28" s="502"/>
      <c r="J28" s="502"/>
      <c r="K28" s="502"/>
      <c r="L28" s="502"/>
      <c r="M28" s="502"/>
      <c r="N28" s="502"/>
      <c r="O28" s="502"/>
      <c r="P28" s="540"/>
      <c r="Q28" s="293"/>
      <c r="R28" s="37"/>
      <c r="S28" s="293" t="s">
        <v>15</v>
      </c>
      <c r="T28" s="293"/>
      <c r="U28" s="37"/>
      <c r="V28" s="293" t="s">
        <v>27</v>
      </c>
      <c r="W28" s="293"/>
      <c r="X28" s="37"/>
      <c r="Y28" s="308" t="s">
        <v>46</v>
      </c>
      <c r="Z28" s="293"/>
      <c r="AA28" s="293"/>
      <c r="AB28" s="301"/>
      <c r="AC28" s="293"/>
      <c r="AD28" s="293"/>
      <c r="AE28" s="293"/>
      <c r="AF28" s="293"/>
      <c r="AG28" s="293"/>
    </row>
    <row r="29" spans="1:33" ht="15" customHeight="1" x14ac:dyDescent="0.25">
      <c r="A29" s="293"/>
      <c r="B29" s="31"/>
      <c r="C29" s="548"/>
      <c r="D29" s="502"/>
      <c r="E29" s="502"/>
      <c r="F29" s="502"/>
      <c r="G29" s="502"/>
      <c r="H29" s="502"/>
      <c r="I29" s="502"/>
      <c r="J29" s="502"/>
      <c r="K29" s="502"/>
      <c r="L29" s="502"/>
      <c r="M29" s="502"/>
      <c r="N29" s="502"/>
      <c r="O29" s="502"/>
      <c r="P29" s="540"/>
      <c r="Q29" s="293"/>
      <c r="R29" s="293"/>
      <c r="S29" s="293"/>
      <c r="T29" s="293"/>
      <c r="U29" s="293"/>
      <c r="V29" s="293"/>
      <c r="W29" s="293"/>
      <c r="X29" s="293"/>
      <c r="Y29" s="293"/>
      <c r="Z29" s="293"/>
      <c r="AA29" s="293"/>
      <c r="AB29" s="301"/>
      <c r="AC29" s="293"/>
      <c r="AD29" s="293"/>
      <c r="AE29" s="293"/>
      <c r="AF29" s="293"/>
      <c r="AG29" s="293"/>
    </row>
    <row r="30" spans="1:33" ht="15" customHeight="1" x14ac:dyDescent="0.25">
      <c r="A30" s="293"/>
      <c r="B30" s="31"/>
      <c r="C30" s="549"/>
      <c r="D30" s="550"/>
      <c r="E30" s="550"/>
      <c r="F30" s="550"/>
      <c r="G30" s="550"/>
      <c r="H30" s="550"/>
      <c r="I30" s="550"/>
      <c r="J30" s="550"/>
      <c r="K30" s="550"/>
      <c r="L30" s="550"/>
      <c r="M30" s="550"/>
      <c r="N30" s="550"/>
      <c r="O30" s="550"/>
      <c r="P30" s="551"/>
      <c r="Q30" s="293"/>
      <c r="R30" s="306" t="s">
        <v>131</v>
      </c>
      <c r="S30" s="293"/>
      <c r="T30" s="293"/>
      <c r="U30" s="293"/>
      <c r="V30" s="293"/>
      <c r="W30" s="538" t="s">
        <v>21</v>
      </c>
      <c r="X30" s="532"/>
      <c r="Y30" s="532"/>
      <c r="Z30" s="532"/>
      <c r="AA30" s="520"/>
      <c r="AB30" s="301"/>
      <c r="AC30" s="293"/>
      <c r="AD30" s="293"/>
      <c r="AE30" s="293"/>
      <c r="AF30" s="293"/>
      <c r="AG30" s="293"/>
    </row>
    <row r="31" spans="1:33" ht="15" customHeight="1" x14ac:dyDescent="0.25">
      <c r="A31" s="293"/>
      <c r="B31" s="31"/>
      <c r="C31" s="303"/>
      <c r="D31" s="303"/>
      <c r="E31" s="303"/>
      <c r="F31" s="303"/>
      <c r="G31" s="303"/>
      <c r="H31" s="293"/>
      <c r="I31" s="293"/>
      <c r="J31" s="293"/>
      <c r="K31" s="293"/>
      <c r="L31" s="293"/>
      <c r="M31" s="293"/>
      <c r="N31" s="293"/>
      <c r="O31" s="293"/>
      <c r="P31" s="293"/>
      <c r="Q31" s="293"/>
      <c r="R31" s="306"/>
      <c r="S31" s="293"/>
      <c r="T31" s="293"/>
      <c r="U31" s="293"/>
      <c r="V31" s="293"/>
      <c r="W31" s="293"/>
      <c r="X31" s="293"/>
      <c r="Y31" s="293"/>
      <c r="Z31" s="293"/>
      <c r="AA31" s="293"/>
      <c r="AB31" s="301"/>
      <c r="AC31" s="293"/>
      <c r="AD31" s="293"/>
      <c r="AE31" s="293"/>
      <c r="AF31" s="293"/>
      <c r="AG31" s="293"/>
    </row>
    <row r="32" spans="1:33" ht="15" customHeight="1" x14ac:dyDescent="0.25">
      <c r="A32" s="293"/>
      <c r="B32" s="31"/>
      <c r="C32" s="306" t="s">
        <v>132</v>
      </c>
      <c r="D32" s="303"/>
      <c r="E32" s="303"/>
      <c r="F32" s="303"/>
      <c r="G32" s="303"/>
      <c r="H32" s="303"/>
      <c r="I32" s="293"/>
      <c r="J32" s="293"/>
      <c r="K32" s="293"/>
      <c r="L32" s="293"/>
      <c r="M32" s="293"/>
      <c r="N32" s="293"/>
      <c r="O32" s="293"/>
      <c r="P32" s="293"/>
      <c r="Q32" s="293"/>
      <c r="R32" s="293"/>
      <c r="S32" s="293"/>
      <c r="T32" s="293"/>
      <c r="U32" s="293"/>
      <c r="V32" s="293"/>
      <c r="W32" s="293"/>
      <c r="X32" s="293"/>
      <c r="Y32" s="293"/>
      <c r="Z32" s="293"/>
      <c r="AA32" s="293"/>
      <c r="AB32" s="301"/>
      <c r="AC32" s="293"/>
      <c r="AD32" s="293"/>
      <c r="AE32" s="293"/>
      <c r="AF32" s="293"/>
      <c r="AG32" s="293"/>
    </row>
    <row r="33" spans="1:33" ht="39.75" customHeight="1" x14ac:dyDescent="0.25">
      <c r="A33" s="293"/>
      <c r="B33" s="31"/>
      <c r="C33" s="965" t="s">
        <v>487</v>
      </c>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20"/>
      <c r="AB33" s="301"/>
      <c r="AC33" s="293"/>
      <c r="AD33" s="293"/>
      <c r="AE33" s="293"/>
      <c r="AF33" s="293"/>
      <c r="AG33" s="293"/>
    </row>
    <row r="34" spans="1:33" ht="15" customHeight="1" x14ac:dyDescent="0.25">
      <c r="A34" s="293"/>
      <c r="B34" s="31"/>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9"/>
      <c r="AC34" s="293"/>
      <c r="AD34" s="293"/>
      <c r="AE34" s="293"/>
      <c r="AF34" s="293"/>
      <c r="AG34" s="293"/>
    </row>
    <row r="35" spans="1:33" ht="15" customHeight="1" x14ac:dyDescent="0.25">
      <c r="A35" s="293"/>
      <c r="B35" s="31"/>
      <c r="C35" s="297" t="s">
        <v>134</v>
      </c>
      <c r="D35" s="303"/>
      <c r="E35" s="303"/>
      <c r="F35" s="303"/>
      <c r="G35" s="303"/>
      <c r="H35" s="303"/>
      <c r="I35" s="303"/>
      <c r="J35" s="303"/>
      <c r="K35" s="303"/>
      <c r="L35" s="303"/>
      <c r="M35" s="297" t="s">
        <v>134</v>
      </c>
      <c r="N35" s="303"/>
      <c r="O35" s="303"/>
      <c r="P35" s="303"/>
      <c r="Q35" s="303"/>
      <c r="R35" s="303"/>
      <c r="S35" s="303"/>
      <c r="T35" s="303"/>
      <c r="U35" s="303"/>
      <c r="V35" s="303"/>
      <c r="W35" s="303"/>
      <c r="X35" s="303"/>
      <c r="Y35" s="303"/>
      <c r="Z35" s="303"/>
      <c r="AA35" s="303"/>
      <c r="AB35" s="309"/>
      <c r="AC35" s="293"/>
      <c r="AD35" s="293"/>
      <c r="AE35" s="293"/>
      <c r="AF35" s="293"/>
      <c r="AG35" s="293"/>
    </row>
    <row r="36" spans="1:33" ht="29.25" customHeight="1" x14ac:dyDescent="0.25">
      <c r="A36" s="293"/>
      <c r="B36" s="31"/>
      <c r="C36" s="538" t="s">
        <v>434</v>
      </c>
      <c r="D36" s="532"/>
      <c r="E36" s="532"/>
      <c r="F36" s="532"/>
      <c r="G36" s="532"/>
      <c r="H36" s="532"/>
      <c r="I36" s="532"/>
      <c r="J36" s="532"/>
      <c r="K36" s="520"/>
      <c r="L36" s="303"/>
      <c r="M36" s="538"/>
      <c r="N36" s="532"/>
      <c r="O36" s="532"/>
      <c r="P36" s="532"/>
      <c r="Q36" s="532"/>
      <c r="R36" s="532"/>
      <c r="S36" s="532"/>
      <c r="T36" s="532"/>
      <c r="U36" s="532"/>
      <c r="V36" s="532"/>
      <c r="W36" s="532"/>
      <c r="X36" s="532"/>
      <c r="Y36" s="532"/>
      <c r="Z36" s="532"/>
      <c r="AA36" s="520"/>
      <c r="AB36" s="309"/>
      <c r="AC36" s="293"/>
      <c r="AD36" s="293"/>
      <c r="AE36" s="293"/>
      <c r="AF36" s="293"/>
      <c r="AG36" s="293"/>
    </row>
    <row r="37" spans="1:33" ht="15" customHeight="1" x14ac:dyDescent="0.25">
      <c r="A37" s="293"/>
      <c r="B37" s="31"/>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301"/>
      <c r="AC37" s="293"/>
      <c r="AD37" s="293"/>
      <c r="AE37" s="293"/>
      <c r="AF37" s="293"/>
      <c r="AG37" s="293"/>
    </row>
    <row r="38" spans="1:33" ht="15" customHeight="1" x14ac:dyDescent="0.25">
      <c r="A38" s="293"/>
      <c r="B38" s="31"/>
      <c r="C38" s="310" t="s">
        <v>137</v>
      </c>
      <c r="D38" s="310"/>
      <c r="E38" s="310"/>
      <c r="F38" s="310"/>
      <c r="G38" s="311"/>
      <c r="H38" s="312"/>
      <c r="I38" s="312"/>
      <c r="J38" s="312"/>
      <c r="K38" s="312"/>
      <c r="L38" s="312"/>
      <c r="M38" s="312"/>
      <c r="N38" s="312"/>
      <c r="O38" s="312"/>
      <c r="P38" s="312"/>
      <c r="Q38" s="312"/>
      <c r="R38" s="312"/>
      <c r="S38" s="312"/>
      <c r="T38" s="312"/>
      <c r="U38" s="312"/>
      <c r="V38" s="312"/>
      <c r="W38" s="312"/>
      <c r="X38" s="312"/>
      <c r="Y38" s="312"/>
      <c r="Z38" s="312"/>
      <c r="AA38" s="312"/>
      <c r="AB38" s="301"/>
      <c r="AC38" s="293"/>
      <c r="AD38" s="293"/>
      <c r="AE38" s="293"/>
      <c r="AF38" s="293"/>
      <c r="AG38" s="293"/>
    </row>
    <row r="39" spans="1:33" ht="90" customHeight="1" x14ac:dyDescent="0.25">
      <c r="A39" s="293"/>
      <c r="B39" s="31"/>
      <c r="C39" s="537" t="s">
        <v>435</v>
      </c>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20"/>
      <c r="AB39" s="301"/>
      <c r="AC39" s="293"/>
      <c r="AD39" s="293"/>
      <c r="AE39" s="293"/>
      <c r="AF39" s="293"/>
      <c r="AG39" s="293"/>
    </row>
    <row r="40" spans="1:33" ht="15" customHeight="1" x14ac:dyDescent="0.25">
      <c r="A40" s="293"/>
      <c r="B40" s="31"/>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301"/>
      <c r="AC40" s="293"/>
      <c r="AD40" s="293"/>
      <c r="AE40" s="293"/>
      <c r="AF40" s="293"/>
      <c r="AG40" s="293"/>
    </row>
    <row r="41" spans="1:33" ht="15.75" customHeight="1" x14ac:dyDescent="0.25">
      <c r="A41" s="293"/>
      <c r="B41" s="31"/>
      <c r="C41" s="536" t="s">
        <v>139</v>
      </c>
      <c r="D41" s="528"/>
      <c r="E41" s="306"/>
      <c r="F41" s="530" t="s">
        <v>34</v>
      </c>
      <c r="G41" s="520"/>
      <c r="H41" s="306"/>
      <c r="I41" s="293"/>
      <c r="J41" s="313" t="s">
        <v>140</v>
      </c>
      <c r="K41" s="530">
        <v>2</v>
      </c>
      <c r="L41" s="532"/>
      <c r="M41" s="532"/>
      <c r="N41" s="520"/>
      <c r="O41" s="306"/>
      <c r="P41" s="306"/>
      <c r="Q41" s="297" t="s">
        <v>141</v>
      </c>
      <c r="R41" s="293"/>
      <c r="S41" s="306"/>
      <c r="T41" s="306"/>
      <c r="U41" s="306"/>
      <c r="V41" s="306"/>
      <c r="W41" s="530" t="s">
        <v>20</v>
      </c>
      <c r="X41" s="532"/>
      <c r="Y41" s="532"/>
      <c r="Z41" s="532"/>
      <c r="AA41" s="520"/>
      <c r="AB41" s="305"/>
      <c r="AC41" s="293"/>
      <c r="AD41" s="293"/>
      <c r="AE41" s="293"/>
      <c r="AF41" s="293"/>
      <c r="AG41" s="293"/>
    </row>
    <row r="42" spans="1:33" ht="15.75" customHeight="1" x14ac:dyDescent="0.25">
      <c r="A42" s="293"/>
      <c r="B42" s="31"/>
      <c r="C42" s="293"/>
      <c r="D42" s="293"/>
      <c r="E42" s="293"/>
      <c r="F42" s="308"/>
      <c r="G42" s="308"/>
      <c r="H42" s="308"/>
      <c r="I42" s="308"/>
      <c r="J42" s="308"/>
      <c r="K42" s="308"/>
      <c r="L42" s="308"/>
      <c r="M42" s="293"/>
      <c r="N42" s="293"/>
      <c r="O42" s="293"/>
      <c r="P42" s="293"/>
      <c r="Q42" s="293"/>
      <c r="R42" s="293"/>
      <c r="S42" s="293"/>
      <c r="T42" s="293"/>
      <c r="U42" s="293"/>
      <c r="V42" s="293"/>
      <c r="W42" s="293"/>
      <c r="X42" s="293"/>
      <c r="Y42" s="293"/>
      <c r="Z42" s="293"/>
      <c r="AA42" s="293"/>
      <c r="AB42" s="301"/>
      <c r="AC42" s="293"/>
      <c r="AD42" s="293"/>
      <c r="AE42" s="293"/>
      <c r="AF42" s="293"/>
      <c r="AG42" s="293"/>
    </row>
    <row r="43" spans="1:33" ht="32.25" customHeight="1" x14ac:dyDescent="0.25">
      <c r="A43" s="293"/>
      <c r="B43" s="31"/>
      <c r="C43" s="293"/>
      <c r="D43" s="313" t="s">
        <v>142</v>
      </c>
      <c r="E43" s="306"/>
      <c r="F43" s="537"/>
      <c r="G43" s="532"/>
      <c r="H43" s="532"/>
      <c r="I43" s="532"/>
      <c r="J43" s="532"/>
      <c r="K43" s="532"/>
      <c r="L43" s="532"/>
      <c r="M43" s="520"/>
      <c r="N43" s="293"/>
      <c r="O43" s="313" t="s">
        <v>144</v>
      </c>
      <c r="P43" s="538">
        <v>0</v>
      </c>
      <c r="Q43" s="532"/>
      <c r="R43" s="532"/>
      <c r="S43" s="532"/>
      <c r="T43" s="532"/>
      <c r="U43" s="532"/>
      <c r="V43" s="532"/>
      <c r="W43" s="532"/>
      <c r="X43" s="532"/>
      <c r="Y43" s="532"/>
      <c r="Z43" s="532"/>
      <c r="AA43" s="520"/>
      <c r="AB43" s="301"/>
      <c r="AC43" s="293"/>
      <c r="AD43" s="293"/>
      <c r="AE43" s="293"/>
      <c r="AF43" s="293"/>
      <c r="AG43" s="293"/>
    </row>
    <row r="44" spans="1:33" ht="15.75" customHeight="1" x14ac:dyDescent="0.25">
      <c r="A44" s="293"/>
      <c r="B44" s="31"/>
      <c r="C44" s="306"/>
      <c r="D44" s="306"/>
      <c r="E44" s="306"/>
      <c r="F44" s="308"/>
      <c r="G44" s="308"/>
      <c r="H44" s="308"/>
      <c r="I44" s="308"/>
      <c r="J44" s="308"/>
      <c r="K44" s="308"/>
      <c r="L44" s="308"/>
      <c r="M44" s="306"/>
      <c r="N44" s="306"/>
      <c r="O44" s="306"/>
      <c r="P44" s="306"/>
      <c r="Q44" s="306"/>
      <c r="R44" s="306"/>
      <c r="S44" s="306"/>
      <c r="T44" s="306"/>
      <c r="U44" s="306"/>
      <c r="V44" s="306"/>
      <c r="W44" s="306"/>
      <c r="X44" s="306"/>
      <c r="Y44" s="306"/>
      <c r="Z44" s="306"/>
      <c r="AA44" s="306"/>
      <c r="AB44" s="305"/>
      <c r="AC44" s="293"/>
      <c r="AD44" s="293"/>
      <c r="AE44" s="293"/>
      <c r="AF44" s="293"/>
      <c r="AG44" s="293"/>
    </row>
    <row r="45" spans="1:33" ht="15.75" customHeight="1" x14ac:dyDescent="0.25">
      <c r="A45" s="293"/>
      <c r="B45" s="31"/>
      <c r="C45" s="293"/>
      <c r="D45" s="313" t="s">
        <v>145</v>
      </c>
      <c r="E45" s="293"/>
      <c r="F45" s="531" t="s">
        <v>146</v>
      </c>
      <c r="G45" s="520"/>
      <c r="H45" s="293"/>
      <c r="I45" s="293"/>
      <c r="J45" s="306" t="s">
        <v>147</v>
      </c>
      <c r="K45" s="293"/>
      <c r="L45" s="531" t="s">
        <v>148</v>
      </c>
      <c r="M45" s="532"/>
      <c r="N45" s="520"/>
      <c r="O45" s="306"/>
      <c r="P45" s="306"/>
      <c r="Q45" s="293"/>
      <c r="R45" s="306" t="s">
        <v>149</v>
      </c>
      <c r="S45" s="306"/>
      <c r="T45" s="306"/>
      <c r="U45" s="306"/>
      <c r="V45" s="306"/>
      <c r="W45" s="539"/>
      <c r="X45" s="532"/>
      <c r="Y45" s="532"/>
      <c r="Z45" s="532"/>
      <c r="AA45" s="520"/>
      <c r="AB45" s="305"/>
      <c r="AC45" s="293"/>
      <c r="AD45" s="293"/>
      <c r="AE45" s="293"/>
      <c r="AF45" s="293"/>
      <c r="AG45" s="293"/>
    </row>
    <row r="46" spans="1:33" ht="15.75" customHeight="1" x14ac:dyDescent="0.25">
      <c r="A46" s="293"/>
      <c r="B46" s="31"/>
      <c r="C46" s="293"/>
      <c r="D46" s="293"/>
      <c r="E46" s="293"/>
      <c r="F46" s="29"/>
      <c r="G46" s="293"/>
      <c r="H46" s="293"/>
      <c r="I46" s="297"/>
      <c r="J46" s="297"/>
      <c r="K46" s="297"/>
      <c r="L46" s="297"/>
      <c r="M46" s="297"/>
      <c r="N46" s="297"/>
      <c r="O46" s="297"/>
      <c r="P46" s="297"/>
      <c r="Q46" s="297"/>
      <c r="R46" s="297"/>
      <c r="S46" s="297"/>
      <c r="T46" s="297"/>
      <c r="U46" s="297"/>
      <c r="V46" s="297"/>
      <c r="W46" s="297"/>
      <c r="X46" s="297"/>
      <c r="Y46" s="297"/>
      <c r="Z46" s="297"/>
      <c r="AA46" s="297"/>
      <c r="AB46" s="298"/>
      <c r="AC46" s="293"/>
      <c r="AD46" s="293"/>
      <c r="AE46" s="293"/>
      <c r="AF46" s="293"/>
      <c r="AG46" s="293"/>
    </row>
    <row r="47" spans="1:33" ht="15.75" customHeight="1" x14ac:dyDescent="0.25">
      <c r="A47" s="293"/>
      <c r="B47" s="31"/>
      <c r="C47" s="314" t="s">
        <v>150</v>
      </c>
      <c r="D47" s="533">
        <v>2024</v>
      </c>
      <c r="E47" s="534"/>
      <c r="F47" s="535"/>
      <c r="G47" s="35"/>
      <c r="H47" s="297"/>
      <c r="I47" s="297"/>
      <c r="J47" s="297"/>
      <c r="K47" s="297"/>
      <c r="L47" s="297"/>
      <c r="M47" s="297"/>
      <c r="N47" s="297"/>
      <c r="O47" s="297"/>
      <c r="P47" s="297"/>
      <c r="Q47" s="527"/>
      <c r="R47" s="528"/>
      <c r="S47" s="528"/>
      <c r="T47" s="528"/>
      <c r="U47" s="528"/>
      <c r="V47" s="297"/>
      <c r="W47" s="297"/>
      <c r="X47" s="529"/>
      <c r="Y47" s="528"/>
      <c r="Z47" s="528"/>
      <c r="AA47" s="528"/>
      <c r="AB47" s="305"/>
      <c r="AC47" s="293"/>
      <c r="AD47" s="293"/>
      <c r="AE47" s="293"/>
      <c r="AF47" s="293"/>
      <c r="AG47" s="293"/>
    </row>
    <row r="48" spans="1:33" ht="5.25" customHeight="1" x14ac:dyDescent="0.25">
      <c r="A48" s="293"/>
      <c r="B48" s="31"/>
      <c r="C48" s="306"/>
      <c r="D48" s="38"/>
      <c r="E48" s="38"/>
      <c r="F48" s="38"/>
      <c r="G48" s="293"/>
      <c r="H48" s="297"/>
      <c r="I48" s="297"/>
      <c r="J48" s="297"/>
      <c r="K48" s="297"/>
      <c r="L48" s="297"/>
      <c r="M48" s="297"/>
      <c r="N48" s="297"/>
      <c r="O48" s="297"/>
      <c r="P48" s="297"/>
      <c r="Q48" s="303"/>
      <c r="R48" s="303"/>
      <c r="S48" s="303"/>
      <c r="T48" s="303"/>
      <c r="U48" s="303"/>
      <c r="V48" s="297"/>
      <c r="W48" s="297"/>
      <c r="X48" s="299"/>
      <c r="Y48" s="299"/>
      <c r="Z48" s="299"/>
      <c r="AA48" s="299"/>
      <c r="AB48" s="305"/>
      <c r="AC48" s="293"/>
      <c r="AD48" s="293"/>
      <c r="AE48" s="293"/>
      <c r="AF48" s="293"/>
      <c r="AG48" s="293"/>
    </row>
    <row r="49" spans="1:33" ht="15.75" customHeight="1" x14ac:dyDescent="0.25">
      <c r="A49" s="293"/>
      <c r="B49" s="31"/>
      <c r="C49" s="306" t="s">
        <v>140</v>
      </c>
      <c r="D49" s="538">
        <v>1.2</v>
      </c>
      <c r="E49" s="532"/>
      <c r="F49" s="520"/>
      <c r="G49" s="293"/>
      <c r="H49" s="297"/>
      <c r="I49" s="297"/>
      <c r="J49" s="297"/>
      <c r="K49" s="297"/>
      <c r="L49" s="297"/>
      <c r="M49" s="297"/>
      <c r="N49" s="297"/>
      <c r="O49" s="297"/>
      <c r="P49" s="297"/>
      <c r="Q49" s="527"/>
      <c r="R49" s="528"/>
      <c r="S49" s="528"/>
      <c r="T49" s="528"/>
      <c r="U49" s="528"/>
      <c r="V49" s="297"/>
      <c r="W49" s="297"/>
      <c r="X49" s="529"/>
      <c r="Y49" s="528"/>
      <c r="Z49" s="528"/>
      <c r="AA49" s="528"/>
      <c r="AB49" s="298"/>
      <c r="AC49" s="293"/>
      <c r="AD49" s="293"/>
      <c r="AE49" s="293"/>
      <c r="AF49" s="293"/>
      <c r="AG49" s="293"/>
    </row>
    <row r="50" spans="1:33" ht="15.75" customHeight="1" x14ac:dyDescent="0.25">
      <c r="A50" s="293"/>
      <c r="B50" s="31"/>
      <c r="C50" s="293"/>
      <c r="D50" s="293"/>
      <c r="E50" s="293"/>
      <c r="F50" s="293"/>
      <c r="G50" s="293"/>
      <c r="H50" s="293"/>
      <c r="I50" s="297"/>
      <c r="J50" s="297"/>
      <c r="K50" s="306"/>
      <c r="L50" s="306"/>
      <c r="M50" s="306"/>
      <c r="N50" s="306"/>
      <c r="O50" s="306"/>
      <c r="P50" s="306"/>
      <c r="Q50" s="306"/>
      <c r="R50" s="306"/>
      <c r="S50" s="306"/>
      <c r="T50" s="306"/>
      <c r="U50" s="306"/>
      <c r="V50" s="306"/>
      <c r="W50" s="306"/>
      <c r="X50" s="306"/>
      <c r="Y50" s="306"/>
      <c r="Z50" s="306"/>
      <c r="AA50" s="306"/>
      <c r="AB50" s="298"/>
      <c r="AC50" s="293"/>
      <c r="AD50" s="293"/>
      <c r="AE50" s="293"/>
      <c r="AF50" s="293"/>
      <c r="AG50" s="293"/>
    </row>
    <row r="51" spans="1:33" ht="15.75" customHeight="1" x14ac:dyDescent="0.25">
      <c r="A51" s="293"/>
      <c r="B51" s="31"/>
      <c r="C51" s="306"/>
      <c r="D51" s="530" t="s">
        <v>151</v>
      </c>
      <c r="E51" s="532"/>
      <c r="F51" s="532"/>
      <c r="G51" s="532"/>
      <c r="H51" s="532"/>
      <c r="I51" s="532"/>
      <c r="J51" s="532"/>
      <c r="K51" s="532"/>
      <c r="L51" s="532"/>
      <c r="M51" s="532"/>
      <c r="N51" s="532"/>
      <c r="O51" s="532"/>
      <c r="P51" s="532"/>
      <c r="Q51" s="532"/>
      <c r="R51" s="532"/>
      <c r="S51" s="532"/>
      <c r="T51" s="532"/>
      <c r="U51" s="532"/>
      <c r="V51" s="532"/>
      <c r="W51" s="532"/>
      <c r="X51" s="532"/>
      <c r="Y51" s="520"/>
      <c r="Z51" s="307"/>
      <c r="AA51" s="307"/>
      <c r="AB51" s="315"/>
      <c r="AC51" s="293"/>
      <c r="AD51" s="293"/>
      <c r="AE51" s="293"/>
      <c r="AF51" s="293"/>
      <c r="AG51" s="293"/>
    </row>
    <row r="52" spans="1:33" ht="15.75" customHeight="1" x14ac:dyDescent="0.25">
      <c r="A52" s="293"/>
      <c r="B52" s="31"/>
      <c r="C52" s="293"/>
      <c r="D52" s="569" t="s">
        <v>152</v>
      </c>
      <c r="E52" s="532"/>
      <c r="F52" s="532"/>
      <c r="G52" s="532"/>
      <c r="H52" s="520"/>
      <c r="I52" s="565" t="s">
        <v>153</v>
      </c>
      <c r="J52" s="532"/>
      <c r="K52" s="532"/>
      <c r="L52" s="532"/>
      <c r="M52" s="532"/>
      <c r="N52" s="532"/>
      <c r="O52" s="532"/>
      <c r="P52" s="520"/>
      <c r="Q52" s="566" t="s">
        <v>154</v>
      </c>
      <c r="R52" s="532"/>
      <c r="S52" s="532"/>
      <c r="T52" s="532"/>
      <c r="U52" s="532"/>
      <c r="V52" s="532"/>
      <c r="W52" s="532"/>
      <c r="X52" s="532"/>
      <c r="Y52" s="520"/>
      <c r="Z52" s="307"/>
      <c r="AA52" s="307"/>
      <c r="AB52" s="315"/>
      <c r="AC52" s="293"/>
      <c r="AD52" s="293"/>
      <c r="AE52" s="293"/>
      <c r="AF52" s="293"/>
      <c r="AG52" s="293"/>
    </row>
    <row r="53" spans="1:33" ht="15.75" customHeight="1" x14ac:dyDescent="0.25">
      <c r="A53" s="316"/>
      <c r="B53" s="39"/>
      <c r="C53" s="40"/>
      <c r="D53" s="570" t="s">
        <v>155</v>
      </c>
      <c r="E53" s="532"/>
      <c r="F53" s="532"/>
      <c r="G53" s="532"/>
      <c r="H53" s="520"/>
      <c r="I53" s="567" t="s">
        <v>156</v>
      </c>
      <c r="J53" s="532"/>
      <c r="K53" s="532"/>
      <c r="L53" s="532"/>
      <c r="M53" s="532"/>
      <c r="N53" s="532"/>
      <c r="O53" s="532"/>
      <c r="P53" s="520"/>
      <c r="Q53" s="568" t="s">
        <v>157</v>
      </c>
      <c r="R53" s="532"/>
      <c r="S53" s="532"/>
      <c r="T53" s="532"/>
      <c r="U53" s="532"/>
      <c r="V53" s="532"/>
      <c r="W53" s="532"/>
      <c r="X53" s="532"/>
      <c r="Y53" s="520"/>
      <c r="Z53" s="316"/>
      <c r="AA53" s="316"/>
      <c r="AB53" s="317"/>
      <c r="AC53" s="316"/>
      <c r="AD53" s="316"/>
      <c r="AE53" s="316"/>
      <c r="AF53" s="316"/>
      <c r="AG53" s="316"/>
    </row>
    <row r="54" spans="1:33" ht="15.75" customHeight="1" x14ac:dyDescent="0.25">
      <c r="A54" s="293"/>
      <c r="B54" s="31"/>
      <c r="C54" s="318"/>
      <c r="D54" s="318"/>
      <c r="E54" s="318"/>
      <c r="F54" s="318"/>
      <c r="G54" s="319"/>
      <c r="H54" s="319"/>
      <c r="I54" s="319"/>
      <c r="J54" s="319"/>
      <c r="K54" s="319"/>
      <c r="L54" s="319"/>
      <c r="M54" s="319"/>
      <c r="N54" s="319"/>
      <c r="O54" s="319"/>
      <c r="P54" s="319"/>
      <c r="Q54" s="319"/>
      <c r="R54" s="319"/>
      <c r="S54" s="319"/>
      <c r="T54" s="319"/>
      <c r="U54" s="319"/>
      <c r="V54" s="319"/>
      <c r="W54" s="319"/>
      <c r="X54" s="319"/>
      <c r="Y54" s="319"/>
      <c r="Z54" s="318"/>
      <c r="AA54" s="318"/>
      <c r="AB54" s="302"/>
      <c r="AC54" s="293"/>
      <c r="AD54" s="293"/>
      <c r="AE54" s="293"/>
      <c r="AF54" s="293"/>
      <c r="AG54" s="293"/>
    </row>
    <row r="55" spans="1:33" ht="15.75" customHeight="1" x14ac:dyDescent="0.25">
      <c r="A55" s="320"/>
      <c r="B55" s="41"/>
      <c r="C55" s="558" t="s">
        <v>158</v>
      </c>
      <c r="D55" s="532"/>
      <c r="E55" s="532"/>
      <c r="F55" s="520"/>
      <c r="G55" s="563" t="s">
        <v>159</v>
      </c>
      <c r="H55" s="564" t="s">
        <v>160</v>
      </c>
      <c r="I55" s="546"/>
      <c r="J55" s="546"/>
      <c r="K55" s="546"/>
      <c r="L55" s="546"/>
      <c r="M55" s="546"/>
      <c r="N55" s="546"/>
      <c r="O55" s="546"/>
      <c r="P55" s="546"/>
      <c r="Q55" s="546"/>
      <c r="R55" s="546"/>
      <c r="S55" s="546"/>
      <c r="T55" s="546"/>
      <c r="U55" s="546"/>
      <c r="V55" s="546"/>
      <c r="W55" s="546"/>
      <c r="X55" s="546"/>
      <c r="Y55" s="546"/>
      <c r="Z55" s="546"/>
      <c r="AA55" s="547"/>
      <c r="AB55" s="315"/>
      <c r="AC55" s="320"/>
      <c r="AD55" s="320"/>
      <c r="AE55" s="320"/>
      <c r="AF55" s="320"/>
      <c r="AG55" s="320"/>
    </row>
    <row r="56" spans="1:33" ht="15.75" customHeight="1" x14ac:dyDescent="0.25">
      <c r="A56" s="320"/>
      <c r="B56" s="41"/>
      <c r="C56" s="42" t="s">
        <v>161</v>
      </c>
      <c r="D56" s="43" t="s">
        <v>468</v>
      </c>
      <c r="E56" s="558" t="s">
        <v>162</v>
      </c>
      <c r="F56" s="520"/>
      <c r="G56" s="504"/>
      <c r="H56" s="549"/>
      <c r="I56" s="550"/>
      <c r="J56" s="550"/>
      <c r="K56" s="550"/>
      <c r="L56" s="550"/>
      <c r="M56" s="550"/>
      <c r="N56" s="550"/>
      <c r="O56" s="550"/>
      <c r="P56" s="550"/>
      <c r="Q56" s="550"/>
      <c r="R56" s="550"/>
      <c r="S56" s="550"/>
      <c r="T56" s="550"/>
      <c r="U56" s="550"/>
      <c r="V56" s="550"/>
      <c r="W56" s="550"/>
      <c r="X56" s="550"/>
      <c r="Y56" s="550"/>
      <c r="Z56" s="550"/>
      <c r="AA56" s="551"/>
      <c r="AB56" s="315"/>
      <c r="AC56" s="320"/>
      <c r="AD56" s="320"/>
      <c r="AE56" s="320"/>
      <c r="AF56" s="320"/>
      <c r="AG56" s="320"/>
    </row>
    <row r="57" spans="1:33" ht="15.75" customHeight="1" x14ac:dyDescent="0.25">
      <c r="A57" s="320"/>
      <c r="B57" s="41"/>
      <c r="C57" s="44">
        <v>2024</v>
      </c>
      <c r="D57" s="45">
        <v>45474</v>
      </c>
      <c r="E57" s="557">
        <v>45656</v>
      </c>
      <c r="F57" s="520"/>
      <c r="G57" s="46">
        <v>0.65</v>
      </c>
      <c r="H57" s="562"/>
      <c r="I57" s="532"/>
      <c r="J57" s="532"/>
      <c r="K57" s="532"/>
      <c r="L57" s="532"/>
      <c r="M57" s="532"/>
      <c r="N57" s="532"/>
      <c r="O57" s="532"/>
      <c r="P57" s="532"/>
      <c r="Q57" s="532"/>
      <c r="R57" s="532"/>
      <c r="S57" s="532"/>
      <c r="T57" s="532"/>
      <c r="U57" s="532"/>
      <c r="V57" s="532"/>
      <c r="W57" s="532"/>
      <c r="X57" s="532"/>
      <c r="Y57" s="532"/>
      <c r="Z57" s="532"/>
      <c r="AA57" s="520"/>
      <c r="AB57" s="315"/>
      <c r="AC57" s="320"/>
      <c r="AD57" s="320"/>
      <c r="AE57" s="320"/>
      <c r="AF57" s="320"/>
      <c r="AG57" s="320"/>
    </row>
    <row r="58" spans="1:33" ht="15.75" customHeight="1" x14ac:dyDescent="0.25">
      <c r="A58" s="320"/>
      <c r="B58" s="41"/>
      <c r="C58" s="44">
        <v>2025</v>
      </c>
      <c r="D58" s="45">
        <v>45658</v>
      </c>
      <c r="E58" s="557">
        <v>46021</v>
      </c>
      <c r="F58" s="520"/>
      <c r="G58" s="46">
        <v>0.85</v>
      </c>
      <c r="H58" s="562"/>
      <c r="I58" s="532"/>
      <c r="J58" s="532"/>
      <c r="K58" s="532"/>
      <c r="L58" s="532"/>
      <c r="M58" s="532"/>
      <c r="N58" s="532"/>
      <c r="O58" s="532"/>
      <c r="P58" s="532"/>
      <c r="Q58" s="532"/>
      <c r="R58" s="532"/>
      <c r="S58" s="532"/>
      <c r="T58" s="532"/>
      <c r="U58" s="532"/>
      <c r="V58" s="532"/>
      <c r="W58" s="532"/>
      <c r="X58" s="532"/>
      <c r="Y58" s="532"/>
      <c r="Z58" s="532"/>
      <c r="AA58" s="520"/>
      <c r="AB58" s="315"/>
      <c r="AC58" s="320"/>
      <c r="AD58" s="320"/>
      <c r="AE58" s="320"/>
      <c r="AF58" s="320"/>
      <c r="AG58" s="320"/>
    </row>
    <row r="59" spans="1:33" ht="15.75" customHeight="1" x14ac:dyDescent="0.25">
      <c r="A59" s="320"/>
      <c r="B59" s="41"/>
      <c r="C59" s="44">
        <v>2026</v>
      </c>
      <c r="D59" s="45">
        <v>46023</v>
      </c>
      <c r="E59" s="557">
        <v>46386</v>
      </c>
      <c r="F59" s="520"/>
      <c r="G59" s="46">
        <v>0.85</v>
      </c>
      <c r="H59" s="562"/>
      <c r="I59" s="532"/>
      <c r="J59" s="532"/>
      <c r="K59" s="532"/>
      <c r="L59" s="532"/>
      <c r="M59" s="532"/>
      <c r="N59" s="532"/>
      <c r="O59" s="532"/>
      <c r="P59" s="532"/>
      <c r="Q59" s="532"/>
      <c r="R59" s="532"/>
      <c r="S59" s="532"/>
      <c r="T59" s="532"/>
      <c r="U59" s="532"/>
      <c r="V59" s="532"/>
      <c r="W59" s="532"/>
      <c r="X59" s="532"/>
      <c r="Y59" s="532"/>
      <c r="Z59" s="532"/>
      <c r="AA59" s="520"/>
      <c r="AB59" s="315"/>
      <c r="AC59" s="320"/>
      <c r="AD59" s="320"/>
      <c r="AE59" s="320"/>
      <c r="AF59" s="320"/>
      <c r="AG59" s="320"/>
    </row>
    <row r="60" spans="1:33" ht="15.75" customHeight="1" x14ac:dyDescent="0.25">
      <c r="A60" s="320"/>
      <c r="B60" s="41"/>
      <c r="C60" s="44">
        <v>2027</v>
      </c>
      <c r="D60" s="45">
        <v>46388</v>
      </c>
      <c r="E60" s="557">
        <v>46751</v>
      </c>
      <c r="F60" s="520"/>
      <c r="G60" s="46">
        <v>0.65</v>
      </c>
      <c r="H60" s="562"/>
      <c r="I60" s="532"/>
      <c r="J60" s="532"/>
      <c r="K60" s="532"/>
      <c r="L60" s="532"/>
      <c r="M60" s="532"/>
      <c r="N60" s="532"/>
      <c r="O60" s="532"/>
      <c r="P60" s="532"/>
      <c r="Q60" s="532"/>
      <c r="R60" s="532"/>
      <c r="S60" s="532"/>
      <c r="T60" s="532"/>
      <c r="U60" s="532"/>
      <c r="V60" s="532"/>
      <c r="W60" s="532"/>
      <c r="X60" s="532"/>
      <c r="Y60" s="532"/>
      <c r="Z60" s="532"/>
      <c r="AA60" s="520"/>
      <c r="AB60" s="315"/>
      <c r="AC60" s="320"/>
      <c r="AD60" s="320"/>
      <c r="AE60" s="320"/>
      <c r="AF60" s="320"/>
      <c r="AG60" s="320"/>
    </row>
    <row r="61" spans="1:33" ht="15.75" customHeight="1" x14ac:dyDescent="0.25">
      <c r="A61" s="320"/>
      <c r="B61" s="41"/>
      <c r="C61" s="44"/>
      <c r="D61" s="44"/>
      <c r="E61" s="558"/>
      <c r="F61" s="520"/>
      <c r="G61" s="43"/>
      <c r="H61" s="558"/>
      <c r="I61" s="532"/>
      <c r="J61" s="532"/>
      <c r="K61" s="532"/>
      <c r="L61" s="532"/>
      <c r="M61" s="532"/>
      <c r="N61" s="532"/>
      <c r="O61" s="532"/>
      <c r="P61" s="532"/>
      <c r="Q61" s="532"/>
      <c r="R61" s="532"/>
      <c r="S61" s="532"/>
      <c r="T61" s="532"/>
      <c r="U61" s="532"/>
      <c r="V61" s="532"/>
      <c r="W61" s="532"/>
      <c r="X61" s="532"/>
      <c r="Y61" s="532"/>
      <c r="Z61" s="532"/>
      <c r="AA61" s="520"/>
      <c r="AB61" s="315"/>
      <c r="AC61" s="320"/>
      <c r="AD61" s="320"/>
      <c r="AE61" s="320"/>
      <c r="AF61" s="320"/>
      <c r="AG61" s="320"/>
    </row>
    <row r="62" spans="1:33" ht="15.75" customHeight="1" x14ac:dyDescent="0.25">
      <c r="A62" s="293"/>
      <c r="B62" s="3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301"/>
      <c r="AC62" s="293"/>
      <c r="AD62" s="293"/>
      <c r="AE62" s="293"/>
      <c r="AF62" s="293"/>
      <c r="AG62" s="293"/>
    </row>
    <row r="63" spans="1:33" ht="15.75" customHeight="1" x14ac:dyDescent="0.25">
      <c r="A63" s="293"/>
      <c r="B63" s="31"/>
      <c r="C63" s="536" t="s">
        <v>163</v>
      </c>
      <c r="D63" s="528"/>
      <c r="E63" s="306"/>
      <c r="F63" s="297" t="s">
        <v>164</v>
      </c>
      <c r="G63" s="47"/>
      <c r="H63" s="308"/>
      <c r="I63" s="297" t="s">
        <v>165</v>
      </c>
      <c r="J63" s="293"/>
      <c r="K63" s="531"/>
      <c r="L63" s="520"/>
      <c r="M63" s="306"/>
      <c r="N63" s="293"/>
      <c r="O63" s="293"/>
      <c r="P63" s="293"/>
      <c r="Q63" s="293"/>
      <c r="R63" s="293"/>
      <c r="S63" s="293"/>
      <c r="T63" s="293"/>
      <c r="U63" s="293"/>
      <c r="V63" s="293"/>
      <c r="W63" s="293"/>
      <c r="X63" s="293"/>
      <c r="Y63" s="293"/>
      <c r="Z63" s="293"/>
      <c r="AA63" s="293"/>
      <c r="AB63" s="301"/>
      <c r="AC63" s="293"/>
      <c r="AD63" s="293"/>
      <c r="AE63" s="293"/>
      <c r="AF63" s="293"/>
      <c r="AG63" s="293"/>
    </row>
    <row r="64" spans="1:33" ht="15.75" customHeight="1" x14ac:dyDescent="0.25">
      <c r="A64" s="293"/>
      <c r="B64" s="32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22"/>
      <c r="AC64" s="293"/>
      <c r="AD64" s="293"/>
      <c r="AE64" s="293"/>
      <c r="AF64" s="293"/>
      <c r="AG64" s="293"/>
    </row>
    <row r="65" spans="1:33" ht="15.75" customHeight="1" x14ac:dyDescent="0.25">
      <c r="A65" s="293"/>
      <c r="B65" s="556" t="s">
        <v>166</v>
      </c>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20"/>
      <c r="AC65" s="293"/>
      <c r="AD65" s="293"/>
      <c r="AE65" s="293"/>
      <c r="AF65" s="293"/>
      <c r="AG65" s="293"/>
    </row>
    <row r="66" spans="1:33" ht="15.75" customHeight="1" x14ac:dyDescent="0.25">
      <c r="A66" s="293"/>
      <c r="B66" s="4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9"/>
      <c r="AC66" s="293"/>
      <c r="AD66" s="293"/>
      <c r="AE66" s="293"/>
      <c r="AF66" s="293"/>
      <c r="AG66" s="293"/>
    </row>
    <row r="67" spans="1:33" ht="29.25" customHeight="1" x14ac:dyDescent="0.25">
      <c r="A67" s="293"/>
      <c r="B67" s="558" t="s">
        <v>161</v>
      </c>
      <c r="C67" s="520"/>
      <c r="D67" s="43"/>
      <c r="E67" s="558" t="s">
        <v>167</v>
      </c>
      <c r="F67" s="520"/>
      <c r="G67" s="43"/>
      <c r="H67" s="530" t="s">
        <v>168</v>
      </c>
      <c r="I67" s="520"/>
      <c r="J67" s="558"/>
      <c r="K67" s="520"/>
      <c r="L67" s="561"/>
      <c r="M67" s="528"/>
      <c r="N67" s="43" t="s">
        <v>169</v>
      </c>
      <c r="O67" s="558"/>
      <c r="P67" s="532"/>
      <c r="Q67" s="520"/>
      <c r="R67" s="558" t="s">
        <v>170</v>
      </c>
      <c r="S67" s="532"/>
      <c r="T67" s="520"/>
      <c r="U67" s="558"/>
      <c r="V67" s="532"/>
      <c r="W67" s="520"/>
      <c r="X67" s="558" t="s">
        <v>171</v>
      </c>
      <c r="Y67" s="520"/>
      <c r="Z67" s="558"/>
      <c r="AA67" s="532"/>
      <c r="AB67" s="520"/>
      <c r="AC67" s="293"/>
      <c r="AD67" s="293"/>
      <c r="AE67" s="293"/>
      <c r="AF67" s="293"/>
      <c r="AG67" s="293"/>
    </row>
    <row r="68" spans="1:33" ht="15.75" customHeight="1" x14ac:dyDescent="0.25">
      <c r="A68" s="293"/>
      <c r="B68" s="48"/>
      <c r="C68" s="323"/>
      <c r="D68" s="323"/>
      <c r="E68" s="323"/>
      <c r="F68" s="316"/>
      <c r="G68" s="324"/>
      <c r="H68" s="325"/>
      <c r="I68" s="325"/>
      <c r="J68" s="316"/>
      <c r="K68" s="316"/>
      <c r="L68" s="316"/>
      <c r="M68" s="316"/>
      <c r="N68" s="325"/>
      <c r="O68" s="316"/>
      <c r="P68" s="316"/>
      <c r="Q68" s="316"/>
      <c r="R68" s="316"/>
      <c r="S68" s="325"/>
      <c r="T68" s="303"/>
      <c r="U68" s="303"/>
      <c r="V68" s="293"/>
      <c r="W68" s="325"/>
      <c r="X68" s="313"/>
      <c r="Y68" s="313"/>
      <c r="Z68" s="50"/>
      <c r="AA68" s="28"/>
      <c r="AB68" s="51"/>
      <c r="AC68" s="293"/>
      <c r="AD68" s="293"/>
      <c r="AE68" s="293"/>
      <c r="AF68" s="293"/>
      <c r="AG68" s="293"/>
    </row>
    <row r="69" spans="1:33" ht="15.75" customHeight="1" x14ac:dyDescent="0.25">
      <c r="A69" s="293"/>
      <c r="B69" s="556" t="s">
        <v>172</v>
      </c>
      <c r="C69" s="520"/>
      <c r="D69" s="559"/>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1"/>
      <c r="AC69" s="293"/>
      <c r="AD69" s="293"/>
      <c r="AE69" s="293"/>
      <c r="AF69" s="293"/>
      <c r="AG69" s="293"/>
    </row>
    <row r="70" spans="1:33" ht="15.75" customHeight="1" x14ac:dyDescent="0.25">
      <c r="A70" s="293"/>
      <c r="B70" s="48"/>
      <c r="C70" s="323"/>
      <c r="D70" s="323"/>
      <c r="E70" s="323"/>
      <c r="F70" s="316"/>
      <c r="G70" s="324"/>
      <c r="H70" s="325"/>
      <c r="I70" s="325"/>
      <c r="J70" s="316"/>
      <c r="K70" s="316"/>
      <c r="L70" s="316"/>
      <c r="M70" s="316"/>
      <c r="N70" s="325"/>
      <c r="O70" s="316"/>
      <c r="P70" s="316"/>
      <c r="Q70" s="316"/>
      <c r="R70" s="316"/>
      <c r="S70" s="325"/>
      <c r="T70" s="303"/>
      <c r="U70" s="303"/>
      <c r="V70" s="293"/>
      <c r="W70" s="325"/>
      <c r="X70" s="313"/>
      <c r="Y70" s="313"/>
      <c r="Z70" s="50"/>
      <c r="AA70" s="28"/>
      <c r="AB70" s="51"/>
      <c r="AC70" s="293"/>
      <c r="AD70" s="293"/>
      <c r="AE70" s="293"/>
      <c r="AF70" s="293"/>
      <c r="AG70" s="293"/>
    </row>
    <row r="71" spans="1:33" ht="15.75" customHeight="1" x14ac:dyDescent="0.25">
      <c r="A71" s="293"/>
      <c r="B71" s="556" t="s">
        <v>173</v>
      </c>
      <c r="C71" s="520"/>
      <c r="D71" s="56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1"/>
      <c r="AC71" s="293"/>
      <c r="AD71" s="293"/>
      <c r="AE71" s="293"/>
      <c r="AF71" s="293"/>
      <c r="AG71" s="293"/>
    </row>
    <row r="72" spans="1:33" ht="15.75" customHeight="1" x14ac:dyDescent="0.25">
      <c r="A72" s="293"/>
      <c r="B72" s="48"/>
      <c r="C72" s="323"/>
      <c r="D72" s="323"/>
      <c r="E72" s="323"/>
      <c r="F72" s="316"/>
      <c r="G72" s="324"/>
      <c r="H72" s="325"/>
      <c r="I72" s="325"/>
      <c r="J72" s="316"/>
      <c r="K72" s="316"/>
      <c r="L72" s="316"/>
      <c r="M72" s="316"/>
      <c r="N72" s="325"/>
      <c r="O72" s="316"/>
      <c r="P72" s="316"/>
      <c r="Q72" s="316"/>
      <c r="R72" s="316"/>
      <c r="S72" s="325"/>
      <c r="T72" s="303"/>
      <c r="U72" s="303"/>
      <c r="V72" s="293"/>
      <c r="W72" s="325"/>
      <c r="X72" s="313"/>
      <c r="Y72" s="313"/>
      <c r="Z72" s="313"/>
      <c r="AA72" s="303"/>
      <c r="AB72" s="309"/>
      <c r="AC72" s="293"/>
      <c r="AD72" s="293"/>
      <c r="AE72" s="293"/>
      <c r="AF72" s="293"/>
      <c r="AG72" s="293"/>
    </row>
    <row r="73" spans="1:33" ht="15.75" customHeight="1" x14ac:dyDescent="0.25">
      <c r="A73" s="293"/>
      <c r="B73" s="556" t="s">
        <v>174</v>
      </c>
      <c r="C73" s="520"/>
      <c r="D73" s="560"/>
      <c r="E73" s="550"/>
      <c r="F73" s="550"/>
      <c r="G73" s="550"/>
      <c r="H73" s="550"/>
      <c r="I73" s="550"/>
      <c r="J73" s="550"/>
      <c r="K73" s="550"/>
      <c r="L73" s="550"/>
      <c r="M73" s="550"/>
      <c r="N73" s="550"/>
      <c r="O73" s="550"/>
      <c r="P73" s="550"/>
      <c r="Q73" s="550"/>
      <c r="R73" s="550"/>
      <c r="S73" s="550"/>
      <c r="T73" s="550"/>
      <c r="U73" s="550"/>
      <c r="V73" s="550"/>
      <c r="W73" s="550"/>
      <c r="X73" s="550"/>
      <c r="Y73" s="550"/>
      <c r="Z73" s="550"/>
      <c r="AA73" s="550"/>
      <c r="AB73" s="551"/>
      <c r="AC73" s="293"/>
      <c r="AD73" s="293"/>
      <c r="AE73" s="293"/>
      <c r="AF73" s="293"/>
      <c r="AG73" s="293"/>
    </row>
    <row r="74" spans="1:33" ht="15.75" customHeight="1" x14ac:dyDescent="0.25">
      <c r="A74" s="293"/>
      <c r="B74" s="48"/>
      <c r="C74" s="323"/>
      <c r="D74" s="323"/>
      <c r="E74" s="323"/>
      <c r="F74" s="316"/>
      <c r="G74" s="324"/>
      <c r="H74" s="325"/>
      <c r="I74" s="325"/>
      <c r="J74" s="316"/>
      <c r="K74" s="316"/>
      <c r="L74" s="316"/>
      <c r="M74" s="316"/>
      <c r="N74" s="325"/>
      <c r="O74" s="316"/>
      <c r="P74" s="316"/>
      <c r="Q74" s="316"/>
      <c r="R74" s="316"/>
      <c r="S74" s="325"/>
      <c r="T74" s="303"/>
      <c r="U74" s="303"/>
      <c r="V74" s="293"/>
      <c r="W74" s="325"/>
      <c r="X74" s="313"/>
      <c r="Y74" s="313"/>
      <c r="Z74" s="50"/>
      <c r="AA74" s="28"/>
      <c r="AB74" s="51"/>
      <c r="AC74" s="293"/>
      <c r="AD74" s="293"/>
      <c r="AE74" s="293"/>
      <c r="AF74" s="293"/>
      <c r="AG74" s="293"/>
    </row>
    <row r="75" spans="1:33" ht="15.75" customHeight="1" x14ac:dyDescent="0.25">
      <c r="A75" s="293"/>
      <c r="B75" s="556" t="s">
        <v>175</v>
      </c>
      <c r="C75" s="520"/>
      <c r="D75" s="560"/>
      <c r="E75" s="550"/>
      <c r="F75" s="550"/>
      <c r="G75" s="550"/>
      <c r="H75" s="550"/>
      <c r="I75" s="550"/>
      <c r="J75" s="550"/>
      <c r="K75" s="550"/>
      <c r="L75" s="550"/>
      <c r="M75" s="550"/>
      <c r="N75" s="550"/>
      <c r="O75" s="550"/>
      <c r="P75" s="550"/>
      <c r="Q75" s="550"/>
      <c r="R75" s="550"/>
      <c r="S75" s="550"/>
      <c r="T75" s="550"/>
      <c r="U75" s="550"/>
      <c r="V75" s="550"/>
      <c r="W75" s="550"/>
      <c r="X75" s="550"/>
      <c r="Y75" s="550"/>
      <c r="Z75" s="550"/>
      <c r="AA75" s="550"/>
      <c r="AB75" s="551"/>
      <c r="AC75" s="293"/>
      <c r="AD75" s="293"/>
      <c r="AE75" s="293"/>
      <c r="AF75" s="293"/>
      <c r="AG75" s="293"/>
    </row>
    <row r="76" spans="1:33" ht="15.75" customHeight="1" x14ac:dyDescent="0.25">
      <c r="A76" s="293"/>
      <c r="B76" s="48"/>
      <c r="C76" s="323"/>
      <c r="D76" s="323"/>
      <c r="E76" s="323"/>
      <c r="F76" s="316"/>
      <c r="G76" s="324"/>
      <c r="H76" s="325"/>
      <c r="I76" s="325"/>
      <c r="J76" s="316"/>
      <c r="K76" s="316"/>
      <c r="L76" s="316"/>
      <c r="M76" s="316"/>
      <c r="N76" s="325"/>
      <c r="O76" s="316"/>
      <c r="P76" s="316"/>
      <c r="Q76" s="316"/>
      <c r="R76" s="316"/>
      <c r="S76" s="325"/>
      <c r="T76" s="303"/>
      <c r="U76" s="303"/>
      <c r="V76" s="293"/>
      <c r="W76" s="325"/>
      <c r="X76" s="313"/>
      <c r="Y76" s="313"/>
      <c r="Z76" s="50"/>
      <c r="AA76" s="28"/>
      <c r="AB76" s="51"/>
      <c r="AC76" s="293"/>
      <c r="AD76" s="293"/>
      <c r="AE76" s="293"/>
      <c r="AF76" s="293"/>
      <c r="AG76" s="293"/>
    </row>
    <row r="77" spans="1:33" ht="15.75" customHeight="1" x14ac:dyDescent="0.25">
      <c r="A77" s="293"/>
      <c r="B77" s="556" t="s">
        <v>176</v>
      </c>
      <c r="C77" s="520"/>
      <c r="D77" s="560"/>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1"/>
      <c r="AC77" s="293"/>
      <c r="AD77" s="293"/>
      <c r="AE77" s="293"/>
      <c r="AF77" s="293"/>
      <c r="AG77" s="293"/>
    </row>
    <row r="78" spans="1:33" ht="15.75" customHeight="1" x14ac:dyDescent="0.25">
      <c r="A78" s="293"/>
      <c r="B78" s="48"/>
      <c r="C78" s="323"/>
      <c r="D78" s="323"/>
      <c r="E78" s="323"/>
      <c r="F78" s="316"/>
      <c r="G78" s="324"/>
      <c r="H78" s="325"/>
      <c r="I78" s="325"/>
      <c r="J78" s="316"/>
      <c r="K78" s="316"/>
      <c r="L78" s="316"/>
      <c r="M78" s="316"/>
      <c r="N78" s="325"/>
      <c r="O78" s="316"/>
      <c r="P78" s="316"/>
      <c r="Q78" s="316"/>
      <c r="R78" s="316"/>
      <c r="S78" s="325"/>
      <c r="T78" s="303"/>
      <c r="U78" s="303"/>
      <c r="V78" s="293"/>
      <c r="W78" s="325"/>
      <c r="X78" s="313"/>
      <c r="Y78" s="313"/>
      <c r="Z78" s="50"/>
      <c r="AA78" s="28"/>
      <c r="AB78" s="51"/>
      <c r="AC78" s="293"/>
      <c r="AD78" s="293"/>
      <c r="AE78" s="293"/>
      <c r="AF78" s="293"/>
      <c r="AG78" s="293"/>
    </row>
    <row r="79" spans="1:33" ht="15.75" customHeight="1" x14ac:dyDescent="0.25">
      <c r="A79" s="293"/>
      <c r="B79" s="556" t="s">
        <v>177</v>
      </c>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20"/>
      <c r="AC79" s="293"/>
      <c r="AD79" s="293"/>
      <c r="AE79" s="293"/>
      <c r="AF79" s="293"/>
      <c r="AG79" s="293"/>
    </row>
    <row r="80" spans="1:33" ht="15.75" customHeight="1" x14ac:dyDescent="0.25">
      <c r="A80" s="293"/>
      <c r="B80" s="530" t="s">
        <v>122</v>
      </c>
      <c r="C80" s="520"/>
      <c r="D80" s="52" t="s">
        <v>178</v>
      </c>
      <c r="E80" s="530" t="s">
        <v>179</v>
      </c>
      <c r="F80" s="520"/>
      <c r="G80" s="530" t="s">
        <v>177</v>
      </c>
      <c r="H80" s="532"/>
      <c r="I80" s="532"/>
      <c r="J80" s="532"/>
      <c r="K80" s="532"/>
      <c r="L80" s="532"/>
      <c r="M80" s="532"/>
      <c r="N80" s="532"/>
      <c r="O80" s="520"/>
      <c r="P80" s="530" t="s">
        <v>180</v>
      </c>
      <c r="Q80" s="532"/>
      <c r="R80" s="532"/>
      <c r="S80" s="532"/>
      <c r="T80" s="532"/>
      <c r="U80" s="532"/>
      <c r="V80" s="532"/>
      <c r="W80" s="532"/>
      <c r="X80" s="532"/>
      <c r="Y80" s="532"/>
      <c r="Z80" s="532"/>
      <c r="AA80" s="532"/>
      <c r="AB80" s="520"/>
      <c r="AC80" s="293"/>
      <c r="AD80" s="293"/>
      <c r="AE80" s="293"/>
      <c r="AF80" s="293"/>
      <c r="AG80" s="293"/>
    </row>
    <row r="81" spans="1:33" ht="15.75" customHeight="1" x14ac:dyDescent="0.25">
      <c r="A81" s="293"/>
      <c r="B81" s="530"/>
      <c r="C81" s="520"/>
      <c r="D81" s="37"/>
      <c r="E81" s="530"/>
      <c r="F81" s="520"/>
      <c r="G81" s="555"/>
      <c r="H81" s="532"/>
      <c r="I81" s="532"/>
      <c r="J81" s="532"/>
      <c r="K81" s="532"/>
      <c r="L81" s="532"/>
      <c r="M81" s="532"/>
      <c r="N81" s="532"/>
      <c r="O81" s="520"/>
      <c r="P81" s="555"/>
      <c r="Q81" s="532"/>
      <c r="R81" s="532"/>
      <c r="S81" s="532"/>
      <c r="T81" s="532"/>
      <c r="U81" s="532"/>
      <c r="V81" s="532"/>
      <c r="W81" s="532"/>
      <c r="X81" s="532"/>
      <c r="Y81" s="532"/>
      <c r="Z81" s="532"/>
      <c r="AA81" s="532"/>
      <c r="AB81" s="520"/>
      <c r="AC81" s="293"/>
      <c r="AD81" s="293"/>
      <c r="AE81" s="293"/>
      <c r="AF81" s="293"/>
      <c r="AG81" s="293"/>
    </row>
    <row r="82" spans="1:33" ht="15.75" customHeight="1" x14ac:dyDescent="0.25">
      <c r="A82" s="293"/>
      <c r="B82" s="530"/>
      <c r="C82" s="520"/>
      <c r="D82" s="37"/>
      <c r="E82" s="530"/>
      <c r="F82" s="520"/>
      <c r="G82" s="555"/>
      <c r="H82" s="532"/>
      <c r="I82" s="532"/>
      <c r="J82" s="532"/>
      <c r="K82" s="532"/>
      <c r="L82" s="532"/>
      <c r="M82" s="532"/>
      <c r="N82" s="532"/>
      <c r="O82" s="520"/>
      <c r="P82" s="555"/>
      <c r="Q82" s="532"/>
      <c r="R82" s="532"/>
      <c r="S82" s="532"/>
      <c r="T82" s="532"/>
      <c r="U82" s="532"/>
      <c r="V82" s="532"/>
      <c r="W82" s="532"/>
      <c r="X82" s="532"/>
      <c r="Y82" s="532"/>
      <c r="Z82" s="532"/>
      <c r="AA82" s="532"/>
      <c r="AB82" s="520"/>
      <c r="AC82" s="293"/>
      <c r="AD82" s="293"/>
      <c r="AE82" s="293"/>
      <c r="AF82" s="293"/>
      <c r="AG82" s="293"/>
    </row>
    <row r="83" spans="1:33" ht="26.25" customHeight="1" x14ac:dyDescent="0.25">
      <c r="A83" s="293"/>
      <c r="B83" s="554" t="s">
        <v>181</v>
      </c>
      <c r="C83" s="532"/>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20"/>
      <c r="AC83" s="293"/>
      <c r="AD83" s="326"/>
      <c r="AE83" s="293"/>
      <c r="AF83" s="293"/>
      <c r="AG83" s="293"/>
    </row>
    <row r="84" spans="1:33"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row>
    <row r="85" spans="1:33"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row>
    <row r="86" spans="1:33"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row>
    <row r="87" spans="1:33"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row>
    <row r="88" spans="1:33"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row>
    <row r="89" spans="1:33"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row>
    <row r="90" spans="1:33"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row>
    <row r="91" spans="1:33"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row>
    <row r="92" spans="1:33"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row>
    <row r="93" spans="1:33"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row>
    <row r="94" spans="1:33"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row>
    <row r="95" spans="1:33"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row>
    <row r="96" spans="1:33"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row>
    <row r="97" spans="1:33"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row>
    <row r="98" spans="1:33"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row>
    <row r="99" spans="1:33"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row>
    <row r="100" spans="1:33"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row>
    <row r="101" spans="1:33"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row>
    <row r="102" spans="1:33"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row>
    <row r="103" spans="1:33"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row>
    <row r="104" spans="1:33"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row>
    <row r="105" spans="1:33"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row>
    <row r="106" spans="1:33"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row>
    <row r="107" spans="1:33"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row>
    <row r="108" spans="1:33"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row>
    <row r="109" spans="1:33"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row>
    <row r="110" spans="1:33"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row>
    <row r="111" spans="1:33"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row>
    <row r="112" spans="1:33"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row>
    <row r="113" spans="1:33"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row>
    <row r="114" spans="1:33"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row>
    <row r="115" spans="1:33"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row>
    <row r="116" spans="1:33"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row>
    <row r="117" spans="1:33"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row>
    <row r="118" spans="1:33"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row>
    <row r="119" spans="1:33"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row>
    <row r="120" spans="1:33"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row>
    <row r="121" spans="1:33"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row>
    <row r="122" spans="1:33"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row>
    <row r="123" spans="1:33"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row>
    <row r="124" spans="1:33"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row>
    <row r="125" spans="1:33"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row>
    <row r="126" spans="1:33"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row>
    <row r="127" spans="1:33"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row>
    <row r="128" spans="1:33"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row>
    <row r="129" spans="1:33"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row>
    <row r="130" spans="1:33"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row>
    <row r="131" spans="1:33"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row>
    <row r="132" spans="1:33"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row>
    <row r="133" spans="1:33"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row>
    <row r="134" spans="1:33"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row>
    <row r="135" spans="1:33"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row>
    <row r="136" spans="1:33"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row>
    <row r="137" spans="1:33"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row>
    <row r="138" spans="1:33"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row>
    <row r="139" spans="1:33"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row>
    <row r="140" spans="1:33"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row>
    <row r="141" spans="1:33"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row>
    <row r="142" spans="1:33"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row>
    <row r="143" spans="1:33"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row>
    <row r="144" spans="1:33"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row>
    <row r="145" spans="1:33"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row>
    <row r="146" spans="1:33"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row>
    <row r="147" spans="1:33"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row>
    <row r="148" spans="1:33"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row>
    <row r="149" spans="1:33"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row>
    <row r="150" spans="1:33"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row>
    <row r="151" spans="1:33"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row>
    <row r="152" spans="1:33"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row>
    <row r="153" spans="1:33"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row>
    <row r="154" spans="1:33"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row>
    <row r="155" spans="1:33"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row>
    <row r="156" spans="1:33"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row>
    <row r="157" spans="1:33"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row>
    <row r="158" spans="1:33"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row>
    <row r="159" spans="1:33"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row>
    <row r="160" spans="1:33"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row>
    <row r="161" spans="1:33"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row>
    <row r="162" spans="1:33"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row>
    <row r="163" spans="1:33"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row>
    <row r="164" spans="1:33"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row>
    <row r="165" spans="1:33"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row>
    <row r="166" spans="1:33"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row>
    <row r="167" spans="1:33"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row>
    <row r="168" spans="1:33"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row>
    <row r="169" spans="1:33"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row>
    <row r="170" spans="1:33"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row>
    <row r="171" spans="1:33"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row>
    <row r="172" spans="1:33"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row>
    <row r="173" spans="1:33"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row>
    <row r="174" spans="1:33"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row>
    <row r="175" spans="1:33"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row>
    <row r="176" spans="1:33"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row>
    <row r="177" spans="1:33"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row>
    <row r="178" spans="1:33"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row>
    <row r="179" spans="1:33"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row>
    <row r="180" spans="1:33"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row>
    <row r="181" spans="1:33"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row>
    <row r="182" spans="1:33"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row>
    <row r="183" spans="1:33"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row>
    <row r="184" spans="1:33"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row>
    <row r="185" spans="1:33"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row>
    <row r="186" spans="1:33"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row>
    <row r="187" spans="1:33"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row>
    <row r="188" spans="1:33"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row>
    <row r="189" spans="1:33"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row>
    <row r="190" spans="1:33"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row>
    <row r="191" spans="1:33"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row>
    <row r="192" spans="1:33"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row>
    <row r="193" spans="1:33"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row>
    <row r="194" spans="1:33"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row>
    <row r="195" spans="1:33"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row>
    <row r="196" spans="1:33"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row>
    <row r="197" spans="1:33"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row>
    <row r="198" spans="1:33"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row>
    <row r="199" spans="1:33"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row>
    <row r="200" spans="1:33"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row>
    <row r="201" spans="1:33"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row>
    <row r="202" spans="1:33"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row>
    <row r="203" spans="1:33"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row>
    <row r="204" spans="1:33"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row>
    <row r="205" spans="1:33"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row>
    <row r="206" spans="1:33"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row>
    <row r="207" spans="1:33"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row>
    <row r="208" spans="1:33"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row>
    <row r="209" spans="1:33"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row>
    <row r="210" spans="1:33"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row>
    <row r="211" spans="1:33"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row>
    <row r="212" spans="1:33"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row>
    <row r="213" spans="1:33"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row>
    <row r="214" spans="1:33"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row>
    <row r="215" spans="1:33"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row>
    <row r="216" spans="1:33"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row>
    <row r="217" spans="1:33"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row>
    <row r="218" spans="1:33"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row>
    <row r="219" spans="1:33"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row>
    <row r="220" spans="1:33"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row>
    <row r="221" spans="1:33"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row>
    <row r="222" spans="1:33"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row>
    <row r="223" spans="1:33"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row>
    <row r="224" spans="1:33"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row>
    <row r="225" spans="1:33"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row>
    <row r="226" spans="1:33"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row>
    <row r="227" spans="1:33"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row>
    <row r="228" spans="1:33"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row>
    <row r="229" spans="1:33"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row>
    <row r="230" spans="1:33"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row>
    <row r="231" spans="1:33"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row>
    <row r="232" spans="1:33"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row>
    <row r="233" spans="1:33"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row>
    <row r="234" spans="1:33"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row>
    <row r="235" spans="1:33"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row>
    <row r="236" spans="1:33"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row>
    <row r="237" spans="1:33"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row>
    <row r="238" spans="1:33"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row>
    <row r="239" spans="1:33"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row>
    <row r="240" spans="1:33"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row>
    <row r="241" spans="1:33"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row>
    <row r="242" spans="1:33"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row>
    <row r="243" spans="1:33"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row>
    <row r="244" spans="1:33"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row>
    <row r="245" spans="1:33"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row>
    <row r="246" spans="1:33"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row>
    <row r="247" spans="1:33"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row>
    <row r="248" spans="1:33"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row>
    <row r="249" spans="1:33"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row>
    <row r="250" spans="1:33"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row>
    <row r="251" spans="1:33"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row>
    <row r="252" spans="1:33"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row>
    <row r="253" spans="1:33"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row>
    <row r="254" spans="1:33"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row>
    <row r="255" spans="1:33"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c r="AG255" s="293"/>
    </row>
    <row r="256" spans="1:33"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c r="AE256" s="293"/>
      <c r="AF256" s="293"/>
      <c r="AG256" s="293"/>
    </row>
    <row r="257" spans="1:33"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row>
    <row r="258" spans="1:33"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row>
    <row r="259" spans="1:33"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row>
    <row r="260" spans="1:33"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row>
    <row r="261" spans="1:33"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row>
    <row r="262" spans="1:33"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row>
    <row r="263" spans="1:33"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row>
    <row r="264" spans="1:33"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row>
    <row r="265" spans="1:33"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row>
    <row r="266" spans="1:33"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row>
    <row r="267" spans="1:33"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row>
    <row r="268" spans="1:33"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row>
    <row r="269" spans="1:33"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row>
    <row r="270" spans="1:33"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row>
    <row r="271" spans="1:33"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row>
    <row r="272" spans="1:33"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row>
    <row r="273" spans="1:33"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row>
    <row r="274" spans="1:33"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row>
    <row r="275" spans="1:33"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row>
    <row r="276" spans="1:33"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row>
    <row r="277" spans="1:33"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row>
    <row r="278" spans="1:33"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row>
    <row r="279" spans="1:33"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row>
    <row r="280" spans="1:33"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c r="AE280" s="293"/>
      <c r="AF280" s="293"/>
      <c r="AG280" s="293"/>
    </row>
    <row r="281" spans="1:33"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row>
    <row r="282" spans="1:33"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c r="AE282" s="293"/>
      <c r="AF282" s="293"/>
      <c r="AG282" s="293"/>
    </row>
    <row r="283" spans="1:33"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row>
    <row r="284" spans="1:33"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row>
    <row r="285" spans="1:33"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row>
    <row r="286" spans="1:33"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row>
    <row r="287" spans="1:33"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row>
    <row r="288" spans="1:33"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row>
    <row r="289" spans="1:33"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row>
    <row r="290" spans="1:33"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row>
    <row r="291" spans="1:33"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row>
    <row r="292" spans="1:33"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row>
    <row r="293" spans="1:33"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row>
    <row r="294" spans="1:33"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row>
    <row r="295" spans="1:33"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row>
    <row r="296" spans="1:33"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row>
    <row r="297" spans="1:33"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row>
    <row r="298" spans="1:33"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row>
    <row r="299" spans="1:33"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row>
    <row r="300" spans="1:33"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row>
    <row r="301" spans="1:33"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row>
    <row r="302" spans="1:33"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row>
    <row r="303" spans="1:33"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row>
    <row r="304" spans="1:33"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row>
    <row r="305" spans="1:33"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c r="AE305" s="293"/>
      <c r="AF305" s="293"/>
      <c r="AG305" s="293"/>
    </row>
    <row r="306" spans="1:33"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c r="AE306" s="293"/>
      <c r="AF306" s="293"/>
      <c r="AG306" s="293"/>
    </row>
    <row r="307" spans="1:33"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c r="AE307" s="293"/>
      <c r="AF307" s="293"/>
      <c r="AG307" s="293"/>
    </row>
    <row r="308" spans="1:33"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row>
    <row r="309" spans="1:33"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row>
    <row r="310" spans="1:33"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row>
    <row r="311" spans="1:33"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row>
    <row r="312" spans="1:33"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row>
    <row r="313" spans="1:33"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row>
    <row r="314" spans="1:33"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row>
    <row r="315" spans="1:33"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row>
    <row r="316" spans="1:33"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row>
    <row r="317" spans="1:33"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row>
    <row r="318" spans="1:33"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row>
    <row r="319" spans="1:33"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row>
    <row r="320" spans="1:33"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row>
    <row r="321" spans="1:33"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row>
    <row r="322" spans="1:33"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row>
    <row r="323" spans="1:33"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row>
    <row r="324" spans="1:33"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row>
    <row r="325" spans="1:33"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row>
    <row r="326" spans="1:33"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row>
    <row r="327" spans="1:33"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row>
    <row r="328" spans="1:33"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row>
    <row r="329" spans="1:33"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row>
    <row r="330" spans="1:33"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row>
    <row r="331" spans="1:33"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c r="AE331" s="293"/>
      <c r="AF331" s="293"/>
      <c r="AG331" s="293"/>
    </row>
    <row r="332" spans="1:33"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c r="AE332" s="293"/>
      <c r="AF332" s="293"/>
      <c r="AG332" s="293"/>
    </row>
    <row r="333" spans="1:33"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row>
    <row r="334" spans="1:33"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c r="AE334" s="293"/>
      <c r="AF334" s="293"/>
      <c r="AG334" s="293"/>
    </row>
    <row r="335" spans="1:33"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c r="AE335" s="293"/>
      <c r="AF335" s="293"/>
      <c r="AG335" s="293"/>
    </row>
    <row r="336" spans="1:33"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c r="AE336" s="293"/>
      <c r="AF336" s="293"/>
      <c r="AG336" s="293"/>
    </row>
    <row r="337" spans="1:33"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row>
    <row r="338" spans="1:33"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row>
    <row r="339" spans="1:33"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row>
    <row r="340" spans="1:33"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row>
    <row r="341" spans="1:33"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row>
    <row r="342" spans="1:33"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row>
    <row r="343" spans="1:33"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row>
    <row r="344" spans="1:33"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row>
    <row r="345" spans="1:33"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row>
    <row r="346" spans="1:33"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row>
    <row r="347" spans="1:33"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row>
    <row r="348" spans="1:33"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row>
    <row r="349" spans="1:33"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row>
    <row r="350" spans="1:33"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row>
    <row r="351" spans="1:33"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row>
    <row r="352" spans="1:33"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row>
    <row r="353" spans="1:33"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row>
    <row r="354" spans="1:33"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row>
    <row r="355" spans="1:33"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c r="AE355" s="293"/>
      <c r="AF355" s="293"/>
      <c r="AG355" s="293"/>
    </row>
    <row r="356" spans="1:33"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c r="AE356" s="293"/>
      <c r="AF356" s="293"/>
      <c r="AG356" s="293"/>
    </row>
    <row r="357" spans="1:33"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row>
    <row r="358" spans="1:33"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c r="AE358" s="293"/>
      <c r="AF358" s="293"/>
      <c r="AG358" s="293"/>
    </row>
    <row r="359" spans="1:33"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c r="AE359" s="293"/>
      <c r="AF359" s="293"/>
      <c r="AG359" s="293"/>
    </row>
    <row r="360" spans="1:33"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row>
    <row r="361" spans="1:33"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c r="AE361" s="293"/>
      <c r="AF361" s="293"/>
      <c r="AG361" s="293"/>
    </row>
    <row r="362" spans="1:33"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row>
    <row r="363" spans="1:33"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row>
    <row r="364" spans="1:33"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row>
    <row r="365" spans="1:33"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row>
    <row r="366" spans="1:33"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row>
    <row r="367" spans="1:33"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row>
    <row r="368" spans="1:33"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row>
    <row r="369" spans="1:33"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row>
    <row r="370" spans="1:33"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row>
    <row r="371" spans="1:33"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row>
    <row r="372" spans="1:33"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row>
    <row r="373" spans="1:33"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row>
    <row r="374" spans="1:33"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row>
    <row r="375" spans="1:33"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row>
    <row r="376" spans="1:33"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row>
    <row r="377" spans="1:33"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row>
    <row r="378" spans="1:33"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row>
    <row r="379" spans="1:33"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row>
    <row r="380" spans="1:33"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293"/>
    </row>
    <row r="381" spans="1:33"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293"/>
    </row>
    <row r="382" spans="1:33"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c r="AE382" s="293"/>
      <c r="AF382" s="293"/>
      <c r="AG382" s="293"/>
    </row>
    <row r="383" spans="1:33"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c r="AE383" s="293"/>
      <c r="AF383" s="293"/>
      <c r="AG383" s="293"/>
    </row>
    <row r="384" spans="1:33"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row>
    <row r="385" spans="1:33"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c r="AE385" s="293"/>
      <c r="AF385" s="293"/>
      <c r="AG385" s="293"/>
    </row>
    <row r="386" spans="1:33"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c r="AE386" s="293"/>
      <c r="AF386" s="293"/>
      <c r="AG386" s="293"/>
    </row>
    <row r="387" spans="1:33"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row>
    <row r="388" spans="1:33"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row>
    <row r="389" spans="1:33"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row>
    <row r="390" spans="1:33"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row>
    <row r="391" spans="1:33"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row>
    <row r="392" spans="1:33"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row>
    <row r="393" spans="1:33"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row>
    <row r="394" spans="1:33"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row>
    <row r="395" spans="1:33"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row>
    <row r="396" spans="1:33"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row>
    <row r="397" spans="1:33"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row>
    <row r="398" spans="1:33"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row>
    <row r="399" spans="1:33"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row>
    <row r="400" spans="1:33"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row>
    <row r="401" spans="1:33"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row>
    <row r="402" spans="1:33"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row>
    <row r="403" spans="1:33"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row>
    <row r="404" spans="1:33"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row>
    <row r="405" spans="1:33"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c r="AE405" s="293"/>
      <c r="AF405" s="293"/>
      <c r="AG405" s="293"/>
    </row>
    <row r="406" spans="1:33"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c r="AE406" s="293"/>
      <c r="AF406" s="293"/>
      <c r="AG406" s="293"/>
    </row>
    <row r="407" spans="1:33"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c r="AE407" s="293"/>
      <c r="AF407" s="293"/>
      <c r="AG407" s="293"/>
    </row>
    <row r="408" spans="1:33"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c r="AE408" s="293"/>
      <c r="AF408" s="293"/>
      <c r="AG408" s="293"/>
    </row>
    <row r="409" spans="1:33"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c r="AE409" s="293"/>
      <c r="AF409" s="293"/>
      <c r="AG409" s="293"/>
    </row>
    <row r="410" spans="1:33"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c r="AE410" s="293"/>
      <c r="AF410" s="293"/>
      <c r="AG410" s="293"/>
    </row>
    <row r="411" spans="1:33"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c r="AE411" s="293"/>
      <c r="AF411" s="293"/>
      <c r="AG411" s="293"/>
    </row>
    <row r="412" spans="1:33"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row>
    <row r="413" spans="1:33"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row>
    <row r="414" spans="1:33"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row>
    <row r="415" spans="1:33"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row>
    <row r="416" spans="1:33"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row>
    <row r="417" spans="1:33"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row>
    <row r="418" spans="1:33"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row>
    <row r="419" spans="1:33"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row>
    <row r="420" spans="1:33"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row>
    <row r="421" spans="1:33"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row>
    <row r="422" spans="1:33"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row>
    <row r="423" spans="1:33"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row>
    <row r="424" spans="1:33"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row>
    <row r="425" spans="1:33"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row>
    <row r="426" spans="1:33"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row>
    <row r="427" spans="1:33"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row>
    <row r="428" spans="1:33"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row>
    <row r="429" spans="1:33"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row>
    <row r="430" spans="1:33"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row>
    <row r="431" spans="1:33"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c r="AE431" s="293"/>
      <c r="AF431" s="293"/>
      <c r="AG431" s="293"/>
    </row>
    <row r="432" spans="1:33"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c r="AE432" s="293"/>
      <c r="AF432" s="293"/>
      <c r="AG432" s="293"/>
    </row>
    <row r="433" spans="1:33"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c r="AE433" s="293"/>
      <c r="AF433" s="293"/>
      <c r="AG433" s="293"/>
    </row>
    <row r="434" spans="1:33"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row>
    <row r="435" spans="1:33"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c r="AE435" s="293"/>
      <c r="AF435" s="293"/>
      <c r="AG435" s="293"/>
    </row>
    <row r="436" spans="1:33"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c r="AE436" s="293"/>
      <c r="AF436" s="293"/>
      <c r="AG436" s="293"/>
    </row>
    <row r="437" spans="1:33"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row>
    <row r="438" spans="1:33"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row>
    <row r="439" spans="1:33"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row>
    <row r="440" spans="1:33"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row>
    <row r="441" spans="1:33"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row>
    <row r="442" spans="1:33"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row>
    <row r="443" spans="1:33"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row>
    <row r="444" spans="1:33"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row>
    <row r="445" spans="1:33"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row>
    <row r="446" spans="1:33"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row>
    <row r="447" spans="1:33"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row>
    <row r="448" spans="1:33"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row>
    <row r="449" spans="1:33"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row>
    <row r="450" spans="1:33"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row>
    <row r="451" spans="1:33"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row>
    <row r="452" spans="1:33"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row>
    <row r="453" spans="1:33"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row>
    <row r="454" spans="1:33"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row>
    <row r="455" spans="1:33"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c r="AE455" s="293"/>
      <c r="AF455" s="293"/>
      <c r="AG455" s="293"/>
    </row>
    <row r="456" spans="1:33"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c r="AE456" s="293"/>
      <c r="AF456" s="293"/>
      <c r="AG456" s="293"/>
    </row>
    <row r="457" spans="1:33"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row>
    <row r="458" spans="1:33"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c r="AE458" s="293"/>
      <c r="AF458" s="293"/>
      <c r="AG458" s="293"/>
    </row>
    <row r="459" spans="1:33"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c r="AE459" s="293"/>
      <c r="AF459" s="293"/>
      <c r="AG459" s="293"/>
    </row>
    <row r="460" spans="1:33"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c r="AE460" s="293"/>
      <c r="AF460" s="293"/>
      <c r="AG460" s="293"/>
    </row>
    <row r="461" spans="1:33"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c r="AE461" s="293"/>
      <c r="AF461" s="293"/>
      <c r="AG461" s="293"/>
    </row>
    <row r="462" spans="1:33"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row>
    <row r="463" spans="1:33"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row>
    <row r="464" spans="1:33"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row>
    <row r="465" spans="1:33"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row>
    <row r="466" spans="1:33"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row>
    <row r="467" spans="1:33"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row>
    <row r="468" spans="1:33"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row>
    <row r="469" spans="1:33"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row>
    <row r="470" spans="1:33"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row>
    <row r="471" spans="1:33"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row>
    <row r="472" spans="1:33"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row>
    <row r="473" spans="1:33"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row>
    <row r="474" spans="1:33"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row>
    <row r="475" spans="1:33"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row>
    <row r="476" spans="1:33"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row>
    <row r="477" spans="1:33"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row>
    <row r="478" spans="1:33"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row>
    <row r="479" spans="1:33"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row>
    <row r="480" spans="1:33"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c r="AE480" s="293"/>
      <c r="AF480" s="293"/>
      <c r="AG480" s="293"/>
    </row>
    <row r="481" spans="1:33"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c r="AE481" s="293"/>
      <c r="AF481" s="293"/>
      <c r="AG481" s="293"/>
    </row>
    <row r="482" spans="1:33"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row>
    <row r="483" spans="1:33"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row>
    <row r="484" spans="1:33"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c r="AE484" s="293"/>
      <c r="AF484" s="293"/>
      <c r="AG484" s="293"/>
    </row>
    <row r="485" spans="1:33"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c r="AE485" s="293"/>
      <c r="AF485" s="293"/>
      <c r="AG485" s="293"/>
    </row>
    <row r="486" spans="1:33"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row>
    <row r="487" spans="1:33"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row>
    <row r="488" spans="1:33"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row>
    <row r="489" spans="1:33"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row>
    <row r="490" spans="1:33"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row>
    <row r="491" spans="1:33"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row>
    <row r="492" spans="1:33"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row>
    <row r="493" spans="1:33"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row>
    <row r="494" spans="1:33"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row>
    <row r="495" spans="1:33"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row>
    <row r="496" spans="1:33"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row>
    <row r="497" spans="1:33"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row>
    <row r="498" spans="1:33"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row>
    <row r="499" spans="1:33"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row>
    <row r="500" spans="1:33"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row>
    <row r="501" spans="1:33"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row>
    <row r="502" spans="1:33"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row>
    <row r="503" spans="1:33"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row>
    <row r="504" spans="1:33"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row>
    <row r="505" spans="1:33"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c r="AE505" s="293"/>
      <c r="AF505" s="293"/>
      <c r="AG505" s="293"/>
    </row>
    <row r="506" spans="1:33"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c r="AE506" s="293"/>
      <c r="AF506" s="293"/>
      <c r="AG506" s="293"/>
    </row>
    <row r="507" spans="1:33"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row>
    <row r="508" spans="1:33"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c r="AE508" s="293"/>
      <c r="AF508" s="293"/>
      <c r="AG508" s="293"/>
    </row>
    <row r="509" spans="1:33"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c r="AE509" s="293"/>
      <c r="AF509" s="293"/>
      <c r="AG509" s="293"/>
    </row>
    <row r="510" spans="1:33"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row>
    <row r="511" spans="1:33"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c r="AE511" s="293"/>
      <c r="AF511" s="293"/>
      <c r="AG511" s="293"/>
    </row>
    <row r="512" spans="1:33"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row>
    <row r="513" spans="1:33"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row>
    <row r="514" spans="1:33"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row>
    <row r="515" spans="1:33"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row>
    <row r="516" spans="1:33"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row>
    <row r="517" spans="1:33"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row>
    <row r="518" spans="1:33"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row>
    <row r="519" spans="1:33"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row>
    <row r="520" spans="1:33"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row>
    <row r="521" spans="1:33"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row>
    <row r="522" spans="1:33"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row>
    <row r="523" spans="1:33"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row>
    <row r="524" spans="1:33"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row>
    <row r="525" spans="1:33"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row>
    <row r="526" spans="1:33"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row>
    <row r="527" spans="1:33"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row>
    <row r="528" spans="1:33"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row>
    <row r="529" spans="1:33"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row>
    <row r="530" spans="1:33"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c r="AE530" s="293"/>
      <c r="AF530" s="293"/>
      <c r="AG530" s="293"/>
    </row>
    <row r="531" spans="1:33"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c r="AE531" s="293"/>
      <c r="AF531" s="293"/>
      <c r="AG531" s="293"/>
    </row>
    <row r="532" spans="1:33"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c r="AE532" s="293"/>
      <c r="AF532" s="293"/>
      <c r="AG532" s="293"/>
    </row>
    <row r="533" spans="1:33"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row>
    <row r="534" spans="1:33"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c r="AE534" s="293"/>
      <c r="AF534" s="293"/>
      <c r="AG534" s="293"/>
    </row>
    <row r="535" spans="1:33"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c r="AE535" s="293"/>
      <c r="AF535" s="293"/>
      <c r="AG535" s="293"/>
    </row>
    <row r="536" spans="1:33"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row>
    <row r="537" spans="1:33"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row>
    <row r="538" spans="1:33"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row>
    <row r="539" spans="1:33"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row>
    <row r="540" spans="1:33"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row>
    <row r="541" spans="1:33"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row>
    <row r="542" spans="1:33"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row>
    <row r="543" spans="1:33"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row>
    <row r="544" spans="1:33"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row>
    <row r="545" spans="1:33"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row>
    <row r="546" spans="1:33"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row>
    <row r="547" spans="1:33"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row>
    <row r="548" spans="1:33"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row>
    <row r="549" spans="1:33"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row>
    <row r="550" spans="1:33"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row>
    <row r="551" spans="1:33"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row>
    <row r="552" spans="1:33"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row>
    <row r="553" spans="1:33"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row>
    <row r="554" spans="1:33"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row>
    <row r="555" spans="1:33"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c r="AE555" s="293"/>
      <c r="AF555" s="293"/>
      <c r="AG555" s="293"/>
    </row>
    <row r="556" spans="1:33"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c r="AE556" s="293"/>
      <c r="AF556" s="293"/>
      <c r="AG556" s="293"/>
    </row>
    <row r="557" spans="1:33"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c r="AE557" s="293"/>
      <c r="AF557" s="293"/>
      <c r="AG557" s="293"/>
    </row>
    <row r="558" spans="1:33"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c r="AE558" s="293"/>
      <c r="AF558" s="293"/>
      <c r="AG558" s="293"/>
    </row>
    <row r="559" spans="1:33"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c r="AE559" s="293"/>
      <c r="AF559" s="293"/>
      <c r="AG559" s="293"/>
    </row>
    <row r="560" spans="1:33"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c r="AE560" s="293"/>
      <c r="AF560" s="293"/>
      <c r="AG560" s="293"/>
    </row>
    <row r="561" spans="1:33"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c r="AE561" s="293"/>
      <c r="AF561" s="293"/>
      <c r="AG561" s="293"/>
    </row>
    <row r="562" spans="1:33"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row>
    <row r="563" spans="1:33"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row>
    <row r="564" spans="1:33"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row>
    <row r="565" spans="1:33"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row>
    <row r="566" spans="1:33"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row>
    <row r="567" spans="1:33"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row>
    <row r="568" spans="1:33"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row>
    <row r="569" spans="1:33"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row>
    <row r="570" spans="1:33"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row>
    <row r="571" spans="1:33"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row>
    <row r="572" spans="1:33"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row>
    <row r="573" spans="1:33"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row>
    <row r="574" spans="1:33"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row>
    <row r="575" spans="1:33"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row>
    <row r="576" spans="1:33"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row>
    <row r="577" spans="1:33"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row>
    <row r="578" spans="1:33"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row>
    <row r="579" spans="1:33"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row>
    <row r="580" spans="1:33"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c r="AE580" s="293"/>
      <c r="AF580" s="293"/>
      <c r="AG580" s="293"/>
    </row>
    <row r="581" spans="1:33"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c r="AE581" s="293"/>
      <c r="AF581" s="293"/>
      <c r="AG581" s="293"/>
    </row>
    <row r="582" spans="1:33"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c r="AE582" s="293"/>
      <c r="AF582" s="293"/>
      <c r="AG582" s="293"/>
    </row>
    <row r="583" spans="1:33"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c r="AE583" s="293"/>
      <c r="AF583" s="293"/>
      <c r="AG583" s="293"/>
    </row>
    <row r="584" spans="1:33"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c r="AE584" s="293"/>
      <c r="AF584" s="293"/>
      <c r="AG584" s="293"/>
    </row>
    <row r="585" spans="1:33"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c r="AE585" s="293"/>
      <c r="AF585" s="293"/>
      <c r="AG585" s="293"/>
    </row>
    <row r="586" spans="1:33"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c r="AE586" s="293"/>
      <c r="AF586" s="293"/>
      <c r="AG586" s="293"/>
    </row>
    <row r="587" spans="1:33"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row>
    <row r="588" spans="1:33"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row>
    <row r="589" spans="1:33"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row>
    <row r="590" spans="1:33"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row>
    <row r="591" spans="1:33"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row>
    <row r="592" spans="1:33"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row>
    <row r="593" spans="1:33"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row>
    <row r="594" spans="1:33"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row>
    <row r="595" spans="1:33"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row>
    <row r="596" spans="1:33"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row>
    <row r="597" spans="1:33"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row>
    <row r="598" spans="1:33"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row>
    <row r="599" spans="1:33"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row>
    <row r="600" spans="1:33"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row>
    <row r="601" spans="1:33"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row>
    <row r="602" spans="1:33"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row>
    <row r="603" spans="1:33"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row>
    <row r="604" spans="1:33"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row>
    <row r="605" spans="1:33"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c r="AE605" s="293"/>
      <c r="AF605" s="293"/>
      <c r="AG605" s="293"/>
    </row>
    <row r="606" spans="1:33"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c r="AE606" s="293"/>
      <c r="AF606" s="293"/>
      <c r="AG606" s="293"/>
    </row>
    <row r="607" spans="1:33"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c r="AE607" s="293"/>
      <c r="AF607" s="293"/>
      <c r="AG607" s="293"/>
    </row>
    <row r="608" spans="1:33"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c r="AE608" s="293"/>
      <c r="AF608" s="293"/>
      <c r="AG608" s="293"/>
    </row>
    <row r="609" spans="1:33"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c r="AE609" s="293"/>
      <c r="AF609" s="293"/>
      <c r="AG609" s="293"/>
    </row>
    <row r="610" spans="1:33"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c r="AE610" s="293"/>
      <c r="AF610" s="293"/>
      <c r="AG610" s="293"/>
    </row>
    <row r="611" spans="1:33"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row>
    <row r="612" spans="1:33"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row>
    <row r="613" spans="1:33"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row>
    <row r="614" spans="1:33"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row>
    <row r="615" spans="1:33"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row>
    <row r="616" spans="1:33"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row>
    <row r="617" spans="1:33"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row>
    <row r="618" spans="1:33"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row>
    <row r="619" spans="1:33"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row>
    <row r="620" spans="1:33"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row>
    <row r="621" spans="1:33"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row>
    <row r="622" spans="1:33"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row>
    <row r="623" spans="1:33"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row>
    <row r="624" spans="1:33"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row>
    <row r="625" spans="1:33"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row>
    <row r="626" spans="1:33"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row>
    <row r="627" spans="1:33"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row>
    <row r="628" spans="1:33"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row>
    <row r="629" spans="1:33"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row>
    <row r="630" spans="1:33"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c r="AE630" s="293"/>
      <c r="AF630" s="293"/>
      <c r="AG630" s="293"/>
    </row>
    <row r="631" spans="1:33"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c r="AE631" s="293"/>
      <c r="AF631" s="293"/>
      <c r="AG631" s="293"/>
    </row>
    <row r="632" spans="1:33"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c r="AE632" s="293"/>
      <c r="AF632" s="293"/>
      <c r="AG632" s="293"/>
    </row>
    <row r="633" spans="1:33"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c r="AE633" s="293"/>
      <c r="AF633" s="293"/>
      <c r="AG633" s="293"/>
    </row>
    <row r="634" spans="1:33"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c r="AE634" s="293"/>
      <c r="AF634" s="293"/>
      <c r="AG634" s="293"/>
    </row>
    <row r="635" spans="1:33"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c r="AE635" s="293"/>
      <c r="AF635" s="293"/>
      <c r="AG635" s="293"/>
    </row>
    <row r="636" spans="1:33"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c r="AE636" s="293"/>
      <c r="AF636" s="293"/>
      <c r="AG636" s="293"/>
    </row>
    <row r="637" spans="1:33"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row>
    <row r="638" spans="1:33"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row>
    <row r="639" spans="1:33"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row>
    <row r="640" spans="1:33"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row>
    <row r="641" spans="1:33"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row>
    <row r="642" spans="1:33"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row>
    <row r="643" spans="1:33"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row>
    <row r="644" spans="1:33"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row>
    <row r="645" spans="1:33"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row>
    <row r="646" spans="1:33"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row>
    <row r="647" spans="1:33"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row>
    <row r="648" spans="1:33"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row>
    <row r="649" spans="1:33"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row>
    <row r="650" spans="1:33"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row>
    <row r="651" spans="1:33"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row>
    <row r="652" spans="1:33"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row>
    <row r="653" spans="1:33"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row>
    <row r="654" spans="1:33"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row>
    <row r="655" spans="1:33"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c r="AE655" s="293"/>
      <c r="AF655" s="293"/>
      <c r="AG655" s="293"/>
    </row>
    <row r="656" spans="1:33"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c r="AE656" s="293"/>
      <c r="AF656" s="293"/>
      <c r="AG656" s="293"/>
    </row>
    <row r="657" spans="1:33"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c r="AE657" s="293"/>
      <c r="AF657" s="293"/>
      <c r="AG657" s="293"/>
    </row>
    <row r="658" spans="1:33"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c r="AE658" s="293"/>
      <c r="AF658" s="293"/>
      <c r="AG658" s="293"/>
    </row>
    <row r="659" spans="1:33"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c r="AE659" s="293"/>
      <c r="AF659" s="293"/>
      <c r="AG659" s="293"/>
    </row>
    <row r="660" spans="1:33"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c r="AE660" s="293"/>
      <c r="AF660" s="293"/>
      <c r="AG660" s="293"/>
    </row>
    <row r="661" spans="1:33"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c r="AE661" s="293"/>
      <c r="AF661" s="293"/>
      <c r="AG661" s="293"/>
    </row>
    <row r="662" spans="1:33"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row>
    <row r="663" spans="1:33"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row>
    <row r="664" spans="1:33"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row>
    <row r="665" spans="1:33"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row>
    <row r="666" spans="1:33"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row>
    <row r="667" spans="1:33"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row>
    <row r="668" spans="1:33"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row>
    <row r="669" spans="1:33"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row>
    <row r="670" spans="1:33"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row>
    <row r="671" spans="1:33"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row>
    <row r="672" spans="1:33"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row>
    <row r="673" spans="1:33"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row>
    <row r="674" spans="1:33"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row>
    <row r="675" spans="1:33"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row>
    <row r="676" spans="1:33"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row>
    <row r="677" spans="1:33"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row>
    <row r="678" spans="1:33"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row>
    <row r="679" spans="1:33"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row>
    <row r="680" spans="1:33"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c r="AE680" s="293"/>
      <c r="AF680" s="293"/>
      <c r="AG680" s="293"/>
    </row>
    <row r="681" spans="1:33"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c r="AE681" s="293"/>
      <c r="AF681" s="293"/>
      <c r="AG681" s="293"/>
    </row>
    <row r="682" spans="1:33"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c r="AE682" s="293"/>
      <c r="AF682" s="293"/>
      <c r="AG682" s="293"/>
    </row>
    <row r="683" spans="1:33"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c r="AE683" s="293"/>
      <c r="AF683" s="293"/>
      <c r="AG683" s="293"/>
    </row>
    <row r="684" spans="1:33"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c r="AE684" s="293"/>
      <c r="AF684" s="293"/>
      <c r="AG684" s="293"/>
    </row>
    <row r="685" spans="1:33"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c r="AE685" s="293"/>
      <c r="AF685" s="293"/>
      <c r="AG685" s="293"/>
    </row>
    <row r="686" spans="1:33"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c r="AE686" s="293"/>
      <c r="AF686" s="293"/>
      <c r="AG686" s="293"/>
    </row>
    <row r="687" spans="1:33"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row>
    <row r="688" spans="1:33"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row>
    <row r="689" spans="1:33"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row>
    <row r="690" spans="1:33"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row>
    <row r="691" spans="1:33"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row>
    <row r="692" spans="1:33"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row>
    <row r="693" spans="1:33"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row>
    <row r="694" spans="1:33"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row>
    <row r="695" spans="1:33"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row>
    <row r="696" spans="1:33"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row>
    <row r="697" spans="1:33"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row>
    <row r="698" spans="1:33"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row>
    <row r="699" spans="1:33"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row>
    <row r="700" spans="1:33"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row>
    <row r="701" spans="1:33"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row>
    <row r="702" spans="1:33"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row>
    <row r="703" spans="1:33"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row>
    <row r="704" spans="1:33"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row>
    <row r="705" spans="1:33"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c r="AE705" s="293"/>
      <c r="AF705" s="293"/>
      <c r="AG705" s="293"/>
    </row>
    <row r="706" spans="1:33"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c r="AE706" s="293"/>
      <c r="AF706" s="293"/>
      <c r="AG706" s="293"/>
    </row>
    <row r="707" spans="1:33"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c r="AE707" s="293"/>
      <c r="AF707" s="293"/>
      <c r="AG707" s="293"/>
    </row>
    <row r="708" spans="1:33"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c r="AE708" s="293"/>
      <c r="AF708" s="293"/>
      <c r="AG708" s="293"/>
    </row>
    <row r="709" spans="1:33"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c r="AE709" s="293"/>
      <c r="AF709" s="293"/>
      <c r="AG709" s="293"/>
    </row>
    <row r="710" spans="1:33"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c r="AE710" s="293"/>
      <c r="AF710" s="293"/>
      <c r="AG710" s="293"/>
    </row>
    <row r="711" spans="1:33"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c r="AE711" s="293"/>
      <c r="AF711" s="293"/>
      <c r="AG711" s="293"/>
    </row>
    <row r="712" spans="1:33"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row>
    <row r="713" spans="1:33"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row>
    <row r="714" spans="1:33"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row>
    <row r="715" spans="1:33"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row>
    <row r="716" spans="1:33"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row>
    <row r="717" spans="1:33"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row>
    <row r="718" spans="1:33"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row>
    <row r="719" spans="1:33"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row>
    <row r="720" spans="1:33"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row>
    <row r="721" spans="1:33"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row>
    <row r="722" spans="1:33"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row>
    <row r="723" spans="1:33"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row>
    <row r="724" spans="1:33"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row>
    <row r="725" spans="1:33"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row>
    <row r="726" spans="1:33"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row>
    <row r="727" spans="1:33"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row>
    <row r="728" spans="1:33"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row>
    <row r="729" spans="1:33"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row>
    <row r="730" spans="1:33"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c r="AE730" s="293"/>
      <c r="AF730" s="293"/>
      <c r="AG730" s="293"/>
    </row>
    <row r="731" spans="1:33"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row>
    <row r="732" spans="1:33"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c r="AE732" s="293"/>
      <c r="AF732" s="293"/>
      <c r="AG732" s="293"/>
    </row>
    <row r="733" spans="1:33"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c r="AE733" s="293"/>
      <c r="AF733" s="293"/>
      <c r="AG733" s="293"/>
    </row>
    <row r="734" spans="1:33"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c r="AE734" s="293"/>
      <c r="AF734" s="293"/>
      <c r="AG734" s="293"/>
    </row>
    <row r="735" spans="1:33"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c r="AE735" s="293"/>
      <c r="AF735" s="293"/>
      <c r="AG735" s="293"/>
    </row>
    <row r="736" spans="1:33"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c r="AE736" s="293"/>
      <c r="AF736" s="293"/>
      <c r="AG736" s="293"/>
    </row>
    <row r="737" spans="1:33"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row>
    <row r="738" spans="1:33"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row>
    <row r="739" spans="1:33"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row>
    <row r="740" spans="1:33"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row>
    <row r="741" spans="1:33"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row>
    <row r="742" spans="1:33"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row>
    <row r="743" spans="1:33"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row>
    <row r="744" spans="1:33"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row>
    <row r="745" spans="1:33"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row>
    <row r="746" spans="1:33"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row>
    <row r="747" spans="1:33"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row>
    <row r="748" spans="1:33"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row>
    <row r="749" spans="1:33"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row>
    <row r="750" spans="1:33"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row>
    <row r="751" spans="1:33"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row>
    <row r="752" spans="1:33"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row>
    <row r="753" spans="1:33"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row>
    <row r="754" spans="1:33"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row>
    <row r="755" spans="1:33"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c r="AE755" s="293"/>
      <c r="AF755" s="293"/>
      <c r="AG755" s="293"/>
    </row>
    <row r="756" spans="1:33"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c r="AE756" s="293"/>
      <c r="AF756" s="293"/>
      <c r="AG756" s="293"/>
    </row>
    <row r="757" spans="1:33"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c r="AE757" s="293"/>
      <c r="AF757" s="293"/>
      <c r="AG757" s="293"/>
    </row>
    <row r="758" spans="1:33"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c r="AE758" s="293"/>
      <c r="AF758" s="293"/>
      <c r="AG758" s="293"/>
    </row>
    <row r="759" spans="1:33"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c r="AE759" s="293"/>
      <c r="AF759" s="293"/>
      <c r="AG759" s="293"/>
    </row>
    <row r="760" spans="1:33"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c r="AE760" s="293"/>
      <c r="AF760" s="293"/>
      <c r="AG760" s="293"/>
    </row>
    <row r="761" spans="1:33"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c r="AE761" s="293"/>
      <c r="AF761" s="293"/>
      <c r="AG761" s="293"/>
    </row>
    <row r="762" spans="1:33"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row>
    <row r="763" spans="1:33"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row>
    <row r="764" spans="1:33"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row>
    <row r="765" spans="1:33"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row>
    <row r="766" spans="1:33"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row>
    <row r="767" spans="1:33"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row>
    <row r="768" spans="1:33"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row>
    <row r="769" spans="1:33"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row>
    <row r="770" spans="1:33"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row>
    <row r="771" spans="1:33"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row>
    <row r="772" spans="1:33"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row>
    <row r="773" spans="1:33"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row>
    <row r="774" spans="1:33"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row>
    <row r="775" spans="1:33"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row>
    <row r="776" spans="1:33"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row>
    <row r="777" spans="1:33"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row>
    <row r="778" spans="1:33"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row>
    <row r="779" spans="1:33"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row>
    <row r="780" spans="1:33"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c r="AE780" s="293"/>
      <c r="AF780" s="293"/>
      <c r="AG780" s="293"/>
    </row>
    <row r="781" spans="1:33"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c r="AE781" s="293"/>
      <c r="AF781" s="293"/>
      <c r="AG781" s="293"/>
    </row>
    <row r="782" spans="1:33"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c r="AE782" s="293"/>
      <c r="AF782" s="293"/>
      <c r="AG782" s="293"/>
    </row>
    <row r="783" spans="1:33"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c r="AE783" s="293"/>
      <c r="AF783" s="293"/>
      <c r="AG783" s="293"/>
    </row>
    <row r="784" spans="1:33"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c r="AE784" s="293"/>
      <c r="AF784" s="293"/>
      <c r="AG784" s="293"/>
    </row>
    <row r="785" spans="1:33"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c r="AE785" s="293"/>
      <c r="AF785" s="293"/>
      <c r="AG785" s="293"/>
    </row>
    <row r="786" spans="1:33"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c r="AE786" s="293"/>
      <c r="AF786" s="293"/>
      <c r="AG786" s="293"/>
    </row>
    <row r="787" spans="1:33"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row>
    <row r="788" spans="1:33"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row>
    <row r="789" spans="1:33"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row>
    <row r="790" spans="1:33"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row>
    <row r="791" spans="1:33"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row>
    <row r="792" spans="1:33"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row>
    <row r="793" spans="1:33"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row>
    <row r="794" spans="1:33"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row>
    <row r="795" spans="1:33"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row>
    <row r="796" spans="1:33"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row>
    <row r="797" spans="1:33"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row>
    <row r="798" spans="1:33"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row>
    <row r="799" spans="1:33"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row>
    <row r="800" spans="1:33"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row>
    <row r="801" spans="1:33"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row>
    <row r="802" spans="1:33"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row>
    <row r="803" spans="1:33"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row>
    <row r="804" spans="1:33"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row>
    <row r="805" spans="1:33"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c r="AE805" s="293"/>
      <c r="AF805" s="293"/>
      <c r="AG805" s="293"/>
    </row>
    <row r="806" spans="1:33"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c r="AE806" s="293"/>
      <c r="AF806" s="293"/>
      <c r="AG806" s="293"/>
    </row>
    <row r="807" spans="1:33"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c r="AE807" s="293"/>
      <c r="AF807" s="293"/>
      <c r="AG807" s="293"/>
    </row>
    <row r="808" spans="1:33"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c r="AE808" s="293"/>
      <c r="AF808" s="293"/>
      <c r="AG808" s="293"/>
    </row>
    <row r="809" spans="1:33"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c r="AE809" s="293"/>
      <c r="AF809" s="293"/>
      <c r="AG809" s="293"/>
    </row>
    <row r="810" spans="1:33"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c r="AE810" s="293"/>
      <c r="AF810" s="293"/>
      <c r="AG810" s="293"/>
    </row>
    <row r="811" spans="1:33"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c r="AE811" s="293"/>
      <c r="AF811" s="293"/>
      <c r="AG811" s="293"/>
    </row>
    <row r="812" spans="1:33"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c r="AE812" s="293"/>
      <c r="AF812" s="293"/>
      <c r="AG812" s="293"/>
    </row>
    <row r="813" spans="1:33"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c r="AE813" s="293"/>
      <c r="AF813" s="293"/>
      <c r="AG813" s="293"/>
    </row>
    <row r="814" spans="1:33"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c r="AE814" s="293"/>
      <c r="AF814" s="293"/>
      <c r="AG814" s="293"/>
    </row>
    <row r="815" spans="1:33"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c r="AE815" s="293"/>
      <c r="AF815" s="293"/>
      <c r="AG815" s="293"/>
    </row>
    <row r="816" spans="1:33"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c r="AE816" s="293"/>
      <c r="AF816" s="293"/>
      <c r="AG816" s="293"/>
    </row>
    <row r="817" spans="1:33"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c r="AE817" s="293"/>
      <c r="AF817" s="293"/>
      <c r="AG817" s="293"/>
    </row>
    <row r="818" spans="1:33"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c r="AE818" s="293"/>
      <c r="AF818" s="293"/>
      <c r="AG818" s="293"/>
    </row>
    <row r="819" spans="1:33"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c r="AE819" s="293"/>
      <c r="AF819" s="293"/>
      <c r="AG819" s="293"/>
    </row>
    <row r="820" spans="1:33"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c r="AE820" s="293"/>
      <c r="AF820" s="293"/>
      <c r="AG820" s="293"/>
    </row>
    <row r="821" spans="1:33"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c r="AE821" s="293"/>
      <c r="AF821" s="293"/>
      <c r="AG821" s="293"/>
    </row>
    <row r="822" spans="1:33"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c r="AE822" s="293"/>
      <c r="AF822" s="293"/>
      <c r="AG822" s="293"/>
    </row>
    <row r="823" spans="1:33"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c r="AE823" s="293"/>
      <c r="AF823" s="293"/>
      <c r="AG823" s="293"/>
    </row>
    <row r="824" spans="1:33"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c r="AE824" s="293"/>
      <c r="AF824" s="293"/>
      <c r="AG824" s="293"/>
    </row>
    <row r="825" spans="1:33"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c r="AE825" s="293"/>
      <c r="AF825" s="293"/>
      <c r="AG825" s="293"/>
    </row>
    <row r="826" spans="1:33"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c r="AE826" s="293"/>
      <c r="AF826" s="293"/>
      <c r="AG826" s="293"/>
    </row>
    <row r="827" spans="1:33"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c r="AE827" s="293"/>
      <c r="AF827" s="293"/>
      <c r="AG827" s="293"/>
    </row>
    <row r="828" spans="1:33"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c r="AE828" s="293"/>
      <c r="AF828" s="293"/>
      <c r="AG828" s="293"/>
    </row>
    <row r="829" spans="1:33"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c r="AE829" s="293"/>
      <c r="AF829" s="293"/>
      <c r="AG829" s="293"/>
    </row>
    <row r="830" spans="1:33"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c r="AE830" s="293"/>
      <c r="AF830" s="293"/>
      <c r="AG830" s="293"/>
    </row>
    <row r="831" spans="1:33"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c r="AE831" s="293"/>
      <c r="AF831" s="293"/>
      <c r="AG831" s="293"/>
    </row>
    <row r="832" spans="1:33"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c r="AE832" s="293"/>
      <c r="AF832" s="293"/>
      <c r="AG832" s="293"/>
    </row>
    <row r="833" spans="1:33"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c r="AE833" s="293"/>
      <c r="AF833" s="293"/>
      <c r="AG833" s="293"/>
    </row>
    <row r="834" spans="1:33"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c r="AE834" s="293"/>
      <c r="AF834" s="293"/>
      <c r="AG834" s="293"/>
    </row>
    <row r="835" spans="1:33"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c r="AE835" s="293"/>
      <c r="AF835" s="293"/>
      <c r="AG835" s="293"/>
    </row>
    <row r="836" spans="1:33"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c r="AE836" s="293"/>
      <c r="AF836" s="293"/>
      <c r="AG836" s="293"/>
    </row>
    <row r="837" spans="1:33"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c r="AE837" s="293"/>
      <c r="AF837" s="293"/>
      <c r="AG837" s="293"/>
    </row>
    <row r="838" spans="1:33"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c r="AE838" s="293"/>
      <c r="AF838" s="293"/>
      <c r="AG838" s="293"/>
    </row>
    <row r="839" spans="1:33"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c r="AE839" s="293"/>
      <c r="AF839" s="293"/>
      <c r="AG839" s="293"/>
    </row>
    <row r="840" spans="1:33"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c r="AE840" s="293"/>
      <c r="AF840" s="293"/>
      <c r="AG840" s="293"/>
    </row>
    <row r="841" spans="1:33"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c r="AE841" s="293"/>
      <c r="AF841" s="293"/>
      <c r="AG841" s="293"/>
    </row>
    <row r="842" spans="1:33"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c r="AE842" s="293"/>
      <c r="AF842" s="293"/>
      <c r="AG842" s="293"/>
    </row>
    <row r="843" spans="1:33"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c r="AE843" s="293"/>
      <c r="AF843" s="293"/>
      <c r="AG843" s="293"/>
    </row>
    <row r="844" spans="1:33"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c r="AE844" s="293"/>
      <c r="AF844" s="293"/>
      <c r="AG844" s="293"/>
    </row>
    <row r="845" spans="1:33"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c r="AE845" s="293"/>
      <c r="AF845" s="293"/>
      <c r="AG845" s="293"/>
    </row>
    <row r="846" spans="1:33"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c r="AE846" s="293"/>
      <c r="AF846" s="293"/>
      <c r="AG846" s="293"/>
    </row>
    <row r="847" spans="1:33"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c r="AE847" s="293"/>
      <c r="AF847" s="293"/>
      <c r="AG847" s="293"/>
    </row>
    <row r="848" spans="1:33"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c r="AE848" s="293"/>
      <c r="AF848" s="293"/>
      <c r="AG848" s="293"/>
    </row>
    <row r="849" spans="1:33"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c r="AE849" s="293"/>
      <c r="AF849" s="293"/>
      <c r="AG849" s="293"/>
    </row>
    <row r="850" spans="1:33"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c r="AE850" s="293"/>
      <c r="AF850" s="293"/>
      <c r="AG850" s="293"/>
    </row>
    <row r="851" spans="1:33"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c r="AE851" s="293"/>
      <c r="AF851" s="293"/>
      <c r="AG851" s="293"/>
    </row>
    <row r="852" spans="1:33"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c r="AE852" s="293"/>
      <c r="AF852" s="293"/>
      <c r="AG852" s="293"/>
    </row>
    <row r="853" spans="1:33"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c r="AE853" s="293"/>
      <c r="AF853" s="293"/>
      <c r="AG853" s="293"/>
    </row>
    <row r="854" spans="1:33"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c r="AE854" s="293"/>
      <c r="AF854" s="293"/>
      <c r="AG854" s="293"/>
    </row>
    <row r="855" spans="1:33"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c r="AE855" s="293"/>
      <c r="AF855" s="293"/>
      <c r="AG855" s="293"/>
    </row>
    <row r="856" spans="1:33"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c r="AE856" s="293"/>
      <c r="AF856" s="293"/>
      <c r="AG856" s="293"/>
    </row>
    <row r="857" spans="1:33"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c r="AE857" s="293"/>
      <c r="AF857" s="293"/>
      <c r="AG857" s="293"/>
    </row>
    <row r="858" spans="1:33"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c r="AE858" s="293"/>
      <c r="AF858" s="293"/>
      <c r="AG858" s="293"/>
    </row>
    <row r="859" spans="1:33"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c r="AE859" s="293"/>
      <c r="AF859" s="293"/>
      <c r="AG859" s="293"/>
    </row>
    <row r="860" spans="1:33"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c r="AE860" s="293"/>
      <c r="AF860" s="293"/>
      <c r="AG860" s="293"/>
    </row>
    <row r="861" spans="1:33"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c r="AE861" s="293"/>
      <c r="AF861" s="293"/>
      <c r="AG861" s="293"/>
    </row>
    <row r="862" spans="1:33"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c r="AE862" s="293"/>
      <c r="AF862" s="293"/>
      <c r="AG862" s="293"/>
    </row>
    <row r="863" spans="1:33"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c r="AE863" s="293"/>
      <c r="AF863" s="293"/>
      <c r="AG863" s="293"/>
    </row>
    <row r="864" spans="1:33"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c r="AE864" s="293"/>
      <c r="AF864" s="293"/>
      <c r="AG864" s="293"/>
    </row>
    <row r="865" spans="1:33"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c r="AE865" s="293"/>
      <c r="AF865" s="293"/>
      <c r="AG865" s="293"/>
    </row>
    <row r="866" spans="1:33"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c r="AE866" s="293"/>
      <c r="AF866" s="293"/>
      <c r="AG866" s="293"/>
    </row>
    <row r="867" spans="1:33"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c r="AE867" s="293"/>
      <c r="AF867" s="293"/>
      <c r="AG867" s="293"/>
    </row>
    <row r="868" spans="1:33"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c r="AE868" s="293"/>
      <c r="AF868" s="293"/>
      <c r="AG868" s="293"/>
    </row>
    <row r="869" spans="1:33"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c r="AE869" s="293"/>
      <c r="AF869" s="293"/>
      <c r="AG869" s="293"/>
    </row>
    <row r="870" spans="1:33"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c r="AE870" s="293"/>
      <c r="AF870" s="293"/>
      <c r="AG870" s="293"/>
    </row>
    <row r="871" spans="1:33"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c r="AE871" s="293"/>
      <c r="AF871" s="293"/>
      <c r="AG871" s="293"/>
    </row>
    <row r="872" spans="1:33"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c r="AE872" s="293"/>
      <c r="AF872" s="293"/>
      <c r="AG872" s="293"/>
    </row>
    <row r="873" spans="1:33"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c r="AE873" s="293"/>
      <c r="AF873" s="293"/>
      <c r="AG873" s="293"/>
    </row>
    <row r="874" spans="1:33"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c r="AE874" s="293"/>
      <c r="AF874" s="293"/>
      <c r="AG874" s="293"/>
    </row>
    <row r="875" spans="1:33"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c r="AE875" s="293"/>
      <c r="AF875" s="293"/>
      <c r="AG875" s="293"/>
    </row>
    <row r="876" spans="1:33"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c r="AE876" s="293"/>
      <c r="AF876" s="293"/>
      <c r="AG876" s="293"/>
    </row>
    <row r="877" spans="1:33"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c r="AE877" s="293"/>
      <c r="AF877" s="293"/>
      <c r="AG877" s="293"/>
    </row>
    <row r="878" spans="1:33"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c r="AE878" s="293"/>
      <c r="AF878" s="293"/>
      <c r="AG878" s="293"/>
    </row>
    <row r="879" spans="1:33"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c r="AE879" s="293"/>
      <c r="AF879" s="293"/>
      <c r="AG879" s="293"/>
    </row>
    <row r="880" spans="1:33"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c r="AE880" s="293"/>
      <c r="AF880" s="293"/>
      <c r="AG880" s="293"/>
    </row>
    <row r="881" spans="1:33"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c r="AE881" s="293"/>
      <c r="AF881" s="293"/>
      <c r="AG881" s="293"/>
    </row>
    <row r="882" spans="1:33"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c r="AE882" s="293"/>
      <c r="AF882" s="293"/>
      <c r="AG882" s="293"/>
    </row>
    <row r="883" spans="1:33"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c r="AE883" s="293"/>
      <c r="AF883" s="293"/>
      <c r="AG883" s="293"/>
    </row>
    <row r="884" spans="1:33"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c r="AE884" s="293"/>
      <c r="AF884" s="293"/>
      <c r="AG884" s="293"/>
    </row>
    <row r="885" spans="1:33"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c r="AE885" s="293"/>
      <c r="AF885" s="293"/>
      <c r="AG885" s="293"/>
    </row>
    <row r="886" spans="1:33"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c r="AE886" s="293"/>
      <c r="AF886" s="293"/>
      <c r="AG886" s="293"/>
    </row>
    <row r="887" spans="1:33"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c r="AE887" s="293"/>
      <c r="AF887" s="293"/>
      <c r="AG887" s="293"/>
    </row>
    <row r="888" spans="1:33"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c r="AE888" s="293"/>
      <c r="AF888" s="293"/>
      <c r="AG888" s="293"/>
    </row>
    <row r="889" spans="1:33"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c r="AE889" s="293"/>
      <c r="AF889" s="293"/>
      <c r="AG889" s="293"/>
    </row>
    <row r="890" spans="1:33"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c r="AE890" s="293"/>
      <c r="AF890" s="293"/>
      <c r="AG890" s="293"/>
    </row>
    <row r="891" spans="1:33"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c r="AE891" s="293"/>
      <c r="AF891" s="293"/>
      <c r="AG891" s="293"/>
    </row>
    <row r="892" spans="1:33"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c r="AE892" s="293"/>
      <c r="AF892" s="293"/>
      <c r="AG892" s="293"/>
    </row>
    <row r="893" spans="1:33"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c r="AE893" s="293"/>
      <c r="AF893" s="293"/>
      <c r="AG893" s="293"/>
    </row>
    <row r="894" spans="1:33"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c r="AE894" s="293"/>
      <c r="AF894" s="293"/>
      <c r="AG894" s="293"/>
    </row>
    <row r="895" spans="1:33"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c r="AE895" s="293"/>
      <c r="AF895" s="293"/>
      <c r="AG895" s="293"/>
    </row>
    <row r="896" spans="1:33"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c r="AE896" s="293"/>
      <c r="AF896" s="293"/>
      <c r="AG896" s="293"/>
    </row>
    <row r="897" spans="1:33"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c r="AE897" s="293"/>
      <c r="AF897" s="293"/>
      <c r="AG897" s="293"/>
    </row>
    <row r="898" spans="1:33"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c r="AE898" s="293"/>
      <c r="AF898" s="293"/>
      <c r="AG898" s="293"/>
    </row>
    <row r="899" spans="1:33"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c r="AE899" s="293"/>
      <c r="AF899" s="293"/>
      <c r="AG899" s="293"/>
    </row>
    <row r="900" spans="1:33"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c r="AE900" s="293"/>
      <c r="AF900" s="293"/>
      <c r="AG900" s="293"/>
    </row>
    <row r="901" spans="1:33"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c r="AE901" s="293"/>
      <c r="AF901" s="293"/>
      <c r="AG901" s="293"/>
    </row>
    <row r="902" spans="1:33"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c r="AE902" s="293"/>
      <c r="AF902" s="293"/>
      <c r="AG902" s="293"/>
    </row>
    <row r="903" spans="1:33"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c r="AE903" s="293"/>
      <c r="AF903" s="293"/>
      <c r="AG903" s="293"/>
    </row>
    <row r="904" spans="1:33"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c r="AE904" s="293"/>
      <c r="AF904" s="293"/>
      <c r="AG904" s="293"/>
    </row>
    <row r="905" spans="1:33"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c r="AE905" s="293"/>
      <c r="AF905" s="293"/>
      <c r="AG905" s="293"/>
    </row>
    <row r="906" spans="1:33"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c r="AE906" s="293"/>
      <c r="AF906" s="293"/>
      <c r="AG906" s="293"/>
    </row>
    <row r="907" spans="1:33"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c r="AE907" s="293"/>
      <c r="AF907" s="293"/>
      <c r="AG907" s="293"/>
    </row>
    <row r="908" spans="1:33"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c r="AE908" s="293"/>
      <c r="AF908" s="293"/>
      <c r="AG908" s="293"/>
    </row>
    <row r="909" spans="1:33"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c r="AE909" s="293"/>
      <c r="AF909" s="293"/>
      <c r="AG909" s="293"/>
    </row>
    <row r="910" spans="1:33"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c r="AE910" s="293"/>
      <c r="AF910" s="293"/>
      <c r="AG910" s="293"/>
    </row>
    <row r="911" spans="1:33"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c r="AE911" s="293"/>
      <c r="AF911" s="293"/>
      <c r="AG911" s="293"/>
    </row>
    <row r="912" spans="1:33"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c r="AE912" s="293"/>
      <c r="AF912" s="293"/>
      <c r="AG912" s="293"/>
    </row>
    <row r="913" spans="1:33"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c r="AE913" s="293"/>
      <c r="AF913" s="293"/>
      <c r="AG913" s="293"/>
    </row>
    <row r="914" spans="1:33"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c r="AE914" s="293"/>
      <c r="AF914" s="293"/>
      <c r="AG914" s="293"/>
    </row>
    <row r="915" spans="1:33"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c r="AE915" s="293"/>
      <c r="AF915" s="293"/>
      <c r="AG915" s="293"/>
    </row>
    <row r="916" spans="1:33"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c r="AE916" s="293"/>
      <c r="AF916" s="293"/>
      <c r="AG916" s="293"/>
    </row>
    <row r="917" spans="1:33"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c r="AE917" s="293"/>
      <c r="AF917" s="293"/>
      <c r="AG917" s="293"/>
    </row>
    <row r="918" spans="1:33"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c r="AE918" s="293"/>
      <c r="AF918" s="293"/>
      <c r="AG918" s="293"/>
    </row>
    <row r="919" spans="1:33"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c r="AE919" s="293"/>
      <c r="AF919" s="293"/>
      <c r="AG919" s="293"/>
    </row>
    <row r="920" spans="1:33"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c r="AE920" s="293"/>
      <c r="AF920" s="293"/>
      <c r="AG920" s="293"/>
    </row>
    <row r="921" spans="1:33"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c r="AE921" s="293"/>
      <c r="AF921" s="293"/>
      <c r="AG921" s="293"/>
    </row>
    <row r="922" spans="1:33"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c r="AE922" s="293"/>
      <c r="AF922" s="293"/>
      <c r="AG922" s="293"/>
    </row>
    <row r="923" spans="1:33"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c r="AE923" s="293"/>
      <c r="AF923" s="293"/>
      <c r="AG923" s="293"/>
    </row>
    <row r="924" spans="1:33"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c r="AE924" s="293"/>
      <c r="AF924" s="293"/>
      <c r="AG924" s="293"/>
    </row>
    <row r="925" spans="1:33"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c r="AE925" s="293"/>
      <c r="AF925" s="293"/>
      <c r="AG925" s="293"/>
    </row>
    <row r="926" spans="1:33"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c r="AE926" s="293"/>
      <c r="AF926" s="293"/>
      <c r="AG926" s="293"/>
    </row>
    <row r="927" spans="1:33"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c r="AE927" s="293"/>
      <c r="AF927" s="293"/>
      <c r="AG927" s="293"/>
    </row>
    <row r="928" spans="1:33"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c r="AE928" s="293"/>
      <c r="AF928" s="293"/>
      <c r="AG928" s="293"/>
    </row>
    <row r="929" spans="1:33"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c r="AE929" s="293"/>
      <c r="AF929" s="293"/>
      <c r="AG929" s="293"/>
    </row>
    <row r="930" spans="1:33"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c r="AE930" s="293"/>
      <c r="AF930" s="293"/>
      <c r="AG930" s="293"/>
    </row>
    <row r="931" spans="1:33"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c r="AE931" s="293"/>
      <c r="AF931" s="293"/>
      <c r="AG931" s="293"/>
    </row>
    <row r="932" spans="1:33"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c r="AE932" s="293"/>
      <c r="AF932" s="293"/>
      <c r="AG932" s="293"/>
    </row>
    <row r="933" spans="1:33"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c r="AE933" s="293"/>
      <c r="AF933" s="293"/>
      <c r="AG933" s="293"/>
    </row>
    <row r="934" spans="1:33"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c r="AE934" s="293"/>
      <c r="AF934" s="293"/>
      <c r="AG934" s="293"/>
    </row>
    <row r="935" spans="1:33"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c r="AE935" s="293"/>
      <c r="AF935" s="293"/>
      <c r="AG935" s="293"/>
    </row>
    <row r="936" spans="1:33"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c r="AE936" s="293"/>
      <c r="AF936" s="293"/>
      <c r="AG936" s="293"/>
    </row>
    <row r="937" spans="1:33"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c r="AE937" s="293"/>
      <c r="AF937" s="293"/>
      <c r="AG937" s="293"/>
    </row>
    <row r="938" spans="1:33"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c r="AE938" s="293"/>
      <c r="AF938" s="293"/>
      <c r="AG938" s="293"/>
    </row>
    <row r="939" spans="1:33"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c r="AE939" s="293"/>
      <c r="AF939" s="293"/>
      <c r="AG939" s="293"/>
    </row>
    <row r="940" spans="1:33"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c r="AE940" s="293"/>
      <c r="AF940" s="293"/>
      <c r="AG940" s="293"/>
    </row>
    <row r="941" spans="1:33"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c r="AE941" s="293"/>
      <c r="AF941" s="293"/>
      <c r="AG941" s="293"/>
    </row>
    <row r="942" spans="1:33"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c r="AE942" s="293"/>
      <c r="AF942" s="293"/>
      <c r="AG942" s="293"/>
    </row>
    <row r="943" spans="1:33"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c r="AE943" s="293"/>
      <c r="AF943" s="293"/>
      <c r="AG943" s="293"/>
    </row>
    <row r="944" spans="1:33"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c r="AE944" s="293"/>
      <c r="AF944" s="293"/>
      <c r="AG944" s="293"/>
    </row>
    <row r="945" spans="1:33"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c r="AE945" s="293"/>
      <c r="AF945" s="293"/>
      <c r="AG945" s="293"/>
    </row>
    <row r="946" spans="1:33"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c r="AE946" s="293"/>
      <c r="AF946" s="293"/>
      <c r="AG946" s="293"/>
    </row>
    <row r="947" spans="1:33"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c r="AE947" s="293"/>
      <c r="AF947" s="293"/>
      <c r="AG947" s="293"/>
    </row>
    <row r="948" spans="1:33"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c r="AE948" s="293"/>
      <c r="AF948" s="293"/>
      <c r="AG948" s="293"/>
    </row>
    <row r="949" spans="1:33"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c r="AE949" s="293"/>
      <c r="AF949" s="293"/>
      <c r="AG949" s="293"/>
    </row>
    <row r="950" spans="1:33"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c r="AE950" s="293"/>
      <c r="AF950" s="293"/>
      <c r="AG950" s="293"/>
    </row>
    <row r="951" spans="1:33"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c r="AE951" s="293"/>
      <c r="AF951" s="293"/>
      <c r="AG951" s="293"/>
    </row>
    <row r="952" spans="1:33"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c r="AE952" s="293"/>
      <c r="AF952" s="293"/>
      <c r="AG952" s="293"/>
    </row>
    <row r="953" spans="1:33"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c r="AE953" s="293"/>
      <c r="AF953" s="293"/>
      <c r="AG953" s="293"/>
    </row>
    <row r="954" spans="1:33"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c r="AE954" s="293"/>
      <c r="AF954" s="293"/>
      <c r="AG954" s="293"/>
    </row>
    <row r="955" spans="1:33"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c r="AE955" s="293"/>
      <c r="AF955" s="293"/>
      <c r="AG955" s="293"/>
    </row>
    <row r="956" spans="1:33"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c r="AE956" s="293"/>
      <c r="AF956" s="293"/>
      <c r="AG956" s="293"/>
    </row>
    <row r="957" spans="1:33"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c r="AE957" s="293"/>
      <c r="AF957" s="293"/>
      <c r="AG957" s="293"/>
    </row>
    <row r="958" spans="1:33"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c r="AE958" s="293"/>
      <c r="AF958" s="293"/>
      <c r="AG958" s="293"/>
    </row>
    <row r="959" spans="1:33"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c r="AE959" s="293"/>
      <c r="AF959" s="293"/>
      <c r="AG959" s="293"/>
    </row>
    <row r="960" spans="1:33"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c r="AE960" s="293"/>
      <c r="AF960" s="293"/>
      <c r="AG960" s="293"/>
    </row>
    <row r="961" spans="1:33"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c r="AE961" s="293"/>
      <c r="AF961" s="293"/>
      <c r="AG961" s="293"/>
    </row>
    <row r="962" spans="1:33"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c r="AE962" s="293"/>
      <c r="AF962" s="293"/>
      <c r="AG962" s="293"/>
    </row>
    <row r="963" spans="1:33"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c r="AE963" s="293"/>
      <c r="AF963" s="293"/>
      <c r="AG963" s="293"/>
    </row>
    <row r="964" spans="1:33"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c r="AE964" s="293"/>
      <c r="AF964" s="293"/>
      <c r="AG964" s="293"/>
    </row>
    <row r="965" spans="1:33"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c r="AE965" s="293"/>
      <c r="AF965" s="293"/>
      <c r="AG965" s="293"/>
    </row>
    <row r="966" spans="1:33"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c r="AE966" s="293"/>
      <c r="AF966" s="293"/>
      <c r="AG966" s="293"/>
    </row>
    <row r="967" spans="1:33"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c r="AE967" s="293"/>
      <c r="AF967" s="293"/>
      <c r="AG967" s="293"/>
    </row>
    <row r="968" spans="1:33"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c r="AE968" s="293"/>
      <c r="AF968" s="293"/>
      <c r="AG968" s="293"/>
    </row>
    <row r="969" spans="1:33"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c r="AE969" s="293"/>
      <c r="AF969" s="293"/>
      <c r="AG969" s="293"/>
    </row>
    <row r="970" spans="1:33"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c r="AE970" s="293"/>
      <c r="AF970" s="293"/>
      <c r="AG970" s="293"/>
    </row>
    <row r="971" spans="1:33"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c r="AE971" s="293"/>
      <c r="AF971" s="293"/>
      <c r="AG971" s="293"/>
    </row>
    <row r="972" spans="1:33"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c r="AE972" s="293"/>
      <c r="AF972" s="293"/>
      <c r="AG972" s="293"/>
    </row>
    <row r="973" spans="1:33"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c r="AE973" s="293"/>
      <c r="AF973" s="293"/>
      <c r="AG973" s="293"/>
    </row>
    <row r="974" spans="1:33"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c r="AE974" s="293"/>
      <c r="AF974" s="293"/>
      <c r="AG974" s="293"/>
    </row>
    <row r="975" spans="1:33"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c r="AE975" s="293"/>
      <c r="AF975" s="293"/>
      <c r="AG975" s="293"/>
    </row>
    <row r="976" spans="1:33"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c r="AE976" s="293"/>
      <c r="AF976" s="293"/>
      <c r="AG976" s="293"/>
    </row>
    <row r="977" spans="1:33"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c r="AE977" s="293"/>
      <c r="AF977" s="293"/>
      <c r="AG977" s="293"/>
    </row>
    <row r="978" spans="1:33"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c r="AE978" s="293"/>
      <c r="AF978" s="293"/>
      <c r="AG978" s="293"/>
    </row>
    <row r="979" spans="1:33"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c r="AE979" s="293"/>
      <c r="AF979" s="293"/>
      <c r="AG979" s="293"/>
    </row>
    <row r="980" spans="1:33"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c r="AE980" s="293"/>
      <c r="AF980" s="293"/>
      <c r="AG980" s="293"/>
    </row>
    <row r="981" spans="1:33"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c r="AE981" s="293"/>
      <c r="AF981" s="293"/>
      <c r="AG981" s="293"/>
    </row>
    <row r="982" spans="1:33"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c r="AE982" s="293"/>
      <c r="AF982" s="293"/>
      <c r="AG982" s="293"/>
    </row>
    <row r="983" spans="1:33"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c r="AE983" s="293"/>
      <c r="AF983" s="293"/>
      <c r="AG983" s="293"/>
    </row>
    <row r="984" spans="1:33"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c r="AE984" s="293"/>
      <c r="AF984" s="293"/>
      <c r="AG984" s="293"/>
    </row>
    <row r="985" spans="1:33"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c r="AE985" s="293"/>
      <c r="AF985" s="293"/>
      <c r="AG985" s="293"/>
    </row>
    <row r="986" spans="1:33"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c r="AE986" s="293"/>
      <c r="AF986" s="293"/>
      <c r="AG986" s="293"/>
    </row>
    <row r="987" spans="1:33"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c r="AE987" s="293"/>
      <c r="AF987" s="293"/>
      <c r="AG987" s="293"/>
    </row>
    <row r="988" spans="1:33"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c r="AE988" s="293"/>
      <c r="AF988" s="293"/>
      <c r="AG988" s="293"/>
    </row>
    <row r="989" spans="1:33"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c r="AE989" s="293"/>
      <c r="AF989" s="293"/>
      <c r="AG989" s="293"/>
    </row>
    <row r="990" spans="1:33"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c r="AE990" s="293"/>
      <c r="AF990" s="293"/>
      <c r="AG990" s="293"/>
    </row>
    <row r="991" spans="1:33"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c r="AE991" s="293"/>
      <c r="AF991" s="293"/>
      <c r="AG991" s="293"/>
    </row>
    <row r="992" spans="1:33"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c r="AE992" s="293"/>
      <c r="AF992" s="293"/>
      <c r="AG992" s="293"/>
    </row>
    <row r="993" spans="1:33"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c r="AE993" s="293"/>
      <c r="AF993" s="293"/>
      <c r="AG993" s="293"/>
    </row>
    <row r="994" spans="1:33"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c r="AE994" s="293"/>
      <c r="AF994" s="293"/>
      <c r="AG994" s="293"/>
    </row>
    <row r="995" spans="1:33"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c r="AE995" s="293"/>
      <c r="AF995" s="293"/>
      <c r="AG995" s="293"/>
    </row>
    <row r="996" spans="1:33"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c r="AE996" s="293"/>
      <c r="AF996" s="293"/>
      <c r="AG996" s="293"/>
    </row>
    <row r="997" spans="1:33"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c r="AE997" s="293"/>
      <c r="AF997" s="293"/>
      <c r="AG997" s="293"/>
    </row>
    <row r="998" spans="1:33"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c r="AE998" s="293"/>
      <c r="AF998" s="293"/>
      <c r="AG998" s="293"/>
    </row>
    <row r="999" spans="1:33"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c r="AE999" s="293"/>
      <c r="AF999" s="293"/>
      <c r="AG999" s="293"/>
    </row>
    <row r="1000" spans="1:33"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c r="AE1000" s="293"/>
      <c r="AF1000" s="293"/>
      <c r="AG1000" s="293"/>
    </row>
  </sheetData>
  <mergeCells count="99">
    <mergeCell ref="B2:D6"/>
    <mergeCell ref="F2:AB6"/>
    <mergeCell ref="C7:D7"/>
    <mergeCell ref="AF7:AG7"/>
    <mergeCell ref="C9:F9"/>
    <mergeCell ref="C10:D10"/>
    <mergeCell ref="E10:AA10"/>
    <mergeCell ref="C11:F11"/>
    <mergeCell ref="AA11:AB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5"/>
      <c r="C2" s="546"/>
      <c r="D2" s="547"/>
      <c r="E2" s="25"/>
      <c r="F2" s="552" t="s">
        <v>120</v>
      </c>
      <c r="G2" s="546"/>
      <c r="H2" s="546"/>
      <c r="I2" s="546"/>
      <c r="J2" s="546"/>
      <c r="K2" s="546"/>
      <c r="L2" s="546"/>
      <c r="M2" s="546"/>
      <c r="N2" s="546"/>
      <c r="O2" s="546"/>
      <c r="P2" s="546"/>
      <c r="Q2" s="546"/>
      <c r="R2" s="546"/>
      <c r="S2" s="546"/>
      <c r="T2" s="546"/>
      <c r="U2" s="546"/>
      <c r="V2" s="546"/>
      <c r="W2" s="546"/>
      <c r="X2" s="546"/>
      <c r="Y2" s="546"/>
      <c r="Z2" s="546"/>
      <c r="AA2" s="546"/>
      <c r="AB2" s="547"/>
      <c r="AC2" s="293"/>
      <c r="AD2" s="293"/>
    </row>
    <row r="3" spans="1:30" ht="12.75" customHeight="1" x14ac:dyDescent="0.25">
      <c r="A3" s="293"/>
      <c r="B3" s="548"/>
      <c r="C3" s="502"/>
      <c r="D3" s="540"/>
      <c r="E3" s="26"/>
      <c r="F3" s="528"/>
      <c r="G3" s="502"/>
      <c r="H3" s="502"/>
      <c r="I3" s="502"/>
      <c r="J3" s="502"/>
      <c r="K3" s="502"/>
      <c r="L3" s="502"/>
      <c r="M3" s="502"/>
      <c r="N3" s="502"/>
      <c r="O3" s="502"/>
      <c r="P3" s="502"/>
      <c r="Q3" s="502"/>
      <c r="R3" s="502"/>
      <c r="S3" s="502"/>
      <c r="T3" s="502"/>
      <c r="U3" s="502"/>
      <c r="V3" s="502"/>
      <c r="W3" s="502"/>
      <c r="X3" s="502"/>
      <c r="Y3" s="502"/>
      <c r="Z3" s="502"/>
      <c r="AA3" s="502"/>
      <c r="AB3" s="540"/>
      <c r="AC3" s="293"/>
      <c r="AD3" s="293"/>
    </row>
    <row r="4" spans="1:30" ht="12.75" customHeight="1" x14ac:dyDescent="0.25">
      <c r="A4" s="293"/>
      <c r="B4" s="548"/>
      <c r="C4" s="502"/>
      <c r="D4" s="540"/>
      <c r="E4" s="26"/>
      <c r="F4" s="528"/>
      <c r="G4" s="502"/>
      <c r="H4" s="502"/>
      <c r="I4" s="502"/>
      <c r="J4" s="502"/>
      <c r="K4" s="502"/>
      <c r="L4" s="502"/>
      <c r="M4" s="502"/>
      <c r="N4" s="502"/>
      <c r="O4" s="502"/>
      <c r="P4" s="502"/>
      <c r="Q4" s="502"/>
      <c r="R4" s="502"/>
      <c r="S4" s="502"/>
      <c r="T4" s="502"/>
      <c r="U4" s="502"/>
      <c r="V4" s="502"/>
      <c r="W4" s="502"/>
      <c r="X4" s="502"/>
      <c r="Y4" s="502"/>
      <c r="Z4" s="502"/>
      <c r="AA4" s="502"/>
      <c r="AB4" s="540"/>
      <c r="AC4" s="293"/>
      <c r="AD4" s="293"/>
    </row>
    <row r="5" spans="1:30" ht="12.75" customHeight="1" x14ac:dyDescent="0.25">
      <c r="A5" s="293"/>
      <c r="B5" s="548"/>
      <c r="C5" s="502"/>
      <c r="D5" s="540"/>
      <c r="E5" s="26"/>
      <c r="F5" s="528"/>
      <c r="G5" s="502"/>
      <c r="H5" s="502"/>
      <c r="I5" s="502"/>
      <c r="J5" s="502"/>
      <c r="K5" s="502"/>
      <c r="L5" s="502"/>
      <c r="M5" s="502"/>
      <c r="N5" s="502"/>
      <c r="O5" s="502"/>
      <c r="P5" s="502"/>
      <c r="Q5" s="502"/>
      <c r="R5" s="502"/>
      <c r="S5" s="502"/>
      <c r="T5" s="502"/>
      <c r="U5" s="502"/>
      <c r="V5" s="502"/>
      <c r="W5" s="502"/>
      <c r="X5" s="502"/>
      <c r="Y5" s="502"/>
      <c r="Z5" s="502"/>
      <c r="AA5" s="502"/>
      <c r="AB5" s="540"/>
      <c r="AC5" s="293"/>
      <c r="AD5" s="293"/>
    </row>
    <row r="6" spans="1:30" ht="37.5" customHeight="1" x14ac:dyDescent="0.25">
      <c r="A6" s="293"/>
      <c r="B6" s="549"/>
      <c r="C6" s="550"/>
      <c r="D6" s="551"/>
      <c r="E6" s="294"/>
      <c r="F6" s="550"/>
      <c r="G6" s="550"/>
      <c r="H6" s="550"/>
      <c r="I6" s="550"/>
      <c r="J6" s="550"/>
      <c r="K6" s="550"/>
      <c r="L6" s="550"/>
      <c r="M6" s="550"/>
      <c r="N6" s="550"/>
      <c r="O6" s="550"/>
      <c r="P6" s="550"/>
      <c r="Q6" s="550"/>
      <c r="R6" s="550"/>
      <c r="S6" s="550"/>
      <c r="T6" s="550"/>
      <c r="U6" s="550"/>
      <c r="V6" s="550"/>
      <c r="W6" s="550"/>
      <c r="X6" s="550"/>
      <c r="Y6" s="550"/>
      <c r="Z6" s="550"/>
      <c r="AA6" s="550"/>
      <c r="AB6" s="551"/>
      <c r="AC6" s="293"/>
      <c r="AD6" s="293"/>
    </row>
    <row r="7" spans="1:30" ht="15" customHeight="1" x14ac:dyDescent="0.25">
      <c r="A7" s="293"/>
      <c r="B7" s="27"/>
      <c r="C7" s="553"/>
      <c r="D7" s="546"/>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29"/>
      <c r="D9" s="528"/>
      <c r="E9" s="528"/>
      <c r="F9" s="528"/>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29" t="s">
        <v>123</v>
      </c>
      <c r="D10" s="528"/>
      <c r="E10" s="530" t="s">
        <v>488</v>
      </c>
      <c r="F10" s="532"/>
      <c r="G10" s="532"/>
      <c r="H10" s="532"/>
      <c r="I10" s="532"/>
      <c r="J10" s="532"/>
      <c r="K10" s="532"/>
      <c r="L10" s="532"/>
      <c r="M10" s="532"/>
      <c r="N10" s="532"/>
      <c r="O10" s="532"/>
      <c r="P10" s="532"/>
      <c r="Q10" s="532"/>
      <c r="R10" s="532"/>
      <c r="S10" s="532"/>
      <c r="T10" s="532"/>
      <c r="U10" s="532"/>
      <c r="V10" s="532"/>
      <c r="W10" s="532"/>
      <c r="X10" s="532"/>
      <c r="Y10" s="532"/>
      <c r="Z10" s="532"/>
      <c r="AA10" s="520"/>
      <c r="AB10" s="302"/>
      <c r="AC10" s="293"/>
      <c r="AD10" s="293"/>
    </row>
    <row r="11" spans="1:30" ht="15" customHeight="1" x14ac:dyDescent="0.25">
      <c r="A11" s="293"/>
      <c r="B11" s="31"/>
      <c r="C11" s="529"/>
      <c r="D11" s="528"/>
      <c r="E11" s="528"/>
      <c r="F11" s="528"/>
      <c r="G11" s="293"/>
      <c r="H11" s="293"/>
      <c r="I11" s="293"/>
      <c r="J11" s="293"/>
      <c r="K11" s="293"/>
      <c r="L11" s="293"/>
      <c r="M11" s="293"/>
      <c r="N11" s="293"/>
      <c r="O11" s="293"/>
      <c r="P11" s="293"/>
      <c r="Q11" s="293"/>
      <c r="R11" s="293"/>
      <c r="S11" s="293"/>
      <c r="T11" s="293"/>
      <c r="U11" s="293"/>
      <c r="V11" s="293"/>
      <c r="W11" s="293"/>
      <c r="X11" s="293"/>
      <c r="Y11" s="293"/>
      <c r="Z11" s="293"/>
      <c r="AA11" s="527"/>
      <c r="AB11" s="540"/>
      <c r="AC11" s="293"/>
      <c r="AD11" s="293"/>
    </row>
    <row r="12" spans="1:30" ht="29.25" customHeight="1" x14ac:dyDescent="0.25">
      <c r="A12" s="293"/>
      <c r="B12" s="31"/>
      <c r="C12" s="543" t="s">
        <v>125</v>
      </c>
      <c r="D12" s="544"/>
      <c r="E12" s="541" t="s">
        <v>126</v>
      </c>
      <c r="F12" s="542"/>
      <c r="G12" s="542"/>
      <c r="H12" s="542"/>
      <c r="I12" s="542"/>
      <c r="J12" s="542"/>
      <c r="K12" s="542"/>
      <c r="L12" s="542"/>
      <c r="M12" s="542"/>
      <c r="N12" s="542"/>
      <c r="O12" s="542"/>
      <c r="P12" s="542"/>
      <c r="Q12" s="542"/>
      <c r="R12" s="542"/>
      <c r="S12" s="542"/>
      <c r="T12" s="542"/>
      <c r="U12" s="542"/>
      <c r="V12" s="542"/>
      <c r="W12" s="542"/>
      <c r="X12" s="542"/>
      <c r="Y12" s="542"/>
      <c r="Z12" s="542"/>
      <c r="AA12" s="542"/>
      <c r="AB12" s="36"/>
      <c r="AC12" s="293"/>
      <c r="AD12" s="293"/>
    </row>
    <row r="13" spans="1:30" ht="15" customHeight="1" x14ac:dyDescent="0.25">
      <c r="A13" s="293"/>
      <c r="B13" s="31"/>
      <c r="C13" s="527"/>
      <c r="D13" s="528"/>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29" t="s">
        <v>461</v>
      </c>
      <c r="D14" s="528"/>
      <c r="E14" s="545" t="s">
        <v>489</v>
      </c>
      <c r="F14" s="546"/>
      <c r="G14" s="546"/>
      <c r="H14" s="546"/>
      <c r="I14" s="546"/>
      <c r="J14" s="546"/>
      <c r="K14" s="546"/>
      <c r="L14" s="546"/>
      <c r="M14" s="546"/>
      <c r="N14" s="546"/>
      <c r="O14" s="546"/>
      <c r="P14" s="546"/>
      <c r="Q14" s="546"/>
      <c r="R14" s="546"/>
      <c r="S14" s="546"/>
      <c r="T14" s="546"/>
      <c r="U14" s="546"/>
      <c r="V14" s="546"/>
      <c r="W14" s="546"/>
      <c r="X14" s="546"/>
      <c r="Y14" s="546"/>
      <c r="Z14" s="546"/>
      <c r="AA14" s="547"/>
      <c r="AB14" s="301"/>
      <c r="AC14" s="293"/>
      <c r="AD14" s="293"/>
    </row>
    <row r="15" spans="1:30" ht="15.75" customHeight="1" x14ac:dyDescent="0.25">
      <c r="A15" s="293"/>
      <c r="B15" s="31"/>
      <c r="C15" s="303"/>
      <c r="D15" s="303"/>
      <c r="E15" s="549"/>
      <c r="F15" s="550"/>
      <c r="G15" s="550"/>
      <c r="H15" s="550"/>
      <c r="I15" s="550"/>
      <c r="J15" s="550"/>
      <c r="K15" s="550"/>
      <c r="L15" s="550"/>
      <c r="M15" s="550"/>
      <c r="N15" s="550"/>
      <c r="O15" s="550"/>
      <c r="P15" s="550"/>
      <c r="Q15" s="550"/>
      <c r="R15" s="550"/>
      <c r="S15" s="550"/>
      <c r="T15" s="550"/>
      <c r="U15" s="550"/>
      <c r="V15" s="550"/>
      <c r="W15" s="550"/>
      <c r="X15" s="550"/>
      <c r="Y15" s="550"/>
      <c r="Z15" s="550"/>
      <c r="AA15" s="551"/>
      <c r="AB15" s="301"/>
      <c r="AC15" s="293"/>
      <c r="AD15" s="293"/>
    </row>
    <row r="16" spans="1:30" ht="15" customHeight="1" x14ac:dyDescent="0.25">
      <c r="A16" s="293"/>
      <c r="B16" s="31"/>
      <c r="C16" s="303"/>
      <c r="D16" s="303"/>
      <c r="E16" s="303"/>
      <c r="F16" s="293"/>
      <c r="G16" s="293"/>
      <c r="H16" s="293"/>
      <c r="I16" s="293"/>
      <c r="J16" s="293"/>
      <c r="K16" s="293"/>
      <c r="L16" s="293"/>
      <c r="M16" s="293"/>
      <c r="N16" s="293"/>
      <c r="O16" s="293"/>
      <c r="P16" s="293"/>
      <c r="Q16" s="293"/>
      <c r="R16" s="293"/>
      <c r="S16" s="293"/>
      <c r="T16" s="293"/>
      <c r="U16" s="293"/>
      <c r="V16" s="293"/>
      <c r="W16" s="293"/>
      <c r="X16" s="293"/>
      <c r="Y16" s="293"/>
      <c r="Z16" s="293"/>
      <c r="AA16" s="293"/>
      <c r="AB16" s="301"/>
      <c r="AC16" s="293"/>
      <c r="AD16" s="293"/>
    </row>
    <row r="17" spans="1:30" ht="15" customHeight="1" x14ac:dyDescent="0.25">
      <c r="A17" s="293"/>
      <c r="B17" s="31"/>
      <c r="C17" s="529" t="s">
        <v>463</v>
      </c>
      <c r="D17" s="528"/>
      <c r="E17" s="968" t="s">
        <v>478</v>
      </c>
      <c r="F17" s="546"/>
      <c r="G17" s="546"/>
      <c r="H17" s="546"/>
      <c r="I17" s="546"/>
      <c r="J17" s="546"/>
      <c r="K17" s="546"/>
      <c r="L17" s="546"/>
      <c r="M17" s="546"/>
      <c r="N17" s="546"/>
      <c r="O17" s="546"/>
      <c r="P17" s="546"/>
      <c r="Q17" s="546"/>
      <c r="R17" s="546"/>
      <c r="S17" s="546"/>
      <c r="T17" s="546"/>
      <c r="U17" s="546"/>
      <c r="V17" s="546"/>
      <c r="W17" s="546"/>
      <c r="X17" s="546"/>
      <c r="Y17" s="546"/>
      <c r="Z17" s="546"/>
      <c r="AA17" s="547"/>
      <c r="AB17" s="301"/>
      <c r="AC17" s="293"/>
      <c r="AD17" s="293"/>
    </row>
    <row r="18" spans="1:30" ht="15" customHeight="1" x14ac:dyDescent="0.25">
      <c r="A18" s="293"/>
      <c r="B18" s="31"/>
      <c r="C18" s="303"/>
      <c r="D18" s="303"/>
      <c r="E18" s="549"/>
      <c r="F18" s="550"/>
      <c r="G18" s="550"/>
      <c r="H18" s="550"/>
      <c r="I18" s="550"/>
      <c r="J18" s="550"/>
      <c r="K18" s="550"/>
      <c r="L18" s="550"/>
      <c r="M18" s="550"/>
      <c r="N18" s="550"/>
      <c r="O18" s="550"/>
      <c r="P18" s="550"/>
      <c r="Q18" s="550"/>
      <c r="R18" s="550"/>
      <c r="S18" s="550"/>
      <c r="T18" s="550"/>
      <c r="U18" s="550"/>
      <c r="V18" s="550"/>
      <c r="W18" s="550"/>
      <c r="X18" s="550"/>
      <c r="Y18" s="550"/>
      <c r="Z18" s="550"/>
      <c r="AA18" s="551"/>
      <c r="AB18" s="301"/>
      <c r="AC18" s="293"/>
      <c r="AD18" s="293"/>
    </row>
    <row r="19" spans="1:30" ht="15" customHeight="1" x14ac:dyDescent="0.25">
      <c r="A19" s="293"/>
      <c r="B19" s="31"/>
      <c r="C19" s="303"/>
      <c r="D19" s="303"/>
      <c r="E19" s="303"/>
      <c r="F19" s="293"/>
      <c r="G19" s="293"/>
      <c r="H19" s="293"/>
      <c r="I19" s="293"/>
      <c r="J19" s="293"/>
      <c r="K19" s="293"/>
      <c r="L19" s="293"/>
      <c r="M19" s="293"/>
      <c r="N19" s="293"/>
      <c r="O19" s="293"/>
      <c r="P19" s="293"/>
      <c r="Q19" s="293"/>
      <c r="R19" s="293"/>
      <c r="S19" s="293"/>
      <c r="T19" s="293"/>
      <c r="U19" s="293"/>
      <c r="V19" s="293"/>
      <c r="W19" s="293"/>
      <c r="X19" s="293"/>
      <c r="Y19" s="293"/>
      <c r="Z19" s="293"/>
      <c r="AA19" s="293"/>
      <c r="AB19" s="301"/>
      <c r="AC19" s="293"/>
      <c r="AD19" s="293"/>
    </row>
    <row r="20" spans="1:30" ht="15" customHeight="1" x14ac:dyDescent="0.25">
      <c r="A20" s="293"/>
      <c r="B20" s="31"/>
      <c r="C20" s="303"/>
      <c r="D20" s="303"/>
      <c r="E20" s="303"/>
      <c r="F20" s="293"/>
      <c r="G20" s="293"/>
      <c r="H20" s="293"/>
      <c r="I20" s="293"/>
      <c r="J20" s="293"/>
      <c r="K20" s="293"/>
      <c r="L20" s="293"/>
      <c r="M20" s="293"/>
      <c r="N20" s="293"/>
      <c r="O20" s="293"/>
      <c r="P20" s="293"/>
      <c r="Q20" s="293"/>
      <c r="R20" s="293"/>
      <c r="S20" s="293"/>
      <c r="T20" s="293"/>
      <c r="U20" s="293"/>
      <c r="V20" s="293"/>
      <c r="W20" s="293"/>
      <c r="X20" s="293"/>
      <c r="Y20" s="293"/>
      <c r="Z20" s="293"/>
      <c r="AA20" s="293"/>
      <c r="AB20" s="301"/>
      <c r="AC20" s="293"/>
      <c r="AD20" s="293"/>
    </row>
    <row r="21" spans="1:30" ht="15" customHeight="1" x14ac:dyDescent="0.25">
      <c r="A21" s="293"/>
      <c r="B21" s="31"/>
      <c r="C21" s="529" t="s">
        <v>127</v>
      </c>
      <c r="D21" s="528"/>
      <c r="E21" s="304"/>
      <c r="F21" s="527"/>
      <c r="G21" s="528"/>
      <c r="H21" s="528"/>
      <c r="I21" s="528"/>
      <c r="J21" s="528"/>
      <c r="K21" s="528"/>
      <c r="L21" s="528"/>
      <c r="M21" s="528"/>
      <c r="N21" s="528"/>
      <c r="O21" s="528"/>
      <c r="P21" s="528"/>
      <c r="Q21" s="528"/>
      <c r="R21" s="528"/>
      <c r="S21" s="528"/>
      <c r="T21" s="528"/>
      <c r="U21" s="528"/>
      <c r="V21" s="528"/>
      <c r="W21" s="528"/>
      <c r="X21" s="528"/>
      <c r="Y21" s="528"/>
      <c r="Z21" s="528"/>
      <c r="AA21" s="528"/>
      <c r="AB21" s="540"/>
      <c r="AC21" s="293"/>
      <c r="AD21" s="293"/>
    </row>
    <row r="22" spans="1:30" ht="29.25" customHeight="1" x14ac:dyDescent="0.25">
      <c r="A22" s="293"/>
      <c r="B22" s="31"/>
      <c r="C22" s="530" t="s">
        <v>490</v>
      </c>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20"/>
      <c r="AB22" s="305"/>
      <c r="AC22" s="293"/>
      <c r="AD22" s="293"/>
    </row>
    <row r="23" spans="1:30" ht="15" customHeight="1" x14ac:dyDescent="0.25">
      <c r="A23" s="293"/>
      <c r="B23" s="31"/>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5"/>
      <c r="AC23" s="293"/>
      <c r="AD23" s="293"/>
    </row>
    <row r="24" spans="1:30" ht="15" customHeight="1" x14ac:dyDescent="0.25">
      <c r="A24" s="293"/>
      <c r="B24" s="31"/>
      <c r="C24" s="307" t="s">
        <v>128</v>
      </c>
      <c r="D24" s="307"/>
      <c r="E24" s="293"/>
      <c r="F24" s="293"/>
      <c r="G24" s="293"/>
      <c r="H24" s="293"/>
      <c r="I24" s="293"/>
      <c r="J24" s="306"/>
      <c r="K24" s="306"/>
      <c r="L24" s="306"/>
      <c r="M24" s="306"/>
      <c r="N24" s="306"/>
      <c r="O24" s="306"/>
      <c r="P24" s="306"/>
      <c r="Q24" s="306"/>
      <c r="R24" s="306" t="s">
        <v>129</v>
      </c>
      <c r="S24" s="306"/>
      <c r="T24" s="306"/>
      <c r="U24" s="306"/>
      <c r="V24" s="306"/>
      <c r="W24" s="306"/>
      <c r="X24" s="306"/>
      <c r="Y24" s="306"/>
      <c r="Z24" s="306"/>
      <c r="AA24" s="306"/>
      <c r="AB24" s="305"/>
      <c r="AC24" s="293"/>
      <c r="AD24" s="293"/>
    </row>
    <row r="25" spans="1:30" ht="15" customHeight="1" x14ac:dyDescent="0.25">
      <c r="A25" s="293"/>
      <c r="B25" s="31"/>
      <c r="C25" s="967" t="s">
        <v>491</v>
      </c>
      <c r="D25" s="546"/>
      <c r="E25" s="546"/>
      <c r="F25" s="546"/>
      <c r="G25" s="546"/>
      <c r="H25" s="546"/>
      <c r="I25" s="546"/>
      <c r="J25" s="546"/>
      <c r="K25" s="546"/>
      <c r="L25" s="546"/>
      <c r="M25" s="546"/>
      <c r="N25" s="546"/>
      <c r="O25" s="546"/>
      <c r="P25" s="547"/>
      <c r="Q25" s="293"/>
      <c r="R25" s="531"/>
      <c r="S25" s="532"/>
      <c r="T25" s="532"/>
      <c r="U25" s="532"/>
      <c r="V25" s="532"/>
      <c r="W25" s="532"/>
      <c r="X25" s="532"/>
      <c r="Y25" s="532"/>
      <c r="Z25" s="532"/>
      <c r="AA25" s="520"/>
      <c r="AB25" s="301"/>
      <c r="AC25" s="293"/>
      <c r="AD25" s="293"/>
    </row>
    <row r="26" spans="1:30" ht="15" customHeight="1" x14ac:dyDescent="0.25">
      <c r="A26" s="293"/>
      <c r="B26" s="31"/>
      <c r="C26" s="548"/>
      <c r="D26" s="502"/>
      <c r="E26" s="502"/>
      <c r="F26" s="502"/>
      <c r="G26" s="502"/>
      <c r="H26" s="502"/>
      <c r="I26" s="502"/>
      <c r="J26" s="502"/>
      <c r="K26" s="502"/>
      <c r="L26" s="502"/>
      <c r="M26" s="502"/>
      <c r="N26" s="502"/>
      <c r="O26" s="502"/>
      <c r="P26" s="540"/>
      <c r="Q26" s="293"/>
      <c r="R26" s="293"/>
      <c r="S26" s="293"/>
      <c r="T26" s="293"/>
      <c r="U26" s="293"/>
      <c r="V26" s="293"/>
      <c r="W26" s="293"/>
      <c r="X26" s="293"/>
      <c r="Y26" s="293"/>
      <c r="Z26" s="293"/>
      <c r="AA26" s="293"/>
      <c r="AB26" s="301"/>
      <c r="AC26" s="293"/>
      <c r="AD26" s="293"/>
    </row>
    <row r="27" spans="1:30" ht="15" customHeight="1" x14ac:dyDescent="0.25">
      <c r="A27" s="293"/>
      <c r="B27" s="31"/>
      <c r="C27" s="548"/>
      <c r="D27" s="502"/>
      <c r="E27" s="502"/>
      <c r="F27" s="502"/>
      <c r="G27" s="502"/>
      <c r="H27" s="502"/>
      <c r="I27" s="502"/>
      <c r="J27" s="502"/>
      <c r="K27" s="502"/>
      <c r="L27" s="502"/>
      <c r="M27" s="502"/>
      <c r="N27" s="502"/>
      <c r="O27" s="502"/>
      <c r="P27" s="540"/>
      <c r="Q27" s="303"/>
      <c r="R27" s="306" t="s">
        <v>130</v>
      </c>
      <c r="S27" s="306"/>
      <c r="T27" s="306"/>
      <c r="U27" s="306"/>
      <c r="V27" s="306"/>
      <c r="W27" s="303"/>
      <c r="X27" s="303"/>
      <c r="Y27" s="303"/>
      <c r="Z27" s="293"/>
      <c r="AA27" s="303"/>
      <c r="AB27" s="301"/>
      <c r="AC27" s="293"/>
      <c r="AD27" s="293"/>
    </row>
    <row r="28" spans="1:30" ht="15" customHeight="1" x14ac:dyDescent="0.25">
      <c r="A28" s="293"/>
      <c r="B28" s="31"/>
      <c r="C28" s="548"/>
      <c r="D28" s="502"/>
      <c r="E28" s="502"/>
      <c r="F28" s="502"/>
      <c r="G28" s="502"/>
      <c r="H28" s="502"/>
      <c r="I28" s="502"/>
      <c r="J28" s="502"/>
      <c r="K28" s="502"/>
      <c r="L28" s="502"/>
      <c r="M28" s="502"/>
      <c r="N28" s="502"/>
      <c r="O28" s="502"/>
      <c r="P28" s="540"/>
      <c r="Q28" s="293"/>
      <c r="R28" s="37"/>
      <c r="S28" s="293" t="s">
        <v>15</v>
      </c>
      <c r="T28" s="293"/>
      <c r="U28" s="37"/>
      <c r="V28" s="293" t="s">
        <v>27</v>
      </c>
      <c r="W28" s="293"/>
      <c r="X28" s="37"/>
      <c r="Y28" s="308" t="s">
        <v>46</v>
      </c>
      <c r="Z28" s="293"/>
      <c r="AA28" s="293"/>
      <c r="AB28" s="301"/>
      <c r="AC28" s="293"/>
      <c r="AD28" s="293"/>
    </row>
    <row r="29" spans="1:30" ht="15" customHeight="1" x14ac:dyDescent="0.25">
      <c r="A29" s="293"/>
      <c r="B29" s="31"/>
      <c r="C29" s="548"/>
      <c r="D29" s="502"/>
      <c r="E29" s="502"/>
      <c r="F29" s="502"/>
      <c r="G29" s="502"/>
      <c r="H29" s="502"/>
      <c r="I29" s="502"/>
      <c r="J29" s="502"/>
      <c r="K29" s="502"/>
      <c r="L29" s="502"/>
      <c r="M29" s="502"/>
      <c r="N29" s="502"/>
      <c r="O29" s="502"/>
      <c r="P29" s="540"/>
      <c r="Q29" s="293"/>
      <c r="R29" s="293"/>
      <c r="S29" s="293"/>
      <c r="T29" s="293"/>
      <c r="U29" s="293"/>
      <c r="V29" s="293"/>
      <c r="W29" s="293"/>
      <c r="X29" s="293"/>
      <c r="Y29" s="293"/>
      <c r="Z29" s="293"/>
      <c r="AA29" s="293"/>
      <c r="AB29" s="301"/>
      <c r="AC29" s="293"/>
      <c r="AD29" s="293"/>
    </row>
    <row r="30" spans="1:30" ht="15" customHeight="1" x14ac:dyDescent="0.25">
      <c r="A30" s="293"/>
      <c r="B30" s="31"/>
      <c r="C30" s="549"/>
      <c r="D30" s="550"/>
      <c r="E30" s="550"/>
      <c r="F30" s="550"/>
      <c r="G30" s="550"/>
      <c r="H30" s="550"/>
      <c r="I30" s="550"/>
      <c r="J30" s="550"/>
      <c r="K30" s="550"/>
      <c r="L30" s="550"/>
      <c r="M30" s="550"/>
      <c r="N30" s="550"/>
      <c r="O30" s="550"/>
      <c r="P30" s="551"/>
      <c r="Q30" s="293"/>
      <c r="R30" s="306" t="s">
        <v>131</v>
      </c>
      <c r="S30" s="293"/>
      <c r="T30" s="293"/>
      <c r="U30" s="293"/>
      <c r="V30" s="293"/>
      <c r="W30" s="538" t="s">
        <v>23</v>
      </c>
      <c r="X30" s="532"/>
      <c r="Y30" s="532"/>
      <c r="Z30" s="532"/>
      <c r="AA30" s="520"/>
      <c r="AB30" s="301"/>
      <c r="AC30" s="293"/>
      <c r="AD30" s="293"/>
    </row>
    <row r="31" spans="1:30" ht="15" customHeight="1" x14ac:dyDescent="0.25">
      <c r="A31" s="293"/>
      <c r="B31" s="31"/>
      <c r="C31" s="303"/>
      <c r="D31" s="303"/>
      <c r="E31" s="303"/>
      <c r="F31" s="303"/>
      <c r="G31" s="303"/>
      <c r="H31" s="293"/>
      <c r="I31" s="293"/>
      <c r="J31" s="293"/>
      <c r="K31" s="293"/>
      <c r="L31" s="293"/>
      <c r="M31" s="293"/>
      <c r="N31" s="293"/>
      <c r="O31" s="293"/>
      <c r="P31" s="293"/>
      <c r="Q31" s="293"/>
      <c r="R31" s="306"/>
      <c r="S31" s="293"/>
      <c r="T31" s="293"/>
      <c r="U31" s="293"/>
      <c r="V31" s="293"/>
      <c r="W31" s="293"/>
      <c r="X31" s="293"/>
      <c r="Y31" s="293"/>
      <c r="Z31" s="293"/>
      <c r="AA31" s="293"/>
      <c r="AB31" s="301"/>
      <c r="AC31" s="293"/>
      <c r="AD31" s="293"/>
    </row>
    <row r="32" spans="1:30" ht="15" customHeight="1" x14ac:dyDescent="0.25">
      <c r="A32" s="293"/>
      <c r="B32" s="31"/>
      <c r="C32" s="306" t="s">
        <v>132</v>
      </c>
      <c r="D32" s="303"/>
      <c r="E32" s="303"/>
      <c r="F32" s="303"/>
      <c r="G32" s="303"/>
      <c r="H32" s="303"/>
      <c r="I32" s="293"/>
      <c r="J32" s="293"/>
      <c r="K32" s="293"/>
      <c r="L32" s="293"/>
      <c r="M32" s="293"/>
      <c r="N32" s="293"/>
      <c r="O32" s="293"/>
      <c r="P32" s="293"/>
      <c r="Q32" s="293"/>
      <c r="R32" s="293"/>
      <c r="S32" s="293"/>
      <c r="T32" s="293"/>
      <c r="U32" s="293"/>
      <c r="V32" s="293"/>
      <c r="W32" s="293"/>
      <c r="X32" s="293"/>
      <c r="Y32" s="293"/>
      <c r="Z32" s="293"/>
      <c r="AA32" s="293"/>
      <c r="AB32" s="301"/>
      <c r="AC32" s="293"/>
      <c r="AD32" s="293"/>
    </row>
    <row r="33" spans="1:30" ht="39.75" customHeight="1" x14ac:dyDescent="0.25">
      <c r="A33" s="293"/>
      <c r="B33" s="31"/>
      <c r="C33" s="538" t="s">
        <v>133</v>
      </c>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20"/>
      <c r="AB33" s="301"/>
      <c r="AC33" s="293"/>
      <c r="AD33" s="293"/>
    </row>
    <row r="34" spans="1:30" ht="15" customHeight="1" x14ac:dyDescent="0.25">
      <c r="A34" s="293"/>
      <c r="B34" s="31"/>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9"/>
      <c r="AC34" s="293"/>
      <c r="AD34" s="293"/>
    </row>
    <row r="35" spans="1:30" ht="15" customHeight="1" x14ac:dyDescent="0.25">
      <c r="A35" s="293"/>
      <c r="B35" s="31"/>
      <c r="C35" s="297" t="s">
        <v>134</v>
      </c>
      <c r="D35" s="303"/>
      <c r="E35" s="303"/>
      <c r="F35" s="303"/>
      <c r="G35" s="303"/>
      <c r="H35" s="303"/>
      <c r="I35" s="303"/>
      <c r="J35" s="303"/>
      <c r="K35" s="303"/>
      <c r="L35" s="303"/>
      <c r="M35" s="297" t="s">
        <v>134</v>
      </c>
      <c r="N35" s="303"/>
      <c r="O35" s="303"/>
      <c r="P35" s="303"/>
      <c r="Q35" s="303"/>
      <c r="R35" s="303"/>
      <c r="S35" s="303"/>
      <c r="T35" s="303"/>
      <c r="U35" s="303"/>
      <c r="V35" s="303"/>
      <c r="W35" s="303"/>
      <c r="X35" s="303"/>
      <c r="Y35" s="303"/>
      <c r="Z35" s="303"/>
      <c r="AA35" s="303"/>
      <c r="AB35" s="309"/>
      <c r="AC35" s="293"/>
      <c r="AD35" s="293"/>
    </row>
    <row r="36" spans="1:30" ht="29.25" customHeight="1" x14ac:dyDescent="0.25">
      <c r="A36" s="293"/>
      <c r="B36" s="31"/>
      <c r="C36" s="538" t="s">
        <v>135</v>
      </c>
      <c r="D36" s="532"/>
      <c r="E36" s="532"/>
      <c r="F36" s="532"/>
      <c r="G36" s="532"/>
      <c r="H36" s="532"/>
      <c r="I36" s="532"/>
      <c r="J36" s="532"/>
      <c r="K36" s="520"/>
      <c r="L36" s="303"/>
      <c r="M36" s="538" t="s">
        <v>136</v>
      </c>
      <c r="N36" s="532"/>
      <c r="O36" s="532"/>
      <c r="P36" s="532"/>
      <c r="Q36" s="532"/>
      <c r="R36" s="532"/>
      <c r="S36" s="532"/>
      <c r="T36" s="532"/>
      <c r="U36" s="532"/>
      <c r="V36" s="532"/>
      <c r="W36" s="532"/>
      <c r="X36" s="532"/>
      <c r="Y36" s="532"/>
      <c r="Z36" s="532"/>
      <c r="AA36" s="520"/>
      <c r="AB36" s="309"/>
      <c r="AC36" s="293"/>
      <c r="AD36" s="293"/>
    </row>
    <row r="37" spans="1:30" ht="15" customHeight="1" x14ac:dyDescent="0.25">
      <c r="A37" s="293"/>
      <c r="B37" s="31"/>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301"/>
      <c r="AC37" s="293"/>
      <c r="AD37" s="293"/>
    </row>
    <row r="38" spans="1:30" ht="15" customHeight="1" x14ac:dyDescent="0.25">
      <c r="A38" s="293"/>
      <c r="B38" s="31"/>
      <c r="C38" s="310" t="s">
        <v>137</v>
      </c>
      <c r="D38" s="310"/>
      <c r="E38" s="310"/>
      <c r="F38" s="310"/>
      <c r="G38" s="311"/>
      <c r="H38" s="312"/>
      <c r="I38" s="312"/>
      <c r="J38" s="312"/>
      <c r="K38" s="312"/>
      <c r="L38" s="312"/>
      <c r="M38" s="312"/>
      <c r="N38" s="312"/>
      <c r="O38" s="312"/>
      <c r="P38" s="312"/>
      <c r="Q38" s="312"/>
      <c r="R38" s="312"/>
      <c r="S38" s="312"/>
      <c r="T38" s="312"/>
      <c r="U38" s="312"/>
      <c r="V38" s="312"/>
      <c r="W38" s="312"/>
      <c r="X38" s="312"/>
      <c r="Y38" s="312"/>
      <c r="Z38" s="312"/>
      <c r="AA38" s="312"/>
      <c r="AB38" s="301"/>
      <c r="AC38" s="293"/>
      <c r="AD38" s="293"/>
    </row>
    <row r="39" spans="1:30" ht="90" customHeight="1" x14ac:dyDescent="0.25">
      <c r="A39" s="293"/>
      <c r="B39" s="31"/>
      <c r="C39" s="537" t="s">
        <v>492</v>
      </c>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20"/>
      <c r="AB39" s="301"/>
      <c r="AC39" s="293"/>
      <c r="AD39" s="293"/>
    </row>
    <row r="40" spans="1:30" ht="15" customHeight="1" x14ac:dyDescent="0.25">
      <c r="A40" s="293"/>
      <c r="B40" s="31"/>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301"/>
      <c r="AC40" s="293"/>
      <c r="AD40" s="293"/>
    </row>
    <row r="41" spans="1:30" ht="15.75" customHeight="1" x14ac:dyDescent="0.25">
      <c r="A41" s="293"/>
      <c r="B41" s="31"/>
      <c r="C41" s="536" t="s">
        <v>139</v>
      </c>
      <c r="D41" s="528"/>
      <c r="E41" s="306"/>
      <c r="F41" s="530" t="s">
        <v>34</v>
      </c>
      <c r="G41" s="520"/>
      <c r="H41" s="306"/>
      <c r="I41" s="293"/>
      <c r="J41" s="313" t="s">
        <v>140</v>
      </c>
      <c r="K41" s="530">
        <v>1</v>
      </c>
      <c r="L41" s="532"/>
      <c r="M41" s="532"/>
      <c r="N41" s="520"/>
      <c r="O41" s="306"/>
      <c r="P41" s="306"/>
      <c r="Q41" s="297" t="s">
        <v>141</v>
      </c>
      <c r="R41" s="293"/>
      <c r="S41" s="306"/>
      <c r="T41" s="306"/>
      <c r="U41" s="306"/>
      <c r="V41" s="306"/>
      <c r="W41" s="530" t="s">
        <v>20</v>
      </c>
      <c r="X41" s="532"/>
      <c r="Y41" s="532"/>
      <c r="Z41" s="532"/>
      <c r="AA41" s="520"/>
      <c r="AB41" s="305"/>
      <c r="AC41" s="293"/>
      <c r="AD41" s="293"/>
    </row>
    <row r="42" spans="1:30" ht="15.75" customHeight="1" x14ac:dyDescent="0.25">
      <c r="A42" s="293"/>
      <c r="B42" s="31"/>
      <c r="C42" s="293"/>
      <c r="D42" s="293"/>
      <c r="E42" s="293"/>
      <c r="F42" s="308"/>
      <c r="G42" s="308"/>
      <c r="H42" s="308"/>
      <c r="I42" s="308"/>
      <c r="J42" s="308"/>
      <c r="K42" s="308"/>
      <c r="L42" s="308"/>
      <c r="M42" s="293"/>
      <c r="N42" s="293"/>
      <c r="O42" s="293"/>
      <c r="P42" s="293"/>
      <c r="Q42" s="293"/>
      <c r="R42" s="293"/>
      <c r="S42" s="293"/>
      <c r="T42" s="293"/>
      <c r="U42" s="293"/>
      <c r="V42" s="293"/>
      <c r="W42" s="293"/>
      <c r="X42" s="293"/>
      <c r="Y42" s="293"/>
      <c r="Z42" s="293"/>
      <c r="AA42" s="293"/>
      <c r="AB42" s="301"/>
      <c r="AC42" s="293"/>
      <c r="AD42" s="293"/>
    </row>
    <row r="43" spans="1:30" ht="32.25" customHeight="1" x14ac:dyDescent="0.25">
      <c r="A43" s="293"/>
      <c r="B43" s="31"/>
      <c r="C43" s="293"/>
      <c r="D43" s="313" t="s">
        <v>142</v>
      </c>
      <c r="E43" s="306"/>
      <c r="F43" s="537"/>
      <c r="G43" s="532"/>
      <c r="H43" s="532"/>
      <c r="I43" s="532"/>
      <c r="J43" s="532"/>
      <c r="K43" s="532"/>
      <c r="L43" s="532"/>
      <c r="M43" s="520"/>
      <c r="N43" s="293"/>
      <c r="O43" s="313" t="s">
        <v>144</v>
      </c>
      <c r="P43" s="538">
        <v>0</v>
      </c>
      <c r="Q43" s="532"/>
      <c r="R43" s="532"/>
      <c r="S43" s="532"/>
      <c r="T43" s="532"/>
      <c r="U43" s="532"/>
      <c r="V43" s="532"/>
      <c r="W43" s="532"/>
      <c r="X43" s="532"/>
      <c r="Y43" s="532"/>
      <c r="Z43" s="532"/>
      <c r="AA43" s="520"/>
      <c r="AB43" s="301"/>
      <c r="AC43" s="293"/>
      <c r="AD43" s="293"/>
    </row>
    <row r="44" spans="1:30" ht="15.75" customHeight="1" x14ac:dyDescent="0.25">
      <c r="A44" s="293"/>
      <c r="B44" s="31"/>
      <c r="C44" s="306"/>
      <c r="D44" s="306"/>
      <c r="E44" s="306"/>
      <c r="F44" s="308"/>
      <c r="G44" s="308"/>
      <c r="H44" s="308"/>
      <c r="I44" s="308"/>
      <c r="J44" s="308"/>
      <c r="K44" s="308"/>
      <c r="L44" s="308"/>
      <c r="M44" s="306"/>
      <c r="N44" s="306"/>
      <c r="O44" s="306"/>
      <c r="P44" s="306"/>
      <c r="Q44" s="306"/>
      <c r="R44" s="306"/>
      <c r="S44" s="306"/>
      <c r="T44" s="306"/>
      <c r="U44" s="306"/>
      <c r="V44" s="306"/>
      <c r="W44" s="306"/>
      <c r="X44" s="306"/>
      <c r="Y44" s="306"/>
      <c r="Z44" s="306"/>
      <c r="AA44" s="306"/>
      <c r="AB44" s="305"/>
      <c r="AC44" s="293"/>
      <c r="AD44" s="293"/>
    </row>
    <row r="45" spans="1:30" ht="15.75" customHeight="1" x14ac:dyDescent="0.25">
      <c r="A45" s="293"/>
      <c r="B45" s="31"/>
      <c r="C45" s="293"/>
      <c r="D45" s="313" t="s">
        <v>145</v>
      </c>
      <c r="E45" s="293"/>
      <c r="F45" s="531" t="s">
        <v>146</v>
      </c>
      <c r="G45" s="520"/>
      <c r="H45" s="293"/>
      <c r="I45" s="293"/>
      <c r="J45" s="306" t="s">
        <v>147</v>
      </c>
      <c r="K45" s="293"/>
      <c r="L45" s="531" t="s">
        <v>148</v>
      </c>
      <c r="M45" s="532"/>
      <c r="N45" s="520"/>
      <c r="O45" s="306"/>
      <c r="P45" s="306"/>
      <c r="Q45" s="293"/>
      <c r="R45" s="306" t="s">
        <v>149</v>
      </c>
      <c r="S45" s="306"/>
      <c r="T45" s="306"/>
      <c r="U45" s="306"/>
      <c r="V45" s="306"/>
      <c r="W45" s="539"/>
      <c r="X45" s="532"/>
      <c r="Y45" s="532"/>
      <c r="Z45" s="532"/>
      <c r="AA45" s="520"/>
      <c r="AB45" s="305"/>
      <c r="AC45" s="293"/>
      <c r="AD45" s="293"/>
    </row>
    <row r="46" spans="1:30" ht="15.75" customHeight="1" x14ac:dyDescent="0.25">
      <c r="A46" s="293"/>
      <c r="B46" s="31"/>
      <c r="C46" s="293"/>
      <c r="D46" s="293"/>
      <c r="E46" s="293"/>
      <c r="F46" s="29"/>
      <c r="G46" s="293"/>
      <c r="H46" s="293"/>
      <c r="I46" s="297"/>
      <c r="J46" s="297"/>
      <c r="K46" s="297"/>
      <c r="L46" s="297"/>
      <c r="M46" s="297"/>
      <c r="N46" s="297"/>
      <c r="O46" s="297"/>
      <c r="P46" s="297"/>
      <c r="Q46" s="297"/>
      <c r="R46" s="297"/>
      <c r="S46" s="297"/>
      <c r="T46" s="297"/>
      <c r="U46" s="297"/>
      <c r="V46" s="297"/>
      <c r="W46" s="297"/>
      <c r="X46" s="297"/>
      <c r="Y46" s="297"/>
      <c r="Z46" s="297"/>
      <c r="AA46" s="297"/>
      <c r="AB46" s="298"/>
      <c r="AC46" s="293"/>
      <c r="AD46" s="293"/>
    </row>
    <row r="47" spans="1:30" ht="15.75" customHeight="1" x14ac:dyDescent="0.25">
      <c r="A47" s="293"/>
      <c r="B47" s="31"/>
      <c r="C47" s="314" t="s">
        <v>150</v>
      </c>
      <c r="D47" s="533">
        <v>2024</v>
      </c>
      <c r="E47" s="534"/>
      <c r="F47" s="535"/>
      <c r="G47" s="35"/>
      <c r="H47" s="297"/>
      <c r="I47" s="297"/>
      <c r="J47" s="297"/>
      <c r="K47" s="297"/>
      <c r="L47" s="297"/>
      <c r="M47" s="297"/>
      <c r="N47" s="297"/>
      <c r="O47" s="297"/>
      <c r="P47" s="297"/>
      <c r="Q47" s="527"/>
      <c r="R47" s="528"/>
      <c r="S47" s="528"/>
      <c r="T47" s="528"/>
      <c r="U47" s="528"/>
      <c r="V47" s="297"/>
      <c r="W47" s="297"/>
      <c r="X47" s="529"/>
      <c r="Y47" s="528"/>
      <c r="Z47" s="528"/>
      <c r="AA47" s="528"/>
      <c r="AB47" s="305"/>
      <c r="AC47" s="293"/>
      <c r="AD47" s="293"/>
    </row>
    <row r="48" spans="1:30" ht="5.25" customHeight="1" x14ac:dyDescent="0.25">
      <c r="A48" s="293"/>
      <c r="B48" s="31"/>
      <c r="C48" s="306"/>
      <c r="D48" s="38"/>
      <c r="E48" s="38"/>
      <c r="F48" s="38"/>
      <c r="G48" s="293"/>
      <c r="H48" s="297"/>
      <c r="I48" s="297"/>
      <c r="J48" s="297"/>
      <c r="K48" s="297"/>
      <c r="L48" s="297"/>
      <c r="M48" s="297"/>
      <c r="N48" s="297"/>
      <c r="O48" s="297"/>
      <c r="P48" s="297"/>
      <c r="Q48" s="303"/>
      <c r="R48" s="303"/>
      <c r="S48" s="303"/>
      <c r="T48" s="303"/>
      <c r="U48" s="303"/>
      <c r="V48" s="297"/>
      <c r="W48" s="297"/>
      <c r="X48" s="299"/>
      <c r="Y48" s="299"/>
      <c r="Z48" s="299"/>
      <c r="AA48" s="299"/>
      <c r="AB48" s="305"/>
      <c r="AC48" s="293"/>
      <c r="AD48" s="293"/>
    </row>
    <row r="49" spans="1:30" ht="15.75" customHeight="1" x14ac:dyDescent="0.25">
      <c r="A49" s="293"/>
      <c r="B49" s="31"/>
      <c r="C49" s="306" t="s">
        <v>140</v>
      </c>
      <c r="D49" s="538">
        <v>1.2</v>
      </c>
      <c r="E49" s="532"/>
      <c r="F49" s="520"/>
      <c r="G49" s="293"/>
      <c r="H49" s="297"/>
      <c r="I49" s="297"/>
      <c r="J49" s="297"/>
      <c r="K49" s="297"/>
      <c r="L49" s="297"/>
      <c r="M49" s="297"/>
      <c r="N49" s="297"/>
      <c r="O49" s="297"/>
      <c r="P49" s="297"/>
      <c r="Q49" s="527"/>
      <c r="R49" s="528"/>
      <c r="S49" s="528"/>
      <c r="T49" s="528"/>
      <c r="U49" s="528"/>
      <c r="V49" s="297"/>
      <c r="W49" s="297"/>
      <c r="X49" s="529"/>
      <c r="Y49" s="528"/>
      <c r="Z49" s="528"/>
      <c r="AA49" s="528"/>
      <c r="AB49" s="298"/>
      <c r="AC49" s="293"/>
      <c r="AD49" s="293"/>
    </row>
    <row r="50" spans="1:30" ht="15.75" customHeight="1" x14ac:dyDescent="0.25">
      <c r="A50" s="293"/>
      <c r="B50" s="31"/>
      <c r="C50" s="293"/>
      <c r="D50" s="293"/>
      <c r="E50" s="293"/>
      <c r="F50" s="293"/>
      <c r="G50" s="293"/>
      <c r="H50" s="293"/>
      <c r="I50" s="297"/>
      <c r="J50" s="297"/>
      <c r="K50" s="306"/>
      <c r="L50" s="306"/>
      <c r="M50" s="306"/>
      <c r="N50" s="306"/>
      <c r="O50" s="306"/>
      <c r="P50" s="306"/>
      <c r="Q50" s="306"/>
      <c r="R50" s="306"/>
      <c r="S50" s="306"/>
      <c r="T50" s="306"/>
      <c r="U50" s="306"/>
      <c r="V50" s="306"/>
      <c r="W50" s="306"/>
      <c r="X50" s="306"/>
      <c r="Y50" s="306"/>
      <c r="Z50" s="306"/>
      <c r="AA50" s="306"/>
      <c r="AB50" s="298"/>
      <c r="AC50" s="293"/>
      <c r="AD50" s="293"/>
    </row>
    <row r="51" spans="1:30" ht="15.75" customHeight="1" x14ac:dyDescent="0.25">
      <c r="A51" s="293"/>
      <c r="B51" s="31"/>
      <c r="C51" s="306"/>
      <c r="D51" s="530" t="s">
        <v>151</v>
      </c>
      <c r="E51" s="532"/>
      <c r="F51" s="532"/>
      <c r="G51" s="532"/>
      <c r="H51" s="532"/>
      <c r="I51" s="532"/>
      <c r="J51" s="532"/>
      <c r="K51" s="532"/>
      <c r="L51" s="532"/>
      <c r="M51" s="532"/>
      <c r="N51" s="532"/>
      <c r="O51" s="532"/>
      <c r="P51" s="532"/>
      <c r="Q51" s="532"/>
      <c r="R51" s="532"/>
      <c r="S51" s="532"/>
      <c r="T51" s="532"/>
      <c r="U51" s="532"/>
      <c r="V51" s="532"/>
      <c r="W51" s="532"/>
      <c r="X51" s="532"/>
      <c r="Y51" s="520"/>
      <c r="Z51" s="307"/>
      <c r="AA51" s="307"/>
      <c r="AB51" s="315"/>
      <c r="AC51" s="293"/>
      <c r="AD51" s="293"/>
    </row>
    <row r="52" spans="1:30" ht="15.75" customHeight="1" x14ac:dyDescent="0.25">
      <c r="A52" s="293"/>
      <c r="B52" s="31"/>
      <c r="C52" s="293"/>
      <c r="D52" s="569" t="s">
        <v>152</v>
      </c>
      <c r="E52" s="532"/>
      <c r="F52" s="532"/>
      <c r="G52" s="532"/>
      <c r="H52" s="520"/>
      <c r="I52" s="565" t="s">
        <v>153</v>
      </c>
      <c r="J52" s="532"/>
      <c r="K52" s="532"/>
      <c r="L52" s="532"/>
      <c r="M52" s="532"/>
      <c r="N52" s="532"/>
      <c r="O52" s="532"/>
      <c r="P52" s="520"/>
      <c r="Q52" s="566" t="s">
        <v>154</v>
      </c>
      <c r="R52" s="532"/>
      <c r="S52" s="532"/>
      <c r="T52" s="532"/>
      <c r="U52" s="532"/>
      <c r="V52" s="532"/>
      <c r="W52" s="532"/>
      <c r="X52" s="532"/>
      <c r="Y52" s="520"/>
      <c r="Z52" s="307"/>
      <c r="AA52" s="307"/>
      <c r="AB52" s="315"/>
      <c r="AC52" s="293"/>
      <c r="AD52" s="293"/>
    </row>
    <row r="53" spans="1:30" ht="15.75" customHeight="1" x14ac:dyDescent="0.25">
      <c r="A53" s="316"/>
      <c r="B53" s="39"/>
      <c r="C53" s="40"/>
      <c r="D53" s="570" t="s">
        <v>155</v>
      </c>
      <c r="E53" s="532"/>
      <c r="F53" s="532"/>
      <c r="G53" s="532"/>
      <c r="H53" s="520"/>
      <c r="I53" s="567" t="s">
        <v>156</v>
      </c>
      <c r="J53" s="532"/>
      <c r="K53" s="532"/>
      <c r="L53" s="532"/>
      <c r="M53" s="532"/>
      <c r="N53" s="532"/>
      <c r="O53" s="532"/>
      <c r="P53" s="520"/>
      <c r="Q53" s="568" t="s">
        <v>157</v>
      </c>
      <c r="R53" s="532"/>
      <c r="S53" s="532"/>
      <c r="T53" s="532"/>
      <c r="U53" s="532"/>
      <c r="V53" s="532"/>
      <c r="W53" s="532"/>
      <c r="X53" s="532"/>
      <c r="Y53" s="520"/>
      <c r="Z53" s="316"/>
      <c r="AA53" s="316"/>
      <c r="AB53" s="317"/>
      <c r="AC53" s="316"/>
      <c r="AD53" s="316"/>
    </row>
    <row r="54" spans="1:30" ht="15.75" customHeight="1" x14ac:dyDescent="0.25">
      <c r="A54" s="293"/>
      <c r="B54" s="31"/>
      <c r="C54" s="318"/>
      <c r="D54" s="318"/>
      <c r="E54" s="318"/>
      <c r="F54" s="318"/>
      <c r="G54" s="319"/>
      <c r="H54" s="319"/>
      <c r="I54" s="319"/>
      <c r="J54" s="319"/>
      <c r="K54" s="319"/>
      <c r="L54" s="319"/>
      <c r="M54" s="319"/>
      <c r="N54" s="319"/>
      <c r="O54" s="319"/>
      <c r="P54" s="319"/>
      <c r="Q54" s="319"/>
      <c r="R54" s="319"/>
      <c r="S54" s="319"/>
      <c r="T54" s="319"/>
      <c r="U54" s="319"/>
      <c r="V54" s="319"/>
      <c r="W54" s="319"/>
      <c r="X54" s="319"/>
      <c r="Y54" s="319"/>
      <c r="Z54" s="318"/>
      <c r="AA54" s="318"/>
      <c r="AB54" s="302"/>
      <c r="AC54" s="293"/>
      <c r="AD54" s="293"/>
    </row>
    <row r="55" spans="1:30" ht="15.75" customHeight="1" x14ac:dyDescent="0.25">
      <c r="A55" s="320"/>
      <c r="B55" s="41"/>
      <c r="C55" s="558" t="s">
        <v>158</v>
      </c>
      <c r="D55" s="532"/>
      <c r="E55" s="532"/>
      <c r="F55" s="520"/>
      <c r="G55" s="563" t="s">
        <v>159</v>
      </c>
      <c r="H55" s="564" t="s">
        <v>160</v>
      </c>
      <c r="I55" s="546"/>
      <c r="J55" s="546"/>
      <c r="K55" s="546"/>
      <c r="L55" s="546"/>
      <c r="M55" s="546"/>
      <c r="N55" s="546"/>
      <c r="O55" s="546"/>
      <c r="P55" s="546"/>
      <c r="Q55" s="546"/>
      <c r="R55" s="546"/>
      <c r="S55" s="546"/>
      <c r="T55" s="546"/>
      <c r="U55" s="546"/>
      <c r="V55" s="546"/>
      <c r="W55" s="546"/>
      <c r="X55" s="546"/>
      <c r="Y55" s="546"/>
      <c r="Z55" s="546"/>
      <c r="AA55" s="547"/>
      <c r="AB55" s="315"/>
      <c r="AC55" s="320"/>
      <c r="AD55" s="320"/>
    </row>
    <row r="56" spans="1:30" ht="15.75" customHeight="1" x14ac:dyDescent="0.25">
      <c r="A56" s="320"/>
      <c r="B56" s="41"/>
      <c r="C56" s="42" t="s">
        <v>161</v>
      </c>
      <c r="D56" s="43" t="s">
        <v>468</v>
      </c>
      <c r="E56" s="558" t="s">
        <v>162</v>
      </c>
      <c r="F56" s="520"/>
      <c r="G56" s="504"/>
      <c r="H56" s="549"/>
      <c r="I56" s="550"/>
      <c r="J56" s="550"/>
      <c r="K56" s="550"/>
      <c r="L56" s="550"/>
      <c r="M56" s="550"/>
      <c r="N56" s="550"/>
      <c r="O56" s="550"/>
      <c r="P56" s="550"/>
      <c r="Q56" s="550"/>
      <c r="R56" s="550"/>
      <c r="S56" s="550"/>
      <c r="T56" s="550"/>
      <c r="U56" s="550"/>
      <c r="V56" s="550"/>
      <c r="W56" s="550"/>
      <c r="X56" s="550"/>
      <c r="Y56" s="550"/>
      <c r="Z56" s="550"/>
      <c r="AA56" s="551"/>
      <c r="AB56" s="315"/>
      <c r="AC56" s="320"/>
      <c r="AD56" s="320"/>
    </row>
    <row r="57" spans="1:30" ht="15.75" customHeight="1" x14ac:dyDescent="0.25">
      <c r="A57" s="320"/>
      <c r="B57" s="41"/>
      <c r="C57" s="44">
        <v>2024</v>
      </c>
      <c r="D57" s="45">
        <v>45474</v>
      </c>
      <c r="E57" s="557">
        <v>45656</v>
      </c>
      <c r="F57" s="520"/>
      <c r="G57" s="46">
        <v>1</v>
      </c>
      <c r="H57" s="562"/>
      <c r="I57" s="532"/>
      <c r="J57" s="532"/>
      <c r="K57" s="532"/>
      <c r="L57" s="532"/>
      <c r="M57" s="532"/>
      <c r="N57" s="532"/>
      <c r="O57" s="532"/>
      <c r="P57" s="532"/>
      <c r="Q57" s="532"/>
      <c r="R57" s="532"/>
      <c r="S57" s="532"/>
      <c r="T57" s="532"/>
      <c r="U57" s="532"/>
      <c r="V57" s="532"/>
      <c r="W57" s="532"/>
      <c r="X57" s="532"/>
      <c r="Y57" s="532"/>
      <c r="Z57" s="532"/>
      <c r="AA57" s="520"/>
      <c r="AB57" s="315"/>
      <c r="AC57" s="320"/>
      <c r="AD57" s="320"/>
    </row>
    <row r="58" spans="1:30" ht="15.75" customHeight="1" x14ac:dyDescent="0.25">
      <c r="A58" s="320"/>
      <c r="B58" s="41"/>
      <c r="C58" s="44">
        <v>2025</v>
      </c>
      <c r="D58" s="45">
        <v>45658</v>
      </c>
      <c r="E58" s="557">
        <v>46021</v>
      </c>
      <c r="F58" s="520"/>
      <c r="G58" s="46">
        <v>1</v>
      </c>
      <c r="H58" s="562"/>
      <c r="I58" s="532"/>
      <c r="J58" s="532"/>
      <c r="K58" s="532"/>
      <c r="L58" s="532"/>
      <c r="M58" s="532"/>
      <c r="N58" s="532"/>
      <c r="O58" s="532"/>
      <c r="P58" s="532"/>
      <c r="Q58" s="532"/>
      <c r="R58" s="532"/>
      <c r="S58" s="532"/>
      <c r="T58" s="532"/>
      <c r="U58" s="532"/>
      <c r="V58" s="532"/>
      <c r="W58" s="532"/>
      <c r="X58" s="532"/>
      <c r="Y58" s="532"/>
      <c r="Z58" s="532"/>
      <c r="AA58" s="520"/>
      <c r="AB58" s="315"/>
      <c r="AC58" s="320"/>
      <c r="AD58" s="320"/>
    </row>
    <row r="59" spans="1:30" ht="15.75" customHeight="1" x14ac:dyDescent="0.25">
      <c r="A59" s="320"/>
      <c r="B59" s="41"/>
      <c r="C59" s="44">
        <v>2026</v>
      </c>
      <c r="D59" s="45">
        <v>46023</v>
      </c>
      <c r="E59" s="557">
        <v>46386</v>
      </c>
      <c r="F59" s="520"/>
      <c r="G59" s="46">
        <v>1</v>
      </c>
      <c r="H59" s="562"/>
      <c r="I59" s="532"/>
      <c r="J59" s="532"/>
      <c r="K59" s="532"/>
      <c r="L59" s="532"/>
      <c r="M59" s="532"/>
      <c r="N59" s="532"/>
      <c r="O59" s="532"/>
      <c r="P59" s="532"/>
      <c r="Q59" s="532"/>
      <c r="R59" s="532"/>
      <c r="S59" s="532"/>
      <c r="T59" s="532"/>
      <c r="U59" s="532"/>
      <c r="V59" s="532"/>
      <c r="W59" s="532"/>
      <c r="X59" s="532"/>
      <c r="Y59" s="532"/>
      <c r="Z59" s="532"/>
      <c r="AA59" s="520"/>
      <c r="AB59" s="315"/>
      <c r="AC59" s="320"/>
      <c r="AD59" s="320"/>
    </row>
    <row r="60" spans="1:30" ht="15.75" customHeight="1" x14ac:dyDescent="0.25">
      <c r="A60" s="320"/>
      <c r="B60" s="41"/>
      <c r="C60" s="44">
        <v>2027</v>
      </c>
      <c r="D60" s="45">
        <v>46388</v>
      </c>
      <c r="E60" s="557">
        <v>46751</v>
      </c>
      <c r="F60" s="520"/>
      <c r="G60" s="46">
        <v>1</v>
      </c>
      <c r="H60" s="562"/>
      <c r="I60" s="532"/>
      <c r="J60" s="532"/>
      <c r="K60" s="532"/>
      <c r="L60" s="532"/>
      <c r="M60" s="532"/>
      <c r="N60" s="532"/>
      <c r="O60" s="532"/>
      <c r="P60" s="532"/>
      <c r="Q60" s="532"/>
      <c r="R60" s="532"/>
      <c r="S60" s="532"/>
      <c r="T60" s="532"/>
      <c r="U60" s="532"/>
      <c r="V60" s="532"/>
      <c r="W60" s="532"/>
      <c r="X60" s="532"/>
      <c r="Y60" s="532"/>
      <c r="Z60" s="532"/>
      <c r="AA60" s="520"/>
      <c r="AB60" s="315"/>
      <c r="AC60" s="320"/>
      <c r="AD60" s="320"/>
    </row>
    <row r="61" spans="1:30" ht="15.75" customHeight="1" x14ac:dyDescent="0.25">
      <c r="A61" s="320"/>
      <c r="B61" s="41"/>
      <c r="C61" s="44"/>
      <c r="D61" s="44"/>
      <c r="E61" s="558"/>
      <c r="F61" s="520"/>
      <c r="G61" s="43"/>
      <c r="H61" s="558"/>
      <c r="I61" s="532"/>
      <c r="J61" s="532"/>
      <c r="K61" s="532"/>
      <c r="L61" s="532"/>
      <c r="M61" s="532"/>
      <c r="N61" s="532"/>
      <c r="O61" s="532"/>
      <c r="P61" s="532"/>
      <c r="Q61" s="532"/>
      <c r="R61" s="532"/>
      <c r="S61" s="532"/>
      <c r="T61" s="532"/>
      <c r="U61" s="532"/>
      <c r="V61" s="532"/>
      <c r="W61" s="532"/>
      <c r="X61" s="532"/>
      <c r="Y61" s="532"/>
      <c r="Z61" s="532"/>
      <c r="AA61" s="520"/>
      <c r="AB61" s="315"/>
      <c r="AC61" s="320"/>
      <c r="AD61" s="320"/>
    </row>
    <row r="62" spans="1:30" ht="15.75" customHeight="1" x14ac:dyDescent="0.25">
      <c r="A62" s="293"/>
      <c r="B62" s="3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301"/>
      <c r="AC62" s="293"/>
      <c r="AD62" s="293"/>
    </row>
    <row r="63" spans="1:30" ht="15.75" customHeight="1" x14ac:dyDescent="0.25">
      <c r="A63" s="293"/>
      <c r="B63" s="31"/>
      <c r="C63" s="536" t="s">
        <v>163</v>
      </c>
      <c r="D63" s="528"/>
      <c r="E63" s="306"/>
      <c r="F63" s="297" t="s">
        <v>164</v>
      </c>
      <c r="G63" s="47"/>
      <c r="H63" s="308"/>
      <c r="I63" s="297" t="s">
        <v>165</v>
      </c>
      <c r="J63" s="293"/>
      <c r="K63" s="531"/>
      <c r="L63" s="520"/>
      <c r="M63" s="306"/>
      <c r="N63" s="293"/>
      <c r="O63" s="293"/>
      <c r="P63" s="293"/>
      <c r="Q63" s="293"/>
      <c r="R63" s="293"/>
      <c r="S63" s="293"/>
      <c r="T63" s="293"/>
      <c r="U63" s="293"/>
      <c r="V63" s="293"/>
      <c r="W63" s="293"/>
      <c r="X63" s="293"/>
      <c r="Y63" s="293"/>
      <c r="Z63" s="293"/>
      <c r="AA63" s="293"/>
      <c r="AB63" s="301"/>
      <c r="AC63" s="293"/>
      <c r="AD63" s="293"/>
    </row>
    <row r="64" spans="1:30" ht="15.75" customHeight="1" x14ac:dyDescent="0.25">
      <c r="A64" s="293"/>
      <c r="B64" s="32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22"/>
      <c r="AC64" s="293"/>
      <c r="AD64" s="293"/>
    </row>
    <row r="65" spans="1:30" ht="15.75" customHeight="1" x14ac:dyDescent="0.25">
      <c r="A65" s="293"/>
      <c r="B65" s="556" t="s">
        <v>166</v>
      </c>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20"/>
      <c r="AC65" s="293"/>
      <c r="AD65" s="293"/>
    </row>
    <row r="66" spans="1:30" ht="15.75" customHeight="1" x14ac:dyDescent="0.25">
      <c r="A66" s="293"/>
      <c r="B66" s="4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9"/>
      <c r="AC66" s="293"/>
      <c r="AD66" s="293"/>
    </row>
    <row r="67" spans="1:30" ht="29.25" customHeight="1" x14ac:dyDescent="0.25">
      <c r="A67" s="293"/>
      <c r="B67" s="558" t="s">
        <v>161</v>
      </c>
      <c r="C67" s="520"/>
      <c r="D67" s="43"/>
      <c r="E67" s="558" t="s">
        <v>167</v>
      </c>
      <c r="F67" s="520"/>
      <c r="G67" s="43"/>
      <c r="H67" s="530" t="s">
        <v>168</v>
      </c>
      <c r="I67" s="520"/>
      <c r="J67" s="558"/>
      <c r="K67" s="520"/>
      <c r="L67" s="561"/>
      <c r="M67" s="528"/>
      <c r="N67" s="43" t="s">
        <v>169</v>
      </c>
      <c r="O67" s="558"/>
      <c r="P67" s="532"/>
      <c r="Q67" s="520"/>
      <c r="R67" s="558" t="s">
        <v>170</v>
      </c>
      <c r="S67" s="532"/>
      <c r="T67" s="520"/>
      <c r="U67" s="558"/>
      <c r="V67" s="532"/>
      <c r="W67" s="520"/>
      <c r="X67" s="558" t="s">
        <v>171</v>
      </c>
      <c r="Y67" s="520"/>
      <c r="Z67" s="558"/>
      <c r="AA67" s="532"/>
      <c r="AB67" s="520"/>
      <c r="AC67" s="293"/>
      <c r="AD67" s="293"/>
    </row>
    <row r="68" spans="1:30" ht="15.75" customHeight="1" x14ac:dyDescent="0.25">
      <c r="A68" s="293"/>
      <c r="B68" s="48"/>
      <c r="C68" s="323"/>
      <c r="D68" s="323"/>
      <c r="E68" s="323"/>
      <c r="F68" s="316"/>
      <c r="G68" s="324"/>
      <c r="H68" s="325"/>
      <c r="I68" s="325"/>
      <c r="J68" s="316"/>
      <c r="K68" s="316"/>
      <c r="L68" s="316"/>
      <c r="M68" s="316"/>
      <c r="N68" s="325"/>
      <c r="O68" s="316"/>
      <c r="P68" s="316"/>
      <c r="Q68" s="316"/>
      <c r="R68" s="316"/>
      <c r="S68" s="325"/>
      <c r="T68" s="303"/>
      <c r="U68" s="303"/>
      <c r="V68" s="293"/>
      <c r="W68" s="325"/>
      <c r="X68" s="313"/>
      <c r="Y68" s="313"/>
      <c r="Z68" s="50"/>
      <c r="AA68" s="28"/>
      <c r="AB68" s="51"/>
      <c r="AC68" s="293"/>
      <c r="AD68" s="293"/>
    </row>
    <row r="69" spans="1:30" ht="15.75" customHeight="1" x14ac:dyDescent="0.25">
      <c r="A69" s="293"/>
      <c r="B69" s="556" t="s">
        <v>172</v>
      </c>
      <c r="C69" s="520"/>
      <c r="D69" s="559"/>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1"/>
      <c r="AC69" s="293"/>
      <c r="AD69" s="293"/>
    </row>
    <row r="70" spans="1:30" ht="15.75" customHeight="1" x14ac:dyDescent="0.25">
      <c r="A70" s="293"/>
      <c r="B70" s="48"/>
      <c r="C70" s="323"/>
      <c r="D70" s="323"/>
      <c r="E70" s="323"/>
      <c r="F70" s="316"/>
      <c r="G70" s="324"/>
      <c r="H70" s="325"/>
      <c r="I70" s="325"/>
      <c r="J70" s="316"/>
      <c r="K70" s="316"/>
      <c r="L70" s="316"/>
      <c r="M70" s="316"/>
      <c r="N70" s="325"/>
      <c r="O70" s="316"/>
      <c r="P70" s="316"/>
      <c r="Q70" s="316"/>
      <c r="R70" s="316"/>
      <c r="S70" s="325"/>
      <c r="T70" s="303"/>
      <c r="U70" s="303"/>
      <c r="V70" s="293"/>
      <c r="W70" s="325"/>
      <c r="X70" s="313"/>
      <c r="Y70" s="313"/>
      <c r="Z70" s="50"/>
      <c r="AA70" s="28"/>
      <c r="AB70" s="51"/>
      <c r="AC70" s="293"/>
      <c r="AD70" s="293"/>
    </row>
    <row r="71" spans="1:30" ht="15.75" customHeight="1" x14ac:dyDescent="0.25">
      <c r="A71" s="293"/>
      <c r="B71" s="556" t="s">
        <v>173</v>
      </c>
      <c r="C71" s="520"/>
      <c r="D71" s="56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1"/>
      <c r="AC71" s="293"/>
      <c r="AD71" s="293"/>
    </row>
    <row r="72" spans="1:30" ht="15.75" customHeight="1" x14ac:dyDescent="0.25">
      <c r="A72" s="293"/>
      <c r="B72" s="48"/>
      <c r="C72" s="323"/>
      <c r="D72" s="323"/>
      <c r="E72" s="323"/>
      <c r="F72" s="316"/>
      <c r="G72" s="324"/>
      <c r="H72" s="325"/>
      <c r="I72" s="325"/>
      <c r="J72" s="316"/>
      <c r="K72" s="316"/>
      <c r="L72" s="316"/>
      <c r="M72" s="316"/>
      <c r="N72" s="325"/>
      <c r="O72" s="316"/>
      <c r="P72" s="316"/>
      <c r="Q72" s="316"/>
      <c r="R72" s="316"/>
      <c r="S72" s="325"/>
      <c r="T72" s="303"/>
      <c r="U72" s="303"/>
      <c r="V72" s="293"/>
      <c r="W72" s="325"/>
      <c r="X72" s="313"/>
      <c r="Y72" s="313"/>
      <c r="Z72" s="313"/>
      <c r="AA72" s="303"/>
      <c r="AB72" s="309"/>
      <c r="AC72" s="293"/>
      <c r="AD72" s="293"/>
    </row>
    <row r="73" spans="1:30" ht="15.75" customHeight="1" x14ac:dyDescent="0.25">
      <c r="A73" s="293"/>
      <c r="B73" s="556" t="s">
        <v>174</v>
      </c>
      <c r="C73" s="520"/>
      <c r="D73" s="560"/>
      <c r="E73" s="550"/>
      <c r="F73" s="550"/>
      <c r="G73" s="550"/>
      <c r="H73" s="550"/>
      <c r="I73" s="550"/>
      <c r="J73" s="550"/>
      <c r="K73" s="550"/>
      <c r="L73" s="550"/>
      <c r="M73" s="550"/>
      <c r="N73" s="550"/>
      <c r="O73" s="550"/>
      <c r="P73" s="550"/>
      <c r="Q73" s="550"/>
      <c r="R73" s="550"/>
      <c r="S73" s="550"/>
      <c r="T73" s="550"/>
      <c r="U73" s="550"/>
      <c r="V73" s="550"/>
      <c r="W73" s="550"/>
      <c r="X73" s="550"/>
      <c r="Y73" s="550"/>
      <c r="Z73" s="550"/>
      <c r="AA73" s="550"/>
      <c r="AB73" s="551"/>
      <c r="AC73" s="293"/>
      <c r="AD73" s="293"/>
    </row>
    <row r="74" spans="1:30" ht="15.75" customHeight="1" x14ac:dyDescent="0.25">
      <c r="A74" s="293"/>
      <c r="B74" s="48"/>
      <c r="C74" s="323"/>
      <c r="D74" s="323"/>
      <c r="E74" s="323"/>
      <c r="F74" s="316"/>
      <c r="G74" s="324"/>
      <c r="H74" s="325"/>
      <c r="I74" s="325"/>
      <c r="J74" s="316"/>
      <c r="K74" s="316"/>
      <c r="L74" s="316"/>
      <c r="M74" s="316"/>
      <c r="N74" s="325"/>
      <c r="O74" s="316"/>
      <c r="P74" s="316"/>
      <c r="Q74" s="316"/>
      <c r="R74" s="316"/>
      <c r="S74" s="325"/>
      <c r="T74" s="303"/>
      <c r="U74" s="303"/>
      <c r="V74" s="293"/>
      <c r="W74" s="325"/>
      <c r="X74" s="313"/>
      <c r="Y74" s="313"/>
      <c r="Z74" s="50"/>
      <c r="AA74" s="28"/>
      <c r="AB74" s="51"/>
      <c r="AC74" s="293"/>
      <c r="AD74" s="293"/>
    </row>
    <row r="75" spans="1:30" ht="15.75" customHeight="1" x14ac:dyDescent="0.25">
      <c r="A75" s="293"/>
      <c r="B75" s="556" t="s">
        <v>175</v>
      </c>
      <c r="C75" s="520"/>
      <c r="D75" s="560"/>
      <c r="E75" s="550"/>
      <c r="F75" s="550"/>
      <c r="G75" s="550"/>
      <c r="H75" s="550"/>
      <c r="I75" s="550"/>
      <c r="J75" s="550"/>
      <c r="K75" s="550"/>
      <c r="L75" s="550"/>
      <c r="M75" s="550"/>
      <c r="N75" s="550"/>
      <c r="O75" s="550"/>
      <c r="P75" s="550"/>
      <c r="Q75" s="550"/>
      <c r="R75" s="550"/>
      <c r="S75" s="550"/>
      <c r="T75" s="550"/>
      <c r="U75" s="550"/>
      <c r="V75" s="550"/>
      <c r="W75" s="550"/>
      <c r="X75" s="550"/>
      <c r="Y75" s="550"/>
      <c r="Z75" s="550"/>
      <c r="AA75" s="550"/>
      <c r="AB75" s="551"/>
      <c r="AC75" s="293"/>
      <c r="AD75" s="293"/>
    </row>
    <row r="76" spans="1:30" ht="15.75" customHeight="1" x14ac:dyDescent="0.25">
      <c r="A76" s="293"/>
      <c r="B76" s="48"/>
      <c r="C76" s="323"/>
      <c r="D76" s="323"/>
      <c r="E76" s="323"/>
      <c r="F76" s="316"/>
      <c r="G76" s="324"/>
      <c r="H76" s="325"/>
      <c r="I76" s="325"/>
      <c r="J76" s="316"/>
      <c r="K76" s="316"/>
      <c r="L76" s="316"/>
      <c r="M76" s="316"/>
      <c r="N76" s="325"/>
      <c r="O76" s="316"/>
      <c r="P76" s="316"/>
      <c r="Q76" s="316"/>
      <c r="R76" s="316"/>
      <c r="S76" s="325"/>
      <c r="T76" s="303"/>
      <c r="U76" s="303"/>
      <c r="V76" s="293"/>
      <c r="W76" s="325"/>
      <c r="X76" s="313"/>
      <c r="Y76" s="313"/>
      <c r="Z76" s="50"/>
      <c r="AA76" s="28"/>
      <c r="AB76" s="51"/>
      <c r="AC76" s="293"/>
      <c r="AD76" s="293"/>
    </row>
    <row r="77" spans="1:30" ht="15.75" customHeight="1" x14ac:dyDescent="0.25">
      <c r="A77" s="293"/>
      <c r="B77" s="556" t="s">
        <v>176</v>
      </c>
      <c r="C77" s="520"/>
      <c r="D77" s="560"/>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1"/>
      <c r="AC77" s="293"/>
      <c r="AD77" s="293"/>
    </row>
    <row r="78" spans="1:30" ht="15.75" customHeight="1" x14ac:dyDescent="0.25">
      <c r="A78" s="293"/>
      <c r="B78" s="48"/>
      <c r="C78" s="323"/>
      <c r="D78" s="323"/>
      <c r="E78" s="323"/>
      <c r="F78" s="316"/>
      <c r="G78" s="324"/>
      <c r="H78" s="325"/>
      <c r="I78" s="325"/>
      <c r="J78" s="316"/>
      <c r="K78" s="316"/>
      <c r="L78" s="316"/>
      <c r="M78" s="316"/>
      <c r="N78" s="325"/>
      <c r="O78" s="316"/>
      <c r="P78" s="316"/>
      <c r="Q78" s="316"/>
      <c r="R78" s="316"/>
      <c r="S78" s="325"/>
      <c r="T78" s="303"/>
      <c r="U78" s="303"/>
      <c r="V78" s="293"/>
      <c r="W78" s="325"/>
      <c r="X78" s="313"/>
      <c r="Y78" s="313"/>
      <c r="Z78" s="50"/>
      <c r="AA78" s="28"/>
      <c r="AB78" s="51"/>
      <c r="AC78" s="293"/>
      <c r="AD78" s="293"/>
    </row>
    <row r="79" spans="1:30" ht="15.75" customHeight="1" x14ac:dyDescent="0.25">
      <c r="A79" s="293"/>
      <c r="B79" s="556" t="s">
        <v>177</v>
      </c>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20"/>
      <c r="AC79" s="293"/>
      <c r="AD79" s="293"/>
    </row>
    <row r="80" spans="1:30" ht="15.75" customHeight="1" x14ac:dyDescent="0.25">
      <c r="A80" s="293"/>
      <c r="B80" s="530" t="s">
        <v>122</v>
      </c>
      <c r="C80" s="520"/>
      <c r="D80" s="52" t="s">
        <v>178</v>
      </c>
      <c r="E80" s="530" t="s">
        <v>179</v>
      </c>
      <c r="F80" s="520"/>
      <c r="G80" s="530" t="s">
        <v>177</v>
      </c>
      <c r="H80" s="532"/>
      <c r="I80" s="532"/>
      <c r="J80" s="532"/>
      <c r="K80" s="532"/>
      <c r="L80" s="532"/>
      <c r="M80" s="532"/>
      <c r="N80" s="532"/>
      <c r="O80" s="520"/>
      <c r="P80" s="530" t="s">
        <v>180</v>
      </c>
      <c r="Q80" s="532"/>
      <c r="R80" s="532"/>
      <c r="S80" s="532"/>
      <c r="T80" s="532"/>
      <c r="U80" s="532"/>
      <c r="V80" s="532"/>
      <c r="W80" s="532"/>
      <c r="X80" s="532"/>
      <c r="Y80" s="532"/>
      <c r="Z80" s="532"/>
      <c r="AA80" s="532"/>
      <c r="AB80" s="520"/>
      <c r="AC80" s="293"/>
      <c r="AD80" s="293"/>
    </row>
    <row r="81" spans="1:30" ht="15.75" customHeight="1" x14ac:dyDescent="0.25">
      <c r="A81" s="293"/>
      <c r="B81" s="530"/>
      <c r="C81" s="520"/>
      <c r="D81" s="37"/>
      <c r="E81" s="530"/>
      <c r="F81" s="520"/>
      <c r="G81" s="555"/>
      <c r="H81" s="532"/>
      <c r="I81" s="532"/>
      <c r="J81" s="532"/>
      <c r="K81" s="532"/>
      <c r="L81" s="532"/>
      <c r="M81" s="532"/>
      <c r="N81" s="532"/>
      <c r="O81" s="520"/>
      <c r="P81" s="555"/>
      <c r="Q81" s="532"/>
      <c r="R81" s="532"/>
      <c r="S81" s="532"/>
      <c r="T81" s="532"/>
      <c r="U81" s="532"/>
      <c r="V81" s="532"/>
      <c r="W81" s="532"/>
      <c r="X81" s="532"/>
      <c r="Y81" s="532"/>
      <c r="Z81" s="532"/>
      <c r="AA81" s="532"/>
      <c r="AB81" s="520"/>
      <c r="AC81" s="293"/>
      <c r="AD81" s="293"/>
    </row>
    <row r="82" spans="1:30" ht="15.75" customHeight="1" x14ac:dyDescent="0.25">
      <c r="A82" s="293"/>
      <c r="B82" s="530"/>
      <c r="C82" s="520"/>
      <c r="D82" s="37"/>
      <c r="E82" s="530"/>
      <c r="F82" s="520"/>
      <c r="G82" s="555"/>
      <c r="H82" s="532"/>
      <c r="I82" s="532"/>
      <c r="J82" s="532"/>
      <c r="K82" s="532"/>
      <c r="L82" s="532"/>
      <c r="M82" s="532"/>
      <c r="N82" s="532"/>
      <c r="O82" s="520"/>
      <c r="P82" s="555"/>
      <c r="Q82" s="532"/>
      <c r="R82" s="532"/>
      <c r="S82" s="532"/>
      <c r="T82" s="532"/>
      <c r="U82" s="532"/>
      <c r="V82" s="532"/>
      <c r="W82" s="532"/>
      <c r="X82" s="532"/>
      <c r="Y82" s="532"/>
      <c r="Z82" s="532"/>
      <c r="AA82" s="532"/>
      <c r="AB82" s="520"/>
      <c r="AC82" s="293"/>
      <c r="AD82" s="293"/>
    </row>
    <row r="83" spans="1:30" ht="26.25" customHeight="1" x14ac:dyDescent="0.25">
      <c r="A83" s="293"/>
      <c r="B83" s="554" t="s">
        <v>181</v>
      </c>
      <c r="C83" s="532"/>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20"/>
      <c r="AC83" s="293"/>
      <c r="AD83" s="326"/>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5"/>
      <c r="C2" s="546"/>
      <c r="D2" s="547"/>
      <c r="E2" s="25"/>
      <c r="F2" s="552" t="s">
        <v>120</v>
      </c>
      <c r="G2" s="546"/>
      <c r="H2" s="546"/>
      <c r="I2" s="546"/>
      <c r="J2" s="546"/>
      <c r="K2" s="546"/>
      <c r="L2" s="546"/>
      <c r="M2" s="546"/>
      <c r="N2" s="546"/>
      <c r="O2" s="546"/>
      <c r="P2" s="546"/>
      <c r="Q2" s="546"/>
      <c r="R2" s="546"/>
      <c r="S2" s="546"/>
      <c r="T2" s="546"/>
      <c r="U2" s="546"/>
      <c r="V2" s="546"/>
      <c r="W2" s="546"/>
      <c r="X2" s="546"/>
      <c r="Y2" s="546"/>
      <c r="Z2" s="546"/>
      <c r="AA2" s="546"/>
      <c r="AB2" s="547"/>
      <c r="AC2" s="293"/>
      <c r="AD2" s="293"/>
    </row>
    <row r="3" spans="1:30" ht="12.75" customHeight="1" x14ac:dyDescent="0.25">
      <c r="A3" s="293"/>
      <c r="B3" s="548"/>
      <c r="C3" s="502"/>
      <c r="D3" s="540"/>
      <c r="E3" s="26"/>
      <c r="F3" s="528"/>
      <c r="G3" s="502"/>
      <c r="H3" s="502"/>
      <c r="I3" s="502"/>
      <c r="J3" s="502"/>
      <c r="K3" s="502"/>
      <c r="L3" s="502"/>
      <c r="M3" s="502"/>
      <c r="N3" s="502"/>
      <c r="O3" s="502"/>
      <c r="P3" s="502"/>
      <c r="Q3" s="502"/>
      <c r="R3" s="502"/>
      <c r="S3" s="502"/>
      <c r="T3" s="502"/>
      <c r="U3" s="502"/>
      <c r="V3" s="502"/>
      <c r="W3" s="502"/>
      <c r="X3" s="502"/>
      <c r="Y3" s="502"/>
      <c r="Z3" s="502"/>
      <c r="AA3" s="502"/>
      <c r="AB3" s="540"/>
      <c r="AC3" s="293"/>
      <c r="AD3" s="293"/>
    </row>
    <row r="4" spans="1:30" ht="12.75" customHeight="1" x14ac:dyDescent="0.25">
      <c r="A4" s="293"/>
      <c r="B4" s="548"/>
      <c r="C4" s="502"/>
      <c r="D4" s="540"/>
      <c r="E4" s="26"/>
      <c r="F4" s="528"/>
      <c r="G4" s="502"/>
      <c r="H4" s="502"/>
      <c r="I4" s="502"/>
      <c r="J4" s="502"/>
      <c r="K4" s="502"/>
      <c r="L4" s="502"/>
      <c r="M4" s="502"/>
      <c r="N4" s="502"/>
      <c r="O4" s="502"/>
      <c r="P4" s="502"/>
      <c r="Q4" s="502"/>
      <c r="R4" s="502"/>
      <c r="S4" s="502"/>
      <c r="T4" s="502"/>
      <c r="U4" s="502"/>
      <c r="V4" s="502"/>
      <c r="W4" s="502"/>
      <c r="X4" s="502"/>
      <c r="Y4" s="502"/>
      <c r="Z4" s="502"/>
      <c r="AA4" s="502"/>
      <c r="AB4" s="540"/>
      <c r="AC4" s="293"/>
      <c r="AD4" s="293"/>
    </row>
    <row r="5" spans="1:30" ht="12.75" customHeight="1" x14ac:dyDescent="0.25">
      <c r="A5" s="293"/>
      <c r="B5" s="548"/>
      <c r="C5" s="502"/>
      <c r="D5" s="540"/>
      <c r="E5" s="26"/>
      <c r="F5" s="528"/>
      <c r="G5" s="502"/>
      <c r="H5" s="502"/>
      <c r="I5" s="502"/>
      <c r="J5" s="502"/>
      <c r="K5" s="502"/>
      <c r="L5" s="502"/>
      <c r="M5" s="502"/>
      <c r="N5" s="502"/>
      <c r="O5" s="502"/>
      <c r="P5" s="502"/>
      <c r="Q5" s="502"/>
      <c r="R5" s="502"/>
      <c r="S5" s="502"/>
      <c r="T5" s="502"/>
      <c r="U5" s="502"/>
      <c r="V5" s="502"/>
      <c r="W5" s="502"/>
      <c r="X5" s="502"/>
      <c r="Y5" s="502"/>
      <c r="Z5" s="502"/>
      <c r="AA5" s="502"/>
      <c r="AB5" s="540"/>
      <c r="AC5" s="293"/>
      <c r="AD5" s="293"/>
    </row>
    <row r="6" spans="1:30" ht="37.5" customHeight="1" x14ac:dyDescent="0.25">
      <c r="A6" s="293"/>
      <c r="B6" s="549"/>
      <c r="C6" s="550"/>
      <c r="D6" s="551"/>
      <c r="E6" s="294"/>
      <c r="F6" s="550"/>
      <c r="G6" s="550"/>
      <c r="H6" s="550"/>
      <c r="I6" s="550"/>
      <c r="J6" s="550"/>
      <c r="K6" s="550"/>
      <c r="L6" s="550"/>
      <c r="M6" s="550"/>
      <c r="N6" s="550"/>
      <c r="O6" s="550"/>
      <c r="P6" s="550"/>
      <c r="Q6" s="550"/>
      <c r="R6" s="550"/>
      <c r="S6" s="550"/>
      <c r="T6" s="550"/>
      <c r="U6" s="550"/>
      <c r="V6" s="550"/>
      <c r="W6" s="550"/>
      <c r="X6" s="550"/>
      <c r="Y6" s="550"/>
      <c r="Z6" s="550"/>
      <c r="AA6" s="550"/>
      <c r="AB6" s="551"/>
      <c r="AC6" s="293"/>
      <c r="AD6" s="293"/>
    </row>
    <row r="7" spans="1:30" ht="15" customHeight="1" x14ac:dyDescent="0.25">
      <c r="A7" s="293"/>
      <c r="B7" s="27"/>
      <c r="C7" s="553"/>
      <c r="D7" s="546"/>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29"/>
      <c r="D9" s="528"/>
      <c r="E9" s="528"/>
      <c r="F9" s="528"/>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29" t="s">
        <v>123</v>
      </c>
      <c r="D10" s="528"/>
      <c r="E10" s="530" t="s">
        <v>493</v>
      </c>
      <c r="F10" s="532"/>
      <c r="G10" s="532"/>
      <c r="H10" s="532"/>
      <c r="I10" s="532"/>
      <c r="J10" s="532"/>
      <c r="K10" s="532"/>
      <c r="L10" s="532"/>
      <c r="M10" s="532"/>
      <c r="N10" s="532"/>
      <c r="O10" s="532"/>
      <c r="P10" s="532"/>
      <c r="Q10" s="532"/>
      <c r="R10" s="532"/>
      <c r="S10" s="532"/>
      <c r="T10" s="532"/>
      <c r="U10" s="532"/>
      <c r="V10" s="532"/>
      <c r="W10" s="532"/>
      <c r="X10" s="532"/>
      <c r="Y10" s="532"/>
      <c r="Z10" s="532"/>
      <c r="AA10" s="520"/>
      <c r="AB10" s="302"/>
      <c r="AC10" s="293"/>
      <c r="AD10" s="293"/>
    </row>
    <row r="11" spans="1:30" ht="15" customHeight="1" x14ac:dyDescent="0.25">
      <c r="A11" s="293"/>
      <c r="B11" s="31"/>
      <c r="C11" s="529"/>
      <c r="D11" s="528"/>
      <c r="E11" s="528"/>
      <c r="F11" s="528"/>
      <c r="G11" s="293"/>
      <c r="H11" s="293"/>
      <c r="I11" s="293"/>
      <c r="J11" s="293"/>
      <c r="K11" s="293"/>
      <c r="L11" s="293"/>
      <c r="M11" s="293"/>
      <c r="N11" s="293"/>
      <c r="O11" s="293"/>
      <c r="P11" s="293"/>
      <c r="Q11" s="293"/>
      <c r="R11" s="293"/>
      <c r="S11" s="293"/>
      <c r="T11" s="293"/>
      <c r="U11" s="293"/>
      <c r="V11" s="293"/>
      <c r="W11" s="293"/>
      <c r="X11" s="293"/>
      <c r="Y11" s="293"/>
      <c r="Z11" s="293"/>
      <c r="AA11" s="527"/>
      <c r="AB11" s="540"/>
      <c r="AC11" s="293"/>
      <c r="AD11" s="293"/>
    </row>
    <row r="12" spans="1:30" ht="29.25" customHeight="1" x14ac:dyDescent="0.25">
      <c r="A12" s="293"/>
      <c r="B12" s="31"/>
      <c r="C12" s="529" t="s">
        <v>125</v>
      </c>
      <c r="D12" s="528"/>
      <c r="E12" s="541" t="s">
        <v>441</v>
      </c>
      <c r="F12" s="542"/>
      <c r="G12" s="542"/>
      <c r="H12" s="542"/>
      <c r="I12" s="542"/>
      <c r="J12" s="542"/>
      <c r="K12" s="542"/>
      <c r="L12" s="542"/>
      <c r="M12" s="542"/>
      <c r="N12" s="542"/>
      <c r="O12" s="542"/>
      <c r="P12" s="542"/>
      <c r="Q12" s="542"/>
      <c r="R12" s="542"/>
      <c r="S12" s="542"/>
      <c r="T12" s="542"/>
      <c r="U12" s="542"/>
      <c r="V12" s="542"/>
      <c r="W12" s="542"/>
      <c r="X12" s="542"/>
      <c r="Y12" s="542"/>
      <c r="Z12" s="542"/>
      <c r="AA12" s="542"/>
      <c r="AB12" s="36"/>
      <c r="AC12" s="293"/>
      <c r="AD12" s="293"/>
    </row>
    <row r="13" spans="1:30" ht="15" customHeight="1" x14ac:dyDescent="0.25">
      <c r="A13" s="293"/>
      <c r="B13" s="31"/>
      <c r="C13" s="527"/>
      <c r="D13" s="528"/>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29" t="s">
        <v>461</v>
      </c>
      <c r="D14" s="528"/>
      <c r="E14" s="545" t="s">
        <v>494</v>
      </c>
      <c r="F14" s="546"/>
      <c r="G14" s="546"/>
      <c r="H14" s="546"/>
      <c r="I14" s="546"/>
      <c r="J14" s="546"/>
      <c r="K14" s="546"/>
      <c r="L14" s="546"/>
      <c r="M14" s="546"/>
      <c r="N14" s="546"/>
      <c r="O14" s="546"/>
      <c r="P14" s="546"/>
      <c r="Q14" s="546"/>
      <c r="R14" s="546"/>
      <c r="S14" s="546"/>
      <c r="T14" s="546"/>
      <c r="U14" s="546"/>
      <c r="V14" s="546"/>
      <c r="W14" s="546"/>
      <c r="X14" s="546"/>
      <c r="Y14" s="546"/>
      <c r="Z14" s="546"/>
      <c r="AA14" s="547"/>
      <c r="AB14" s="301"/>
      <c r="AC14" s="293"/>
      <c r="AD14" s="293"/>
    </row>
    <row r="15" spans="1:30" ht="15.75" customHeight="1" x14ac:dyDescent="0.25">
      <c r="A15" s="293"/>
      <c r="B15" s="31"/>
      <c r="C15" s="303"/>
      <c r="D15" s="303"/>
      <c r="E15" s="549"/>
      <c r="F15" s="550"/>
      <c r="G15" s="550"/>
      <c r="H15" s="550"/>
      <c r="I15" s="550"/>
      <c r="J15" s="550"/>
      <c r="K15" s="550"/>
      <c r="L15" s="550"/>
      <c r="M15" s="550"/>
      <c r="N15" s="550"/>
      <c r="O15" s="550"/>
      <c r="P15" s="550"/>
      <c r="Q15" s="550"/>
      <c r="R15" s="550"/>
      <c r="S15" s="550"/>
      <c r="T15" s="550"/>
      <c r="U15" s="550"/>
      <c r="V15" s="550"/>
      <c r="W15" s="550"/>
      <c r="X15" s="550"/>
      <c r="Y15" s="550"/>
      <c r="Z15" s="550"/>
      <c r="AA15" s="551"/>
      <c r="AB15" s="301"/>
      <c r="AC15" s="293"/>
      <c r="AD15" s="293"/>
    </row>
    <row r="16" spans="1:30" ht="15" customHeight="1" x14ac:dyDescent="0.25">
      <c r="A16" s="293"/>
      <c r="B16" s="31"/>
      <c r="C16" s="303"/>
      <c r="D16" s="303"/>
      <c r="E16" s="303"/>
      <c r="F16" s="293"/>
      <c r="G16" s="293"/>
      <c r="H16" s="293"/>
      <c r="I16" s="293"/>
      <c r="J16" s="293"/>
      <c r="K16" s="293"/>
      <c r="L16" s="293"/>
      <c r="M16" s="293"/>
      <c r="N16" s="293"/>
      <c r="O16" s="293"/>
      <c r="P16" s="293"/>
      <c r="Q16" s="293"/>
      <c r="R16" s="293"/>
      <c r="S16" s="293"/>
      <c r="T16" s="293"/>
      <c r="U16" s="293"/>
      <c r="V16" s="293"/>
      <c r="W16" s="293"/>
      <c r="X16" s="293"/>
      <c r="Y16" s="293"/>
      <c r="Z16" s="293"/>
      <c r="AA16" s="293"/>
      <c r="AB16" s="301"/>
      <c r="AC16" s="293"/>
      <c r="AD16" s="293"/>
    </row>
    <row r="17" spans="1:30" ht="15" customHeight="1" x14ac:dyDescent="0.25">
      <c r="A17" s="293"/>
      <c r="B17" s="31"/>
      <c r="C17" s="529" t="s">
        <v>463</v>
      </c>
      <c r="D17" s="528"/>
      <c r="E17" s="968" t="s">
        <v>478</v>
      </c>
      <c r="F17" s="546"/>
      <c r="G17" s="546"/>
      <c r="H17" s="546"/>
      <c r="I17" s="546"/>
      <c r="J17" s="546"/>
      <c r="K17" s="546"/>
      <c r="L17" s="546"/>
      <c r="M17" s="546"/>
      <c r="N17" s="546"/>
      <c r="O17" s="546"/>
      <c r="P17" s="546"/>
      <c r="Q17" s="546"/>
      <c r="R17" s="546"/>
      <c r="S17" s="546"/>
      <c r="T17" s="546"/>
      <c r="U17" s="546"/>
      <c r="V17" s="546"/>
      <c r="W17" s="546"/>
      <c r="X17" s="546"/>
      <c r="Y17" s="546"/>
      <c r="Z17" s="546"/>
      <c r="AA17" s="547"/>
      <c r="AB17" s="301"/>
      <c r="AC17" s="293"/>
      <c r="AD17" s="293"/>
    </row>
    <row r="18" spans="1:30" ht="15" customHeight="1" x14ac:dyDescent="0.25">
      <c r="A18" s="293"/>
      <c r="B18" s="31"/>
      <c r="C18" s="303"/>
      <c r="D18" s="303"/>
      <c r="E18" s="549"/>
      <c r="F18" s="550"/>
      <c r="G18" s="550"/>
      <c r="H18" s="550"/>
      <c r="I18" s="550"/>
      <c r="J18" s="550"/>
      <c r="K18" s="550"/>
      <c r="L18" s="550"/>
      <c r="M18" s="550"/>
      <c r="N18" s="550"/>
      <c r="O18" s="550"/>
      <c r="P18" s="550"/>
      <c r="Q18" s="550"/>
      <c r="R18" s="550"/>
      <c r="S18" s="550"/>
      <c r="T18" s="550"/>
      <c r="U18" s="550"/>
      <c r="V18" s="550"/>
      <c r="W18" s="550"/>
      <c r="X18" s="550"/>
      <c r="Y18" s="550"/>
      <c r="Z18" s="550"/>
      <c r="AA18" s="551"/>
      <c r="AB18" s="301"/>
      <c r="AC18" s="293"/>
      <c r="AD18" s="293"/>
    </row>
    <row r="19" spans="1:30" ht="15" customHeight="1" x14ac:dyDescent="0.25">
      <c r="A19" s="293"/>
      <c r="B19" s="31"/>
      <c r="C19" s="303"/>
      <c r="D19" s="303"/>
      <c r="E19" s="303"/>
      <c r="F19" s="293"/>
      <c r="G19" s="293"/>
      <c r="H19" s="293"/>
      <c r="I19" s="293"/>
      <c r="J19" s="293"/>
      <c r="K19" s="293"/>
      <c r="L19" s="293"/>
      <c r="M19" s="293"/>
      <c r="N19" s="293"/>
      <c r="O19" s="293"/>
      <c r="P19" s="293"/>
      <c r="Q19" s="293"/>
      <c r="R19" s="293"/>
      <c r="S19" s="293"/>
      <c r="T19" s="293"/>
      <c r="U19" s="293"/>
      <c r="V19" s="293"/>
      <c r="W19" s="293"/>
      <c r="X19" s="293"/>
      <c r="Y19" s="293"/>
      <c r="Z19" s="293"/>
      <c r="AA19" s="293"/>
      <c r="AB19" s="301"/>
      <c r="AC19" s="293"/>
      <c r="AD19" s="293"/>
    </row>
    <row r="20" spans="1:30" ht="15" customHeight="1" x14ac:dyDescent="0.25">
      <c r="A20" s="293"/>
      <c r="B20" s="31"/>
      <c r="C20" s="303"/>
      <c r="D20" s="303"/>
      <c r="E20" s="303"/>
      <c r="F20" s="293"/>
      <c r="G20" s="293"/>
      <c r="H20" s="293"/>
      <c r="I20" s="293"/>
      <c r="J20" s="293"/>
      <c r="K20" s="293"/>
      <c r="L20" s="293"/>
      <c r="M20" s="293"/>
      <c r="N20" s="293"/>
      <c r="O20" s="293"/>
      <c r="P20" s="293"/>
      <c r="Q20" s="293"/>
      <c r="R20" s="293"/>
      <c r="S20" s="293"/>
      <c r="T20" s="293"/>
      <c r="U20" s="293"/>
      <c r="V20" s="293"/>
      <c r="W20" s="293"/>
      <c r="X20" s="293"/>
      <c r="Y20" s="293"/>
      <c r="Z20" s="293"/>
      <c r="AA20" s="293"/>
      <c r="AB20" s="301"/>
      <c r="AC20" s="293"/>
      <c r="AD20" s="293"/>
    </row>
    <row r="21" spans="1:30" ht="15" customHeight="1" x14ac:dyDescent="0.25">
      <c r="A21" s="293"/>
      <c r="B21" s="31"/>
      <c r="C21" s="529" t="s">
        <v>127</v>
      </c>
      <c r="D21" s="528"/>
      <c r="E21" s="304"/>
      <c r="F21" s="527"/>
      <c r="G21" s="528"/>
      <c r="H21" s="528"/>
      <c r="I21" s="528"/>
      <c r="J21" s="528"/>
      <c r="K21" s="528"/>
      <c r="L21" s="528"/>
      <c r="M21" s="528"/>
      <c r="N21" s="528"/>
      <c r="O21" s="528"/>
      <c r="P21" s="528"/>
      <c r="Q21" s="528"/>
      <c r="R21" s="528"/>
      <c r="S21" s="528"/>
      <c r="T21" s="528"/>
      <c r="U21" s="528"/>
      <c r="V21" s="528"/>
      <c r="W21" s="528"/>
      <c r="X21" s="528"/>
      <c r="Y21" s="528"/>
      <c r="Z21" s="528"/>
      <c r="AA21" s="528"/>
      <c r="AB21" s="540"/>
      <c r="AC21" s="293"/>
      <c r="AD21" s="293"/>
    </row>
    <row r="22" spans="1:30" ht="29.25" customHeight="1" x14ac:dyDescent="0.25">
      <c r="A22" s="293"/>
      <c r="B22" s="31"/>
      <c r="C22" s="530" t="s">
        <v>495</v>
      </c>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20"/>
      <c r="AB22" s="305"/>
      <c r="AC22" s="293"/>
      <c r="AD22" s="293"/>
    </row>
    <row r="23" spans="1:30" ht="15" customHeight="1" x14ac:dyDescent="0.25">
      <c r="A23" s="293"/>
      <c r="B23" s="31"/>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5"/>
      <c r="AC23" s="293"/>
      <c r="AD23" s="293"/>
    </row>
    <row r="24" spans="1:30" ht="15" customHeight="1" x14ac:dyDescent="0.25">
      <c r="A24" s="293"/>
      <c r="B24" s="31"/>
      <c r="C24" s="307" t="s">
        <v>128</v>
      </c>
      <c r="D24" s="307"/>
      <c r="E24" s="293"/>
      <c r="F24" s="293"/>
      <c r="G24" s="293"/>
      <c r="H24" s="293"/>
      <c r="I24" s="293"/>
      <c r="J24" s="306"/>
      <c r="K24" s="306"/>
      <c r="L24" s="306"/>
      <c r="M24" s="306"/>
      <c r="N24" s="306"/>
      <c r="O24" s="306"/>
      <c r="P24" s="306"/>
      <c r="Q24" s="306"/>
      <c r="R24" s="306" t="s">
        <v>129</v>
      </c>
      <c r="S24" s="306"/>
      <c r="T24" s="306"/>
      <c r="U24" s="306"/>
      <c r="V24" s="306"/>
      <c r="W24" s="306"/>
      <c r="X24" s="306"/>
      <c r="Y24" s="306"/>
      <c r="Z24" s="306"/>
      <c r="AA24" s="306"/>
      <c r="AB24" s="305"/>
      <c r="AC24" s="293"/>
      <c r="AD24" s="293"/>
    </row>
    <row r="25" spans="1:30" ht="15" customHeight="1" x14ac:dyDescent="0.25">
      <c r="A25" s="293"/>
      <c r="B25" s="31"/>
      <c r="C25" s="967" t="s">
        <v>496</v>
      </c>
      <c r="D25" s="546"/>
      <c r="E25" s="546"/>
      <c r="F25" s="546"/>
      <c r="G25" s="546"/>
      <c r="H25" s="546"/>
      <c r="I25" s="546"/>
      <c r="J25" s="546"/>
      <c r="K25" s="546"/>
      <c r="L25" s="546"/>
      <c r="M25" s="546"/>
      <c r="N25" s="546"/>
      <c r="O25" s="546"/>
      <c r="P25" s="547"/>
      <c r="Q25" s="293"/>
      <c r="R25" s="531"/>
      <c r="S25" s="532"/>
      <c r="T25" s="532"/>
      <c r="U25" s="532"/>
      <c r="V25" s="532"/>
      <c r="W25" s="532"/>
      <c r="X25" s="532"/>
      <c r="Y25" s="532"/>
      <c r="Z25" s="532"/>
      <c r="AA25" s="520"/>
      <c r="AB25" s="301"/>
      <c r="AC25" s="293"/>
      <c r="AD25" s="293"/>
    </row>
    <row r="26" spans="1:30" ht="15" customHeight="1" x14ac:dyDescent="0.25">
      <c r="A26" s="293"/>
      <c r="B26" s="31"/>
      <c r="C26" s="548"/>
      <c r="D26" s="502"/>
      <c r="E26" s="502"/>
      <c r="F26" s="502"/>
      <c r="G26" s="502"/>
      <c r="H26" s="502"/>
      <c r="I26" s="502"/>
      <c r="J26" s="502"/>
      <c r="K26" s="502"/>
      <c r="L26" s="502"/>
      <c r="M26" s="502"/>
      <c r="N26" s="502"/>
      <c r="O26" s="502"/>
      <c r="P26" s="540"/>
      <c r="Q26" s="293"/>
      <c r="R26" s="293"/>
      <c r="S26" s="293"/>
      <c r="T26" s="293"/>
      <c r="U26" s="293"/>
      <c r="V26" s="293"/>
      <c r="W26" s="293"/>
      <c r="X26" s="293"/>
      <c r="Y26" s="293"/>
      <c r="Z26" s="293"/>
      <c r="AA26" s="293"/>
      <c r="AB26" s="301"/>
      <c r="AC26" s="293"/>
      <c r="AD26" s="293"/>
    </row>
    <row r="27" spans="1:30" ht="15" customHeight="1" x14ac:dyDescent="0.25">
      <c r="A27" s="293"/>
      <c r="B27" s="31"/>
      <c r="C27" s="548"/>
      <c r="D27" s="502"/>
      <c r="E27" s="502"/>
      <c r="F27" s="502"/>
      <c r="G27" s="502"/>
      <c r="H27" s="502"/>
      <c r="I27" s="502"/>
      <c r="J27" s="502"/>
      <c r="K27" s="502"/>
      <c r="L27" s="502"/>
      <c r="M27" s="502"/>
      <c r="N27" s="502"/>
      <c r="O27" s="502"/>
      <c r="P27" s="540"/>
      <c r="Q27" s="303"/>
      <c r="R27" s="306" t="s">
        <v>130</v>
      </c>
      <c r="S27" s="306"/>
      <c r="T27" s="306"/>
      <c r="U27" s="306"/>
      <c r="V27" s="306"/>
      <c r="W27" s="303"/>
      <c r="X27" s="303"/>
      <c r="Y27" s="303"/>
      <c r="Z27" s="293"/>
      <c r="AA27" s="303"/>
      <c r="AB27" s="301"/>
      <c r="AC27" s="293"/>
      <c r="AD27" s="293"/>
    </row>
    <row r="28" spans="1:30" ht="15" customHeight="1" x14ac:dyDescent="0.25">
      <c r="A28" s="293"/>
      <c r="B28" s="31"/>
      <c r="C28" s="548"/>
      <c r="D28" s="502"/>
      <c r="E28" s="502"/>
      <c r="F28" s="502"/>
      <c r="G28" s="502"/>
      <c r="H28" s="502"/>
      <c r="I28" s="502"/>
      <c r="J28" s="502"/>
      <c r="K28" s="502"/>
      <c r="L28" s="502"/>
      <c r="M28" s="502"/>
      <c r="N28" s="502"/>
      <c r="O28" s="502"/>
      <c r="P28" s="540"/>
      <c r="Q28" s="293"/>
      <c r="R28" s="37"/>
      <c r="S28" s="293" t="s">
        <v>15</v>
      </c>
      <c r="T28" s="293"/>
      <c r="U28" s="37"/>
      <c r="V28" s="293" t="s">
        <v>27</v>
      </c>
      <c r="W28" s="293"/>
      <c r="X28" s="37"/>
      <c r="Y28" s="308" t="s">
        <v>46</v>
      </c>
      <c r="Z28" s="293"/>
      <c r="AA28" s="293"/>
      <c r="AB28" s="301"/>
      <c r="AC28" s="293"/>
      <c r="AD28" s="293"/>
    </row>
    <row r="29" spans="1:30" ht="15" customHeight="1" x14ac:dyDescent="0.25">
      <c r="A29" s="293"/>
      <c r="B29" s="31"/>
      <c r="C29" s="548"/>
      <c r="D29" s="502"/>
      <c r="E29" s="502"/>
      <c r="F29" s="502"/>
      <c r="G29" s="502"/>
      <c r="H29" s="502"/>
      <c r="I29" s="502"/>
      <c r="J29" s="502"/>
      <c r="K29" s="502"/>
      <c r="L29" s="502"/>
      <c r="M29" s="502"/>
      <c r="N29" s="502"/>
      <c r="O29" s="502"/>
      <c r="P29" s="540"/>
      <c r="Q29" s="293"/>
      <c r="R29" s="293"/>
      <c r="S29" s="293"/>
      <c r="T29" s="293"/>
      <c r="U29" s="293"/>
      <c r="V29" s="293"/>
      <c r="W29" s="293"/>
      <c r="X29" s="293"/>
      <c r="Y29" s="293"/>
      <c r="Z29" s="293"/>
      <c r="AA29" s="293"/>
      <c r="AB29" s="301"/>
      <c r="AC29" s="293"/>
      <c r="AD29" s="293"/>
    </row>
    <row r="30" spans="1:30" ht="15" customHeight="1" x14ac:dyDescent="0.25">
      <c r="A30" s="293"/>
      <c r="B30" s="31"/>
      <c r="C30" s="549"/>
      <c r="D30" s="550"/>
      <c r="E30" s="550"/>
      <c r="F30" s="550"/>
      <c r="G30" s="550"/>
      <c r="H30" s="550"/>
      <c r="I30" s="550"/>
      <c r="J30" s="550"/>
      <c r="K30" s="550"/>
      <c r="L30" s="550"/>
      <c r="M30" s="550"/>
      <c r="N30" s="550"/>
      <c r="O30" s="550"/>
      <c r="P30" s="551"/>
      <c r="Q30" s="293"/>
      <c r="R30" s="306" t="s">
        <v>131</v>
      </c>
      <c r="S30" s="293"/>
      <c r="T30" s="293"/>
      <c r="U30" s="293"/>
      <c r="V30" s="293"/>
      <c r="W30" s="538" t="s">
        <v>23</v>
      </c>
      <c r="X30" s="532"/>
      <c r="Y30" s="532"/>
      <c r="Z30" s="532"/>
      <c r="AA30" s="520"/>
      <c r="AB30" s="301"/>
      <c r="AC30" s="293"/>
      <c r="AD30" s="293"/>
    </row>
    <row r="31" spans="1:30" ht="15" customHeight="1" x14ac:dyDescent="0.25">
      <c r="A31" s="293"/>
      <c r="B31" s="31"/>
      <c r="C31" s="303"/>
      <c r="D31" s="303"/>
      <c r="E31" s="303"/>
      <c r="F31" s="303"/>
      <c r="G31" s="303"/>
      <c r="H31" s="293"/>
      <c r="I31" s="293"/>
      <c r="J31" s="293"/>
      <c r="K31" s="293"/>
      <c r="L31" s="293"/>
      <c r="M31" s="293"/>
      <c r="N31" s="293"/>
      <c r="O31" s="293"/>
      <c r="P31" s="293"/>
      <c r="Q31" s="293"/>
      <c r="R31" s="306"/>
      <c r="S31" s="293"/>
      <c r="T31" s="293"/>
      <c r="U31" s="293"/>
      <c r="V31" s="293"/>
      <c r="W31" s="293"/>
      <c r="X31" s="293"/>
      <c r="Y31" s="293"/>
      <c r="Z31" s="293"/>
      <c r="AA31" s="293"/>
      <c r="AB31" s="301"/>
      <c r="AC31" s="293"/>
      <c r="AD31" s="293"/>
    </row>
    <row r="32" spans="1:30" ht="15" customHeight="1" x14ac:dyDescent="0.25">
      <c r="A32" s="293"/>
      <c r="B32" s="31"/>
      <c r="C32" s="306" t="s">
        <v>132</v>
      </c>
      <c r="D32" s="303"/>
      <c r="E32" s="303"/>
      <c r="F32" s="303"/>
      <c r="G32" s="303"/>
      <c r="H32" s="303"/>
      <c r="I32" s="293"/>
      <c r="J32" s="293"/>
      <c r="K32" s="293"/>
      <c r="L32" s="293"/>
      <c r="M32" s="293"/>
      <c r="N32" s="293"/>
      <c r="O32" s="293"/>
      <c r="P32" s="293"/>
      <c r="Q32" s="293"/>
      <c r="R32" s="293"/>
      <c r="S32" s="293"/>
      <c r="T32" s="293"/>
      <c r="U32" s="293"/>
      <c r="V32" s="293"/>
      <c r="W32" s="293"/>
      <c r="X32" s="293"/>
      <c r="Y32" s="293"/>
      <c r="Z32" s="293"/>
      <c r="AA32" s="293"/>
      <c r="AB32" s="301"/>
      <c r="AC32" s="293"/>
      <c r="AD32" s="293"/>
    </row>
    <row r="33" spans="1:30" ht="39.75" customHeight="1" x14ac:dyDescent="0.25">
      <c r="A33" s="293"/>
      <c r="B33" s="31"/>
      <c r="C33" s="538" t="s">
        <v>426</v>
      </c>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20"/>
      <c r="AB33" s="301"/>
      <c r="AC33" s="293"/>
      <c r="AD33" s="293"/>
    </row>
    <row r="34" spans="1:30" ht="15" customHeight="1" x14ac:dyDescent="0.25">
      <c r="A34" s="293"/>
      <c r="B34" s="31"/>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9"/>
      <c r="AC34" s="293"/>
      <c r="AD34" s="293"/>
    </row>
    <row r="35" spans="1:30" ht="15" customHeight="1" x14ac:dyDescent="0.25">
      <c r="A35" s="293"/>
      <c r="B35" s="31"/>
      <c r="C35" s="297" t="s">
        <v>134</v>
      </c>
      <c r="D35" s="303"/>
      <c r="E35" s="303"/>
      <c r="F35" s="303"/>
      <c r="G35" s="303"/>
      <c r="H35" s="303"/>
      <c r="I35" s="303"/>
      <c r="J35" s="303"/>
      <c r="K35" s="303"/>
      <c r="L35" s="303"/>
      <c r="M35" s="297" t="s">
        <v>134</v>
      </c>
      <c r="N35" s="303"/>
      <c r="O35" s="303"/>
      <c r="P35" s="303"/>
      <c r="Q35" s="303"/>
      <c r="R35" s="303"/>
      <c r="S35" s="303"/>
      <c r="T35" s="303"/>
      <c r="U35" s="303"/>
      <c r="V35" s="303"/>
      <c r="W35" s="303"/>
      <c r="X35" s="303"/>
      <c r="Y35" s="303"/>
      <c r="Z35" s="303"/>
      <c r="AA35" s="303"/>
      <c r="AB35" s="309"/>
      <c r="AC35" s="293"/>
      <c r="AD35" s="293"/>
    </row>
    <row r="36" spans="1:30" ht="29.25" customHeight="1" x14ac:dyDescent="0.25">
      <c r="A36" s="293"/>
      <c r="B36" s="31"/>
      <c r="C36" s="538" t="s">
        <v>423</v>
      </c>
      <c r="D36" s="532"/>
      <c r="E36" s="532"/>
      <c r="F36" s="532"/>
      <c r="G36" s="532"/>
      <c r="H36" s="532"/>
      <c r="I36" s="532"/>
      <c r="J36" s="532"/>
      <c r="K36" s="520"/>
      <c r="L36" s="303"/>
      <c r="M36" s="538" t="s">
        <v>427</v>
      </c>
      <c r="N36" s="532"/>
      <c r="O36" s="532"/>
      <c r="P36" s="532"/>
      <c r="Q36" s="532"/>
      <c r="R36" s="532"/>
      <c r="S36" s="532"/>
      <c r="T36" s="532"/>
      <c r="U36" s="532"/>
      <c r="V36" s="532"/>
      <c r="W36" s="532"/>
      <c r="X36" s="532"/>
      <c r="Y36" s="532"/>
      <c r="Z36" s="532"/>
      <c r="AA36" s="520"/>
      <c r="AB36" s="309"/>
      <c r="AC36" s="293"/>
      <c r="AD36" s="293"/>
    </row>
    <row r="37" spans="1:30" ht="15" customHeight="1" x14ac:dyDescent="0.25">
      <c r="A37" s="293"/>
      <c r="B37" s="31"/>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301"/>
      <c r="AC37" s="293"/>
      <c r="AD37" s="293"/>
    </row>
    <row r="38" spans="1:30" ht="15" customHeight="1" x14ac:dyDescent="0.25">
      <c r="A38" s="293"/>
      <c r="B38" s="31"/>
      <c r="C38" s="310" t="s">
        <v>137</v>
      </c>
      <c r="D38" s="310"/>
      <c r="E38" s="310"/>
      <c r="F38" s="310"/>
      <c r="G38" s="311"/>
      <c r="H38" s="312"/>
      <c r="I38" s="312"/>
      <c r="J38" s="312"/>
      <c r="K38" s="312"/>
      <c r="L38" s="312"/>
      <c r="M38" s="312"/>
      <c r="N38" s="312"/>
      <c r="O38" s="312"/>
      <c r="P38" s="312"/>
      <c r="Q38" s="312"/>
      <c r="R38" s="312"/>
      <c r="S38" s="312"/>
      <c r="T38" s="312"/>
      <c r="U38" s="312"/>
      <c r="V38" s="312"/>
      <c r="W38" s="312"/>
      <c r="X38" s="312"/>
      <c r="Y38" s="312"/>
      <c r="Z38" s="312"/>
      <c r="AA38" s="312"/>
      <c r="AB38" s="301"/>
      <c r="AC38" s="293"/>
      <c r="AD38" s="293"/>
    </row>
    <row r="39" spans="1:30" ht="90" customHeight="1" x14ac:dyDescent="0.25">
      <c r="A39" s="293"/>
      <c r="B39" s="31"/>
      <c r="C39" s="537" t="s">
        <v>428</v>
      </c>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20"/>
      <c r="AB39" s="301"/>
      <c r="AC39" s="293"/>
      <c r="AD39" s="293"/>
    </row>
    <row r="40" spans="1:30" ht="15" customHeight="1" x14ac:dyDescent="0.25">
      <c r="A40" s="293"/>
      <c r="B40" s="31"/>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301"/>
      <c r="AC40" s="293"/>
      <c r="AD40" s="293"/>
    </row>
    <row r="41" spans="1:30" ht="15.75" customHeight="1" x14ac:dyDescent="0.25">
      <c r="A41" s="293"/>
      <c r="B41" s="31"/>
      <c r="C41" s="536" t="s">
        <v>139</v>
      </c>
      <c r="D41" s="528"/>
      <c r="E41" s="306"/>
      <c r="F41" s="530" t="s">
        <v>34</v>
      </c>
      <c r="G41" s="520"/>
      <c r="H41" s="306"/>
      <c r="I41" s="293"/>
      <c r="J41" s="313" t="s">
        <v>140</v>
      </c>
      <c r="K41" s="530">
        <v>1</v>
      </c>
      <c r="L41" s="532"/>
      <c r="M41" s="532"/>
      <c r="N41" s="520"/>
      <c r="O41" s="306"/>
      <c r="P41" s="306"/>
      <c r="Q41" s="297" t="s">
        <v>141</v>
      </c>
      <c r="R41" s="293"/>
      <c r="S41" s="306"/>
      <c r="T41" s="306"/>
      <c r="U41" s="306"/>
      <c r="V41" s="306"/>
      <c r="W41" s="530" t="s">
        <v>20</v>
      </c>
      <c r="X41" s="532"/>
      <c r="Y41" s="532"/>
      <c r="Z41" s="532"/>
      <c r="AA41" s="520"/>
      <c r="AB41" s="305"/>
      <c r="AC41" s="293"/>
      <c r="AD41" s="293"/>
    </row>
    <row r="42" spans="1:30" ht="15.75" customHeight="1" x14ac:dyDescent="0.25">
      <c r="A42" s="293"/>
      <c r="B42" s="31"/>
      <c r="C42" s="293"/>
      <c r="D42" s="293"/>
      <c r="E42" s="293"/>
      <c r="F42" s="308"/>
      <c r="G42" s="308"/>
      <c r="H42" s="308"/>
      <c r="I42" s="308"/>
      <c r="J42" s="308"/>
      <c r="K42" s="308"/>
      <c r="L42" s="308"/>
      <c r="M42" s="293"/>
      <c r="N42" s="293"/>
      <c r="O42" s="293"/>
      <c r="P42" s="293"/>
      <c r="Q42" s="293"/>
      <c r="R42" s="293"/>
      <c r="S42" s="293"/>
      <c r="T42" s="293"/>
      <c r="U42" s="293"/>
      <c r="V42" s="293"/>
      <c r="W42" s="293"/>
      <c r="X42" s="293"/>
      <c r="Y42" s="293"/>
      <c r="Z42" s="293"/>
      <c r="AA42" s="293"/>
      <c r="AB42" s="301"/>
      <c r="AC42" s="293"/>
      <c r="AD42" s="293"/>
    </row>
    <row r="43" spans="1:30" ht="32.25" customHeight="1" x14ac:dyDescent="0.25">
      <c r="A43" s="293"/>
      <c r="B43" s="31"/>
      <c r="C43" s="293"/>
      <c r="D43" s="313" t="s">
        <v>142</v>
      </c>
      <c r="E43" s="306"/>
      <c r="F43" s="537"/>
      <c r="G43" s="532"/>
      <c r="H43" s="532"/>
      <c r="I43" s="532"/>
      <c r="J43" s="532"/>
      <c r="K43" s="532"/>
      <c r="L43" s="532"/>
      <c r="M43" s="520"/>
      <c r="N43" s="293"/>
      <c r="O43" s="313" t="s">
        <v>144</v>
      </c>
      <c r="P43" s="538">
        <v>0</v>
      </c>
      <c r="Q43" s="532"/>
      <c r="R43" s="532"/>
      <c r="S43" s="532"/>
      <c r="T43" s="532"/>
      <c r="U43" s="532"/>
      <c r="V43" s="532"/>
      <c r="W43" s="532"/>
      <c r="X43" s="532"/>
      <c r="Y43" s="532"/>
      <c r="Z43" s="532"/>
      <c r="AA43" s="520"/>
      <c r="AB43" s="301"/>
      <c r="AC43" s="293"/>
      <c r="AD43" s="293"/>
    </row>
    <row r="44" spans="1:30" ht="15.75" customHeight="1" x14ac:dyDescent="0.25">
      <c r="A44" s="293"/>
      <c r="B44" s="31"/>
      <c r="C44" s="306"/>
      <c r="D44" s="306"/>
      <c r="E44" s="306"/>
      <c r="F44" s="308"/>
      <c r="G44" s="308"/>
      <c r="H44" s="308"/>
      <c r="I44" s="308"/>
      <c r="J44" s="308"/>
      <c r="K44" s="308"/>
      <c r="L44" s="308"/>
      <c r="M44" s="306"/>
      <c r="N44" s="306"/>
      <c r="O44" s="306"/>
      <c r="P44" s="306"/>
      <c r="Q44" s="306"/>
      <c r="R44" s="306"/>
      <c r="S44" s="306"/>
      <c r="T44" s="306"/>
      <c r="U44" s="306"/>
      <c r="V44" s="306"/>
      <c r="W44" s="306"/>
      <c r="X44" s="306"/>
      <c r="Y44" s="306"/>
      <c r="Z44" s="306"/>
      <c r="AA44" s="306"/>
      <c r="AB44" s="305"/>
      <c r="AC44" s="293"/>
      <c r="AD44" s="293"/>
    </row>
    <row r="45" spans="1:30" ht="15.75" customHeight="1" x14ac:dyDescent="0.25">
      <c r="A45" s="293"/>
      <c r="B45" s="31"/>
      <c r="C45" s="293"/>
      <c r="D45" s="313" t="s">
        <v>145</v>
      </c>
      <c r="E45" s="293"/>
      <c r="F45" s="531" t="s">
        <v>146</v>
      </c>
      <c r="G45" s="520"/>
      <c r="H45" s="293"/>
      <c r="I45" s="293"/>
      <c r="J45" s="306" t="s">
        <v>147</v>
      </c>
      <c r="K45" s="293"/>
      <c r="L45" s="531" t="s">
        <v>148</v>
      </c>
      <c r="M45" s="532"/>
      <c r="N45" s="520"/>
      <c r="O45" s="306"/>
      <c r="P45" s="306"/>
      <c r="Q45" s="293"/>
      <c r="R45" s="306" t="s">
        <v>149</v>
      </c>
      <c r="S45" s="306"/>
      <c r="T45" s="306"/>
      <c r="U45" s="306"/>
      <c r="V45" s="306"/>
      <c r="W45" s="539"/>
      <c r="X45" s="532"/>
      <c r="Y45" s="532"/>
      <c r="Z45" s="532"/>
      <c r="AA45" s="520"/>
      <c r="AB45" s="305"/>
      <c r="AC45" s="293"/>
      <c r="AD45" s="293"/>
    </row>
    <row r="46" spans="1:30" ht="15.75" customHeight="1" x14ac:dyDescent="0.25">
      <c r="A46" s="293"/>
      <c r="B46" s="31"/>
      <c r="C46" s="293"/>
      <c r="D46" s="293"/>
      <c r="E46" s="293"/>
      <c r="F46" s="29"/>
      <c r="G46" s="293"/>
      <c r="H46" s="293"/>
      <c r="I46" s="297"/>
      <c r="J46" s="297"/>
      <c r="K46" s="297"/>
      <c r="L46" s="297"/>
      <c r="M46" s="297"/>
      <c r="N46" s="297"/>
      <c r="O46" s="297"/>
      <c r="P46" s="297"/>
      <c r="Q46" s="297"/>
      <c r="R46" s="297"/>
      <c r="S46" s="297"/>
      <c r="T46" s="297"/>
      <c r="U46" s="297"/>
      <c r="V46" s="297"/>
      <c r="W46" s="297"/>
      <c r="X46" s="297"/>
      <c r="Y46" s="297"/>
      <c r="Z46" s="297"/>
      <c r="AA46" s="297"/>
      <c r="AB46" s="298"/>
      <c r="AC46" s="293"/>
      <c r="AD46" s="293"/>
    </row>
    <row r="47" spans="1:30" ht="15.75" customHeight="1" x14ac:dyDescent="0.25">
      <c r="A47" s="293"/>
      <c r="B47" s="31"/>
      <c r="C47" s="314" t="s">
        <v>150</v>
      </c>
      <c r="D47" s="533">
        <v>2024</v>
      </c>
      <c r="E47" s="534"/>
      <c r="F47" s="535"/>
      <c r="G47" s="35"/>
      <c r="H47" s="297"/>
      <c r="I47" s="297"/>
      <c r="J47" s="297"/>
      <c r="K47" s="297"/>
      <c r="L47" s="297"/>
      <c r="M47" s="297"/>
      <c r="N47" s="297"/>
      <c r="O47" s="297"/>
      <c r="P47" s="297"/>
      <c r="Q47" s="527"/>
      <c r="R47" s="528"/>
      <c r="S47" s="528"/>
      <c r="T47" s="528"/>
      <c r="U47" s="528"/>
      <c r="V47" s="297"/>
      <c r="W47" s="297"/>
      <c r="X47" s="529"/>
      <c r="Y47" s="528"/>
      <c r="Z47" s="528"/>
      <c r="AA47" s="528"/>
      <c r="AB47" s="305"/>
      <c r="AC47" s="293"/>
      <c r="AD47" s="293"/>
    </row>
    <row r="48" spans="1:30" ht="5.25" customHeight="1" x14ac:dyDescent="0.25">
      <c r="A48" s="293"/>
      <c r="B48" s="31"/>
      <c r="C48" s="306"/>
      <c r="D48" s="38"/>
      <c r="E48" s="38"/>
      <c r="F48" s="38"/>
      <c r="G48" s="293"/>
      <c r="H48" s="297"/>
      <c r="I48" s="297"/>
      <c r="J48" s="297"/>
      <c r="K48" s="297"/>
      <c r="L48" s="297"/>
      <c r="M48" s="297"/>
      <c r="N48" s="297"/>
      <c r="O48" s="297"/>
      <c r="P48" s="297"/>
      <c r="Q48" s="303"/>
      <c r="R48" s="303"/>
      <c r="S48" s="303"/>
      <c r="T48" s="303"/>
      <c r="U48" s="303"/>
      <c r="V48" s="297"/>
      <c r="W48" s="297"/>
      <c r="X48" s="299"/>
      <c r="Y48" s="299"/>
      <c r="Z48" s="299"/>
      <c r="AA48" s="299"/>
      <c r="AB48" s="305"/>
      <c r="AC48" s="293"/>
      <c r="AD48" s="293"/>
    </row>
    <row r="49" spans="1:30" ht="15.75" customHeight="1" x14ac:dyDescent="0.25">
      <c r="A49" s="293"/>
      <c r="B49" s="31"/>
      <c r="C49" s="306" t="s">
        <v>140</v>
      </c>
      <c r="D49" s="538">
        <v>1.2</v>
      </c>
      <c r="E49" s="532"/>
      <c r="F49" s="520"/>
      <c r="G49" s="293"/>
      <c r="H49" s="297"/>
      <c r="I49" s="297"/>
      <c r="J49" s="297"/>
      <c r="K49" s="297"/>
      <c r="L49" s="297"/>
      <c r="M49" s="297"/>
      <c r="N49" s="297"/>
      <c r="O49" s="297"/>
      <c r="P49" s="297"/>
      <c r="Q49" s="527"/>
      <c r="R49" s="528"/>
      <c r="S49" s="528"/>
      <c r="T49" s="528"/>
      <c r="U49" s="528"/>
      <c r="V49" s="297"/>
      <c r="W49" s="297"/>
      <c r="X49" s="529"/>
      <c r="Y49" s="528"/>
      <c r="Z49" s="528"/>
      <c r="AA49" s="528"/>
      <c r="AB49" s="298"/>
      <c r="AC49" s="293"/>
      <c r="AD49" s="293"/>
    </row>
    <row r="50" spans="1:30" ht="15.75" customHeight="1" x14ac:dyDescent="0.25">
      <c r="A50" s="293"/>
      <c r="B50" s="31"/>
      <c r="C50" s="293"/>
      <c r="D50" s="293"/>
      <c r="E50" s="293"/>
      <c r="F50" s="293"/>
      <c r="G50" s="293"/>
      <c r="H50" s="293"/>
      <c r="I50" s="297"/>
      <c r="J50" s="297"/>
      <c r="K50" s="306"/>
      <c r="L50" s="306"/>
      <c r="M50" s="306"/>
      <c r="N50" s="306"/>
      <c r="O50" s="306"/>
      <c r="P50" s="306"/>
      <c r="Q50" s="306"/>
      <c r="R50" s="306"/>
      <c r="S50" s="306"/>
      <c r="T50" s="306"/>
      <c r="U50" s="306"/>
      <c r="V50" s="306"/>
      <c r="W50" s="306"/>
      <c r="X50" s="306"/>
      <c r="Y50" s="306"/>
      <c r="Z50" s="306"/>
      <c r="AA50" s="306"/>
      <c r="AB50" s="298"/>
      <c r="AC50" s="293"/>
      <c r="AD50" s="293"/>
    </row>
    <row r="51" spans="1:30" ht="15.75" customHeight="1" x14ac:dyDescent="0.25">
      <c r="A51" s="293"/>
      <c r="B51" s="31"/>
      <c r="C51" s="306"/>
      <c r="D51" s="530" t="s">
        <v>151</v>
      </c>
      <c r="E51" s="532"/>
      <c r="F51" s="532"/>
      <c r="G51" s="532"/>
      <c r="H51" s="532"/>
      <c r="I51" s="532"/>
      <c r="J51" s="532"/>
      <c r="K51" s="532"/>
      <c r="L51" s="532"/>
      <c r="M51" s="532"/>
      <c r="N51" s="532"/>
      <c r="O51" s="532"/>
      <c r="P51" s="532"/>
      <c r="Q51" s="532"/>
      <c r="R51" s="532"/>
      <c r="S51" s="532"/>
      <c r="T51" s="532"/>
      <c r="U51" s="532"/>
      <c r="V51" s="532"/>
      <c r="W51" s="532"/>
      <c r="X51" s="532"/>
      <c r="Y51" s="520"/>
      <c r="Z51" s="307"/>
      <c r="AA51" s="307"/>
      <c r="AB51" s="315"/>
      <c r="AC51" s="293"/>
      <c r="AD51" s="293"/>
    </row>
    <row r="52" spans="1:30" ht="15.75" customHeight="1" x14ac:dyDescent="0.25">
      <c r="A52" s="293"/>
      <c r="B52" s="31"/>
      <c r="C52" s="293"/>
      <c r="D52" s="569" t="s">
        <v>152</v>
      </c>
      <c r="E52" s="532"/>
      <c r="F52" s="532"/>
      <c r="G52" s="532"/>
      <c r="H52" s="520"/>
      <c r="I52" s="565" t="s">
        <v>153</v>
      </c>
      <c r="J52" s="532"/>
      <c r="K52" s="532"/>
      <c r="L52" s="532"/>
      <c r="M52" s="532"/>
      <c r="N52" s="532"/>
      <c r="O52" s="532"/>
      <c r="P52" s="520"/>
      <c r="Q52" s="566" t="s">
        <v>154</v>
      </c>
      <c r="R52" s="532"/>
      <c r="S52" s="532"/>
      <c r="T52" s="532"/>
      <c r="U52" s="532"/>
      <c r="V52" s="532"/>
      <c r="W52" s="532"/>
      <c r="X52" s="532"/>
      <c r="Y52" s="520"/>
      <c r="Z52" s="307"/>
      <c r="AA52" s="307"/>
      <c r="AB52" s="315"/>
      <c r="AC52" s="293"/>
      <c r="AD52" s="293"/>
    </row>
    <row r="53" spans="1:30" ht="15.75" customHeight="1" x14ac:dyDescent="0.25">
      <c r="A53" s="316"/>
      <c r="B53" s="39"/>
      <c r="C53" s="40"/>
      <c r="D53" s="570" t="s">
        <v>155</v>
      </c>
      <c r="E53" s="532"/>
      <c r="F53" s="532"/>
      <c r="G53" s="532"/>
      <c r="H53" s="520"/>
      <c r="I53" s="567" t="s">
        <v>156</v>
      </c>
      <c r="J53" s="532"/>
      <c r="K53" s="532"/>
      <c r="L53" s="532"/>
      <c r="M53" s="532"/>
      <c r="N53" s="532"/>
      <c r="O53" s="532"/>
      <c r="P53" s="520"/>
      <c r="Q53" s="568" t="s">
        <v>157</v>
      </c>
      <c r="R53" s="532"/>
      <c r="S53" s="532"/>
      <c r="T53" s="532"/>
      <c r="U53" s="532"/>
      <c r="V53" s="532"/>
      <c r="W53" s="532"/>
      <c r="X53" s="532"/>
      <c r="Y53" s="520"/>
      <c r="Z53" s="316"/>
      <c r="AA53" s="316"/>
      <c r="AB53" s="317"/>
      <c r="AC53" s="316"/>
      <c r="AD53" s="316"/>
    </row>
    <row r="54" spans="1:30" ht="15.75" customHeight="1" x14ac:dyDescent="0.25">
      <c r="A54" s="293"/>
      <c r="B54" s="31"/>
      <c r="C54" s="318"/>
      <c r="D54" s="318"/>
      <c r="E54" s="318"/>
      <c r="F54" s="318"/>
      <c r="G54" s="319"/>
      <c r="H54" s="319"/>
      <c r="I54" s="319"/>
      <c r="J54" s="319"/>
      <c r="K54" s="319"/>
      <c r="L54" s="319"/>
      <c r="M54" s="319"/>
      <c r="N54" s="319"/>
      <c r="O54" s="319"/>
      <c r="P54" s="319"/>
      <c r="Q54" s="319"/>
      <c r="R54" s="319"/>
      <c r="S54" s="319"/>
      <c r="T54" s="319"/>
      <c r="U54" s="319"/>
      <c r="V54" s="319"/>
      <c r="W54" s="319"/>
      <c r="X54" s="319"/>
      <c r="Y54" s="319"/>
      <c r="Z54" s="318"/>
      <c r="AA54" s="318"/>
      <c r="AB54" s="302"/>
      <c r="AC54" s="293"/>
      <c r="AD54" s="293"/>
    </row>
    <row r="55" spans="1:30" ht="15.75" customHeight="1" x14ac:dyDescent="0.25">
      <c r="A55" s="320"/>
      <c r="B55" s="41"/>
      <c r="C55" s="558" t="s">
        <v>158</v>
      </c>
      <c r="D55" s="532"/>
      <c r="E55" s="532"/>
      <c r="F55" s="520"/>
      <c r="G55" s="563" t="s">
        <v>159</v>
      </c>
      <c r="H55" s="564" t="s">
        <v>160</v>
      </c>
      <c r="I55" s="546"/>
      <c r="J55" s="546"/>
      <c r="K55" s="546"/>
      <c r="L55" s="546"/>
      <c r="M55" s="546"/>
      <c r="N55" s="546"/>
      <c r="O55" s="546"/>
      <c r="P55" s="546"/>
      <c r="Q55" s="546"/>
      <c r="R55" s="546"/>
      <c r="S55" s="546"/>
      <c r="T55" s="546"/>
      <c r="U55" s="546"/>
      <c r="V55" s="546"/>
      <c r="W55" s="546"/>
      <c r="X55" s="546"/>
      <c r="Y55" s="546"/>
      <c r="Z55" s="546"/>
      <c r="AA55" s="547"/>
      <c r="AB55" s="315"/>
      <c r="AC55" s="320"/>
      <c r="AD55" s="320"/>
    </row>
    <row r="56" spans="1:30" ht="15.75" customHeight="1" x14ac:dyDescent="0.25">
      <c r="A56" s="320"/>
      <c r="B56" s="41"/>
      <c r="C56" s="42" t="s">
        <v>161</v>
      </c>
      <c r="D56" s="43" t="s">
        <v>468</v>
      </c>
      <c r="E56" s="558" t="s">
        <v>162</v>
      </c>
      <c r="F56" s="520"/>
      <c r="G56" s="504"/>
      <c r="H56" s="549"/>
      <c r="I56" s="550"/>
      <c r="J56" s="550"/>
      <c r="K56" s="550"/>
      <c r="L56" s="550"/>
      <c r="M56" s="550"/>
      <c r="N56" s="550"/>
      <c r="O56" s="550"/>
      <c r="P56" s="550"/>
      <c r="Q56" s="550"/>
      <c r="R56" s="550"/>
      <c r="S56" s="550"/>
      <c r="T56" s="550"/>
      <c r="U56" s="550"/>
      <c r="V56" s="550"/>
      <c r="W56" s="550"/>
      <c r="X56" s="550"/>
      <c r="Y56" s="550"/>
      <c r="Z56" s="550"/>
      <c r="AA56" s="551"/>
      <c r="AB56" s="315"/>
      <c r="AC56" s="320"/>
      <c r="AD56" s="320"/>
    </row>
    <row r="57" spans="1:30" ht="15.75" customHeight="1" x14ac:dyDescent="0.25">
      <c r="A57" s="320"/>
      <c r="B57" s="41"/>
      <c r="C57" s="44">
        <v>2024</v>
      </c>
      <c r="D57" s="45">
        <v>45474</v>
      </c>
      <c r="E57" s="557">
        <v>45656</v>
      </c>
      <c r="F57" s="520"/>
      <c r="G57" s="46">
        <v>1</v>
      </c>
      <c r="H57" s="562"/>
      <c r="I57" s="532"/>
      <c r="J57" s="532"/>
      <c r="K57" s="532"/>
      <c r="L57" s="532"/>
      <c r="M57" s="532"/>
      <c r="N57" s="532"/>
      <c r="O57" s="532"/>
      <c r="P57" s="532"/>
      <c r="Q57" s="532"/>
      <c r="R57" s="532"/>
      <c r="S57" s="532"/>
      <c r="T57" s="532"/>
      <c r="U57" s="532"/>
      <c r="V57" s="532"/>
      <c r="W57" s="532"/>
      <c r="X57" s="532"/>
      <c r="Y57" s="532"/>
      <c r="Z57" s="532"/>
      <c r="AA57" s="520"/>
      <c r="AB57" s="315"/>
      <c r="AC57" s="320"/>
      <c r="AD57" s="320"/>
    </row>
    <row r="58" spans="1:30" ht="15.75" customHeight="1" x14ac:dyDescent="0.25">
      <c r="A58" s="320"/>
      <c r="B58" s="41"/>
      <c r="C58" s="44">
        <v>2025</v>
      </c>
      <c r="D58" s="45">
        <v>45658</v>
      </c>
      <c r="E58" s="557">
        <v>46021</v>
      </c>
      <c r="F58" s="520"/>
      <c r="G58" s="46">
        <v>1</v>
      </c>
      <c r="H58" s="562"/>
      <c r="I58" s="532"/>
      <c r="J58" s="532"/>
      <c r="K58" s="532"/>
      <c r="L58" s="532"/>
      <c r="M58" s="532"/>
      <c r="N58" s="532"/>
      <c r="O58" s="532"/>
      <c r="P58" s="532"/>
      <c r="Q58" s="532"/>
      <c r="R58" s="532"/>
      <c r="S58" s="532"/>
      <c r="T58" s="532"/>
      <c r="U58" s="532"/>
      <c r="V58" s="532"/>
      <c r="W58" s="532"/>
      <c r="X58" s="532"/>
      <c r="Y58" s="532"/>
      <c r="Z58" s="532"/>
      <c r="AA58" s="520"/>
      <c r="AB58" s="315"/>
      <c r="AC58" s="320"/>
      <c r="AD58" s="320"/>
    </row>
    <row r="59" spans="1:30" ht="15.75" customHeight="1" x14ac:dyDescent="0.25">
      <c r="A59" s="320"/>
      <c r="B59" s="41"/>
      <c r="C59" s="44">
        <v>2026</v>
      </c>
      <c r="D59" s="45">
        <v>46023</v>
      </c>
      <c r="E59" s="557">
        <v>46386</v>
      </c>
      <c r="F59" s="520"/>
      <c r="G59" s="46">
        <v>1</v>
      </c>
      <c r="H59" s="562"/>
      <c r="I59" s="532"/>
      <c r="J59" s="532"/>
      <c r="K59" s="532"/>
      <c r="L59" s="532"/>
      <c r="M59" s="532"/>
      <c r="N59" s="532"/>
      <c r="O59" s="532"/>
      <c r="P59" s="532"/>
      <c r="Q59" s="532"/>
      <c r="R59" s="532"/>
      <c r="S59" s="532"/>
      <c r="T59" s="532"/>
      <c r="U59" s="532"/>
      <c r="V59" s="532"/>
      <c r="W59" s="532"/>
      <c r="X59" s="532"/>
      <c r="Y59" s="532"/>
      <c r="Z59" s="532"/>
      <c r="AA59" s="520"/>
      <c r="AB59" s="315"/>
      <c r="AC59" s="320"/>
      <c r="AD59" s="320"/>
    </row>
    <row r="60" spans="1:30" ht="15.75" customHeight="1" x14ac:dyDescent="0.25">
      <c r="A60" s="320"/>
      <c r="B60" s="41"/>
      <c r="C60" s="44">
        <v>2027</v>
      </c>
      <c r="D60" s="45">
        <v>46388</v>
      </c>
      <c r="E60" s="557">
        <v>46751</v>
      </c>
      <c r="F60" s="520"/>
      <c r="G60" s="46">
        <v>1</v>
      </c>
      <c r="H60" s="562"/>
      <c r="I60" s="532"/>
      <c r="J60" s="532"/>
      <c r="K60" s="532"/>
      <c r="L60" s="532"/>
      <c r="M60" s="532"/>
      <c r="N60" s="532"/>
      <c r="O60" s="532"/>
      <c r="P60" s="532"/>
      <c r="Q60" s="532"/>
      <c r="R60" s="532"/>
      <c r="S60" s="532"/>
      <c r="T60" s="532"/>
      <c r="U60" s="532"/>
      <c r="V60" s="532"/>
      <c r="W60" s="532"/>
      <c r="X60" s="532"/>
      <c r="Y60" s="532"/>
      <c r="Z60" s="532"/>
      <c r="AA60" s="520"/>
      <c r="AB60" s="315"/>
      <c r="AC60" s="320"/>
      <c r="AD60" s="320"/>
    </row>
    <row r="61" spans="1:30" ht="15.75" customHeight="1" x14ac:dyDescent="0.25">
      <c r="A61" s="320"/>
      <c r="B61" s="41"/>
      <c r="C61" s="44"/>
      <c r="D61" s="44"/>
      <c r="E61" s="558"/>
      <c r="F61" s="520"/>
      <c r="G61" s="43"/>
      <c r="H61" s="558"/>
      <c r="I61" s="532"/>
      <c r="J61" s="532"/>
      <c r="K61" s="532"/>
      <c r="L61" s="532"/>
      <c r="M61" s="532"/>
      <c r="N61" s="532"/>
      <c r="O61" s="532"/>
      <c r="P61" s="532"/>
      <c r="Q61" s="532"/>
      <c r="R61" s="532"/>
      <c r="S61" s="532"/>
      <c r="T61" s="532"/>
      <c r="U61" s="532"/>
      <c r="V61" s="532"/>
      <c r="W61" s="532"/>
      <c r="X61" s="532"/>
      <c r="Y61" s="532"/>
      <c r="Z61" s="532"/>
      <c r="AA61" s="520"/>
      <c r="AB61" s="315"/>
      <c r="AC61" s="320"/>
      <c r="AD61" s="320"/>
    </row>
    <row r="62" spans="1:30" ht="15.75" customHeight="1" x14ac:dyDescent="0.25">
      <c r="A62" s="293"/>
      <c r="B62" s="3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301"/>
      <c r="AC62" s="293"/>
      <c r="AD62" s="293"/>
    </row>
    <row r="63" spans="1:30" ht="15.75" customHeight="1" x14ac:dyDescent="0.25">
      <c r="A63" s="293"/>
      <c r="B63" s="31"/>
      <c r="C63" s="536" t="s">
        <v>163</v>
      </c>
      <c r="D63" s="528"/>
      <c r="E63" s="306"/>
      <c r="F63" s="297" t="s">
        <v>164</v>
      </c>
      <c r="G63" s="47"/>
      <c r="H63" s="308"/>
      <c r="I63" s="297" t="s">
        <v>165</v>
      </c>
      <c r="J63" s="293"/>
      <c r="K63" s="531"/>
      <c r="L63" s="520"/>
      <c r="M63" s="306"/>
      <c r="N63" s="293"/>
      <c r="O63" s="293"/>
      <c r="P63" s="293"/>
      <c r="Q63" s="293"/>
      <c r="R63" s="293"/>
      <c r="S63" s="293"/>
      <c r="T63" s="293"/>
      <c r="U63" s="293"/>
      <c r="V63" s="293"/>
      <c r="W63" s="293"/>
      <c r="X63" s="293"/>
      <c r="Y63" s="293"/>
      <c r="Z63" s="293"/>
      <c r="AA63" s="293"/>
      <c r="AB63" s="301"/>
      <c r="AC63" s="293"/>
      <c r="AD63" s="293"/>
    </row>
    <row r="64" spans="1:30" ht="15.75" customHeight="1" x14ac:dyDescent="0.25">
      <c r="A64" s="293"/>
      <c r="B64" s="32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22"/>
      <c r="AC64" s="293"/>
      <c r="AD64" s="293"/>
    </row>
    <row r="65" spans="1:30" ht="15.75" customHeight="1" x14ac:dyDescent="0.25">
      <c r="A65" s="293"/>
      <c r="B65" s="556" t="s">
        <v>166</v>
      </c>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20"/>
      <c r="AC65" s="293"/>
      <c r="AD65" s="293"/>
    </row>
    <row r="66" spans="1:30" ht="15.75" customHeight="1" x14ac:dyDescent="0.25">
      <c r="A66" s="293"/>
      <c r="B66" s="4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9"/>
      <c r="AC66" s="293"/>
      <c r="AD66" s="293"/>
    </row>
    <row r="67" spans="1:30" ht="29.25" customHeight="1" x14ac:dyDescent="0.25">
      <c r="A67" s="293"/>
      <c r="B67" s="558" t="s">
        <v>161</v>
      </c>
      <c r="C67" s="520"/>
      <c r="D67" s="43"/>
      <c r="E67" s="558" t="s">
        <v>167</v>
      </c>
      <c r="F67" s="520"/>
      <c r="G67" s="43"/>
      <c r="H67" s="530" t="s">
        <v>168</v>
      </c>
      <c r="I67" s="520"/>
      <c r="J67" s="558"/>
      <c r="K67" s="520"/>
      <c r="L67" s="561"/>
      <c r="M67" s="528"/>
      <c r="N67" s="43" t="s">
        <v>169</v>
      </c>
      <c r="O67" s="558"/>
      <c r="P67" s="532"/>
      <c r="Q67" s="520"/>
      <c r="R67" s="558" t="s">
        <v>170</v>
      </c>
      <c r="S67" s="532"/>
      <c r="T67" s="520"/>
      <c r="U67" s="558"/>
      <c r="V67" s="532"/>
      <c r="W67" s="520"/>
      <c r="X67" s="558" t="s">
        <v>171</v>
      </c>
      <c r="Y67" s="520"/>
      <c r="Z67" s="558"/>
      <c r="AA67" s="532"/>
      <c r="AB67" s="520"/>
      <c r="AC67" s="293"/>
      <c r="AD67" s="293"/>
    </row>
    <row r="68" spans="1:30" ht="15.75" customHeight="1" x14ac:dyDescent="0.25">
      <c r="A68" s="293"/>
      <c r="B68" s="48"/>
      <c r="C68" s="323"/>
      <c r="D68" s="323"/>
      <c r="E68" s="323"/>
      <c r="F68" s="316"/>
      <c r="G68" s="324"/>
      <c r="H68" s="325"/>
      <c r="I68" s="325"/>
      <c r="J68" s="316"/>
      <c r="K68" s="316"/>
      <c r="L68" s="316"/>
      <c r="M68" s="316"/>
      <c r="N68" s="325"/>
      <c r="O68" s="316"/>
      <c r="P68" s="316"/>
      <c r="Q68" s="316"/>
      <c r="R68" s="316"/>
      <c r="S68" s="325"/>
      <c r="T68" s="303"/>
      <c r="U68" s="303"/>
      <c r="V68" s="293"/>
      <c r="W68" s="325"/>
      <c r="X68" s="313"/>
      <c r="Y68" s="313"/>
      <c r="Z68" s="50"/>
      <c r="AA68" s="28"/>
      <c r="AB68" s="51"/>
      <c r="AC68" s="293"/>
      <c r="AD68" s="293"/>
    </row>
    <row r="69" spans="1:30" ht="15.75" customHeight="1" x14ac:dyDescent="0.25">
      <c r="A69" s="293"/>
      <c r="B69" s="556" t="s">
        <v>172</v>
      </c>
      <c r="C69" s="520"/>
      <c r="D69" s="559"/>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1"/>
      <c r="AC69" s="293"/>
      <c r="AD69" s="293"/>
    </row>
    <row r="70" spans="1:30" ht="15.75" customHeight="1" x14ac:dyDescent="0.25">
      <c r="A70" s="293"/>
      <c r="B70" s="48"/>
      <c r="C70" s="323"/>
      <c r="D70" s="323"/>
      <c r="E70" s="323"/>
      <c r="F70" s="316"/>
      <c r="G70" s="324"/>
      <c r="H70" s="325"/>
      <c r="I70" s="325"/>
      <c r="J70" s="316"/>
      <c r="K70" s="316"/>
      <c r="L70" s="316"/>
      <c r="M70" s="316"/>
      <c r="N70" s="325"/>
      <c r="O70" s="316"/>
      <c r="P70" s="316"/>
      <c r="Q70" s="316"/>
      <c r="R70" s="316"/>
      <c r="S70" s="325"/>
      <c r="T70" s="303"/>
      <c r="U70" s="303"/>
      <c r="V70" s="293"/>
      <c r="W70" s="325"/>
      <c r="X70" s="313"/>
      <c r="Y70" s="313"/>
      <c r="Z70" s="50"/>
      <c r="AA70" s="28"/>
      <c r="AB70" s="51"/>
      <c r="AC70" s="293"/>
      <c r="AD70" s="293"/>
    </row>
    <row r="71" spans="1:30" ht="15.75" customHeight="1" x14ac:dyDescent="0.25">
      <c r="A71" s="293"/>
      <c r="B71" s="556" t="s">
        <v>173</v>
      </c>
      <c r="C71" s="520"/>
      <c r="D71" s="56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1"/>
      <c r="AC71" s="293"/>
      <c r="AD71" s="293"/>
    </row>
    <row r="72" spans="1:30" ht="15.75" customHeight="1" x14ac:dyDescent="0.25">
      <c r="A72" s="293"/>
      <c r="B72" s="48"/>
      <c r="C72" s="323"/>
      <c r="D72" s="323"/>
      <c r="E72" s="323"/>
      <c r="F72" s="316"/>
      <c r="G72" s="324"/>
      <c r="H72" s="325"/>
      <c r="I72" s="325"/>
      <c r="J72" s="316"/>
      <c r="K72" s="316"/>
      <c r="L72" s="316"/>
      <c r="M72" s="316"/>
      <c r="N72" s="325"/>
      <c r="O72" s="316"/>
      <c r="P72" s="316"/>
      <c r="Q72" s="316"/>
      <c r="R72" s="316"/>
      <c r="S72" s="325"/>
      <c r="T72" s="303"/>
      <c r="U72" s="303"/>
      <c r="V72" s="293"/>
      <c r="W72" s="325"/>
      <c r="X72" s="313"/>
      <c r="Y72" s="313"/>
      <c r="Z72" s="313"/>
      <c r="AA72" s="303"/>
      <c r="AB72" s="309"/>
      <c r="AC72" s="293"/>
      <c r="AD72" s="293"/>
    </row>
    <row r="73" spans="1:30" ht="15.75" customHeight="1" x14ac:dyDescent="0.25">
      <c r="A73" s="293"/>
      <c r="B73" s="556" t="s">
        <v>174</v>
      </c>
      <c r="C73" s="520"/>
      <c r="D73" s="560"/>
      <c r="E73" s="550"/>
      <c r="F73" s="550"/>
      <c r="G73" s="550"/>
      <c r="H73" s="550"/>
      <c r="I73" s="550"/>
      <c r="J73" s="550"/>
      <c r="K73" s="550"/>
      <c r="L73" s="550"/>
      <c r="M73" s="550"/>
      <c r="N73" s="550"/>
      <c r="O73" s="550"/>
      <c r="P73" s="550"/>
      <c r="Q73" s="550"/>
      <c r="R73" s="550"/>
      <c r="S73" s="550"/>
      <c r="T73" s="550"/>
      <c r="U73" s="550"/>
      <c r="V73" s="550"/>
      <c r="W73" s="550"/>
      <c r="X73" s="550"/>
      <c r="Y73" s="550"/>
      <c r="Z73" s="550"/>
      <c r="AA73" s="550"/>
      <c r="AB73" s="551"/>
      <c r="AC73" s="293"/>
      <c r="AD73" s="293"/>
    </row>
    <row r="74" spans="1:30" ht="15.75" customHeight="1" x14ac:dyDescent="0.25">
      <c r="A74" s="293"/>
      <c r="B74" s="48"/>
      <c r="C74" s="323"/>
      <c r="D74" s="323"/>
      <c r="E74" s="323"/>
      <c r="F74" s="316"/>
      <c r="G74" s="324"/>
      <c r="H74" s="325"/>
      <c r="I74" s="325"/>
      <c r="J74" s="316"/>
      <c r="K74" s="316"/>
      <c r="L74" s="316"/>
      <c r="M74" s="316"/>
      <c r="N74" s="325"/>
      <c r="O74" s="316"/>
      <c r="P74" s="316"/>
      <c r="Q74" s="316"/>
      <c r="R74" s="316"/>
      <c r="S74" s="325"/>
      <c r="T74" s="303"/>
      <c r="U74" s="303"/>
      <c r="V74" s="293"/>
      <c r="W74" s="325"/>
      <c r="X74" s="313"/>
      <c r="Y74" s="313"/>
      <c r="Z74" s="50"/>
      <c r="AA74" s="28"/>
      <c r="AB74" s="51"/>
      <c r="AC74" s="293"/>
      <c r="AD74" s="293"/>
    </row>
    <row r="75" spans="1:30" ht="15.75" customHeight="1" x14ac:dyDescent="0.25">
      <c r="A75" s="293"/>
      <c r="B75" s="556" t="s">
        <v>175</v>
      </c>
      <c r="C75" s="520"/>
      <c r="D75" s="560"/>
      <c r="E75" s="550"/>
      <c r="F75" s="550"/>
      <c r="G75" s="550"/>
      <c r="H75" s="550"/>
      <c r="I75" s="550"/>
      <c r="J75" s="550"/>
      <c r="K75" s="550"/>
      <c r="L75" s="550"/>
      <c r="M75" s="550"/>
      <c r="N75" s="550"/>
      <c r="O75" s="550"/>
      <c r="P75" s="550"/>
      <c r="Q75" s="550"/>
      <c r="R75" s="550"/>
      <c r="S75" s="550"/>
      <c r="T75" s="550"/>
      <c r="U75" s="550"/>
      <c r="V75" s="550"/>
      <c r="W75" s="550"/>
      <c r="X75" s="550"/>
      <c r="Y75" s="550"/>
      <c r="Z75" s="550"/>
      <c r="AA75" s="550"/>
      <c r="AB75" s="551"/>
      <c r="AC75" s="293"/>
      <c r="AD75" s="293"/>
    </row>
    <row r="76" spans="1:30" ht="15.75" customHeight="1" x14ac:dyDescent="0.25">
      <c r="A76" s="293"/>
      <c r="B76" s="48"/>
      <c r="C76" s="323"/>
      <c r="D76" s="323"/>
      <c r="E76" s="323"/>
      <c r="F76" s="316"/>
      <c r="G76" s="324"/>
      <c r="H76" s="325"/>
      <c r="I76" s="325"/>
      <c r="J76" s="316"/>
      <c r="K76" s="316"/>
      <c r="L76" s="316"/>
      <c r="M76" s="316"/>
      <c r="N76" s="325"/>
      <c r="O76" s="316"/>
      <c r="P76" s="316"/>
      <c r="Q76" s="316"/>
      <c r="R76" s="316"/>
      <c r="S76" s="325"/>
      <c r="T76" s="303"/>
      <c r="U76" s="303"/>
      <c r="V76" s="293"/>
      <c r="W76" s="325"/>
      <c r="X76" s="313"/>
      <c r="Y76" s="313"/>
      <c r="Z76" s="50"/>
      <c r="AA76" s="28"/>
      <c r="AB76" s="51"/>
      <c r="AC76" s="293"/>
      <c r="AD76" s="293"/>
    </row>
    <row r="77" spans="1:30" ht="15.75" customHeight="1" x14ac:dyDescent="0.25">
      <c r="A77" s="293"/>
      <c r="B77" s="556" t="s">
        <v>176</v>
      </c>
      <c r="C77" s="520"/>
      <c r="D77" s="560"/>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1"/>
      <c r="AC77" s="293"/>
      <c r="AD77" s="293"/>
    </row>
    <row r="78" spans="1:30" ht="15.75" customHeight="1" x14ac:dyDescent="0.25">
      <c r="A78" s="293"/>
      <c r="B78" s="48"/>
      <c r="C78" s="323"/>
      <c r="D78" s="323"/>
      <c r="E78" s="323"/>
      <c r="F78" s="316"/>
      <c r="G78" s="324"/>
      <c r="H78" s="325"/>
      <c r="I78" s="325"/>
      <c r="J78" s="316"/>
      <c r="K78" s="316"/>
      <c r="L78" s="316"/>
      <c r="M78" s="316"/>
      <c r="N78" s="325"/>
      <c r="O78" s="316"/>
      <c r="P78" s="316"/>
      <c r="Q78" s="316"/>
      <c r="R78" s="316"/>
      <c r="S78" s="325"/>
      <c r="T78" s="303"/>
      <c r="U78" s="303"/>
      <c r="V78" s="293"/>
      <c r="W78" s="325"/>
      <c r="X78" s="313"/>
      <c r="Y78" s="313"/>
      <c r="Z78" s="50"/>
      <c r="AA78" s="28"/>
      <c r="AB78" s="51"/>
      <c r="AC78" s="293"/>
      <c r="AD78" s="293"/>
    </row>
    <row r="79" spans="1:30" ht="15.75" customHeight="1" x14ac:dyDescent="0.25">
      <c r="A79" s="293"/>
      <c r="B79" s="556" t="s">
        <v>177</v>
      </c>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20"/>
      <c r="AC79" s="293"/>
      <c r="AD79" s="293"/>
    </row>
    <row r="80" spans="1:30" ht="15.75" customHeight="1" x14ac:dyDescent="0.25">
      <c r="A80" s="293"/>
      <c r="B80" s="530" t="s">
        <v>122</v>
      </c>
      <c r="C80" s="520"/>
      <c r="D80" s="52" t="s">
        <v>178</v>
      </c>
      <c r="E80" s="530" t="s">
        <v>179</v>
      </c>
      <c r="F80" s="520"/>
      <c r="G80" s="530" t="s">
        <v>177</v>
      </c>
      <c r="H80" s="532"/>
      <c r="I80" s="532"/>
      <c r="J80" s="532"/>
      <c r="K80" s="532"/>
      <c r="L80" s="532"/>
      <c r="M80" s="532"/>
      <c r="N80" s="532"/>
      <c r="O80" s="520"/>
      <c r="P80" s="530" t="s">
        <v>180</v>
      </c>
      <c r="Q80" s="532"/>
      <c r="R80" s="532"/>
      <c r="S80" s="532"/>
      <c r="T80" s="532"/>
      <c r="U80" s="532"/>
      <c r="V80" s="532"/>
      <c r="W80" s="532"/>
      <c r="X80" s="532"/>
      <c r="Y80" s="532"/>
      <c r="Z80" s="532"/>
      <c r="AA80" s="532"/>
      <c r="AB80" s="520"/>
      <c r="AC80" s="293"/>
      <c r="AD80" s="293"/>
    </row>
    <row r="81" spans="1:30" ht="15.75" customHeight="1" x14ac:dyDescent="0.25">
      <c r="A81" s="293"/>
      <c r="B81" s="530"/>
      <c r="C81" s="520"/>
      <c r="D81" s="37"/>
      <c r="E81" s="530"/>
      <c r="F81" s="520"/>
      <c r="G81" s="555"/>
      <c r="H81" s="532"/>
      <c r="I81" s="532"/>
      <c r="J81" s="532"/>
      <c r="K81" s="532"/>
      <c r="L81" s="532"/>
      <c r="M81" s="532"/>
      <c r="N81" s="532"/>
      <c r="O81" s="520"/>
      <c r="P81" s="555"/>
      <c r="Q81" s="532"/>
      <c r="R81" s="532"/>
      <c r="S81" s="532"/>
      <c r="T81" s="532"/>
      <c r="U81" s="532"/>
      <c r="V81" s="532"/>
      <c r="W81" s="532"/>
      <c r="X81" s="532"/>
      <c r="Y81" s="532"/>
      <c r="Z81" s="532"/>
      <c r="AA81" s="532"/>
      <c r="AB81" s="520"/>
      <c r="AC81" s="293"/>
      <c r="AD81" s="293"/>
    </row>
    <row r="82" spans="1:30" ht="15.75" customHeight="1" x14ac:dyDescent="0.25">
      <c r="A82" s="293"/>
      <c r="B82" s="530"/>
      <c r="C82" s="520"/>
      <c r="D82" s="37"/>
      <c r="E82" s="530"/>
      <c r="F82" s="520"/>
      <c r="G82" s="555"/>
      <c r="H82" s="532"/>
      <c r="I82" s="532"/>
      <c r="J82" s="532"/>
      <c r="K82" s="532"/>
      <c r="L82" s="532"/>
      <c r="M82" s="532"/>
      <c r="N82" s="532"/>
      <c r="O82" s="520"/>
      <c r="P82" s="555"/>
      <c r="Q82" s="532"/>
      <c r="R82" s="532"/>
      <c r="S82" s="532"/>
      <c r="T82" s="532"/>
      <c r="U82" s="532"/>
      <c r="V82" s="532"/>
      <c r="W82" s="532"/>
      <c r="X82" s="532"/>
      <c r="Y82" s="532"/>
      <c r="Z82" s="532"/>
      <c r="AA82" s="532"/>
      <c r="AB82" s="520"/>
      <c r="AC82" s="293"/>
      <c r="AD82" s="293"/>
    </row>
    <row r="83" spans="1:30" ht="26.25" customHeight="1" x14ac:dyDescent="0.25">
      <c r="A83" s="293"/>
      <c r="B83" s="554" t="s">
        <v>181</v>
      </c>
      <c r="C83" s="532"/>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20"/>
      <c r="AC83" s="293"/>
      <c r="AD83" s="326"/>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5"/>
      <c r="C2" s="546"/>
      <c r="D2" s="547"/>
      <c r="E2" s="25"/>
      <c r="F2" s="552" t="s">
        <v>120</v>
      </c>
      <c r="G2" s="546"/>
      <c r="H2" s="546"/>
      <c r="I2" s="546"/>
      <c r="J2" s="546"/>
      <c r="K2" s="546"/>
      <c r="L2" s="546"/>
      <c r="M2" s="546"/>
      <c r="N2" s="546"/>
      <c r="O2" s="546"/>
      <c r="P2" s="546"/>
      <c r="Q2" s="546"/>
      <c r="R2" s="546"/>
      <c r="S2" s="546"/>
      <c r="T2" s="546"/>
      <c r="U2" s="546"/>
      <c r="V2" s="546"/>
      <c r="W2" s="546"/>
      <c r="X2" s="546"/>
      <c r="Y2" s="546"/>
      <c r="Z2" s="546"/>
      <c r="AA2" s="546"/>
      <c r="AB2" s="547"/>
      <c r="AC2" s="293"/>
      <c r="AD2" s="293"/>
    </row>
    <row r="3" spans="1:30" ht="12.75" customHeight="1" x14ac:dyDescent="0.25">
      <c r="A3" s="293"/>
      <c r="B3" s="548"/>
      <c r="C3" s="502"/>
      <c r="D3" s="540"/>
      <c r="E3" s="26"/>
      <c r="F3" s="528"/>
      <c r="G3" s="502"/>
      <c r="H3" s="502"/>
      <c r="I3" s="502"/>
      <c r="J3" s="502"/>
      <c r="K3" s="502"/>
      <c r="L3" s="502"/>
      <c r="M3" s="502"/>
      <c r="N3" s="502"/>
      <c r="O3" s="502"/>
      <c r="P3" s="502"/>
      <c r="Q3" s="502"/>
      <c r="R3" s="502"/>
      <c r="S3" s="502"/>
      <c r="T3" s="502"/>
      <c r="U3" s="502"/>
      <c r="V3" s="502"/>
      <c r="W3" s="502"/>
      <c r="X3" s="502"/>
      <c r="Y3" s="502"/>
      <c r="Z3" s="502"/>
      <c r="AA3" s="502"/>
      <c r="AB3" s="540"/>
      <c r="AC3" s="293"/>
      <c r="AD3" s="293"/>
    </row>
    <row r="4" spans="1:30" ht="12.75" customHeight="1" x14ac:dyDescent="0.25">
      <c r="A4" s="293"/>
      <c r="B4" s="548"/>
      <c r="C4" s="502"/>
      <c r="D4" s="540"/>
      <c r="E4" s="26"/>
      <c r="F4" s="528"/>
      <c r="G4" s="502"/>
      <c r="H4" s="502"/>
      <c r="I4" s="502"/>
      <c r="J4" s="502"/>
      <c r="K4" s="502"/>
      <c r="L4" s="502"/>
      <c r="M4" s="502"/>
      <c r="N4" s="502"/>
      <c r="O4" s="502"/>
      <c r="P4" s="502"/>
      <c r="Q4" s="502"/>
      <c r="R4" s="502"/>
      <c r="S4" s="502"/>
      <c r="T4" s="502"/>
      <c r="U4" s="502"/>
      <c r="V4" s="502"/>
      <c r="W4" s="502"/>
      <c r="X4" s="502"/>
      <c r="Y4" s="502"/>
      <c r="Z4" s="502"/>
      <c r="AA4" s="502"/>
      <c r="AB4" s="540"/>
      <c r="AC4" s="293"/>
      <c r="AD4" s="293"/>
    </row>
    <row r="5" spans="1:30" ht="12.75" customHeight="1" x14ac:dyDescent="0.25">
      <c r="A5" s="293"/>
      <c r="B5" s="548"/>
      <c r="C5" s="502"/>
      <c r="D5" s="540"/>
      <c r="E5" s="26"/>
      <c r="F5" s="528"/>
      <c r="G5" s="502"/>
      <c r="H5" s="502"/>
      <c r="I5" s="502"/>
      <c r="J5" s="502"/>
      <c r="K5" s="502"/>
      <c r="L5" s="502"/>
      <c r="M5" s="502"/>
      <c r="N5" s="502"/>
      <c r="O5" s="502"/>
      <c r="P5" s="502"/>
      <c r="Q5" s="502"/>
      <c r="R5" s="502"/>
      <c r="S5" s="502"/>
      <c r="T5" s="502"/>
      <c r="U5" s="502"/>
      <c r="V5" s="502"/>
      <c r="W5" s="502"/>
      <c r="X5" s="502"/>
      <c r="Y5" s="502"/>
      <c r="Z5" s="502"/>
      <c r="AA5" s="502"/>
      <c r="AB5" s="540"/>
      <c r="AC5" s="293"/>
      <c r="AD5" s="293"/>
    </row>
    <row r="6" spans="1:30" ht="37.5" customHeight="1" x14ac:dyDescent="0.25">
      <c r="A6" s="293"/>
      <c r="B6" s="549"/>
      <c r="C6" s="550"/>
      <c r="D6" s="551"/>
      <c r="E6" s="294"/>
      <c r="F6" s="550"/>
      <c r="G6" s="550"/>
      <c r="H6" s="550"/>
      <c r="I6" s="550"/>
      <c r="J6" s="550"/>
      <c r="K6" s="550"/>
      <c r="L6" s="550"/>
      <c r="M6" s="550"/>
      <c r="N6" s="550"/>
      <c r="O6" s="550"/>
      <c r="P6" s="550"/>
      <c r="Q6" s="550"/>
      <c r="R6" s="550"/>
      <c r="S6" s="550"/>
      <c r="T6" s="550"/>
      <c r="U6" s="550"/>
      <c r="V6" s="550"/>
      <c r="W6" s="550"/>
      <c r="X6" s="550"/>
      <c r="Y6" s="550"/>
      <c r="Z6" s="550"/>
      <c r="AA6" s="550"/>
      <c r="AB6" s="551"/>
      <c r="AC6" s="293"/>
      <c r="AD6" s="293"/>
    </row>
    <row r="7" spans="1:30" ht="15" customHeight="1" x14ac:dyDescent="0.25">
      <c r="A7" s="293"/>
      <c r="B7" s="27"/>
      <c r="C7" s="553"/>
      <c r="D7" s="546"/>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29"/>
      <c r="D9" s="528"/>
      <c r="E9" s="528"/>
      <c r="F9" s="528"/>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29" t="s">
        <v>123</v>
      </c>
      <c r="D10" s="528"/>
      <c r="E10" s="530" t="s">
        <v>497</v>
      </c>
      <c r="F10" s="532"/>
      <c r="G10" s="532"/>
      <c r="H10" s="532"/>
      <c r="I10" s="532"/>
      <c r="J10" s="532"/>
      <c r="K10" s="532"/>
      <c r="L10" s="532"/>
      <c r="M10" s="532"/>
      <c r="N10" s="532"/>
      <c r="O10" s="532"/>
      <c r="P10" s="532"/>
      <c r="Q10" s="532"/>
      <c r="R10" s="532"/>
      <c r="S10" s="532"/>
      <c r="T10" s="532"/>
      <c r="U10" s="532"/>
      <c r="V10" s="532"/>
      <c r="W10" s="532"/>
      <c r="X10" s="532"/>
      <c r="Y10" s="532"/>
      <c r="Z10" s="532"/>
      <c r="AA10" s="520"/>
      <c r="AB10" s="302"/>
      <c r="AC10" s="293"/>
      <c r="AD10" s="293"/>
    </row>
    <row r="11" spans="1:30" ht="15" customHeight="1" x14ac:dyDescent="0.25">
      <c r="A11" s="293"/>
      <c r="B11" s="31"/>
      <c r="C11" s="529"/>
      <c r="D11" s="528"/>
      <c r="E11" s="528"/>
      <c r="F11" s="528"/>
      <c r="G11" s="293"/>
      <c r="H11" s="293"/>
      <c r="I11" s="293"/>
      <c r="J11" s="293"/>
      <c r="K11" s="293"/>
      <c r="L11" s="293"/>
      <c r="M11" s="293"/>
      <c r="N11" s="293"/>
      <c r="O11" s="293"/>
      <c r="P11" s="293"/>
      <c r="Q11" s="293"/>
      <c r="R11" s="293"/>
      <c r="S11" s="293"/>
      <c r="T11" s="293"/>
      <c r="U11" s="293"/>
      <c r="V11" s="293"/>
      <c r="W11" s="293"/>
      <c r="X11" s="293"/>
      <c r="Y11" s="293"/>
      <c r="Z11" s="293"/>
      <c r="AA11" s="527"/>
      <c r="AB11" s="540"/>
      <c r="AC11" s="293"/>
      <c r="AD11" s="293"/>
    </row>
    <row r="12" spans="1:30" ht="29.25" customHeight="1" x14ac:dyDescent="0.25">
      <c r="A12" s="293"/>
      <c r="B12" s="31"/>
      <c r="C12" s="529" t="s">
        <v>125</v>
      </c>
      <c r="D12" s="528"/>
      <c r="E12" s="541" t="s">
        <v>498</v>
      </c>
      <c r="F12" s="542"/>
      <c r="G12" s="542"/>
      <c r="H12" s="542"/>
      <c r="I12" s="542"/>
      <c r="J12" s="542"/>
      <c r="K12" s="542"/>
      <c r="L12" s="542"/>
      <c r="M12" s="542"/>
      <c r="N12" s="542"/>
      <c r="O12" s="542"/>
      <c r="P12" s="542"/>
      <c r="Q12" s="542"/>
      <c r="R12" s="542"/>
      <c r="S12" s="542"/>
      <c r="T12" s="542"/>
      <c r="U12" s="542"/>
      <c r="V12" s="542"/>
      <c r="W12" s="542"/>
      <c r="X12" s="542"/>
      <c r="Y12" s="542"/>
      <c r="Z12" s="542"/>
      <c r="AA12" s="542"/>
      <c r="AB12" s="36"/>
      <c r="AC12" s="293"/>
      <c r="AD12" s="293"/>
    </row>
    <row r="13" spans="1:30" ht="15" customHeight="1" x14ac:dyDescent="0.25">
      <c r="A13" s="293"/>
      <c r="B13" s="31"/>
      <c r="C13" s="527"/>
      <c r="D13" s="528"/>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29" t="s">
        <v>461</v>
      </c>
      <c r="D14" s="528"/>
      <c r="E14" s="545" t="s">
        <v>499</v>
      </c>
      <c r="F14" s="546"/>
      <c r="G14" s="546"/>
      <c r="H14" s="546"/>
      <c r="I14" s="546"/>
      <c r="J14" s="546"/>
      <c r="K14" s="546"/>
      <c r="L14" s="546"/>
      <c r="M14" s="546"/>
      <c r="N14" s="546"/>
      <c r="O14" s="546"/>
      <c r="P14" s="546"/>
      <c r="Q14" s="546"/>
      <c r="R14" s="546"/>
      <c r="S14" s="546"/>
      <c r="T14" s="546"/>
      <c r="U14" s="546"/>
      <c r="V14" s="546"/>
      <c r="W14" s="546"/>
      <c r="X14" s="546"/>
      <c r="Y14" s="546"/>
      <c r="Z14" s="546"/>
      <c r="AA14" s="547"/>
      <c r="AB14" s="301"/>
      <c r="AC14" s="293"/>
      <c r="AD14" s="293"/>
    </row>
    <row r="15" spans="1:30" ht="15.75" customHeight="1" x14ac:dyDescent="0.25">
      <c r="A15" s="293"/>
      <c r="B15" s="31"/>
      <c r="C15" s="303"/>
      <c r="D15" s="303"/>
      <c r="E15" s="549"/>
      <c r="F15" s="550"/>
      <c r="G15" s="550"/>
      <c r="H15" s="550"/>
      <c r="I15" s="550"/>
      <c r="J15" s="550"/>
      <c r="K15" s="550"/>
      <c r="L15" s="550"/>
      <c r="M15" s="550"/>
      <c r="N15" s="550"/>
      <c r="O15" s="550"/>
      <c r="P15" s="550"/>
      <c r="Q15" s="550"/>
      <c r="R15" s="550"/>
      <c r="S15" s="550"/>
      <c r="T15" s="550"/>
      <c r="U15" s="550"/>
      <c r="V15" s="550"/>
      <c r="W15" s="550"/>
      <c r="X15" s="550"/>
      <c r="Y15" s="550"/>
      <c r="Z15" s="550"/>
      <c r="AA15" s="551"/>
      <c r="AB15" s="301"/>
      <c r="AC15" s="293"/>
      <c r="AD15" s="293"/>
    </row>
    <row r="16" spans="1:30" ht="15" customHeight="1" x14ac:dyDescent="0.25">
      <c r="A16" s="293"/>
      <c r="B16" s="31"/>
      <c r="C16" s="303"/>
      <c r="D16" s="303"/>
      <c r="E16" s="303"/>
      <c r="F16" s="293"/>
      <c r="G16" s="293"/>
      <c r="H16" s="293"/>
      <c r="I16" s="293"/>
      <c r="J16" s="293"/>
      <c r="K16" s="293"/>
      <c r="L16" s="293"/>
      <c r="M16" s="293"/>
      <c r="N16" s="293"/>
      <c r="O16" s="293"/>
      <c r="P16" s="293"/>
      <c r="Q16" s="293"/>
      <c r="R16" s="293"/>
      <c r="S16" s="293"/>
      <c r="T16" s="293"/>
      <c r="U16" s="293"/>
      <c r="V16" s="293"/>
      <c r="W16" s="293"/>
      <c r="X16" s="293"/>
      <c r="Y16" s="293"/>
      <c r="Z16" s="293"/>
      <c r="AA16" s="293"/>
      <c r="AB16" s="301"/>
      <c r="AC16" s="293"/>
      <c r="AD16" s="293"/>
    </row>
    <row r="17" spans="1:30" ht="15" customHeight="1" x14ac:dyDescent="0.25">
      <c r="A17" s="293"/>
      <c r="B17" s="31"/>
      <c r="C17" s="529" t="s">
        <v>463</v>
      </c>
      <c r="D17" s="528"/>
      <c r="E17" s="968" t="s">
        <v>478</v>
      </c>
      <c r="F17" s="546"/>
      <c r="G17" s="546"/>
      <c r="H17" s="546"/>
      <c r="I17" s="546"/>
      <c r="J17" s="546"/>
      <c r="K17" s="546"/>
      <c r="L17" s="546"/>
      <c r="M17" s="546"/>
      <c r="N17" s="546"/>
      <c r="O17" s="546"/>
      <c r="P17" s="546"/>
      <c r="Q17" s="546"/>
      <c r="R17" s="546"/>
      <c r="S17" s="546"/>
      <c r="T17" s="546"/>
      <c r="U17" s="546"/>
      <c r="V17" s="546"/>
      <c r="W17" s="546"/>
      <c r="X17" s="546"/>
      <c r="Y17" s="546"/>
      <c r="Z17" s="546"/>
      <c r="AA17" s="547"/>
      <c r="AB17" s="301"/>
      <c r="AC17" s="293"/>
      <c r="AD17" s="293"/>
    </row>
    <row r="18" spans="1:30" ht="15" customHeight="1" x14ac:dyDescent="0.25">
      <c r="A18" s="293"/>
      <c r="B18" s="31"/>
      <c r="C18" s="303"/>
      <c r="D18" s="303"/>
      <c r="E18" s="549"/>
      <c r="F18" s="550"/>
      <c r="G18" s="550"/>
      <c r="H18" s="550"/>
      <c r="I18" s="550"/>
      <c r="J18" s="550"/>
      <c r="K18" s="550"/>
      <c r="L18" s="550"/>
      <c r="M18" s="550"/>
      <c r="N18" s="550"/>
      <c r="O18" s="550"/>
      <c r="P18" s="550"/>
      <c r="Q18" s="550"/>
      <c r="R18" s="550"/>
      <c r="S18" s="550"/>
      <c r="T18" s="550"/>
      <c r="U18" s="550"/>
      <c r="V18" s="550"/>
      <c r="W18" s="550"/>
      <c r="X18" s="550"/>
      <c r="Y18" s="550"/>
      <c r="Z18" s="550"/>
      <c r="AA18" s="551"/>
      <c r="AB18" s="301"/>
      <c r="AC18" s="293"/>
      <c r="AD18" s="293"/>
    </row>
    <row r="19" spans="1:30" ht="15" customHeight="1" x14ac:dyDescent="0.25">
      <c r="A19" s="293"/>
      <c r="B19" s="31"/>
      <c r="C19" s="303"/>
      <c r="D19" s="303"/>
      <c r="E19" s="303"/>
      <c r="F19" s="293"/>
      <c r="G19" s="293"/>
      <c r="H19" s="293"/>
      <c r="I19" s="293"/>
      <c r="J19" s="293"/>
      <c r="K19" s="293"/>
      <c r="L19" s="293"/>
      <c r="M19" s="293"/>
      <c r="N19" s="293"/>
      <c r="O19" s="293"/>
      <c r="P19" s="293"/>
      <c r="Q19" s="293"/>
      <c r="R19" s="293"/>
      <c r="S19" s="293"/>
      <c r="T19" s="293"/>
      <c r="U19" s="293"/>
      <c r="V19" s="293"/>
      <c r="W19" s="293"/>
      <c r="X19" s="293"/>
      <c r="Y19" s="293"/>
      <c r="Z19" s="293"/>
      <c r="AA19" s="293"/>
      <c r="AB19" s="301"/>
      <c r="AC19" s="293"/>
      <c r="AD19" s="293"/>
    </row>
    <row r="20" spans="1:30" ht="15" customHeight="1" x14ac:dyDescent="0.25">
      <c r="A20" s="293"/>
      <c r="B20" s="31"/>
      <c r="C20" s="303"/>
      <c r="D20" s="303"/>
      <c r="E20" s="303"/>
      <c r="F20" s="293"/>
      <c r="G20" s="293"/>
      <c r="H20" s="293"/>
      <c r="I20" s="293"/>
      <c r="J20" s="293"/>
      <c r="K20" s="293"/>
      <c r="L20" s="293"/>
      <c r="M20" s="293"/>
      <c r="N20" s="293"/>
      <c r="O20" s="293"/>
      <c r="P20" s="293"/>
      <c r="Q20" s="293"/>
      <c r="R20" s="293"/>
      <c r="S20" s="293"/>
      <c r="T20" s="293"/>
      <c r="U20" s="293"/>
      <c r="V20" s="293"/>
      <c r="W20" s="293"/>
      <c r="X20" s="293"/>
      <c r="Y20" s="293"/>
      <c r="Z20" s="293"/>
      <c r="AA20" s="293"/>
      <c r="AB20" s="301"/>
      <c r="AC20" s="293"/>
      <c r="AD20" s="293"/>
    </row>
    <row r="21" spans="1:30" ht="15" customHeight="1" x14ac:dyDescent="0.25">
      <c r="A21" s="293"/>
      <c r="B21" s="31"/>
      <c r="C21" s="529" t="s">
        <v>127</v>
      </c>
      <c r="D21" s="528"/>
      <c r="E21" s="304"/>
      <c r="F21" s="527"/>
      <c r="G21" s="528"/>
      <c r="H21" s="528"/>
      <c r="I21" s="528"/>
      <c r="J21" s="528"/>
      <c r="K21" s="528"/>
      <c r="L21" s="528"/>
      <c r="M21" s="528"/>
      <c r="N21" s="528"/>
      <c r="O21" s="528"/>
      <c r="P21" s="528"/>
      <c r="Q21" s="528"/>
      <c r="R21" s="528"/>
      <c r="S21" s="528"/>
      <c r="T21" s="528"/>
      <c r="U21" s="528"/>
      <c r="V21" s="528"/>
      <c r="W21" s="528"/>
      <c r="X21" s="528"/>
      <c r="Y21" s="528"/>
      <c r="Z21" s="528"/>
      <c r="AA21" s="528"/>
      <c r="AB21" s="540"/>
      <c r="AC21" s="293"/>
      <c r="AD21" s="293"/>
    </row>
    <row r="22" spans="1:30" ht="29.25" customHeight="1" x14ac:dyDescent="0.25">
      <c r="A22" s="293"/>
      <c r="B22" s="31"/>
      <c r="C22" s="530" t="s">
        <v>500</v>
      </c>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20"/>
      <c r="AB22" s="305"/>
      <c r="AC22" s="293"/>
      <c r="AD22" s="293"/>
    </row>
    <row r="23" spans="1:30" ht="15" customHeight="1" x14ac:dyDescent="0.25">
      <c r="A23" s="293"/>
      <c r="B23" s="31"/>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5"/>
      <c r="AC23" s="293"/>
      <c r="AD23" s="293"/>
    </row>
    <row r="24" spans="1:30" ht="15" customHeight="1" x14ac:dyDescent="0.25">
      <c r="A24" s="293"/>
      <c r="B24" s="31"/>
      <c r="C24" s="307" t="s">
        <v>128</v>
      </c>
      <c r="D24" s="307"/>
      <c r="E24" s="293"/>
      <c r="F24" s="293"/>
      <c r="G24" s="293"/>
      <c r="H24" s="293"/>
      <c r="I24" s="293"/>
      <c r="J24" s="306"/>
      <c r="K24" s="306"/>
      <c r="L24" s="306"/>
      <c r="M24" s="306"/>
      <c r="N24" s="306"/>
      <c r="O24" s="306"/>
      <c r="P24" s="306"/>
      <c r="Q24" s="306"/>
      <c r="R24" s="306" t="s">
        <v>129</v>
      </c>
      <c r="S24" s="306"/>
      <c r="T24" s="306"/>
      <c r="U24" s="306"/>
      <c r="V24" s="306"/>
      <c r="W24" s="306"/>
      <c r="X24" s="306"/>
      <c r="Y24" s="306"/>
      <c r="Z24" s="306"/>
      <c r="AA24" s="306"/>
      <c r="AB24" s="305"/>
      <c r="AC24" s="293"/>
      <c r="AD24" s="293"/>
    </row>
    <row r="25" spans="1:30" ht="15" customHeight="1" x14ac:dyDescent="0.25">
      <c r="A25" s="293"/>
      <c r="B25" s="31"/>
      <c r="C25" s="967" t="s">
        <v>501</v>
      </c>
      <c r="D25" s="546"/>
      <c r="E25" s="546"/>
      <c r="F25" s="546"/>
      <c r="G25" s="546"/>
      <c r="H25" s="546"/>
      <c r="I25" s="546"/>
      <c r="J25" s="546"/>
      <c r="K25" s="546"/>
      <c r="L25" s="546"/>
      <c r="M25" s="546"/>
      <c r="N25" s="546"/>
      <c r="O25" s="546"/>
      <c r="P25" s="547"/>
      <c r="Q25" s="293"/>
      <c r="R25" s="531"/>
      <c r="S25" s="532"/>
      <c r="T25" s="532"/>
      <c r="U25" s="532"/>
      <c r="V25" s="532"/>
      <c r="W25" s="532"/>
      <c r="X25" s="532"/>
      <c r="Y25" s="532"/>
      <c r="Z25" s="532"/>
      <c r="AA25" s="520"/>
      <c r="AB25" s="301"/>
      <c r="AC25" s="293"/>
      <c r="AD25" s="293"/>
    </row>
    <row r="26" spans="1:30" ht="15" customHeight="1" x14ac:dyDescent="0.25">
      <c r="A26" s="293"/>
      <c r="B26" s="31"/>
      <c r="C26" s="548"/>
      <c r="D26" s="502"/>
      <c r="E26" s="502"/>
      <c r="F26" s="502"/>
      <c r="G26" s="502"/>
      <c r="H26" s="502"/>
      <c r="I26" s="502"/>
      <c r="J26" s="502"/>
      <c r="K26" s="502"/>
      <c r="L26" s="502"/>
      <c r="M26" s="502"/>
      <c r="N26" s="502"/>
      <c r="O26" s="502"/>
      <c r="P26" s="540"/>
      <c r="Q26" s="293"/>
      <c r="R26" s="293"/>
      <c r="S26" s="293"/>
      <c r="T26" s="293"/>
      <c r="U26" s="293"/>
      <c r="V26" s="293"/>
      <c r="W26" s="293"/>
      <c r="X26" s="293"/>
      <c r="Y26" s="293"/>
      <c r="Z26" s="293"/>
      <c r="AA26" s="293"/>
      <c r="AB26" s="301"/>
      <c r="AC26" s="293"/>
      <c r="AD26" s="293"/>
    </row>
    <row r="27" spans="1:30" ht="15" customHeight="1" x14ac:dyDescent="0.25">
      <c r="A27" s="293"/>
      <c r="B27" s="31"/>
      <c r="C27" s="548"/>
      <c r="D27" s="502"/>
      <c r="E27" s="502"/>
      <c r="F27" s="502"/>
      <c r="G27" s="502"/>
      <c r="H27" s="502"/>
      <c r="I27" s="502"/>
      <c r="J27" s="502"/>
      <c r="K27" s="502"/>
      <c r="L27" s="502"/>
      <c r="M27" s="502"/>
      <c r="N27" s="502"/>
      <c r="O27" s="502"/>
      <c r="P27" s="540"/>
      <c r="Q27" s="303"/>
      <c r="R27" s="306" t="s">
        <v>130</v>
      </c>
      <c r="S27" s="306"/>
      <c r="T27" s="306"/>
      <c r="U27" s="306"/>
      <c r="V27" s="306"/>
      <c r="W27" s="303"/>
      <c r="X27" s="303"/>
      <c r="Y27" s="303"/>
      <c r="Z27" s="293"/>
      <c r="AA27" s="303"/>
      <c r="AB27" s="301"/>
      <c r="AC27" s="293"/>
      <c r="AD27" s="293"/>
    </row>
    <row r="28" spans="1:30" ht="15" customHeight="1" x14ac:dyDescent="0.25">
      <c r="A28" s="293"/>
      <c r="B28" s="31"/>
      <c r="C28" s="548"/>
      <c r="D28" s="502"/>
      <c r="E28" s="502"/>
      <c r="F28" s="502"/>
      <c r="G28" s="502"/>
      <c r="H28" s="502"/>
      <c r="I28" s="502"/>
      <c r="J28" s="502"/>
      <c r="K28" s="502"/>
      <c r="L28" s="502"/>
      <c r="M28" s="502"/>
      <c r="N28" s="502"/>
      <c r="O28" s="502"/>
      <c r="P28" s="540"/>
      <c r="Q28" s="293"/>
      <c r="R28" s="37"/>
      <c r="S28" s="293" t="s">
        <v>15</v>
      </c>
      <c r="T28" s="293"/>
      <c r="U28" s="37"/>
      <c r="V28" s="293" t="s">
        <v>27</v>
      </c>
      <c r="W28" s="293"/>
      <c r="X28" s="37"/>
      <c r="Y28" s="308" t="s">
        <v>46</v>
      </c>
      <c r="Z28" s="293"/>
      <c r="AA28" s="293"/>
      <c r="AB28" s="301"/>
      <c r="AC28" s="293"/>
      <c r="AD28" s="293"/>
    </row>
    <row r="29" spans="1:30" ht="15" customHeight="1" x14ac:dyDescent="0.25">
      <c r="A29" s="293"/>
      <c r="B29" s="31"/>
      <c r="C29" s="548"/>
      <c r="D29" s="502"/>
      <c r="E29" s="502"/>
      <c r="F29" s="502"/>
      <c r="G29" s="502"/>
      <c r="H29" s="502"/>
      <c r="I29" s="502"/>
      <c r="J29" s="502"/>
      <c r="K29" s="502"/>
      <c r="L29" s="502"/>
      <c r="M29" s="502"/>
      <c r="N29" s="502"/>
      <c r="O29" s="502"/>
      <c r="P29" s="540"/>
      <c r="Q29" s="293"/>
      <c r="R29" s="293"/>
      <c r="S29" s="293"/>
      <c r="T29" s="293"/>
      <c r="U29" s="293"/>
      <c r="V29" s="293"/>
      <c r="W29" s="293"/>
      <c r="X29" s="293"/>
      <c r="Y29" s="293"/>
      <c r="Z29" s="293"/>
      <c r="AA29" s="293"/>
      <c r="AB29" s="301"/>
      <c r="AC29" s="293"/>
      <c r="AD29" s="293"/>
    </row>
    <row r="30" spans="1:30" ht="15" customHeight="1" x14ac:dyDescent="0.25">
      <c r="A30" s="293"/>
      <c r="B30" s="31"/>
      <c r="C30" s="549"/>
      <c r="D30" s="550"/>
      <c r="E30" s="550"/>
      <c r="F30" s="550"/>
      <c r="G30" s="550"/>
      <c r="H30" s="550"/>
      <c r="I30" s="550"/>
      <c r="J30" s="550"/>
      <c r="K30" s="550"/>
      <c r="L30" s="550"/>
      <c r="M30" s="550"/>
      <c r="N30" s="550"/>
      <c r="O30" s="550"/>
      <c r="P30" s="551"/>
      <c r="Q30" s="293"/>
      <c r="R30" s="306" t="s">
        <v>131</v>
      </c>
      <c r="S30" s="293"/>
      <c r="T30" s="293"/>
      <c r="U30" s="293"/>
      <c r="V30" s="293"/>
      <c r="W30" s="538" t="s">
        <v>21</v>
      </c>
      <c r="X30" s="532"/>
      <c r="Y30" s="532"/>
      <c r="Z30" s="532"/>
      <c r="AA30" s="520"/>
      <c r="AB30" s="301"/>
      <c r="AC30" s="293"/>
      <c r="AD30" s="293"/>
    </row>
    <row r="31" spans="1:30" ht="15" customHeight="1" x14ac:dyDescent="0.25">
      <c r="A31" s="293"/>
      <c r="B31" s="31"/>
      <c r="C31" s="303"/>
      <c r="D31" s="303"/>
      <c r="E31" s="303"/>
      <c r="F31" s="303"/>
      <c r="G31" s="303"/>
      <c r="H31" s="293"/>
      <c r="I31" s="293"/>
      <c r="J31" s="293"/>
      <c r="K31" s="293"/>
      <c r="L31" s="293"/>
      <c r="M31" s="293"/>
      <c r="N31" s="293"/>
      <c r="O31" s="293"/>
      <c r="P31" s="293"/>
      <c r="Q31" s="293"/>
      <c r="R31" s="306"/>
      <c r="S31" s="293"/>
      <c r="T31" s="293"/>
      <c r="U31" s="293"/>
      <c r="V31" s="293"/>
      <c r="W31" s="293"/>
      <c r="X31" s="293"/>
      <c r="Y31" s="293"/>
      <c r="Z31" s="293"/>
      <c r="AA31" s="293"/>
      <c r="AB31" s="301"/>
      <c r="AC31" s="293"/>
      <c r="AD31" s="293"/>
    </row>
    <row r="32" spans="1:30" ht="15" customHeight="1" x14ac:dyDescent="0.25">
      <c r="A32" s="293"/>
      <c r="B32" s="31"/>
      <c r="C32" s="306" t="s">
        <v>132</v>
      </c>
      <c r="D32" s="303"/>
      <c r="E32" s="303"/>
      <c r="F32" s="303"/>
      <c r="G32" s="303"/>
      <c r="H32" s="303"/>
      <c r="I32" s="293"/>
      <c r="J32" s="293"/>
      <c r="K32" s="293"/>
      <c r="L32" s="293"/>
      <c r="M32" s="293"/>
      <c r="N32" s="293"/>
      <c r="O32" s="293"/>
      <c r="P32" s="293"/>
      <c r="Q32" s="293"/>
      <c r="R32" s="293"/>
      <c r="S32" s="293"/>
      <c r="T32" s="293"/>
      <c r="U32" s="293"/>
      <c r="V32" s="293"/>
      <c r="W32" s="293"/>
      <c r="X32" s="293"/>
      <c r="Y32" s="293"/>
      <c r="Z32" s="293"/>
      <c r="AA32" s="293"/>
      <c r="AB32" s="301"/>
      <c r="AC32" s="293"/>
      <c r="AD32" s="293"/>
    </row>
    <row r="33" spans="1:30" ht="39.75" customHeight="1" x14ac:dyDescent="0.25">
      <c r="A33" s="293"/>
      <c r="B33" s="31"/>
      <c r="C33" s="964" t="s">
        <v>433</v>
      </c>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20"/>
      <c r="AB33" s="301"/>
      <c r="AC33" s="293"/>
      <c r="AD33" s="293"/>
    </row>
    <row r="34" spans="1:30" ht="15" customHeight="1" x14ac:dyDescent="0.25">
      <c r="A34" s="293"/>
      <c r="B34" s="31"/>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9"/>
      <c r="AC34" s="293"/>
      <c r="AD34" s="293"/>
    </row>
    <row r="35" spans="1:30" ht="15" customHeight="1" x14ac:dyDescent="0.25">
      <c r="A35" s="293"/>
      <c r="B35" s="31"/>
      <c r="C35" s="297" t="s">
        <v>134</v>
      </c>
      <c r="D35" s="303"/>
      <c r="E35" s="303"/>
      <c r="F35" s="303"/>
      <c r="G35" s="303"/>
      <c r="H35" s="303"/>
      <c r="I35" s="303"/>
      <c r="J35" s="303"/>
      <c r="K35" s="303"/>
      <c r="L35" s="303"/>
      <c r="M35" s="297" t="s">
        <v>134</v>
      </c>
      <c r="N35" s="303"/>
      <c r="O35" s="303"/>
      <c r="P35" s="303"/>
      <c r="Q35" s="303"/>
      <c r="R35" s="303"/>
      <c r="S35" s="303"/>
      <c r="T35" s="303"/>
      <c r="U35" s="303"/>
      <c r="V35" s="303"/>
      <c r="W35" s="303"/>
      <c r="X35" s="303"/>
      <c r="Y35" s="303"/>
      <c r="Z35" s="303"/>
      <c r="AA35" s="303"/>
      <c r="AB35" s="309"/>
      <c r="AC35" s="293"/>
      <c r="AD35" s="293"/>
    </row>
    <row r="36" spans="1:30" ht="29.25" customHeight="1" x14ac:dyDescent="0.25">
      <c r="A36" s="293"/>
      <c r="B36" s="31"/>
      <c r="C36" s="538" t="s">
        <v>434</v>
      </c>
      <c r="D36" s="532"/>
      <c r="E36" s="532"/>
      <c r="F36" s="532"/>
      <c r="G36" s="532"/>
      <c r="H36" s="532"/>
      <c r="I36" s="532"/>
      <c r="J36" s="532"/>
      <c r="K36" s="520"/>
      <c r="L36" s="303"/>
      <c r="M36" s="538"/>
      <c r="N36" s="532"/>
      <c r="O36" s="532"/>
      <c r="P36" s="532"/>
      <c r="Q36" s="532"/>
      <c r="R36" s="532"/>
      <c r="S36" s="532"/>
      <c r="T36" s="532"/>
      <c r="U36" s="532"/>
      <c r="V36" s="532"/>
      <c r="W36" s="532"/>
      <c r="X36" s="532"/>
      <c r="Y36" s="532"/>
      <c r="Z36" s="532"/>
      <c r="AA36" s="520"/>
      <c r="AB36" s="309"/>
      <c r="AC36" s="293"/>
      <c r="AD36" s="293"/>
    </row>
    <row r="37" spans="1:30" ht="15" customHeight="1" x14ac:dyDescent="0.25">
      <c r="A37" s="293"/>
      <c r="B37" s="31"/>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301"/>
      <c r="AC37" s="293"/>
      <c r="AD37" s="293"/>
    </row>
    <row r="38" spans="1:30" ht="15" customHeight="1" x14ac:dyDescent="0.25">
      <c r="A38" s="293"/>
      <c r="B38" s="31"/>
      <c r="C38" s="310" t="s">
        <v>137</v>
      </c>
      <c r="D38" s="310"/>
      <c r="E38" s="310"/>
      <c r="F38" s="310"/>
      <c r="G38" s="311"/>
      <c r="H38" s="312"/>
      <c r="I38" s="312"/>
      <c r="J38" s="312"/>
      <c r="K38" s="312"/>
      <c r="L38" s="312"/>
      <c r="M38" s="312"/>
      <c r="N38" s="312"/>
      <c r="O38" s="312"/>
      <c r="P38" s="312"/>
      <c r="Q38" s="312"/>
      <c r="R38" s="312"/>
      <c r="S38" s="312"/>
      <c r="T38" s="312"/>
      <c r="U38" s="312"/>
      <c r="V38" s="312"/>
      <c r="W38" s="312"/>
      <c r="X38" s="312"/>
      <c r="Y38" s="312"/>
      <c r="Z38" s="312"/>
      <c r="AA38" s="312"/>
      <c r="AB38" s="301"/>
      <c r="AC38" s="293"/>
      <c r="AD38" s="293"/>
    </row>
    <row r="39" spans="1:30" ht="90" customHeight="1" x14ac:dyDescent="0.25">
      <c r="A39" s="293"/>
      <c r="B39" s="31"/>
      <c r="C39" s="537" t="s">
        <v>435</v>
      </c>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20"/>
      <c r="AB39" s="301"/>
      <c r="AC39" s="293"/>
      <c r="AD39" s="293"/>
    </row>
    <row r="40" spans="1:30" ht="15" customHeight="1" x14ac:dyDescent="0.25">
      <c r="A40" s="293"/>
      <c r="B40" s="31"/>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301"/>
      <c r="AC40" s="293"/>
      <c r="AD40" s="293"/>
    </row>
    <row r="41" spans="1:30" ht="15.75" customHeight="1" x14ac:dyDescent="0.25">
      <c r="A41" s="293"/>
      <c r="B41" s="31"/>
      <c r="C41" s="536" t="s">
        <v>139</v>
      </c>
      <c r="D41" s="528"/>
      <c r="E41" s="306"/>
      <c r="F41" s="530" t="s">
        <v>22</v>
      </c>
      <c r="G41" s="520"/>
      <c r="H41" s="306"/>
      <c r="I41" s="293"/>
      <c r="J41" s="313" t="s">
        <v>140</v>
      </c>
      <c r="K41" s="530">
        <v>5</v>
      </c>
      <c r="L41" s="532"/>
      <c r="M41" s="532"/>
      <c r="N41" s="520"/>
      <c r="O41" s="306"/>
      <c r="P41" s="306"/>
      <c r="Q41" s="297" t="s">
        <v>141</v>
      </c>
      <c r="R41" s="293"/>
      <c r="S41" s="306"/>
      <c r="T41" s="306"/>
      <c r="U41" s="306"/>
      <c r="V41" s="306"/>
      <c r="W41" s="530" t="s">
        <v>20</v>
      </c>
      <c r="X41" s="532"/>
      <c r="Y41" s="532"/>
      <c r="Z41" s="532"/>
      <c r="AA41" s="520"/>
      <c r="AB41" s="305"/>
      <c r="AC41" s="293"/>
      <c r="AD41" s="293"/>
    </row>
    <row r="42" spans="1:30" ht="15.75" customHeight="1" x14ac:dyDescent="0.25">
      <c r="A42" s="293"/>
      <c r="B42" s="31"/>
      <c r="C42" s="293"/>
      <c r="D42" s="293"/>
      <c r="E42" s="293"/>
      <c r="F42" s="308"/>
      <c r="G42" s="308"/>
      <c r="H42" s="308"/>
      <c r="I42" s="308"/>
      <c r="J42" s="308"/>
      <c r="K42" s="308"/>
      <c r="L42" s="308"/>
      <c r="M42" s="293"/>
      <c r="N42" s="293"/>
      <c r="O42" s="293"/>
      <c r="P42" s="293"/>
      <c r="Q42" s="293"/>
      <c r="R42" s="293"/>
      <c r="S42" s="293"/>
      <c r="T42" s="293"/>
      <c r="U42" s="293"/>
      <c r="V42" s="293"/>
      <c r="W42" s="293"/>
      <c r="X42" s="293"/>
      <c r="Y42" s="293"/>
      <c r="Z42" s="293"/>
      <c r="AA42" s="293"/>
      <c r="AB42" s="301"/>
      <c r="AC42" s="293"/>
      <c r="AD42" s="293"/>
    </row>
    <row r="43" spans="1:30" ht="32.25" customHeight="1" x14ac:dyDescent="0.25">
      <c r="A43" s="293"/>
      <c r="B43" s="31"/>
      <c r="C43" s="293"/>
      <c r="D43" s="313" t="s">
        <v>142</v>
      </c>
      <c r="E43" s="306"/>
      <c r="F43" s="537"/>
      <c r="G43" s="532"/>
      <c r="H43" s="532"/>
      <c r="I43" s="532"/>
      <c r="J43" s="532"/>
      <c r="K43" s="532"/>
      <c r="L43" s="532"/>
      <c r="M43" s="520"/>
      <c r="N43" s="293"/>
      <c r="O43" s="313" t="s">
        <v>144</v>
      </c>
      <c r="P43" s="538">
        <v>0</v>
      </c>
      <c r="Q43" s="532"/>
      <c r="R43" s="532"/>
      <c r="S43" s="532"/>
      <c r="T43" s="532"/>
      <c r="U43" s="532"/>
      <c r="V43" s="532"/>
      <c r="W43" s="532"/>
      <c r="X43" s="532"/>
      <c r="Y43" s="532"/>
      <c r="Z43" s="532"/>
      <c r="AA43" s="520"/>
      <c r="AB43" s="301"/>
      <c r="AC43" s="293"/>
      <c r="AD43" s="293"/>
    </row>
    <row r="44" spans="1:30" ht="15.75" customHeight="1" x14ac:dyDescent="0.25">
      <c r="A44" s="293"/>
      <c r="B44" s="31"/>
      <c r="C44" s="306"/>
      <c r="D44" s="306"/>
      <c r="E44" s="306"/>
      <c r="F44" s="308"/>
      <c r="G44" s="308"/>
      <c r="H44" s="308"/>
      <c r="I44" s="308"/>
      <c r="J44" s="308"/>
      <c r="K44" s="308"/>
      <c r="L44" s="308"/>
      <c r="M44" s="306"/>
      <c r="N44" s="306"/>
      <c r="O44" s="306"/>
      <c r="P44" s="306"/>
      <c r="Q44" s="306"/>
      <c r="R44" s="306"/>
      <c r="S44" s="306"/>
      <c r="T44" s="306"/>
      <c r="U44" s="306"/>
      <c r="V44" s="306"/>
      <c r="W44" s="306"/>
      <c r="X44" s="306"/>
      <c r="Y44" s="306"/>
      <c r="Z44" s="306"/>
      <c r="AA44" s="306"/>
      <c r="AB44" s="305"/>
      <c r="AC44" s="293"/>
      <c r="AD44" s="293"/>
    </row>
    <row r="45" spans="1:30" ht="15.75" customHeight="1" x14ac:dyDescent="0.25">
      <c r="A45" s="293"/>
      <c r="B45" s="31"/>
      <c r="C45" s="293"/>
      <c r="D45" s="313" t="s">
        <v>145</v>
      </c>
      <c r="E45" s="293"/>
      <c r="F45" s="531" t="s">
        <v>146</v>
      </c>
      <c r="G45" s="520"/>
      <c r="H45" s="293"/>
      <c r="I45" s="293"/>
      <c r="J45" s="306" t="s">
        <v>147</v>
      </c>
      <c r="K45" s="293"/>
      <c r="L45" s="531" t="s">
        <v>148</v>
      </c>
      <c r="M45" s="532"/>
      <c r="N45" s="520"/>
      <c r="O45" s="306"/>
      <c r="P45" s="306"/>
      <c r="Q45" s="293"/>
      <c r="R45" s="306" t="s">
        <v>149</v>
      </c>
      <c r="S45" s="306"/>
      <c r="T45" s="306"/>
      <c r="U45" s="306"/>
      <c r="V45" s="306"/>
      <c r="W45" s="539"/>
      <c r="X45" s="532"/>
      <c r="Y45" s="532"/>
      <c r="Z45" s="532"/>
      <c r="AA45" s="520"/>
      <c r="AB45" s="305"/>
      <c r="AC45" s="293"/>
      <c r="AD45" s="293"/>
    </row>
    <row r="46" spans="1:30" ht="15.75" customHeight="1" x14ac:dyDescent="0.25">
      <c r="A46" s="293"/>
      <c r="B46" s="31"/>
      <c r="C46" s="293"/>
      <c r="D46" s="293"/>
      <c r="E46" s="293"/>
      <c r="F46" s="29"/>
      <c r="G46" s="293"/>
      <c r="H46" s="293"/>
      <c r="I46" s="297"/>
      <c r="J46" s="297"/>
      <c r="K46" s="297"/>
      <c r="L46" s="297"/>
      <c r="M46" s="297"/>
      <c r="N46" s="297"/>
      <c r="O46" s="297"/>
      <c r="P46" s="297"/>
      <c r="Q46" s="297"/>
      <c r="R46" s="297"/>
      <c r="S46" s="297"/>
      <c r="T46" s="297"/>
      <c r="U46" s="297"/>
      <c r="V46" s="297"/>
      <c r="W46" s="297"/>
      <c r="X46" s="297"/>
      <c r="Y46" s="297"/>
      <c r="Z46" s="297"/>
      <c r="AA46" s="297"/>
      <c r="AB46" s="298"/>
      <c r="AC46" s="293"/>
      <c r="AD46" s="293"/>
    </row>
    <row r="47" spans="1:30" ht="15.75" customHeight="1" x14ac:dyDescent="0.25">
      <c r="A47" s="293"/>
      <c r="B47" s="31"/>
      <c r="C47" s="314" t="s">
        <v>150</v>
      </c>
      <c r="D47" s="533">
        <v>2024</v>
      </c>
      <c r="E47" s="534"/>
      <c r="F47" s="535"/>
      <c r="G47" s="35"/>
      <c r="H47" s="297"/>
      <c r="I47" s="297"/>
      <c r="J47" s="297"/>
      <c r="K47" s="297"/>
      <c r="L47" s="297"/>
      <c r="M47" s="297"/>
      <c r="N47" s="297"/>
      <c r="O47" s="297"/>
      <c r="P47" s="297"/>
      <c r="Q47" s="527"/>
      <c r="R47" s="528"/>
      <c r="S47" s="528"/>
      <c r="T47" s="528"/>
      <c r="U47" s="528"/>
      <c r="V47" s="297"/>
      <c r="W47" s="297"/>
      <c r="X47" s="529"/>
      <c r="Y47" s="528"/>
      <c r="Z47" s="528"/>
      <c r="AA47" s="528"/>
      <c r="AB47" s="305"/>
      <c r="AC47" s="293"/>
      <c r="AD47" s="293"/>
    </row>
    <row r="48" spans="1:30" ht="5.25" customHeight="1" x14ac:dyDescent="0.25">
      <c r="A48" s="293"/>
      <c r="B48" s="31"/>
      <c r="C48" s="306"/>
      <c r="D48" s="38"/>
      <c r="E48" s="38"/>
      <c r="F48" s="38"/>
      <c r="G48" s="293"/>
      <c r="H48" s="297"/>
      <c r="I48" s="297"/>
      <c r="J48" s="297"/>
      <c r="K48" s="297"/>
      <c r="L48" s="297"/>
      <c r="M48" s="297"/>
      <c r="N48" s="297"/>
      <c r="O48" s="297"/>
      <c r="P48" s="297"/>
      <c r="Q48" s="303"/>
      <c r="R48" s="303"/>
      <c r="S48" s="303"/>
      <c r="T48" s="303"/>
      <c r="U48" s="303"/>
      <c r="V48" s="297"/>
      <c r="W48" s="297"/>
      <c r="X48" s="299"/>
      <c r="Y48" s="299"/>
      <c r="Z48" s="299"/>
      <c r="AA48" s="299"/>
      <c r="AB48" s="305"/>
      <c r="AC48" s="293"/>
      <c r="AD48" s="293"/>
    </row>
    <row r="49" spans="1:30" ht="15.75" customHeight="1" x14ac:dyDescent="0.25">
      <c r="A49" s="293"/>
      <c r="B49" s="31"/>
      <c r="C49" s="306" t="s">
        <v>140</v>
      </c>
      <c r="D49" s="538">
        <v>1.2</v>
      </c>
      <c r="E49" s="532"/>
      <c r="F49" s="520"/>
      <c r="G49" s="293"/>
      <c r="H49" s="297"/>
      <c r="I49" s="297"/>
      <c r="J49" s="297"/>
      <c r="K49" s="297"/>
      <c r="L49" s="297"/>
      <c r="M49" s="297"/>
      <c r="N49" s="297"/>
      <c r="O49" s="297"/>
      <c r="P49" s="297"/>
      <c r="Q49" s="527"/>
      <c r="R49" s="528"/>
      <c r="S49" s="528"/>
      <c r="T49" s="528"/>
      <c r="U49" s="528"/>
      <c r="V49" s="297"/>
      <c r="W49" s="297"/>
      <c r="X49" s="529"/>
      <c r="Y49" s="528"/>
      <c r="Z49" s="528"/>
      <c r="AA49" s="528"/>
      <c r="AB49" s="298"/>
      <c r="AC49" s="293"/>
      <c r="AD49" s="293"/>
    </row>
    <row r="50" spans="1:30" ht="15.75" customHeight="1" x14ac:dyDescent="0.25">
      <c r="A50" s="293"/>
      <c r="B50" s="31"/>
      <c r="C50" s="293"/>
      <c r="D50" s="293"/>
      <c r="E50" s="293"/>
      <c r="F50" s="293"/>
      <c r="G50" s="293"/>
      <c r="H50" s="293"/>
      <c r="I50" s="297"/>
      <c r="J50" s="297"/>
      <c r="K50" s="306"/>
      <c r="L50" s="306"/>
      <c r="M50" s="306"/>
      <c r="N50" s="306"/>
      <c r="O50" s="306"/>
      <c r="P50" s="306"/>
      <c r="Q50" s="306"/>
      <c r="R50" s="306"/>
      <c r="S50" s="306"/>
      <c r="T50" s="306"/>
      <c r="U50" s="306"/>
      <c r="V50" s="306"/>
      <c r="W50" s="306"/>
      <c r="X50" s="306"/>
      <c r="Y50" s="306"/>
      <c r="Z50" s="306"/>
      <c r="AA50" s="306"/>
      <c r="AB50" s="298"/>
      <c r="AC50" s="293"/>
      <c r="AD50" s="293"/>
    </row>
    <row r="51" spans="1:30" ht="15.75" customHeight="1" x14ac:dyDescent="0.25">
      <c r="A51" s="293"/>
      <c r="B51" s="31"/>
      <c r="C51" s="306"/>
      <c r="D51" s="530" t="s">
        <v>151</v>
      </c>
      <c r="E51" s="532"/>
      <c r="F51" s="532"/>
      <c r="G51" s="532"/>
      <c r="H51" s="532"/>
      <c r="I51" s="532"/>
      <c r="J51" s="532"/>
      <c r="K51" s="532"/>
      <c r="L51" s="532"/>
      <c r="M51" s="532"/>
      <c r="N51" s="532"/>
      <c r="O51" s="532"/>
      <c r="P51" s="532"/>
      <c r="Q51" s="532"/>
      <c r="R51" s="532"/>
      <c r="S51" s="532"/>
      <c r="T51" s="532"/>
      <c r="U51" s="532"/>
      <c r="V51" s="532"/>
      <c r="W51" s="532"/>
      <c r="X51" s="532"/>
      <c r="Y51" s="520"/>
      <c r="Z51" s="307"/>
      <c r="AA51" s="307"/>
      <c r="AB51" s="315"/>
      <c r="AC51" s="293"/>
      <c r="AD51" s="293"/>
    </row>
    <row r="52" spans="1:30" ht="15.75" customHeight="1" x14ac:dyDescent="0.25">
      <c r="A52" s="293"/>
      <c r="B52" s="31"/>
      <c r="C52" s="293"/>
      <c r="D52" s="569" t="s">
        <v>152</v>
      </c>
      <c r="E52" s="532"/>
      <c r="F52" s="532"/>
      <c r="G52" s="532"/>
      <c r="H52" s="520"/>
      <c r="I52" s="565" t="s">
        <v>153</v>
      </c>
      <c r="J52" s="532"/>
      <c r="K52" s="532"/>
      <c r="L52" s="532"/>
      <c r="M52" s="532"/>
      <c r="N52" s="532"/>
      <c r="O52" s="532"/>
      <c r="P52" s="520"/>
      <c r="Q52" s="566" t="s">
        <v>154</v>
      </c>
      <c r="R52" s="532"/>
      <c r="S52" s="532"/>
      <c r="T52" s="532"/>
      <c r="U52" s="532"/>
      <c r="V52" s="532"/>
      <c r="W52" s="532"/>
      <c r="X52" s="532"/>
      <c r="Y52" s="520"/>
      <c r="Z52" s="307"/>
      <c r="AA52" s="307"/>
      <c r="AB52" s="315"/>
      <c r="AC52" s="293"/>
      <c r="AD52" s="293"/>
    </row>
    <row r="53" spans="1:30" ht="15.75" customHeight="1" x14ac:dyDescent="0.25">
      <c r="A53" s="316"/>
      <c r="B53" s="39"/>
      <c r="C53" s="40"/>
      <c r="D53" s="570" t="s">
        <v>155</v>
      </c>
      <c r="E53" s="532"/>
      <c r="F53" s="532"/>
      <c r="G53" s="532"/>
      <c r="H53" s="520"/>
      <c r="I53" s="567" t="s">
        <v>156</v>
      </c>
      <c r="J53" s="532"/>
      <c r="K53" s="532"/>
      <c r="L53" s="532"/>
      <c r="M53" s="532"/>
      <c r="N53" s="532"/>
      <c r="O53" s="532"/>
      <c r="P53" s="520"/>
      <c r="Q53" s="568" t="s">
        <v>157</v>
      </c>
      <c r="R53" s="532"/>
      <c r="S53" s="532"/>
      <c r="T53" s="532"/>
      <c r="U53" s="532"/>
      <c r="V53" s="532"/>
      <c r="W53" s="532"/>
      <c r="X53" s="532"/>
      <c r="Y53" s="520"/>
      <c r="Z53" s="316"/>
      <c r="AA53" s="316"/>
      <c r="AB53" s="317"/>
      <c r="AC53" s="316"/>
      <c r="AD53" s="316"/>
    </row>
    <row r="54" spans="1:30" ht="15.75" customHeight="1" x14ac:dyDescent="0.25">
      <c r="A54" s="293"/>
      <c r="B54" s="31"/>
      <c r="C54" s="318"/>
      <c r="D54" s="318"/>
      <c r="E54" s="318"/>
      <c r="F54" s="318"/>
      <c r="G54" s="319"/>
      <c r="H54" s="319"/>
      <c r="I54" s="319"/>
      <c r="J54" s="319"/>
      <c r="K54" s="319"/>
      <c r="L54" s="319"/>
      <c r="M54" s="319"/>
      <c r="N54" s="319"/>
      <c r="O54" s="319"/>
      <c r="P54" s="319"/>
      <c r="Q54" s="319"/>
      <c r="R54" s="319"/>
      <c r="S54" s="319"/>
      <c r="T54" s="319"/>
      <c r="U54" s="319"/>
      <c r="V54" s="319"/>
      <c r="W54" s="319"/>
      <c r="X54" s="319"/>
      <c r="Y54" s="319"/>
      <c r="Z54" s="318"/>
      <c r="AA54" s="318"/>
      <c r="AB54" s="302"/>
      <c r="AC54" s="293"/>
      <c r="AD54" s="293"/>
    </row>
    <row r="55" spans="1:30" ht="15.75" customHeight="1" x14ac:dyDescent="0.25">
      <c r="A55" s="320"/>
      <c r="B55" s="41"/>
      <c r="C55" s="558" t="s">
        <v>158</v>
      </c>
      <c r="D55" s="532"/>
      <c r="E55" s="532"/>
      <c r="F55" s="520"/>
      <c r="G55" s="563" t="s">
        <v>159</v>
      </c>
      <c r="H55" s="564" t="s">
        <v>160</v>
      </c>
      <c r="I55" s="546"/>
      <c r="J55" s="546"/>
      <c r="K55" s="546"/>
      <c r="L55" s="546"/>
      <c r="M55" s="546"/>
      <c r="N55" s="546"/>
      <c r="O55" s="546"/>
      <c r="P55" s="546"/>
      <c r="Q55" s="546"/>
      <c r="R55" s="546"/>
      <c r="S55" s="546"/>
      <c r="T55" s="546"/>
      <c r="U55" s="546"/>
      <c r="V55" s="546"/>
      <c r="W55" s="546"/>
      <c r="X55" s="546"/>
      <c r="Y55" s="546"/>
      <c r="Z55" s="546"/>
      <c r="AA55" s="547"/>
      <c r="AB55" s="315"/>
      <c r="AC55" s="320"/>
      <c r="AD55" s="320"/>
    </row>
    <row r="56" spans="1:30" ht="15.75" customHeight="1" x14ac:dyDescent="0.25">
      <c r="A56" s="320"/>
      <c r="B56" s="41"/>
      <c r="C56" s="42" t="s">
        <v>161</v>
      </c>
      <c r="D56" s="43" t="s">
        <v>468</v>
      </c>
      <c r="E56" s="558" t="s">
        <v>162</v>
      </c>
      <c r="F56" s="520"/>
      <c r="G56" s="504"/>
      <c r="H56" s="549"/>
      <c r="I56" s="550"/>
      <c r="J56" s="550"/>
      <c r="K56" s="550"/>
      <c r="L56" s="550"/>
      <c r="M56" s="550"/>
      <c r="N56" s="550"/>
      <c r="O56" s="550"/>
      <c r="P56" s="550"/>
      <c r="Q56" s="550"/>
      <c r="R56" s="550"/>
      <c r="S56" s="550"/>
      <c r="T56" s="550"/>
      <c r="U56" s="550"/>
      <c r="V56" s="550"/>
      <c r="W56" s="550"/>
      <c r="X56" s="550"/>
      <c r="Y56" s="550"/>
      <c r="Z56" s="550"/>
      <c r="AA56" s="551"/>
      <c r="AB56" s="315"/>
      <c r="AC56" s="320"/>
      <c r="AD56" s="320"/>
    </row>
    <row r="57" spans="1:30" ht="15.75" customHeight="1" x14ac:dyDescent="0.25">
      <c r="A57" s="320"/>
      <c r="B57" s="41"/>
      <c r="C57" s="44">
        <v>2024</v>
      </c>
      <c r="D57" s="45">
        <v>45474</v>
      </c>
      <c r="E57" s="557">
        <v>45656</v>
      </c>
      <c r="F57" s="520"/>
      <c r="G57" s="46">
        <v>1.2</v>
      </c>
      <c r="H57" s="562"/>
      <c r="I57" s="532"/>
      <c r="J57" s="532"/>
      <c r="K57" s="532"/>
      <c r="L57" s="532"/>
      <c r="M57" s="532"/>
      <c r="N57" s="532"/>
      <c r="O57" s="532"/>
      <c r="P57" s="532"/>
      <c r="Q57" s="532"/>
      <c r="R57" s="532"/>
      <c r="S57" s="532"/>
      <c r="T57" s="532"/>
      <c r="U57" s="532"/>
      <c r="V57" s="532"/>
      <c r="W57" s="532"/>
      <c r="X57" s="532"/>
      <c r="Y57" s="532"/>
      <c r="Z57" s="532"/>
      <c r="AA57" s="520"/>
      <c r="AB57" s="315"/>
      <c r="AC57" s="320"/>
      <c r="AD57" s="320"/>
    </row>
    <row r="58" spans="1:30" ht="15.75" customHeight="1" x14ac:dyDescent="0.25">
      <c r="A58" s="320"/>
      <c r="B58" s="41"/>
      <c r="C58" s="44">
        <v>2025</v>
      </c>
      <c r="D58" s="45">
        <v>45658</v>
      </c>
      <c r="E58" s="557">
        <v>46021</v>
      </c>
      <c r="F58" s="520"/>
      <c r="G58" s="46">
        <v>1.7</v>
      </c>
      <c r="H58" s="562"/>
      <c r="I58" s="532"/>
      <c r="J58" s="532"/>
      <c r="K58" s="532"/>
      <c r="L58" s="532"/>
      <c r="M58" s="532"/>
      <c r="N58" s="532"/>
      <c r="O58" s="532"/>
      <c r="P58" s="532"/>
      <c r="Q58" s="532"/>
      <c r="R58" s="532"/>
      <c r="S58" s="532"/>
      <c r="T58" s="532"/>
      <c r="U58" s="532"/>
      <c r="V58" s="532"/>
      <c r="W58" s="532"/>
      <c r="X58" s="532"/>
      <c r="Y58" s="532"/>
      <c r="Z58" s="532"/>
      <c r="AA58" s="520"/>
      <c r="AB58" s="315"/>
      <c r="AC58" s="320"/>
      <c r="AD58" s="320"/>
    </row>
    <row r="59" spans="1:30" ht="15.75" customHeight="1" x14ac:dyDescent="0.25">
      <c r="A59" s="320"/>
      <c r="B59" s="41"/>
      <c r="C59" s="44">
        <v>2026</v>
      </c>
      <c r="D59" s="45">
        <v>46023</v>
      </c>
      <c r="E59" s="557">
        <v>46386</v>
      </c>
      <c r="F59" s="520"/>
      <c r="G59" s="46">
        <v>1.1000000000000001</v>
      </c>
      <c r="H59" s="562"/>
      <c r="I59" s="532"/>
      <c r="J59" s="532"/>
      <c r="K59" s="532"/>
      <c r="L59" s="532"/>
      <c r="M59" s="532"/>
      <c r="N59" s="532"/>
      <c r="O59" s="532"/>
      <c r="P59" s="532"/>
      <c r="Q59" s="532"/>
      <c r="R59" s="532"/>
      <c r="S59" s="532"/>
      <c r="T59" s="532"/>
      <c r="U59" s="532"/>
      <c r="V59" s="532"/>
      <c r="W59" s="532"/>
      <c r="X59" s="532"/>
      <c r="Y59" s="532"/>
      <c r="Z59" s="532"/>
      <c r="AA59" s="520"/>
      <c r="AB59" s="315"/>
      <c r="AC59" s="320"/>
      <c r="AD59" s="320"/>
    </row>
    <row r="60" spans="1:30" ht="15.75" customHeight="1" x14ac:dyDescent="0.25">
      <c r="A60" s="320"/>
      <c r="B60" s="41"/>
      <c r="C60" s="44">
        <v>2027</v>
      </c>
      <c r="D60" s="45">
        <v>46388</v>
      </c>
      <c r="E60" s="557">
        <v>46751</v>
      </c>
      <c r="F60" s="520"/>
      <c r="G60" s="46">
        <v>1</v>
      </c>
      <c r="H60" s="562"/>
      <c r="I60" s="532"/>
      <c r="J60" s="532"/>
      <c r="K60" s="532"/>
      <c r="L60" s="532"/>
      <c r="M60" s="532"/>
      <c r="N60" s="532"/>
      <c r="O60" s="532"/>
      <c r="P60" s="532"/>
      <c r="Q60" s="532"/>
      <c r="R60" s="532"/>
      <c r="S60" s="532"/>
      <c r="T60" s="532"/>
      <c r="U60" s="532"/>
      <c r="V60" s="532"/>
      <c r="W60" s="532"/>
      <c r="X60" s="532"/>
      <c r="Y60" s="532"/>
      <c r="Z60" s="532"/>
      <c r="AA60" s="520"/>
      <c r="AB60" s="315"/>
      <c r="AC60" s="320"/>
      <c r="AD60" s="320"/>
    </row>
    <row r="61" spans="1:30" ht="15.75" customHeight="1" x14ac:dyDescent="0.25">
      <c r="A61" s="320"/>
      <c r="B61" s="41"/>
      <c r="C61" s="44"/>
      <c r="D61" s="44"/>
      <c r="E61" s="558"/>
      <c r="F61" s="520"/>
      <c r="G61" s="43"/>
      <c r="H61" s="558"/>
      <c r="I61" s="532"/>
      <c r="J61" s="532"/>
      <c r="K61" s="532"/>
      <c r="L61" s="532"/>
      <c r="M61" s="532"/>
      <c r="N61" s="532"/>
      <c r="O61" s="532"/>
      <c r="P61" s="532"/>
      <c r="Q61" s="532"/>
      <c r="R61" s="532"/>
      <c r="S61" s="532"/>
      <c r="T61" s="532"/>
      <c r="U61" s="532"/>
      <c r="V61" s="532"/>
      <c r="W61" s="532"/>
      <c r="X61" s="532"/>
      <c r="Y61" s="532"/>
      <c r="Z61" s="532"/>
      <c r="AA61" s="520"/>
      <c r="AB61" s="315"/>
      <c r="AC61" s="320"/>
      <c r="AD61" s="320"/>
    </row>
    <row r="62" spans="1:30" ht="15.75" customHeight="1" x14ac:dyDescent="0.25">
      <c r="A62" s="293"/>
      <c r="B62" s="3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301"/>
      <c r="AC62" s="293"/>
      <c r="AD62" s="293"/>
    </row>
    <row r="63" spans="1:30" ht="15.75" customHeight="1" x14ac:dyDescent="0.25">
      <c r="A63" s="293"/>
      <c r="B63" s="31"/>
      <c r="C63" s="536" t="s">
        <v>163</v>
      </c>
      <c r="D63" s="528"/>
      <c r="E63" s="306"/>
      <c r="F63" s="297" t="s">
        <v>164</v>
      </c>
      <c r="G63" s="47"/>
      <c r="H63" s="308"/>
      <c r="I63" s="297" t="s">
        <v>165</v>
      </c>
      <c r="J63" s="293"/>
      <c r="K63" s="531"/>
      <c r="L63" s="520"/>
      <c r="M63" s="306"/>
      <c r="N63" s="293"/>
      <c r="O63" s="293"/>
      <c r="P63" s="293"/>
      <c r="Q63" s="293"/>
      <c r="R63" s="293"/>
      <c r="S63" s="293"/>
      <c r="T63" s="293"/>
      <c r="U63" s="293"/>
      <c r="V63" s="293"/>
      <c r="W63" s="293"/>
      <c r="X63" s="293"/>
      <c r="Y63" s="293"/>
      <c r="Z63" s="293"/>
      <c r="AA63" s="293"/>
      <c r="AB63" s="301"/>
      <c r="AC63" s="293"/>
      <c r="AD63" s="293"/>
    </row>
    <row r="64" spans="1:30" ht="15.75" customHeight="1" x14ac:dyDescent="0.25">
      <c r="A64" s="293"/>
      <c r="B64" s="32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22"/>
      <c r="AC64" s="293"/>
      <c r="AD64" s="293"/>
    </row>
    <row r="65" spans="1:30" ht="15.75" customHeight="1" x14ac:dyDescent="0.25">
      <c r="A65" s="293"/>
      <c r="B65" s="556" t="s">
        <v>166</v>
      </c>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20"/>
      <c r="AC65" s="293"/>
      <c r="AD65" s="293"/>
    </row>
    <row r="66" spans="1:30" ht="15.75" customHeight="1" x14ac:dyDescent="0.25">
      <c r="A66" s="293"/>
      <c r="B66" s="4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9"/>
      <c r="AC66" s="293"/>
      <c r="AD66" s="293"/>
    </row>
    <row r="67" spans="1:30" ht="29.25" customHeight="1" x14ac:dyDescent="0.25">
      <c r="A67" s="293"/>
      <c r="B67" s="558" t="s">
        <v>161</v>
      </c>
      <c r="C67" s="520"/>
      <c r="D67" s="43"/>
      <c r="E67" s="558" t="s">
        <v>167</v>
      </c>
      <c r="F67" s="520"/>
      <c r="G67" s="43"/>
      <c r="H67" s="530" t="s">
        <v>168</v>
      </c>
      <c r="I67" s="520"/>
      <c r="J67" s="558"/>
      <c r="K67" s="520"/>
      <c r="L67" s="561"/>
      <c r="M67" s="528"/>
      <c r="N67" s="43" t="s">
        <v>169</v>
      </c>
      <c r="O67" s="558"/>
      <c r="P67" s="532"/>
      <c r="Q67" s="520"/>
      <c r="R67" s="558" t="s">
        <v>170</v>
      </c>
      <c r="S67" s="532"/>
      <c r="T67" s="520"/>
      <c r="U67" s="558"/>
      <c r="V67" s="532"/>
      <c r="W67" s="520"/>
      <c r="X67" s="558" t="s">
        <v>171</v>
      </c>
      <c r="Y67" s="520"/>
      <c r="Z67" s="558"/>
      <c r="AA67" s="532"/>
      <c r="AB67" s="520"/>
      <c r="AC67" s="293"/>
      <c r="AD67" s="293"/>
    </row>
    <row r="68" spans="1:30" ht="15.75" customHeight="1" x14ac:dyDescent="0.25">
      <c r="A68" s="293"/>
      <c r="B68" s="48"/>
      <c r="C68" s="323"/>
      <c r="D68" s="323"/>
      <c r="E68" s="323"/>
      <c r="F68" s="316"/>
      <c r="G68" s="324"/>
      <c r="H68" s="325"/>
      <c r="I68" s="325"/>
      <c r="J68" s="316"/>
      <c r="K68" s="316"/>
      <c r="L68" s="316"/>
      <c r="M68" s="316"/>
      <c r="N68" s="325"/>
      <c r="O68" s="316"/>
      <c r="P68" s="316"/>
      <c r="Q68" s="316"/>
      <c r="R68" s="316"/>
      <c r="S68" s="325"/>
      <c r="T68" s="303"/>
      <c r="U68" s="303"/>
      <c r="V68" s="293"/>
      <c r="W68" s="325"/>
      <c r="X68" s="313"/>
      <c r="Y68" s="313"/>
      <c r="Z68" s="50"/>
      <c r="AA68" s="28"/>
      <c r="AB68" s="51"/>
      <c r="AC68" s="293"/>
      <c r="AD68" s="293"/>
    </row>
    <row r="69" spans="1:30" ht="15.75" customHeight="1" x14ac:dyDescent="0.25">
      <c r="A69" s="293"/>
      <c r="B69" s="556" t="s">
        <v>172</v>
      </c>
      <c r="C69" s="520"/>
      <c r="D69" s="559"/>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1"/>
      <c r="AC69" s="293"/>
      <c r="AD69" s="293"/>
    </row>
    <row r="70" spans="1:30" ht="15.75" customHeight="1" x14ac:dyDescent="0.25">
      <c r="A70" s="293"/>
      <c r="B70" s="48"/>
      <c r="C70" s="323"/>
      <c r="D70" s="323"/>
      <c r="E70" s="323"/>
      <c r="F70" s="316"/>
      <c r="G70" s="324"/>
      <c r="H70" s="325"/>
      <c r="I70" s="325"/>
      <c r="J70" s="316"/>
      <c r="K70" s="316"/>
      <c r="L70" s="316"/>
      <c r="M70" s="316"/>
      <c r="N70" s="325"/>
      <c r="O70" s="316"/>
      <c r="P70" s="316"/>
      <c r="Q70" s="316"/>
      <c r="R70" s="316"/>
      <c r="S70" s="325"/>
      <c r="T70" s="303"/>
      <c r="U70" s="303"/>
      <c r="V70" s="293"/>
      <c r="W70" s="325"/>
      <c r="X70" s="313"/>
      <c r="Y70" s="313"/>
      <c r="Z70" s="50"/>
      <c r="AA70" s="28"/>
      <c r="AB70" s="51"/>
      <c r="AC70" s="293"/>
      <c r="AD70" s="293"/>
    </row>
    <row r="71" spans="1:30" ht="15.75" customHeight="1" x14ac:dyDescent="0.25">
      <c r="A71" s="293"/>
      <c r="B71" s="556" t="s">
        <v>173</v>
      </c>
      <c r="C71" s="520"/>
      <c r="D71" s="56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1"/>
      <c r="AC71" s="293"/>
      <c r="AD71" s="293"/>
    </row>
    <row r="72" spans="1:30" ht="15.75" customHeight="1" x14ac:dyDescent="0.25">
      <c r="A72" s="293"/>
      <c r="B72" s="48"/>
      <c r="C72" s="323"/>
      <c r="D72" s="323"/>
      <c r="E72" s="323"/>
      <c r="F72" s="316"/>
      <c r="G72" s="324"/>
      <c r="H72" s="325"/>
      <c r="I72" s="325"/>
      <c r="J72" s="316"/>
      <c r="K72" s="316"/>
      <c r="L72" s="316"/>
      <c r="M72" s="316"/>
      <c r="N72" s="325"/>
      <c r="O72" s="316"/>
      <c r="P72" s="316"/>
      <c r="Q72" s="316"/>
      <c r="R72" s="316"/>
      <c r="S72" s="325"/>
      <c r="T72" s="303"/>
      <c r="U72" s="303"/>
      <c r="V72" s="293"/>
      <c r="W72" s="325"/>
      <c r="X72" s="313"/>
      <c r="Y72" s="313"/>
      <c r="Z72" s="313"/>
      <c r="AA72" s="303"/>
      <c r="AB72" s="309"/>
      <c r="AC72" s="293"/>
      <c r="AD72" s="293"/>
    </row>
    <row r="73" spans="1:30" ht="15.75" customHeight="1" x14ac:dyDescent="0.25">
      <c r="A73" s="293"/>
      <c r="B73" s="556" t="s">
        <v>174</v>
      </c>
      <c r="C73" s="520"/>
      <c r="D73" s="560"/>
      <c r="E73" s="550"/>
      <c r="F73" s="550"/>
      <c r="G73" s="550"/>
      <c r="H73" s="550"/>
      <c r="I73" s="550"/>
      <c r="J73" s="550"/>
      <c r="K73" s="550"/>
      <c r="L73" s="550"/>
      <c r="M73" s="550"/>
      <c r="N73" s="550"/>
      <c r="O73" s="550"/>
      <c r="P73" s="550"/>
      <c r="Q73" s="550"/>
      <c r="R73" s="550"/>
      <c r="S73" s="550"/>
      <c r="T73" s="550"/>
      <c r="U73" s="550"/>
      <c r="V73" s="550"/>
      <c r="W73" s="550"/>
      <c r="X73" s="550"/>
      <c r="Y73" s="550"/>
      <c r="Z73" s="550"/>
      <c r="AA73" s="550"/>
      <c r="AB73" s="551"/>
      <c r="AC73" s="293"/>
      <c r="AD73" s="293"/>
    </row>
    <row r="74" spans="1:30" ht="15.75" customHeight="1" x14ac:dyDescent="0.25">
      <c r="A74" s="293"/>
      <c r="B74" s="48"/>
      <c r="C74" s="323"/>
      <c r="D74" s="323"/>
      <c r="E74" s="323"/>
      <c r="F74" s="316"/>
      <c r="G74" s="324"/>
      <c r="H74" s="325"/>
      <c r="I74" s="325"/>
      <c r="J74" s="316"/>
      <c r="K74" s="316"/>
      <c r="L74" s="316"/>
      <c r="M74" s="316"/>
      <c r="N74" s="325"/>
      <c r="O74" s="316"/>
      <c r="P74" s="316"/>
      <c r="Q74" s="316"/>
      <c r="R74" s="316"/>
      <c r="S74" s="325"/>
      <c r="T74" s="303"/>
      <c r="U74" s="303"/>
      <c r="V74" s="293"/>
      <c r="W74" s="325"/>
      <c r="X74" s="313"/>
      <c r="Y74" s="313"/>
      <c r="Z74" s="50"/>
      <c r="AA74" s="28"/>
      <c r="AB74" s="51"/>
      <c r="AC74" s="293"/>
      <c r="AD74" s="293"/>
    </row>
    <row r="75" spans="1:30" ht="15.75" customHeight="1" x14ac:dyDescent="0.25">
      <c r="A75" s="293"/>
      <c r="B75" s="556" t="s">
        <v>175</v>
      </c>
      <c r="C75" s="520"/>
      <c r="D75" s="560"/>
      <c r="E75" s="550"/>
      <c r="F75" s="550"/>
      <c r="G75" s="550"/>
      <c r="H75" s="550"/>
      <c r="I75" s="550"/>
      <c r="J75" s="550"/>
      <c r="K75" s="550"/>
      <c r="L75" s="550"/>
      <c r="M75" s="550"/>
      <c r="N75" s="550"/>
      <c r="O75" s="550"/>
      <c r="P75" s="550"/>
      <c r="Q75" s="550"/>
      <c r="R75" s="550"/>
      <c r="S75" s="550"/>
      <c r="T75" s="550"/>
      <c r="U75" s="550"/>
      <c r="V75" s="550"/>
      <c r="W75" s="550"/>
      <c r="X75" s="550"/>
      <c r="Y75" s="550"/>
      <c r="Z75" s="550"/>
      <c r="AA75" s="550"/>
      <c r="AB75" s="551"/>
      <c r="AC75" s="293"/>
      <c r="AD75" s="293"/>
    </row>
    <row r="76" spans="1:30" ht="15.75" customHeight="1" x14ac:dyDescent="0.25">
      <c r="A76" s="293"/>
      <c r="B76" s="48"/>
      <c r="C76" s="323"/>
      <c r="D76" s="323"/>
      <c r="E76" s="323"/>
      <c r="F76" s="316"/>
      <c r="G76" s="324"/>
      <c r="H76" s="325"/>
      <c r="I76" s="325"/>
      <c r="J76" s="316"/>
      <c r="K76" s="316"/>
      <c r="L76" s="316"/>
      <c r="M76" s="316"/>
      <c r="N76" s="325"/>
      <c r="O76" s="316"/>
      <c r="P76" s="316"/>
      <c r="Q76" s="316"/>
      <c r="R76" s="316"/>
      <c r="S76" s="325"/>
      <c r="T76" s="303"/>
      <c r="U76" s="303"/>
      <c r="V76" s="293"/>
      <c r="W76" s="325"/>
      <c r="X76" s="313"/>
      <c r="Y76" s="313"/>
      <c r="Z76" s="50"/>
      <c r="AA76" s="28"/>
      <c r="AB76" s="51"/>
      <c r="AC76" s="293"/>
      <c r="AD76" s="293"/>
    </row>
    <row r="77" spans="1:30" ht="15.75" customHeight="1" x14ac:dyDescent="0.25">
      <c r="A77" s="293"/>
      <c r="B77" s="556" t="s">
        <v>176</v>
      </c>
      <c r="C77" s="520"/>
      <c r="D77" s="560"/>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1"/>
      <c r="AC77" s="293"/>
      <c r="AD77" s="293"/>
    </row>
    <row r="78" spans="1:30" ht="15.75" customHeight="1" x14ac:dyDescent="0.25">
      <c r="A78" s="293"/>
      <c r="B78" s="48"/>
      <c r="C78" s="323"/>
      <c r="D78" s="323"/>
      <c r="E78" s="323"/>
      <c r="F78" s="316"/>
      <c r="G78" s="324"/>
      <c r="H78" s="325"/>
      <c r="I78" s="325"/>
      <c r="J78" s="316"/>
      <c r="K78" s="316"/>
      <c r="L78" s="316"/>
      <c r="M78" s="316"/>
      <c r="N78" s="325"/>
      <c r="O78" s="316"/>
      <c r="P78" s="316"/>
      <c r="Q78" s="316"/>
      <c r="R78" s="316"/>
      <c r="S78" s="325"/>
      <c r="T78" s="303"/>
      <c r="U78" s="303"/>
      <c r="V78" s="293"/>
      <c r="W78" s="325"/>
      <c r="X78" s="313"/>
      <c r="Y78" s="313"/>
      <c r="Z78" s="50"/>
      <c r="AA78" s="28"/>
      <c r="AB78" s="51"/>
      <c r="AC78" s="293"/>
      <c r="AD78" s="293"/>
    </row>
    <row r="79" spans="1:30" ht="15.75" customHeight="1" x14ac:dyDescent="0.25">
      <c r="A79" s="293"/>
      <c r="B79" s="556" t="s">
        <v>177</v>
      </c>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20"/>
      <c r="AC79" s="293"/>
      <c r="AD79" s="293"/>
    </row>
    <row r="80" spans="1:30" ht="15.75" customHeight="1" x14ac:dyDescent="0.25">
      <c r="A80" s="293"/>
      <c r="B80" s="530" t="s">
        <v>122</v>
      </c>
      <c r="C80" s="520"/>
      <c r="D80" s="52" t="s">
        <v>178</v>
      </c>
      <c r="E80" s="530" t="s">
        <v>179</v>
      </c>
      <c r="F80" s="520"/>
      <c r="G80" s="530" t="s">
        <v>177</v>
      </c>
      <c r="H80" s="532"/>
      <c r="I80" s="532"/>
      <c r="J80" s="532"/>
      <c r="K80" s="532"/>
      <c r="L80" s="532"/>
      <c r="M80" s="532"/>
      <c r="N80" s="532"/>
      <c r="O80" s="520"/>
      <c r="P80" s="530" t="s">
        <v>180</v>
      </c>
      <c r="Q80" s="532"/>
      <c r="R80" s="532"/>
      <c r="S80" s="532"/>
      <c r="T80" s="532"/>
      <c r="U80" s="532"/>
      <c r="V80" s="532"/>
      <c r="W80" s="532"/>
      <c r="X80" s="532"/>
      <c r="Y80" s="532"/>
      <c r="Z80" s="532"/>
      <c r="AA80" s="532"/>
      <c r="AB80" s="520"/>
      <c r="AC80" s="293"/>
      <c r="AD80" s="293"/>
    </row>
    <row r="81" spans="1:30" ht="15.75" customHeight="1" x14ac:dyDescent="0.25">
      <c r="A81" s="293"/>
      <c r="B81" s="530"/>
      <c r="C81" s="520"/>
      <c r="D81" s="37"/>
      <c r="E81" s="530"/>
      <c r="F81" s="520"/>
      <c r="G81" s="555"/>
      <c r="H81" s="532"/>
      <c r="I81" s="532"/>
      <c r="J81" s="532"/>
      <c r="K81" s="532"/>
      <c r="L81" s="532"/>
      <c r="M81" s="532"/>
      <c r="N81" s="532"/>
      <c r="O81" s="520"/>
      <c r="P81" s="555"/>
      <c r="Q81" s="532"/>
      <c r="R81" s="532"/>
      <c r="S81" s="532"/>
      <c r="T81" s="532"/>
      <c r="U81" s="532"/>
      <c r="V81" s="532"/>
      <c r="W81" s="532"/>
      <c r="X81" s="532"/>
      <c r="Y81" s="532"/>
      <c r="Z81" s="532"/>
      <c r="AA81" s="532"/>
      <c r="AB81" s="520"/>
      <c r="AC81" s="293"/>
      <c r="AD81" s="293"/>
    </row>
    <row r="82" spans="1:30" ht="15.75" customHeight="1" x14ac:dyDescent="0.25">
      <c r="A82" s="293"/>
      <c r="B82" s="530"/>
      <c r="C82" s="520"/>
      <c r="D82" s="37"/>
      <c r="E82" s="530"/>
      <c r="F82" s="520"/>
      <c r="G82" s="555"/>
      <c r="H82" s="532"/>
      <c r="I82" s="532"/>
      <c r="J82" s="532"/>
      <c r="K82" s="532"/>
      <c r="L82" s="532"/>
      <c r="M82" s="532"/>
      <c r="N82" s="532"/>
      <c r="O82" s="520"/>
      <c r="P82" s="555"/>
      <c r="Q82" s="532"/>
      <c r="R82" s="532"/>
      <c r="S82" s="532"/>
      <c r="T82" s="532"/>
      <c r="U82" s="532"/>
      <c r="V82" s="532"/>
      <c r="W82" s="532"/>
      <c r="X82" s="532"/>
      <c r="Y82" s="532"/>
      <c r="Z82" s="532"/>
      <c r="AA82" s="532"/>
      <c r="AB82" s="520"/>
      <c r="AC82" s="293"/>
      <c r="AD82" s="293"/>
    </row>
    <row r="83" spans="1:30" ht="26.25" customHeight="1" x14ac:dyDescent="0.25">
      <c r="A83" s="293"/>
      <c r="B83" s="554" t="s">
        <v>181</v>
      </c>
      <c r="C83" s="532"/>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20"/>
      <c r="AC83" s="293"/>
      <c r="AD83" s="326"/>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12.75" customHeight="1" x14ac:dyDescent="0.25">
      <c r="A2" s="293"/>
      <c r="B2" s="545"/>
      <c r="C2" s="546"/>
      <c r="D2" s="547"/>
      <c r="E2" s="25"/>
      <c r="F2" s="552" t="s">
        <v>120</v>
      </c>
      <c r="G2" s="546"/>
      <c r="H2" s="546"/>
      <c r="I2" s="546"/>
      <c r="J2" s="546"/>
      <c r="K2" s="546"/>
      <c r="L2" s="546"/>
      <c r="M2" s="546"/>
      <c r="N2" s="546"/>
      <c r="O2" s="546"/>
      <c r="P2" s="546"/>
      <c r="Q2" s="546"/>
      <c r="R2" s="546"/>
      <c r="S2" s="546"/>
      <c r="T2" s="546"/>
      <c r="U2" s="546"/>
      <c r="V2" s="546"/>
      <c r="W2" s="546"/>
      <c r="X2" s="546"/>
      <c r="Y2" s="546"/>
      <c r="Z2" s="546"/>
      <c r="AA2" s="546"/>
      <c r="AB2" s="547"/>
      <c r="AC2" s="293"/>
      <c r="AD2" s="293"/>
    </row>
    <row r="3" spans="1:30" ht="12.75" customHeight="1" x14ac:dyDescent="0.25">
      <c r="A3" s="293"/>
      <c r="B3" s="548"/>
      <c r="C3" s="502"/>
      <c r="D3" s="540"/>
      <c r="E3" s="26"/>
      <c r="F3" s="528"/>
      <c r="G3" s="502"/>
      <c r="H3" s="502"/>
      <c r="I3" s="502"/>
      <c r="J3" s="502"/>
      <c r="K3" s="502"/>
      <c r="L3" s="502"/>
      <c r="M3" s="502"/>
      <c r="N3" s="502"/>
      <c r="O3" s="502"/>
      <c r="P3" s="502"/>
      <c r="Q3" s="502"/>
      <c r="R3" s="502"/>
      <c r="S3" s="502"/>
      <c r="T3" s="502"/>
      <c r="U3" s="502"/>
      <c r="V3" s="502"/>
      <c r="W3" s="502"/>
      <c r="X3" s="502"/>
      <c r="Y3" s="502"/>
      <c r="Z3" s="502"/>
      <c r="AA3" s="502"/>
      <c r="AB3" s="540"/>
      <c r="AC3" s="293"/>
      <c r="AD3" s="293"/>
    </row>
    <row r="4" spans="1:30" ht="12.75" customHeight="1" x14ac:dyDescent="0.25">
      <c r="A4" s="293"/>
      <c r="B4" s="548"/>
      <c r="C4" s="502"/>
      <c r="D4" s="540"/>
      <c r="E4" s="26"/>
      <c r="F4" s="528"/>
      <c r="G4" s="502"/>
      <c r="H4" s="502"/>
      <c r="I4" s="502"/>
      <c r="J4" s="502"/>
      <c r="K4" s="502"/>
      <c r="L4" s="502"/>
      <c r="M4" s="502"/>
      <c r="N4" s="502"/>
      <c r="O4" s="502"/>
      <c r="P4" s="502"/>
      <c r="Q4" s="502"/>
      <c r="R4" s="502"/>
      <c r="S4" s="502"/>
      <c r="T4" s="502"/>
      <c r="U4" s="502"/>
      <c r="V4" s="502"/>
      <c r="W4" s="502"/>
      <c r="X4" s="502"/>
      <c r="Y4" s="502"/>
      <c r="Z4" s="502"/>
      <c r="AA4" s="502"/>
      <c r="AB4" s="540"/>
      <c r="AC4" s="293"/>
      <c r="AD4" s="293"/>
    </row>
    <row r="5" spans="1:30" ht="12.75" customHeight="1" x14ac:dyDescent="0.25">
      <c r="A5" s="293"/>
      <c r="B5" s="548"/>
      <c r="C5" s="502"/>
      <c r="D5" s="540"/>
      <c r="E5" s="26"/>
      <c r="F5" s="528"/>
      <c r="G5" s="502"/>
      <c r="H5" s="502"/>
      <c r="I5" s="502"/>
      <c r="J5" s="502"/>
      <c r="K5" s="502"/>
      <c r="L5" s="502"/>
      <c r="M5" s="502"/>
      <c r="N5" s="502"/>
      <c r="O5" s="502"/>
      <c r="P5" s="502"/>
      <c r="Q5" s="502"/>
      <c r="R5" s="502"/>
      <c r="S5" s="502"/>
      <c r="T5" s="502"/>
      <c r="U5" s="502"/>
      <c r="V5" s="502"/>
      <c r="W5" s="502"/>
      <c r="X5" s="502"/>
      <c r="Y5" s="502"/>
      <c r="Z5" s="502"/>
      <c r="AA5" s="502"/>
      <c r="AB5" s="540"/>
      <c r="AC5" s="293"/>
      <c r="AD5" s="293"/>
    </row>
    <row r="6" spans="1:30" ht="37.5" customHeight="1" x14ac:dyDescent="0.25">
      <c r="A6" s="293"/>
      <c r="B6" s="549"/>
      <c r="C6" s="550"/>
      <c r="D6" s="551"/>
      <c r="E6" s="294"/>
      <c r="F6" s="550"/>
      <c r="G6" s="550"/>
      <c r="H6" s="550"/>
      <c r="I6" s="550"/>
      <c r="J6" s="550"/>
      <c r="K6" s="550"/>
      <c r="L6" s="550"/>
      <c r="M6" s="550"/>
      <c r="N6" s="550"/>
      <c r="O6" s="550"/>
      <c r="P6" s="550"/>
      <c r="Q6" s="550"/>
      <c r="R6" s="550"/>
      <c r="S6" s="550"/>
      <c r="T6" s="550"/>
      <c r="U6" s="550"/>
      <c r="V6" s="550"/>
      <c r="W6" s="550"/>
      <c r="X6" s="550"/>
      <c r="Y6" s="550"/>
      <c r="Z6" s="550"/>
      <c r="AA6" s="550"/>
      <c r="AB6" s="551"/>
      <c r="AC6" s="293"/>
      <c r="AD6" s="293"/>
    </row>
    <row r="7" spans="1:30" ht="15" customHeight="1" x14ac:dyDescent="0.25">
      <c r="A7" s="293"/>
      <c r="B7" s="27"/>
      <c r="C7" s="553"/>
      <c r="D7" s="546"/>
      <c r="E7" s="28"/>
      <c r="F7" s="29"/>
      <c r="G7" s="29"/>
      <c r="H7" s="29"/>
      <c r="I7" s="29"/>
      <c r="J7" s="29"/>
      <c r="K7" s="29"/>
      <c r="L7" s="29"/>
      <c r="M7" s="29"/>
      <c r="N7" s="29"/>
      <c r="O7" s="29"/>
      <c r="P7" s="29"/>
      <c r="Q7" s="29"/>
      <c r="R7" s="29"/>
      <c r="S7" s="29"/>
      <c r="T7" s="29"/>
      <c r="U7" s="29"/>
      <c r="V7" s="29"/>
      <c r="W7" s="29"/>
      <c r="X7" s="29"/>
      <c r="Y7" s="29"/>
      <c r="Z7" s="29"/>
      <c r="AA7" s="29"/>
      <c r="AB7" s="30"/>
      <c r="AC7" s="293"/>
      <c r="AD7" s="293"/>
    </row>
    <row r="8" spans="1:30"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row>
    <row r="9" spans="1:30" ht="15" customHeight="1" x14ac:dyDescent="0.25">
      <c r="A9" s="293"/>
      <c r="B9" s="31"/>
      <c r="C9" s="529"/>
      <c r="D9" s="528"/>
      <c r="E9" s="528"/>
      <c r="F9" s="528"/>
      <c r="G9" s="300"/>
      <c r="H9" s="293"/>
      <c r="I9" s="293"/>
      <c r="J9" s="293"/>
      <c r="K9" s="293"/>
      <c r="L9" s="293"/>
      <c r="M9" s="293"/>
      <c r="N9" s="293"/>
      <c r="O9" s="293"/>
      <c r="P9" s="293"/>
      <c r="Q9" s="293"/>
      <c r="R9" s="293"/>
      <c r="S9" s="293"/>
      <c r="T9" s="293"/>
      <c r="U9" s="293"/>
      <c r="V9" s="293"/>
      <c r="W9" s="293"/>
      <c r="X9" s="293"/>
      <c r="Y9" s="293"/>
      <c r="Z9" s="293"/>
      <c r="AA9" s="293"/>
      <c r="AB9" s="301"/>
      <c r="AC9" s="293"/>
      <c r="AD9" s="293"/>
    </row>
    <row r="10" spans="1:30" ht="30" customHeight="1" x14ac:dyDescent="0.25">
      <c r="A10" s="293"/>
      <c r="B10" s="31"/>
      <c r="C10" s="529" t="s">
        <v>123</v>
      </c>
      <c r="D10" s="528"/>
      <c r="E10" s="530" t="s">
        <v>502</v>
      </c>
      <c r="F10" s="532"/>
      <c r="G10" s="532"/>
      <c r="H10" s="532"/>
      <c r="I10" s="532"/>
      <c r="J10" s="532"/>
      <c r="K10" s="532"/>
      <c r="L10" s="532"/>
      <c r="M10" s="532"/>
      <c r="N10" s="532"/>
      <c r="O10" s="532"/>
      <c r="P10" s="532"/>
      <c r="Q10" s="532"/>
      <c r="R10" s="532"/>
      <c r="S10" s="532"/>
      <c r="T10" s="532"/>
      <c r="U10" s="532"/>
      <c r="V10" s="532"/>
      <c r="W10" s="532"/>
      <c r="X10" s="532"/>
      <c r="Y10" s="532"/>
      <c r="Z10" s="532"/>
      <c r="AA10" s="520"/>
      <c r="AB10" s="302"/>
      <c r="AC10" s="293"/>
      <c r="AD10" s="293"/>
    </row>
    <row r="11" spans="1:30" ht="15" customHeight="1" x14ac:dyDescent="0.25">
      <c r="A11" s="293"/>
      <c r="B11" s="31"/>
      <c r="C11" s="529"/>
      <c r="D11" s="528"/>
      <c r="E11" s="528"/>
      <c r="F11" s="528"/>
      <c r="G11" s="293"/>
      <c r="H11" s="293"/>
      <c r="I11" s="293"/>
      <c r="J11" s="293"/>
      <c r="K11" s="293"/>
      <c r="L11" s="293"/>
      <c r="M11" s="293"/>
      <c r="N11" s="293"/>
      <c r="O11" s="293"/>
      <c r="P11" s="293"/>
      <c r="Q11" s="293"/>
      <c r="R11" s="293"/>
      <c r="S11" s="293"/>
      <c r="T11" s="293"/>
      <c r="U11" s="293"/>
      <c r="V11" s="293"/>
      <c r="W11" s="293"/>
      <c r="X11" s="293"/>
      <c r="Y11" s="293"/>
      <c r="Z11" s="293"/>
      <c r="AA11" s="527"/>
      <c r="AB11" s="540"/>
      <c r="AC11" s="293"/>
      <c r="AD11" s="293"/>
    </row>
    <row r="12" spans="1:30" ht="29.25" customHeight="1" x14ac:dyDescent="0.25">
      <c r="A12" s="293"/>
      <c r="B12" s="31"/>
      <c r="C12" s="529" t="s">
        <v>125</v>
      </c>
      <c r="D12" s="528"/>
      <c r="E12" s="541" t="s">
        <v>498</v>
      </c>
      <c r="F12" s="542"/>
      <c r="G12" s="542"/>
      <c r="H12" s="542"/>
      <c r="I12" s="542"/>
      <c r="J12" s="542"/>
      <c r="K12" s="542"/>
      <c r="L12" s="542"/>
      <c r="M12" s="542"/>
      <c r="N12" s="542"/>
      <c r="O12" s="542"/>
      <c r="P12" s="542"/>
      <c r="Q12" s="542"/>
      <c r="R12" s="542"/>
      <c r="S12" s="542"/>
      <c r="T12" s="542"/>
      <c r="U12" s="542"/>
      <c r="V12" s="542"/>
      <c r="W12" s="542"/>
      <c r="X12" s="542"/>
      <c r="Y12" s="542"/>
      <c r="Z12" s="542"/>
      <c r="AA12" s="542"/>
      <c r="AB12" s="36"/>
      <c r="AC12" s="293"/>
      <c r="AD12" s="293"/>
    </row>
    <row r="13" spans="1:30" ht="15" customHeight="1" x14ac:dyDescent="0.25">
      <c r="A13" s="293"/>
      <c r="B13" s="31"/>
      <c r="C13" s="527"/>
      <c r="D13" s="528"/>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row>
    <row r="14" spans="1:30" ht="15" customHeight="1" x14ac:dyDescent="0.25">
      <c r="A14" s="293"/>
      <c r="B14" s="31"/>
      <c r="C14" s="529" t="s">
        <v>461</v>
      </c>
      <c r="D14" s="528"/>
      <c r="E14" s="545" t="s">
        <v>503</v>
      </c>
      <c r="F14" s="546"/>
      <c r="G14" s="546"/>
      <c r="H14" s="546"/>
      <c r="I14" s="546"/>
      <c r="J14" s="546"/>
      <c r="K14" s="546"/>
      <c r="L14" s="546"/>
      <c r="M14" s="546"/>
      <c r="N14" s="546"/>
      <c r="O14" s="546"/>
      <c r="P14" s="546"/>
      <c r="Q14" s="546"/>
      <c r="R14" s="546"/>
      <c r="S14" s="546"/>
      <c r="T14" s="546"/>
      <c r="U14" s="546"/>
      <c r="V14" s="546"/>
      <c r="W14" s="546"/>
      <c r="X14" s="546"/>
      <c r="Y14" s="546"/>
      <c r="Z14" s="546"/>
      <c r="AA14" s="547"/>
      <c r="AB14" s="301"/>
      <c r="AC14" s="293"/>
      <c r="AD14" s="293"/>
    </row>
    <row r="15" spans="1:30" ht="15.75" customHeight="1" x14ac:dyDescent="0.25">
      <c r="A15" s="293"/>
      <c r="B15" s="31"/>
      <c r="C15" s="303"/>
      <c r="D15" s="303"/>
      <c r="E15" s="549"/>
      <c r="F15" s="550"/>
      <c r="G15" s="550"/>
      <c r="H15" s="550"/>
      <c r="I15" s="550"/>
      <c r="J15" s="550"/>
      <c r="K15" s="550"/>
      <c r="L15" s="550"/>
      <c r="M15" s="550"/>
      <c r="N15" s="550"/>
      <c r="O15" s="550"/>
      <c r="P15" s="550"/>
      <c r="Q15" s="550"/>
      <c r="R15" s="550"/>
      <c r="S15" s="550"/>
      <c r="T15" s="550"/>
      <c r="U15" s="550"/>
      <c r="V15" s="550"/>
      <c r="W15" s="550"/>
      <c r="X15" s="550"/>
      <c r="Y15" s="550"/>
      <c r="Z15" s="550"/>
      <c r="AA15" s="551"/>
      <c r="AB15" s="301"/>
      <c r="AC15" s="293"/>
      <c r="AD15" s="293"/>
    </row>
    <row r="16" spans="1:30" ht="15" customHeight="1" x14ac:dyDescent="0.25">
      <c r="A16" s="293"/>
      <c r="B16" s="31"/>
      <c r="C16" s="303"/>
      <c r="D16" s="303"/>
      <c r="E16" s="303"/>
      <c r="F16" s="293"/>
      <c r="G16" s="293"/>
      <c r="H16" s="293"/>
      <c r="I16" s="293"/>
      <c r="J16" s="293"/>
      <c r="K16" s="293"/>
      <c r="L16" s="293"/>
      <c r="M16" s="293"/>
      <c r="N16" s="293"/>
      <c r="O16" s="293"/>
      <c r="P16" s="293"/>
      <c r="Q16" s="293"/>
      <c r="R16" s="293"/>
      <c r="S16" s="293"/>
      <c r="T16" s="293"/>
      <c r="U16" s="293"/>
      <c r="V16" s="293"/>
      <c r="W16" s="293"/>
      <c r="X16" s="293"/>
      <c r="Y16" s="293"/>
      <c r="Z16" s="293"/>
      <c r="AA16" s="293"/>
      <c r="AB16" s="301"/>
      <c r="AC16" s="293"/>
      <c r="AD16" s="293"/>
    </row>
    <row r="17" spans="1:30" ht="15" customHeight="1" x14ac:dyDescent="0.25">
      <c r="A17" s="293"/>
      <c r="B17" s="31"/>
      <c r="C17" s="529" t="s">
        <v>463</v>
      </c>
      <c r="D17" s="528"/>
      <c r="E17" s="968" t="s">
        <v>504</v>
      </c>
      <c r="F17" s="546"/>
      <c r="G17" s="546"/>
      <c r="H17" s="546"/>
      <c r="I17" s="546"/>
      <c r="J17" s="546"/>
      <c r="K17" s="546"/>
      <c r="L17" s="546"/>
      <c r="M17" s="546"/>
      <c r="N17" s="546"/>
      <c r="O17" s="546"/>
      <c r="P17" s="546"/>
      <c r="Q17" s="546"/>
      <c r="R17" s="546"/>
      <c r="S17" s="546"/>
      <c r="T17" s="546"/>
      <c r="U17" s="546"/>
      <c r="V17" s="546"/>
      <c r="W17" s="546"/>
      <c r="X17" s="546"/>
      <c r="Y17" s="546"/>
      <c r="Z17" s="546"/>
      <c r="AA17" s="547"/>
      <c r="AB17" s="301"/>
      <c r="AC17" s="293"/>
      <c r="AD17" s="293"/>
    </row>
    <row r="18" spans="1:30" ht="15" customHeight="1" x14ac:dyDescent="0.25">
      <c r="A18" s="293"/>
      <c r="B18" s="31"/>
      <c r="C18" s="303"/>
      <c r="D18" s="303"/>
      <c r="E18" s="549"/>
      <c r="F18" s="550"/>
      <c r="G18" s="550"/>
      <c r="H18" s="550"/>
      <c r="I18" s="550"/>
      <c r="J18" s="550"/>
      <c r="K18" s="550"/>
      <c r="L18" s="550"/>
      <c r="M18" s="550"/>
      <c r="N18" s="550"/>
      <c r="O18" s="550"/>
      <c r="P18" s="550"/>
      <c r="Q18" s="550"/>
      <c r="R18" s="550"/>
      <c r="S18" s="550"/>
      <c r="T18" s="550"/>
      <c r="U18" s="550"/>
      <c r="V18" s="550"/>
      <c r="W18" s="550"/>
      <c r="X18" s="550"/>
      <c r="Y18" s="550"/>
      <c r="Z18" s="550"/>
      <c r="AA18" s="551"/>
      <c r="AB18" s="301"/>
      <c r="AC18" s="293"/>
      <c r="AD18" s="293"/>
    </row>
    <row r="19" spans="1:30" ht="15" customHeight="1" x14ac:dyDescent="0.25">
      <c r="A19" s="293"/>
      <c r="B19" s="31"/>
      <c r="C19" s="303"/>
      <c r="D19" s="303"/>
      <c r="E19" s="303"/>
      <c r="F19" s="293"/>
      <c r="G19" s="293"/>
      <c r="H19" s="293"/>
      <c r="I19" s="293"/>
      <c r="J19" s="293"/>
      <c r="K19" s="293"/>
      <c r="L19" s="293"/>
      <c r="M19" s="293"/>
      <c r="N19" s="293"/>
      <c r="O19" s="293"/>
      <c r="P19" s="293"/>
      <c r="Q19" s="293"/>
      <c r="R19" s="293"/>
      <c r="S19" s="293"/>
      <c r="T19" s="293"/>
      <c r="U19" s="293"/>
      <c r="V19" s="293"/>
      <c r="W19" s="293"/>
      <c r="X19" s="293"/>
      <c r="Y19" s="293"/>
      <c r="Z19" s="293"/>
      <c r="AA19" s="293"/>
      <c r="AB19" s="301"/>
      <c r="AC19" s="293"/>
      <c r="AD19" s="293"/>
    </row>
    <row r="20" spans="1:30" ht="15" customHeight="1" x14ac:dyDescent="0.25">
      <c r="A20" s="293"/>
      <c r="B20" s="31"/>
      <c r="C20" s="303"/>
      <c r="D20" s="303"/>
      <c r="E20" s="303"/>
      <c r="F20" s="293"/>
      <c r="G20" s="293"/>
      <c r="H20" s="293"/>
      <c r="I20" s="293"/>
      <c r="J20" s="293"/>
      <c r="K20" s="293"/>
      <c r="L20" s="293"/>
      <c r="M20" s="293"/>
      <c r="N20" s="293"/>
      <c r="O20" s="293"/>
      <c r="P20" s="293"/>
      <c r="Q20" s="293"/>
      <c r="R20" s="293"/>
      <c r="S20" s="293"/>
      <c r="T20" s="293"/>
      <c r="U20" s="293"/>
      <c r="V20" s="293"/>
      <c r="W20" s="293"/>
      <c r="X20" s="293"/>
      <c r="Y20" s="293"/>
      <c r="Z20" s="293"/>
      <c r="AA20" s="293"/>
      <c r="AB20" s="301"/>
      <c r="AC20" s="293"/>
      <c r="AD20" s="293"/>
    </row>
    <row r="21" spans="1:30" ht="15" customHeight="1" x14ac:dyDescent="0.25">
      <c r="A21" s="293"/>
      <c r="B21" s="31"/>
      <c r="C21" s="529" t="s">
        <v>127</v>
      </c>
      <c r="D21" s="528"/>
      <c r="E21" s="304"/>
      <c r="F21" s="527"/>
      <c r="G21" s="528"/>
      <c r="H21" s="528"/>
      <c r="I21" s="528"/>
      <c r="J21" s="528"/>
      <c r="K21" s="528"/>
      <c r="L21" s="528"/>
      <c r="M21" s="528"/>
      <c r="N21" s="528"/>
      <c r="O21" s="528"/>
      <c r="P21" s="528"/>
      <c r="Q21" s="528"/>
      <c r="R21" s="528"/>
      <c r="S21" s="528"/>
      <c r="T21" s="528"/>
      <c r="U21" s="528"/>
      <c r="V21" s="528"/>
      <c r="W21" s="528"/>
      <c r="X21" s="528"/>
      <c r="Y21" s="528"/>
      <c r="Z21" s="528"/>
      <c r="AA21" s="528"/>
      <c r="AB21" s="540"/>
      <c r="AC21" s="293"/>
      <c r="AD21" s="293"/>
    </row>
    <row r="22" spans="1:30" ht="29.25" customHeight="1" x14ac:dyDescent="0.25">
      <c r="A22" s="293"/>
      <c r="B22" s="31"/>
      <c r="C22" s="970" t="s">
        <v>505</v>
      </c>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20"/>
      <c r="AB22" s="305"/>
      <c r="AC22" s="293"/>
      <c r="AD22" s="293"/>
    </row>
    <row r="23" spans="1:30" ht="15" customHeight="1" x14ac:dyDescent="0.25">
      <c r="A23" s="293"/>
      <c r="B23" s="31"/>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5"/>
      <c r="AC23" s="293"/>
      <c r="AD23" s="293"/>
    </row>
    <row r="24" spans="1:30" ht="15" customHeight="1" x14ac:dyDescent="0.25">
      <c r="A24" s="293"/>
      <c r="B24" s="31"/>
      <c r="C24" s="307" t="s">
        <v>128</v>
      </c>
      <c r="D24" s="307"/>
      <c r="E24" s="293"/>
      <c r="F24" s="293"/>
      <c r="G24" s="293"/>
      <c r="H24" s="293"/>
      <c r="I24" s="293"/>
      <c r="J24" s="306"/>
      <c r="K24" s="306"/>
      <c r="L24" s="306"/>
      <c r="M24" s="306"/>
      <c r="N24" s="306"/>
      <c r="O24" s="306"/>
      <c r="P24" s="306"/>
      <c r="Q24" s="306"/>
      <c r="R24" s="306" t="s">
        <v>129</v>
      </c>
      <c r="S24" s="306"/>
      <c r="T24" s="306"/>
      <c r="U24" s="306"/>
      <c r="V24" s="306"/>
      <c r="W24" s="306"/>
      <c r="X24" s="306"/>
      <c r="Y24" s="306"/>
      <c r="Z24" s="306"/>
      <c r="AA24" s="306"/>
      <c r="AB24" s="305"/>
      <c r="AC24" s="293"/>
      <c r="AD24" s="293"/>
    </row>
    <row r="25" spans="1:30" ht="15" customHeight="1" x14ac:dyDescent="0.25">
      <c r="A25" s="293"/>
      <c r="B25" s="31"/>
      <c r="C25" s="967" t="s">
        <v>501</v>
      </c>
      <c r="D25" s="546"/>
      <c r="E25" s="546"/>
      <c r="F25" s="546"/>
      <c r="G25" s="546"/>
      <c r="H25" s="546"/>
      <c r="I25" s="546"/>
      <c r="J25" s="546"/>
      <c r="K25" s="546"/>
      <c r="L25" s="546"/>
      <c r="M25" s="546"/>
      <c r="N25" s="546"/>
      <c r="O25" s="546"/>
      <c r="P25" s="547"/>
      <c r="Q25" s="293"/>
      <c r="R25" s="531"/>
      <c r="S25" s="532"/>
      <c r="T25" s="532"/>
      <c r="U25" s="532"/>
      <c r="V25" s="532"/>
      <c r="W25" s="532"/>
      <c r="X25" s="532"/>
      <c r="Y25" s="532"/>
      <c r="Z25" s="532"/>
      <c r="AA25" s="520"/>
      <c r="AB25" s="301"/>
      <c r="AC25" s="293"/>
      <c r="AD25" s="293"/>
    </row>
    <row r="26" spans="1:30" ht="15" customHeight="1" x14ac:dyDescent="0.25">
      <c r="A26" s="293"/>
      <c r="B26" s="31"/>
      <c r="C26" s="548"/>
      <c r="D26" s="502"/>
      <c r="E26" s="502"/>
      <c r="F26" s="502"/>
      <c r="G26" s="502"/>
      <c r="H26" s="502"/>
      <c r="I26" s="502"/>
      <c r="J26" s="502"/>
      <c r="K26" s="502"/>
      <c r="L26" s="502"/>
      <c r="M26" s="502"/>
      <c r="N26" s="502"/>
      <c r="O26" s="502"/>
      <c r="P26" s="540"/>
      <c r="Q26" s="293"/>
      <c r="R26" s="293"/>
      <c r="S26" s="293"/>
      <c r="T26" s="293"/>
      <c r="U26" s="293"/>
      <c r="V26" s="293"/>
      <c r="W26" s="293"/>
      <c r="X26" s="293"/>
      <c r="Y26" s="293"/>
      <c r="Z26" s="293"/>
      <c r="AA26" s="293"/>
      <c r="AB26" s="301"/>
      <c r="AC26" s="293"/>
      <c r="AD26" s="293"/>
    </row>
    <row r="27" spans="1:30" ht="15" customHeight="1" x14ac:dyDescent="0.25">
      <c r="A27" s="293"/>
      <c r="B27" s="31"/>
      <c r="C27" s="548"/>
      <c r="D27" s="502"/>
      <c r="E27" s="502"/>
      <c r="F27" s="502"/>
      <c r="G27" s="502"/>
      <c r="H27" s="502"/>
      <c r="I27" s="502"/>
      <c r="J27" s="502"/>
      <c r="K27" s="502"/>
      <c r="L27" s="502"/>
      <c r="M27" s="502"/>
      <c r="N27" s="502"/>
      <c r="O27" s="502"/>
      <c r="P27" s="540"/>
      <c r="Q27" s="303"/>
      <c r="R27" s="306" t="s">
        <v>130</v>
      </c>
      <c r="S27" s="306"/>
      <c r="T27" s="306"/>
      <c r="U27" s="306"/>
      <c r="V27" s="306"/>
      <c r="W27" s="303"/>
      <c r="X27" s="303"/>
      <c r="Y27" s="303"/>
      <c r="Z27" s="293"/>
      <c r="AA27" s="303"/>
      <c r="AB27" s="301"/>
      <c r="AC27" s="293"/>
      <c r="AD27" s="293"/>
    </row>
    <row r="28" spans="1:30" ht="15" customHeight="1" x14ac:dyDescent="0.25">
      <c r="A28" s="293"/>
      <c r="B28" s="31"/>
      <c r="C28" s="548"/>
      <c r="D28" s="502"/>
      <c r="E28" s="502"/>
      <c r="F28" s="502"/>
      <c r="G28" s="502"/>
      <c r="H28" s="502"/>
      <c r="I28" s="502"/>
      <c r="J28" s="502"/>
      <c r="K28" s="502"/>
      <c r="L28" s="502"/>
      <c r="M28" s="502"/>
      <c r="N28" s="502"/>
      <c r="O28" s="502"/>
      <c r="P28" s="540"/>
      <c r="Q28" s="293"/>
      <c r="R28" s="37"/>
      <c r="S28" s="293" t="s">
        <v>15</v>
      </c>
      <c r="T28" s="293"/>
      <c r="U28" s="37"/>
      <c r="V28" s="293" t="s">
        <v>27</v>
      </c>
      <c r="W28" s="293"/>
      <c r="X28" s="37"/>
      <c r="Y28" s="308" t="s">
        <v>46</v>
      </c>
      <c r="Z28" s="293"/>
      <c r="AA28" s="293"/>
      <c r="AB28" s="301"/>
      <c r="AC28" s="293"/>
      <c r="AD28" s="293"/>
    </row>
    <row r="29" spans="1:30" ht="15" customHeight="1" x14ac:dyDescent="0.25">
      <c r="A29" s="293"/>
      <c r="B29" s="31"/>
      <c r="C29" s="548"/>
      <c r="D29" s="502"/>
      <c r="E29" s="502"/>
      <c r="F29" s="502"/>
      <c r="G29" s="502"/>
      <c r="H29" s="502"/>
      <c r="I29" s="502"/>
      <c r="J29" s="502"/>
      <c r="K29" s="502"/>
      <c r="L29" s="502"/>
      <c r="M29" s="502"/>
      <c r="N29" s="502"/>
      <c r="O29" s="502"/>
      <c r="P29" s="540"/>
      <c r="Q29" s="293"/>
      <c r="R29" s="293"/>
      <c r="S29" s="293"/>
      <c r="T29" s="293"/>
      <c r="U29" s="293"/>
      <c r="V29" s="293"/>
      <c r="W29" s="293"/>
      <c r="X29" s="293"/>
      <c r="Y29" s="293"/>
      <c r="Z29" s="293"/>
      <c r="AA29" s="293"/>
      <c r="AB29" s="301"/>
      <c r="AC29" s="293"/>
      <c r="AD29" s="293"/>
    </row>
    <row r="30" spans="1:30" ht="15" customHeight="1" x14ac:dyDescent="0.25">
      <c r="A30" s="293"/>
      <c r="B30" s="31"/>
      <c r="C30" s="549"/>
      <c r="D30" s="550"/>
      <c r="E30" s="550"/>
      <c r="F30" s="550"/>
      <c r="G30" s="550"/>
      <c r="H30" s="550"/>
      <c r="I30" s="550"/>
      <c r="J30" s="550"/>
      <c r="K30" s="550"/>
      <c r="L30" s="550"/>
      <c r="M30" s="550"/>
      <c r="N30" s="550"/>
      <c r="O30" s="550"/>
      <c r="P30" s="551"/>
      <c r="Q30" s="293"/>
      <c r="R30" s="306" t="s">
        <v>131</v>
      </c>
      <c r="S30" s="293"/>
      <c r="T30" s="293"/>
      <c r="U30" s="293"/>
      <c r="V30" s="293"/>
      <c r="W30" s="538" t="s">
        <v>23</v>
      </c>
      <c r="X30" s="532"/>
      <c r="Y30" s="532"/>
      <c r="Z30" s="532"/>
      <c r="AA30" s="520"/>
      <c r="AB30" s="301"/>
      <c r="AC30" s="293"/>
      <c r="AD30" s="293"/>
    </row>
    <row r="31" spans="1:30" ht="15" customHeight="1" x14ac:dyDescent="0.25">
      <c r="A31" s="293"/>
      <c r="B31" s="31"/>
      <c r="C31" s="303"/>
      <c r="D31" s="303"/>
      <c r="E31" s="303"/>
      <c r="F31" s="303"/>
      <c r="G31" s="303"/>
      <c r="H31" s="293"/>
      <c r="I31" s="293"/>
      <c r="J31" s="293"/>
      <c r="K31" s="293"/>
      <c r="L31" s="293"/>
      <c r="M31" s="293"/>
      <c r="N31" s="293"/>
      <c r="O31" s="293"/>
      <c r="P31" s="293"/>
      <c r="Q31" s="293"/>
      <c r="R31" s="306"/>
      <c r="S31" s="293"/>
      <c r="T31" s="293"/>
      <c r="U31" s="293"/>
      <c r="V31" s="293"/>
      <c r="W31" s="293"/>
      <c r="X31" s="293"/>
      <c r="Y31" s="293"/>
      <c r="Z31" s="293"/>
      <c r="AA31" s="293"/>
      <c r="AB31" s="301"/>
      <c r="AC31" s="293"/>
      <c r="AD31" s="293"/>
    </row>
    <row r="32" spans="1:30" ht="15" customHeight="1" x14ac:dyDescent="0.25">
      <c r="A32" s="293"/>
      <c r="B32" s="31"/>
      <c r="C32" s="306" t="s">
        <v>132</v>
      </c>
      <c r="D32" s="303"/>
      <c r="E32" s="303"/>
      <c r="F32" s="303"/>
      <c r="G32" s="303"/>
      <c r="H32" s="303"/>
      <c r="I32" s="293"/>
      <c r="J32" s="293"/>
      <c r="K32" s="293"/>
      <c r="L32" s="293"/>
      <c r="M32" s="293"/>
      <c r="N32" s="293"/>
      <c r="O32" s="293"/>
      <c r="P32" s="293"/>
      <c r="Q32" s="293"/>
      <c r="R32" s="293"/>
      <c r="S32" s="293"/>
      <c r="T32" s="293"/>
      <c r="U32" s="293"/>
      <c r="V32" s="293"/>
      <c r="W32" s="293"/>
      <c r="X32" s="293"/>
      <c r="Y32" s="293"/>
      <c r="Z32" s="293"/>
      <c r="AA32" s="293"/>
      <c r="AB32" s="301"/>
      <c r="AC32" s="293"/>
      <c r="AD32" s="293"/>
    </row>
    <row r="33" spans="1:30" ht="39.75" customHeight="1" x14ac:dyDescent="0.25">
      <c r="A33" s="293"/>
      <c r="B33" s="31"/>
      <c r="C33" s="969" t="s">
        <v>506</v>
      </c>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20"/>
      <c r="AB33" s="301"/>
      <c r="AC33" s="293"/>
      <c r="AD33" s="293"/>
    </row>
    <row r="34" spans="1:30" ht="15" customHeight="1" x14ac:dyDescent="0.25">
      <c r="A34" s="293"/>
      <c r="B34" s="31"/>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9"/>
      <c r="AC34" s="293"/>
      <c r="AD34" s="293"/>
    </row>
    <row r="35" spans="1:30" ht="15" customHeight="1" x14ac:dyDescent="0.25">
      <c r="A35" s="293"/>
      <c r="B35" s="31"/>
      <c r="C35" s="297" t="s">
        <v>134</v>
      </c>
      <c r="D35" s="303"/>
      <c r="E35" s="303"/>
      <c r="F35" s="303"/>
      <c r="G35" s="303"/>
      <c r="H35" s="303"/>
      <c r="I35" s="303"/>
      <c r="J35" s="303"/>
      <c r="K35" s="303"/>
      <c r="L35" s="303"/>
      <c r="M35" s="297" t="s">
        <v>134</v>
      </c>
      <c r="N35" s="303"/>
      <c r="O35" s="303"/>
      <c r="P35" s="303"/>
      <c r="Q35" s="303"/>
      <c r="R35" s="303"/>
      <c r="S35" s="303"/>
      <c r="T35" s="303"/>
      <c r="U35" s="303"/>
      <c r="V35" s="303"/>
      <c r="W35" s="303"/>
      <c r="X35" s="303"/>
      <c r="Y35" s="303"/>
      <c r="Z35" s="303"/>
      <c r="AA35" s="303"/>
      <c r="AB35" s="309"/>
      <c r="AC35" s="293"/>
      <c r="AD35" s="293"/>
    </row>
    <row r="36" spans="1:30" ht="29.25" customHeight="1" x14ac:dyDescent="0.25">
      <c r="A36" s="293"/>
      <c r="B36" s="31"/>
      <c r="C36" s="538" t="s">
        <v>507</v>
      </c>
      <c r="D36" s="532"/>
      <c r="E36" s="532"/>
      <c r="F36" s="532"/>
      <c r="G36" s="532"/>
      <c r="H36" s="532"/>
      <c r="I36" s="532"/>
      <c r="J36" s="532"/>
      <c r="K36" s="520"/>
      <c r="L36" s="303"/>
      <c r="M36" s="538"/>
      <c r="N36" s="532"/>
      <c r="O36" s="532"/>
      <c r="P36" s="532"/>
      <c r="Q36" s="532"/>
      <c r="R36" s="532"/>
      <c r="S36" s="532"/>
      <c r="T36" s="532"/>
      <c r="U36" s="532"/>
      <c r="V36" s="532"/>
      <c r="W36" s="532"/>
      <c r="X36" s="532"/>
      <c r="Y36" s="532"/>
      <c r="Z36" s="532"/>
      <c r="AA36" s="520"/>
      <c r="AB36" s="309"/>
      <c r="AC36" s="293"/>
      <c r="AD36" s="293"/>
    </row>
    <row r="37" spans="1:30" ht="15" customHeight="1" x14ac:dyDescent="0.25">
      <c r="A37" s="293"/>
      <c r="B37" s="31"/>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301"/>
      <c r="AC37" s="293"/>
      <c r="AD37" s="293"/>
    </row>
    <row r="38" spans="1:30" ht="15" customHeight="1" x14ac:dyDescent="0.25">
      <c r="A38" s="293"/>
      <c r="B38" s="31"/>
      <c r="C38" s="310" t="s">
        <v>137</v>
      </c>
      <c r="D38" s="310"/>
      <c r="E38" s="310"/>
      <c r="F38" s="310"/>
      <c r="G38" s="311"/>
      <c r="H38" s="312"/>
      <c r="I38" s="312"/>
      <c r="J38" s="312"/>
      <c r="K38" s="312"/>
      <c r="L38" s="312"/>
      <c r="M38" s="312"/>
      <c r="N38" s="312"/>
      <c r="O38" s="312"/>
      <c r="P38" s="312"/>
      <c r="Q38" s="312"/>
      <c r="R38" s="312"/>
      <c r="S38" s="312"/>
      <c r="T38" s="312"/>
      <c r="U38" s="312"/>
      <c r="V38" s="312"/>
      <c r="W38" s="312"/>
      <c r="X38" s="312"/>
      <c r="Y38" s="312"/>
      <c r="Z38" s="312"/>
      <c r="AA38" s="312"/>
      <c r="AB38" s="301"/>
      <c r="AC38" s="293"/>
      <c r="AD38" s="293"/>
    </row>
    <row r="39" spans="1:30" ht="90" customHeight="1" x14ac:dyDescent="0.25">
      <c r="A39" s="293"/>
      <c r="B39" s="31"/>
      <c r="C39" s="537" t="s">
        <v>508</v>
      </c>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20"/>
      <c r="AB39" s="301"/>
      <c r="AC39" s="293"/>
      <c r="AD39" s="293"/>
    </row>
    <row r="40" spans="1:30" ht="15" customHeight="1" x14ac:dyDescent="0.25">
      <c r="A40" s="293"/>
      <c r="B40" s="31"/>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301"/>
      <c r="AC40" s="293"/>
      <c r="AD40" s="293"/>
    </row>
    <row r="41" spans="1:30" ht="15.75" customHeight="1" x14ac:dyDescent="0.25">
      <c r="A41" s="293"/>
      <c r="B41" s="31"/>
      <c r="C41" s="536" t="s">
        <v>139</v>
      </c>
      <c r="D41" s="528"/>
      <c r="E41" s="306"/>
      <c r="F41" s="530" t="s">
        <v>22</v>
      </c>
      <c r="G41" s="520"/>
      <c r="H41" s="306"/>
      <c r="I41" s="293"/>
      <c r="J41" s="313" t="s">
        <v>140</v>
      </c>
      <c r="K41" s="530">
        <v>40</v>
      </c>
      <c r="L41" s="532"/>
      <c r="M41" s="532"/>
      <c r="N41" s="520"/>
      <c r="O41" s="306"/>
      <c r="P41" s="306"/>
      <c r="Q41" s="297" t="s">
        <v>141</v>
      </c>
      <c r="R41" s="293"/>
      <c r="S41" s="306"/>
      <c r="T41" s="306"/>
      <c r="U41" s="306"/>
      <c r="V41" s="306"/>
      <c r="W41" s="530" t="s">
        <v>20</v>
      </c>
      <c r="X41" s="532"/>
      <c r="Y41" s="532"/>
      <c r="Z41" s="532"/>
      <c r="AA41" s="520"/>
      <c r="AB41" s="305"/>
      <c r="AC41" s="293"/>
      <c r="AD41" s="293"/>
    </row>
    <row r="42" spans="1:30" ht="15.75" customHeight="1" x14ac:dyDescent="0.25">
      <c r="A42" s="293"/>
      <c r="B42" s="31"/>
      <c r="C42" s="293"/>
      <c r="D42" s="293"/>
      <c r="E42" s="293"/>
      <c r="F42" s="308"/>
      <c r="G42" s="308"/>
      <c r="H42" s="308"/>
      <c r="I42" s="308"/>
      <c r="J42" s="308"/>
      <c r="K42" s="308"/>
      <c r="L42" s="308"/>
      <c r="M42" s="293"/>
      <c r="N42" s="293"/>
      <c r="O42" s="293"/>
      <c r="P42" s="293"/>
      <c r="Q42" s="293"/>
      <c r="R42" s="293"/>
      <c r="S42" s="293"/>
      <c r="T42" s="293"/>
      <c r="U42" s="293"/>
      <c r="V42" s="293"/>
      <c r="W42" s="293"/>
      <c r="X42" s="293"/>
      <c r="Y42" s="293"/>
      <c r="Z42" s="293"/>
      <c r="AA42" s="293"/>
      <c r="AB42" s="301"/>
      <c r="AC42" s="293"/>
      <c r="AD42" s="293"/>
    </row>
    <row r="43" spans="1:30" ht="32.25" customHeight="1" x14ac:dyDescent="0.25">
      <c r="A43" s="293"/>
      <c r="B43" s="31"/>
      <c r="C43" s="293"/>
      <c r="D43" s="313" t="s">
        <v>142</v>
      </c>
      <c r="E43" s="306"/>
      <c r="F43" s="537"/>
      <c r="G43" s="532"/>
      <c r="H43" s="532"/>
      <c r="I43" s="532"/>
      <c r="J43" s="532"/>
      <c r="K43" s="532"/>
      <c r="L43" s="532"/>
      <c r="M43" s="520"/>
      <c r="N43" s="293"/>
      <c r="O43" s="313" t="s">
        <v>144</v>
      </c>
      <c r="P43" s="538">
        <v>0</v>
      </c>
      <c r="Q43" s="532"/>
      <c r="R43" s="532"/>
      <c r="S43" s="532"/>
      <c r="T43" s="532"/>
      <c r="U43" s="532"/>
      <c r="V43" s="532"/>
      <c r="W43" s="532"/>
      <c r="X43" s="532"/>
      <c r="Y43" s="532"/>
      <c r="Z43" s="532"/>
      <c r="AA43" s="520"/>
      <c r="AB43" s="301"/>
      <c r="AC43" s="293"/>
      <c r="AD43" s="293"/>
    </row>
    <row r="44" spans="1:30" ht="15.75" customHeight="1" x14ac:dyDescent="0.25">
      <c r="A44" s="293"/>
      <c r="B44" s="31"/>
      <c r="C44" s="306"/>
      <c r="D44" s="306"/>
      <c r="E44" s="306"/>
      <c r="F44" s="308"/>
      <c r="G44" s="308"/>
      <c r="H44" s="308"/>
      <c r="I44" s="308"/>
      <c r="J44" s="308"/>
      <c r="K44" s="308"/>
      <c r="L44" s="308"/>
      <c r="M44" s="306"/>
      <c r="N44" s="306"/>
      <c r="O44" s="306"/>
      <c r="P44" s="306"/>
      <c r="Q44" s="306"/>
      <c r="R44" s="306"/>
      <c r="S44" s="306"/>
      <c r="T44" s="306"/>
      <c r="U44" s="306"/>
      <c r="V44" s="306"/>
      <c r="W44" s="306"/>
      <c r="X44" s="306"/>
      <c r="Y44" s="306"/>
      <c r="Z44" s="306"/>
      <c r="AA44" s="306"/>
      <c r="AB44" s="305"/>
      <c r="AC44" s="293"/>
      <c r="AD44" s="293"/>
    </row>
    <row r="45" spans="1:30" ht="15.75" customHeight="1" x14ac:dyDescent="0.25">
      <c r="A45" s="293"/>
      <c r="B45" s="31"/>
      <c r="C45" s="293"/>
      <c r="D45" s="313" t="s">
        <v>145</v>
      </c>
      <c r="E45" s="293"/>
      <c r="F45" s="531" t="s">
        <v>146</v>
      </c>
      <c r="G45" s="520"/>
      <c r="H45" s="293"/>
      <c r="I45" s="293"/>
      <c r="J45" s="306" t="s">
        <v>147</v>
      </c>
      <c r="K45" s="293"/>
      <c r="L45" s="531" t="s">
        <v>148</v>
      </c>
      <c r="M45" s="532"/>
      <c r="N45" s="520"/>
      <c r="O45" s="306"/>
      <c r="P45" s="306"/>
      <c r="Q45" s="293"/>
      <c r="R45" s="306" t="s">
        <v>149</v>
      </c>
      <c r="S45" s="306"/>
      <c r="T45" s="306"/>
      <c r="U45" s="306"/>
      <c r="V45" s="306"/>
      <c r="W45" s="539"/>
      <c r="X45" s="532"/>
      <c r="Y45" s="532"/>
      <c r="Z45" s="532"/>
      <c r="AA45" s="520"/>
      <c r="AB45" s="305"/>
      <c r="AC45" s="293"/>
      <c r="AD45" s="293"/>
    </row>
    <row r="46" spans="1:30" ht="15.75" customHeight="1" x14ac:dyDescent="0.25">
      <c r="A46" s="293"/>
      <c r="B46" s="31"/>
      <c r="C46" s="293"/>
      <c r="D46" s="293"/>
      <c r="E46" s="293"/>
      <c r="F46" s="29"/>
      <c r="G46" s="293"/>
      <c r="H46" s="293"/>
      <c r="I46" s="297"/>
      <c r="J46" s="297"/>
      <c r="K46" s="297"/>
      <c r="L46" s="297"/>
      <c r="M46" s="297"/>
      <c r="N46" s="297"/>
      <c r="O46" s="297"/>
      <c r="P46" s="297"/>
      <c r="Q46" s="297"/>
      <c r="R46" s="297"/>
      <c r="S46" s="297"/>
      <c r="T46" s="297"/>
      <c r="U46" s="297"/>
      <c r="V46" s="297"/>
      <c r="W46" s="297"/>
      <c r="X46" s="297"/>
      <c r="Y46" s="297"/>
      <c r="Z46" s="297"/>
      <c r="AA46" s="297"/>
      <c r="AB46" s="298"/>
      <c r="AC46" s="293"/>
      <c r="AD46" s="293"/>
    </row>
    <row r="47" spans="1:30" ht="15.75" customHeight="1" x14ac:dyDescent="0.25">
      <c r="A47" s="293"/>
      <c r="B47" s="31"/>
      <c r="C47" s="314" t="s">
        <v>150</v>
      </c>
      <c r="D47" s="533">
        <v>2024</v>
      </c>
      <c r="E47" s="534"/>
      <c r="F47" s="535"/>
      <c r="G47" s="35"/>
      <c r="H47" s="297"/>
      <c r="I47" s="297"/>
      <c r="J47" s="297"/>
      <c r="K47" s="297"/>
      <c r="L47" s="297"/>
      <c r="M47" s="297"/>
      <c r="N47" s="297"/>
      <c r="O47" s="297"/>
      <c r="P47" s="297"/>
      <c r="Q47" s="527"/>
      <c r="R47" s="528"/>
      <c r="S47" s="528"/>
      <c r="T47" s="528"/>
      <c r="U47" s="528"/>
      <c r="V47" s="297"/>
      <c r="W47" s="297"/>
      <c r="X47" s="529"/>
      <c r="Y47" s="528"/>
      <c r="Z47" s="528"/>
      <c r="AA47" s="528"/>
      <c r="AB47" s="305"/>
      <c r="AC47" s="293"/>
      <c r="AD47" s="293"/>
    </row>
    <row r="48" spans="1:30" ht="5.25" customHeight="1" x14ac:dyDescent="0.25">
      <c r="A48" s="293"/>
      <c r="B48" s="31"/>
      <c r="C48" s="306"/>
      <c r="D48" s="38"/>
      <c r="E48" s="38"/>
      <c r="F48" s="38"/>
      <c r="G48" s="293"/>
      <c r="H48" s="297"/>
      <c r="I48" s="297"/>
      <c r="J48" s="297"/>
      <c r="K48" s="297"/>
      <c r="L48" s="297"/>
      <c r="M48" s="297"/>
      <c r="N48" s="297"/>
      <c r="O48" s="297"/>
      <c r="P48" s="297"/>
      <c r="Q48" s="303"/>
      <c r="R48" s="303"/>
      <c r="S48" s="303"/>
      <c r="T48" s="303"/>
      <c r="U48" s="303"/>
      <c r="V48" s="297"/>
      <c r="W48" s="297"/>
      <c r="X48" s="299"/>
      <c r="Y48" s="299"/>
      <c r="Z48" s="299"/>
      <c r="AA48" s="299"/>
      <c r="AB48" s="305"/>
      <c r="AC48" s="293"/>
      <c r="AD48" s="293"/>
    </row>
    <row r="49" spans="1:30" ht="15.75" customHeight="1" x14ac:dyDescent="0.25">
      <c r="A49" s="293"/>
      <c r="B49" s="31"/>
      <c r="C49" s="306" t="s">
        <v>140</v>
      </c>
      <c r="D49" s="538">
        <v>40</v>
      </c>
      <c r="E49" s="532"/>
      <c r="F49" s="520"/>
      <c r="G49" s="293"/>
      <c r="H49" s="297"/>
      <c r="I49" s="297"/>
      <c r="J49" s="297"/>
      <c r="K49" s="297"/>
      <c r="L49" s="297"/>
      <c r="M49" s="297"/>
      <c r="N49" s="297"/>
      <c r="O49" s="297"/>
      <c r="P49" s="297"/>
      <c r="Q49" s="527"/>
      <c r="R49" s="528"/>
      <c r="S49" s="528"/>
      <c r="T49" s="528"/>
      <c r="U49" s="528"/>
      <c r="V49" s="297"/>
      <c r="W49" s="297"/>
      <c r="X49" s="529"/>
      <c r="Y49" s="528"/>
      <c r="Z49" s="528"/>
      <c r="AA49" s="528"/>
      <c r="AB49" s="298"/>
      <c r="AC49" s="293"/>
      <c r="AD49" s="293"/>
    </row>
    <row r="50" spans="1:30" ht="15.75" customHeight="1" x14ac:dyDescent="0.25">
      <c r="A50" s="293"/>
      <c r="B50" s="31"/>
      <c r="C50" s="293"/>
      <c r="D50" s="293"/>
      <c r="E50" s="293"/>
      <c r="F50" s="293"/>
      <c r="G50" s="293"/>
      <c r="H50" s="293"/>
      <c r="I50" s="297"/>
      <c r="J50" s="297"/>
      <c r="K50" s="306"/>
      <c r="L50" s="306"/>
      <c r="M50" s="306"/>
      <c r="N50" s="306"/>
      <c r="O50" s="306"/>
      <c r="P50" s="306"/>
      <c r="Q50" s="306"/>
      <c r="R50" s="306"/>
      <c r="S50" s="306"/>
      <c r="T50" s="306"/>
      <c r="U50" s="306"/>
      <c r="V50" s="306"/>
      <c r="W50" s="306"/>
      <c r="X50" s="306"/>
      <c r="Y50" s="306"/>
      <c r="Z50" s="306"/>
      <c r="AA50" s="306"/>
      <c r="AB50" s="298"/>
      <c r="AC50" s="293"/>
      <c r="AD50" s="293"/>
    </row>
    <row r="51" spans="1:30" ht="15.75" customHeight="1" x14ac:dyDescent="0.25">
      <c r="A51" s="293"/>
      <c r="B51" s="31"/>
      <c r="C51" s="306"/>
      <c r="D51" s="530" t="s">
        <v>151</v>
      </c>
      <c r="E51" s="532"/>
      <c r="F51" s="532"/>
      <c r="G51" s="532"/>
      <c r="H51" s="532"/>
      <c r="I51" s="532"/>
      <c r="J51" s="532"/>
      <c r="K51" s="532"/>
      <c r="L51" s="532"/>
      <c r="M51" s="532"/>
      <c r="N51" s="532"/>
      <c r="O51" s="532"/>
      <c r="P51" s="532"/>
      <c r="Q51" s="532"/>
      <c r="R51" s="532"/>
      <c r="S51" s="532"/>
      <c r="T51" s="532"/>
      <c r="U51" s="532"/>
      <c r="V51" s="532"/>
      <c r="W51" s="532"/>
      <c r="X51" s="532"/>
      <c r="Y51" s="520"/>
      <c r="Z51" s="307"/>
      <c r="AA51" s="307"/>
      <c r="AB51" s="315"/>
      <c r="AC51" s="293"/>
      <c r="AD51" s="293"/>
    </row>
    <row r="52" spans="1:30" ht="15.75" customHeight="1" x14ac:dyDescent="0.25">
      <c r="A52" s="293"/>
      <c r="B52" s="31"/>
      <c r="C52" s="293"/>
      <c r="D52" s="569" t="s">
        <v>152</v>
      </c>
      <c r="E52" s="532"/>
      <c r="F52" s="532"/>
      <c r="G52" s="532"/>
      <c r="H52" s="520"/>
      <c r="I52" s="565" t="s">
        <v>153</v>
      </c>
      <c r="J52" s="532"/>
      <c r="K52" s="532"/>
      <c r="L52" s="532"/>
      <c r="M52" s="532"/>
      <c r="N52" s="532"/>
      <c r="O52" s="532"/>
      <c r="P52" s="520"/>
      <c r="Q52" s="566" t="s">
        <v>154</v>
      </c>
      <c r="R52" s="532"/>
      <c r="S52" s="532"/>
      <c r="T52" s="532"/>
      <c r="U52" s="532"/>
      <c r="V52" s="532"/>
      <c r="W52" s="532"/>
      <c r="X52" s="532"/>
      <c r="Y52" s="520"/>
      <c r="Z52" s="307"/>
      <c r="AA52" s="307"/>
      <c r="AB52" s="315"/>
      <c r="AC52" s="293"/>
      <c r="AD52" s="293"/>
    </row>
    <row r="53" spans="1:30" ht="15.75" customHeight="1" x14ac:dyDescent="0.25">
      <c r="A53" s="316"/>
      <c r="B53" s="39"/>
      <c r="C53" s="40"/>
      <c r="D53" s="570" t="s">
        <v>155</v>
      </c>
      <c r="E53" s="532"/>
      <c r="F53" s="532"/>
      <c r="G53" s="532"/>
      <c r="H53" s="520"/>
      <c r="I53" s="567" t="s">
        <v>156</v>
      </c>
      <c r="J53" s="532"/>
      <c r="K53" s="532"/>
      <c r="L53" s="532"/>
      <c r="M53" s="532"/>
      <c r="N53" s="532"/>
      <c r="O53" s="532"/>
      <c r="P53" s="520"/>
      <c r="Q53" s="568" t="s">
        <v>157</v>
      </c>
      <c r="R53" s="532"/>
      <c r="S53" s="532"/>
      <c r="T53" s="532"/>
      <c r="U53" s="532"/>
      <c r="V53" s="532"/>
      <c r="W53" s="532"/>
      <c r="X53" s="532"/>
      <c r="Y53" s="520"/>
      <c r="Z53" s="316"/>
      <c r="AA53" s="316"/>
      <c r="AB53" s="317"/>
      <c r="AC53" s="316"/>
      <c r="AD53" s="316"/>
    </row>
    <row r="54" spans="1:30" ht="15.75" customHeight="1" x14ac:dyDescent="0.25">
      <c r="A54" s="293"/>
      <c r="B54" s="31"/>
      <c r="C54" s="318"/>
      <c r="D54" s="318"/>
      <c r="E54" s="318"/>
      <c r="F54" s="318"/>
      <c r="G54" s="319"/>
      <c r="H54" s="319"/>
      <c r="I54" s="319"/>
      <c r="J54" s="319"/>
      <c r="K54" s="319"/>
      <c r="L54" s="319"/>
      <c r="M54" s="319"/>
      <c r="N54" s="319"/>
      <c r="O54" s="319"/>
      <c r="P54" s="319"/>
      <c r="Q54" s="319"/>
      <c r="R54" s="319"/>
      <c r="S54" s="319"/>
      <c r="T54" s="319"/>
      <c r="U54" s="319"/>
      <c r="V54" s="319"/>
      <c r="W54" s="319"/>
      <c r="X54" s="319"/>
      <c r="Y54" s="319"/>
      <c r="Z54" s="318"/>
      <c r="AA54" s="318"/>
      <c r="AB54" s="302"/>
      <c r="AC54" s="293"/>
      <c r="AD54" s="293"/>
    </row>
    <row r="55" spans="1:30" ht="15.75" customHeight="1" x14ac:dyDescent="0.25">
      <c r="A55" s="320"/>
      <c r="B55" s="41"/>
      <c r="C55" s="558" t="s">
        <v>158</v>
      </c>
      <c r="D55" s="532"/>
      <c r="E55" s="532"/>
      <c r="F55" s="520"/>
      <c r="G55" s="563" t="s">
        <v>159</v>
      </c>
      <c r="H55" s="564" t="s">
        <v>160</v>
      </c>
      <c r="I55" s="546"/>
      <c r="J55" s="546"/>
      <c r="K55" s="546"/>
      <c r="L55" s="546"/>
      <c r="M55" s="546"/>
      <c r="N55" s="546"/>
      <c r="O55" s="546"/>
      <c r="P55" s="546"/>
      <c r="Q55" s="546"/>
      <c r="R55" s="546"/>
      <c r="S55" s="546"/>
      <c r="T55" s="546"/>
      <c r="U55" s="546"/>
      <c r="V55" s="546"/>
      <c r="W55" s="546"/>
      <c r="X55" s="546"/>
      <c r="Y55" s="546"/>
      <c r="Z55" s="546"/>
      <c r="AA55" s="547"/>
      <c r="AB55" s="315"/>
      <c r="AC55" s="320"/>
      <c r="AD55" s="320"/>
    </row>
    <row r="56" spans="1:30" ht="15.75" customHeight="1" x14ac:dyDescent="0.25">
      <c r="A56" s="320"/>
      <c r="B56" s="41"/>
      <c r="C56" s="42" t="s">
        <v>161</v>
      </c>
      <c r="D56" s="43" t="s">
        <v>468</v>
      </c>
      <c r="E56" s="558" t="s">
        <v>162</v>
      </c>
      <c r="F56" s="520"/>
      <c r="G56" s="504"/>
      <c r="H56" s="549"/>
      <c r="I56" s="550"/>
      <c r="J56" s="550"/>
      <c r="K56" s="550"/>
      <c r="L56" s="550"/>
      <c r="M56" s="550"/>
      <c r="N56" s="550"/>
      <c r="O56" s="550"/>
      <c r="P56" s="550"/>
      <c r="Q56" s="550"/>
      <c r="R56" s="550"/>
      <c r="S56" s="550"/>
      <c r="T56" s="550"/>
      <c r="U56" s="550"/>
      <c r="V56" s="550"/>
      <c r="W56" s="550"/>
      <c r="X56" s="550"/>
      <c r="Y56" s="550"/>
      <c r="Z56" s="550"/>
      <c r="AA56" s="551"/>
      <c r="AB56" s="315"/>
      <c r="AC56" s="320"/>
      <c r="AD56" s="320"/>
    </row>
    <row r="57" spans="1:30" ht="15.75" customHeight="1" x14ac:dyDescent="0.25">
      <c r="A57" s="320"/>
      <c r="B57" s="41"/>
      <c r="C57" s="44">
        <v>2024</v>
      </c>
      <c r="D57" s="45">
        <v>45474</v>
      </c>
      <c r="E57" s="557">
        <v>45656</v>
      </c>
      <c r="F57" s="520"/>
      <c r="G57" s="46">
        <v>40</v>
      </c>
      <c r="H57" s="562"/>
      <c r="I57" s="532"/>
      <c r="J57" s="532"/>
      <c r="K57" s="532"/>
      <c r="L57" s="532"/>
      <c r="M57" s="532"/>
      <c r="N57" s="532"/>
      <c r="O57" s="532"/>
      <c r="P57" s="532"/>
      <c r="Q57" s="532"/>
      <c r="R57" s="532"/>
      <c r="S57" s="532"/>
      <c r="T57" s="532"/>
      <c r="U57" s="532"/>
      <c r="V57" s="532"/>
      <c r="W57" s="532"/>
      <c r="X57" s="532"/>
      <c r="Y57" s="532"/>
      <c r="Z57" s="532"/>
      <c r="AA57" s="520"/>
      <c r="AB57" s="315"/>
      <c r="AC57" s="320"/>
      <c r="AD57" s="320"/>
    </row>
    <row r="58" spans="1:30" ht="15.75" customHeight="1" x14ac:dyDescent="0.25">
      <c r="A58" s="320"/>
      <c r="B58" s="41"/>
      <c r="C58" s="44">
        <v>2025</v>
      </c>
      <c r="D58" s="45">
        <v>45658</v>
      </c>
      <c r="E58" s="557">
        <v>46021</v>
      </c>
      <c r="F58" s="520"/>
      <c r="G58" s="46">
        <v>40</v>
      </c>
      <c r="H58" s="562"/>
      <c r="I58" s="532"/>
      <c r="J58" s="532"/>
      <c r="K58" s="532"/>
      <c r="L58" s="532"/>
      <c r="M58" s="532"/>
      <c r="N58" s="532"/>
      <c r="O58" s="532"/>
      <c r="P58" s="532"/>
      <c r="Q58" s="532"/>
      <c r="R58" s="532"/>
      <c r="S58" s="532"/>
      <c r="T58" s="532"/>
      <c r="U58" s="532"/>
      <c r="V58" s="532"/>
      <c r="W58" s="532"/>
      <c r="X58" s="532"/>
      <c r="Y58" s="532"/>
      <c r="Z58" s="532"/>
      <c r="AA58" s="520"/>
      <c r="AB58" s="315"/>
      <c r="AC58" s="320"/>
      <c r="AD58" s="320"/>
    </row>
    <row r="59" spans="1:30" ht="15.75" customHeight="1" x14ac:dyDescent="0.25">
      <c r="A59" s="320"/>
      <c r="B59" s="41"/>
      <c r="C59" s="44">
        <v>2026</v>
      </c>
      <c r="D59" s="45">
        <v>46023</v>
      </c>
      <c r="E59" s="557">
        <v>46386</v>
      </c>
      <c r="F59" s="520"/>
      <c r="G59" s="46">
        <v>40</v>
      </c>
      <c r="H59" s="562"/>
      <c r="I59" s="532"/>
      <c r="J59" s="532"/>
      <c r="K59" s="532"/>
      <c r="L59" s="532"/>
      <c r="M59" s="532"/>
      <c r="N59" s="532"/>
      <c r="O59" s="532"/>
      <c r="P59" s="532"/>
      <c r="Q59" s="532"/>
      <c r="R59" s="532"/>
      <c r="S59" s="532"/>
      <c r="T59" s="532"/>
      <c r="U59" s="532"/>
      <c r="V59" s="532"/>
      <c r="W59" s="532"/>
      <c r="X59" s="532"/>
      <c r="Y59" s="532"/>
      <c r="Z59" s="532"/>
      <c r="AA59" s="520"/>
      <c r="AB59" s="315"/>
      <c r="AC59" s="320"/>
      <c r="AD59" s="320"/>
    </row>
    <row r="60" spans="1:30" ht="15.75" customHeight="1" x14ac:dyDescent="0.25">
      <c r="A60" s="320"/>
      <c r="B60" s="41"/>
      <c r="C60" s="44">
        <v>2027</v>
      </c>
      <c r="D60" s="45">
        <v>46388</v>
      </c>
      <c r="E60" s="557">
        <v>46751</v>
      </c>
      <c r="F60" s="520"/>
      <c r="G60" s="46">
        <v>40</v>
      </c>
      <c r="H60" s="562"/>
      <c r="I60" s="532"/>
      <c r="J60" s="532"/>
      <c r="K60" s="532"/>
      <c r="L60" s="532"/>
      <c r="M60" s="532"/>
      <c r="N60" s="532"/>
      <c r="O60" s="532"/>
      <c r="P60" s="532"/>
      <c r="Q60" s="532"/>
      <c r="R60" s="532"/>
      <c r="S60" s="532"/>
      <c r="T60" s="532"/>
      <c r="U60" s="532"/>
      <c r="V60" s="532"/>
      <c r="W60" s="532"/>
      <c r="X60" s="532"/>
      <c r="Y60" s="532"/>
      <c r="Z60" s="532"/>
      <c r="AA60" s="520"/>
      <c r="AB60" s="315"/>
      <c r="AC60" s="320"/>
      <c r="AD60" s="320"/>
    </row>
    <row r="61" spans="1:30" ht="15.75" customHeight="1" x14ac:dyDescent="0.25">
      <c r="A61" s="320"/>
      <c r="B61" s="41"/>
      <c r="C61" s="44"/>
      <c r="D61" s="44"/>
      <c r="E61" s="558"/>
      <c r="F61" s="520"/>
      <c r="G61" s="43"/>
      <c r="H61" s="558"/>
      <c r="I61" s="532"/>
      <c r="J61" s="532"/>
      <c r="K61" s="532"/>
      <c r="L61" s="532"/>
      <c r="M61" s="532"/>
      <c r="N61" s="532"/>
      <c r="O61" s="532"/>
      <c r="P61" s="532"/>
      <c r="Q61" s="532"/>
      <c r="R61" s="532"/>
      <c r="S61" s="532"/>
      <c r="T61" s="532"/>
      <c r="U61" s="532"/>
      <c r="V61" s="532"/>
      <c r="W61" s="532"/>
      <c r="X61" s="532"/>
      <c r="Y61" s="532"/>
      <c r="Z61" s="532"/>
      <c r="AA61" s="520"/>
      <c r="AB61" s="315"/>
      <c r="AC61" s="320"/>
      <c r="AD61" s="320"/>
    </row>
    <row r="62" spans="1:30" ht="15.75" customHeight="1" x14ac:dyDescent="0.25">
      <c r="A62" s="293"/>
      <c r="B62" s="3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301"/>
      <c r="AC62" s="293"/>
      <c r="AD62" s="293"/>
    </row>
    <row r="63" spans="1:30" ht="15.75" customHeight="1" x14ac:dyDescent="0.25">
      <c r="A63" s="293"/>
      <c r="B63" s="31"/>
      <c r="C63" s="536" t="s">
        <v>163</v>
      </c>
      <c r="D63" s="528"/>
      <c r="E63" s="306"/>
      <c r="F63" s="297" t="s">
        <v>164</v>
      </c>
      <c r="G63" s="47"/>
      <c r="H63" s="308"/>
      <c r="I63" s="297" t="s">
        <v>165</v>
      </c>
      <c r="J63" s="293"/>
      <c r="K63" s="531"/>
      <c r="L63" s="520"/>
      <c r="M63" s="306"/>
      <c r="N63" s="293"/>
      <c r="O63" s="293"/>
      <c r="P63" s="293"/>
      <c r="Q63" s="293"/>
      <c r="R63" s="293"/>
      <c r="S63" s="293"/>
      <c r="T63" s="293"/>
      <c r="U63" s="293"/>
      <c r="V63" s="293"/>
      <c r="W63" s="293"/>
      <c r="X63" s="293"/>
      <c r="Y63" s="293"/>
      <c r="Z63" s="293"/>
      <c r="AA63" s="293"/>
      <c r="AB63" s="301"/>
      <c r="AC63" s="293"/>
      <c r="AD63" s="293"/>
    </row>
    <row r="64" spans="1:30" ht="15.75" customHeight="1" x14ac:dyDescent="0.25">
      <c r="A64" s="293"/>
      <c r="B64" s="32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22"/>
      <c r="AC64" s="293"/>
      <c r="AD64" s="293"/>
    </row>
    <row r="65" spans="1:30" ht="15.75" customHeight="1" x14ac:dyDescent="0.25">
      <c r="A65" s="293"/>
      <c r="B65" s="556" t="s">
        <v>166</v>
      </c>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20"/>
      <c r="AC65" s="293"/>
      <c r="AD65" s="293"/>
    </row>
    <row r="66" spans="1:30" ht="15.75" customHeight="1" x14ac:dyDescent="0.25">
      <c r="A66" s="293"/>
      <c r="B66" s="4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9"/>
      <c r="AC66" s="293"/>
      <c r="AD66" s="293"/>
    </row>
    <row r="67" spans="1:30" ht="29.25" customHeight="1" x14ac:dyDescent="0.25">
      <c r="A67" s="293"/>
      <c r="B67" s="558" t="s">
        <v>161</v>
      </c>
      <c r="C67" s="520"/>
      <c r="D67" s="43"/>
      <c r="E67" s="558" t="s">
        <v>167</v>
      </c>
      <c r="F67" s="520"/>
      <c r="G67" s="43"/>
      <c r="H67" s="530" t="s">
        <v>168</v>
      </c>
      <c r="I67" s="520"/>
      <c r="J67" s="558"/>
      <c r="K67" s="520"/>
      <c r="L67" s="561"/>
      <c r="M67" s="528"/>
      <c r="N67" s="43" t="s">
        <v>169</v>
      </c>
      <c r="O67" s="558"/>
      <c r="P67" s="532"/>
      <c r="Q67" s="520"/>
      <c r="R67" s="558" t="s">
        <v>170</v>
      </c>
      <c r="S67" s="532"/>
      <c r="T67" s="520"/>
      <c r="U67" s="558"/>
      <c r="V67" s="532"/>
      <c r="W67" s="520"/>
      <c r="X67" s="558" t="s">
        <v>171</v>
      </c>
      <c r="Y67" s="520"/>
      <c r="Z67" s="558"/>
      <c r="AA67" s="532"/>
      <c r="AB67" s="520"/>
      <c r="AC67" s="293"/>
      <c r="AD67" s="293"/>
    </row>
    <row r="68" spans="1:30" ht="15.75" customHeight="1" x14ac:dyDescent="0.25">
      <c r="A68" s="293"/>
      <c r="B68" s="48"/>
      <c r="C68" s="323"/>
      <c r="D68" s="323"/>
      <c r="E68" s="323"/>
      <c r="F68" s="316"/>
      <c r="G68" s="324"/>
      <c r="H68" s="325"/>
      <c r="I68" s="325"/>
      <c r="J68" s="316"/>
      <c r="K68" s="316"/>
      <c r="L68" s="316"/>
      <c r="M68" s="316"/>
      <c r="N68" s="325"/>
      <c r="O68" s="316"/>
      <c r="P68" s="316"/>
      <c r="Q68" s="316"/>
      <c r="R68" s="316"/>
      <c r="S68" s="325"/>
      <c r="T68" s="303"/>
      <c r="U68" s="303"/>
      <c r="V68" s="293"/>
      <c r="W68" s="325"/>
      <c r="X68" s="313"/>
      <c r="Y68" s="313"/>
      <c r="Z68" s="50"/>
      <c r="AA68" s="28"/>
      <c r="AB68" s="51"/>
      <c r="AC68" s="293"/>
      <c r="AD68" s="293"/>
    </row>
    <row r="69" spans="1:30" ht="15.75" customHeight="1" x14ac:dyDescent="0.25">
      <c r="A69" s="293"/>
      <c r="B69" s="556" t="s">
        <v>172</v>
      </c>
      <c r="C69" s="520"/>
      <c r="D69" s="559"/>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1"/>
      <c r="AC69" s="293"/>
      <c r="AD69" s="293"/>
    </row>
    <row r="70" spans="1:30" ht="15.75" customHeight="1" x14ac:dyDescent="0.25">
      <c r="A70" s="293"/>
      <c r="B70" s="48"/>
      <c r="C70" s="323"/>
      <c r="D70" s="323"/>
      <c r="E70" s="323"/>
      <c r="F70" s="316"/>
      <c r="G70" s="324"/>
      <c r="H70" s="325"/>
      <c r="I70" s="325"/>
      <c r="J70" s="316"/>
      <c r="K70" s="316"/>
      <c r="L70" s="316"/>
      <c r="M70" s="316"/>
      <c r="N70" s="325"/>
      <c r="O70" s="316"/>
      <c r="P70" s="316"/>
      <c r="Q70" s="316"/>
      <c r="R70" s="316"/>
      <c r="S70" s="325"/>
      <c r="T70" s="303"/>
      <c r="U70" s="303"/>
      <c r="V70" s="293"/>
      <c r="W70" s="325"/>
      <c r="X70" s="313"/>
      <c r="Y70" s="313"/>
      <c r="Z70" s="50"/>
      <c r="AA70" s="28"/>
      <c r="AB70" s="51"/>
      <c r="AC70" s="293"/>
      <c r="AD70" s="293"/>
    </row>
    <row r="71" spans="1:30" ht="15.75" customHeight="1" x14ac:dyDescent="0.25">
      <c r="A71" s="293"/>
      <c r="B71" s="556" t="s">
        <v>173</v>
      </c>
      <c r="C71" s="520"/>
      <c r="D71" s="56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1"/>
      <c r="AC71" s="293"/>
      <c r="AD71" s="293"/>
    </row>
    <row r="72" spans="1:30" ht="15.75" customHeight="1" x14ac:dyDescent="0.25">
      <c r="A72" s="293"/>
      <c r="B72" s="48"/>
      <c r="C72" s="323"/>
      <c r="D72" s="323"/>
      <c r="E72" s="323"/>
      <c r="F72" s="316"/>
      <c r="G72" s="324"/>
      <c r="H72" s="325"/>
      <c r="I72" s="325"/>
      <c r="J72" s="316"/>
      <c r="K72" s="316"/>
      <c r="L72" s="316"/>
      <c r="M72" s="316"/>
      <c r="N72" s="325"/>
      <c r="O72" s="316"/>
      <c r="P72" s="316"/>
      <c r="Q72" s="316"/>
      <c r="R72" s="316"/>
      <c r="S72" s="325"/>
      <c r="T72" s="303"/>
      <c r="U72" s="303"/>
      <c r="V72" s="293"/>
      <c r="W72" s="325"/>
      <c r="X72" s="313"/>
      <c r="Y72" s="313"/>
      <c r="Z72" s="313"/>
      <c r="AA72" s="303"/>
      <c r="AB72" s="309"/>
      <c r="AC72" s="293"/>
      <c r="AD72" s="293"/>
    </row>
    <row r="73" spans="1:30" ht="15.75" customHeight="1" x14ac:dyDescent="0.25">
      <c r="A73" s="293"/>
      <c r="B73" s="556" t="s">
        <v>174</v>
      </c>
      <c r="C73" s="520"/>
      <c r="D73" s="560"/>
      <c r="E73" s="550"/>
      <c r="F73" s="550"/>
      <c r="G73" s="550"/>
      <c r="H73" s="550"/>
      <c r="I73" s="550"/>
      <c r="J73" s="550"/>
      <c r="K73" s="550"/>
      <c r="L73" s="550"/>
      <c r="M73" s="550"/>
      <c r="N73" s="550"/>
      <c r="O73" s="550"/>
      <c r="P73" s="550"/>
      <c r="Q73" s="550"/>
      <c r="R73" s="550"/>
      <c r="S73" s="550"/>
      <c r="T73" s="550"/>
      <c r="U73" s="550"/>
      <c r="V73" s="550"/>
      <c r="W73" s="550"/>
      <c r="X73" s="550"/>
      <c r="Y73" s="550"/>
      <c r="Z73" s="550"/>
      <c r="AA73" s="550"/>
      <c r="AB73" s="551"/>
      <c r="AC73" s="293"/>
      <c r="AD73" s="293"/>
    </row>
    <row r="74" spans="1:30" ht="15.75" customHeight="1" x14ac:dyDescent="0.25">
      <c r="A74" s="293"/>
      <c r="B74" s="48"/>
      <c r="C74" s="323"/>
      <c r="D74" s="323"/>
      <c r="E74" s="323"/>
      <c r="F74" s="316"/>
      <c r="G74" s="324"/>
      <c r="H74" s="325"/>
      <c r="I74" s="325"/>
      <c r="J74" s="316"/>
      <c r="K74" s="316"/>
      <c r="L74" s="316"/>
      <c r="M74" s="316"/>
      <c r="N74" s="325"/>
      <c r="O74" s="316"/>
      <c r="P74" s="316"/>
      <c r="Q74" s="316"/>
      <c r="R74" s="316"/>
      <c r="S74" s="325"/>
      <c r="T74" s="303"/>
      <c r="U74" s="303"/>
      <c r="V74" s="293"/>
      <c r="W74" s="325"/>
      <c r="X74" s="313"/>
      <c r="Y74" s="313"/>
      <c r="Z74" s="50"/>
      <c r="AA74" s="28"/>
      <c r="AB74" s="51"/>
      <c r="AC74" s="293"/>
      <c r="AD74" s="293"/>
    </row>
    <row r="75" spans="1:30" ht="15.75" customHeight="1" x14ac:dyDescent="0.25">
      <c r="A75" s="293"/>
      <c r="B75" s="556" t="s">
        <v>175</v>
      </c>
      <c r="C75" s="520"/>
      <c r="D75" s="560"/>
      <c r="E75" s="550"/>
      <c r="F75" s="550"/>
      <c r="G75" s="550"/>
      <c r="H75" s="550"/>
      <c r="I75" s="550"/>
      <c r="J75" s="550"/>
      <c r="K75" s="550"/>
      <c r="L75" s="550"/>
      <c r="M75" s="550"/>
      <c r="N75" s="550"/>
      <c r="O75" s="550"/>
      <c r="P75" s="550"/>
      <c r="Q75" s="550"/>
      <c r="R75" s="550"/>
      <c r="S75" s="550"/>
      <c r="T75" s="550"/>
      <c r="U75" s="550"/>
      <c r="V75" s="550"/>
      <c r="W75" s="550"/>
      <c r="X75" s="550"/>
      <c r="Y75" s="550"/>
      <c r="Z75" s="550"/>
      <c r="AA75" s="550"/>
      <c r="AB75" s="551"/>
      <c r="AC75" s="293"/>
      <c r="AD75" s="293"/>
    </row>
    <row r="76" spans="1:30" ht="15.75" customHeight="1" x14ac:dyDescent="0.25">
      <c r="A76" s="293"/>
      <c r="B76" s="48"/>
      <c r="C76" s="323"/>
      <c r="D76" s="323"/>
      <c r="E76" s="323"/>
      <c r="F76" s="316"/>
      <c r="G76" s="324"/>
      <c r="H76" s="325"/>
      <c r="I76" s="325"/>
      <c r="J76" s="316"/>
      <c r="K76" s="316"/>
      <c r="L76" s="316"/>
      <c r="M76" s="316"/>
      <c r="N76" s="325"/>
      <c r="O76" s="316"/>
      <c r="P76" s="316"/>
      <c r="Q76" s="316"/>
      <c r="R76" s="316"/>
      <c r="S76" s="325"/>
      <c r="T76" s="303"/>
      <c r="U76" s="303"/>
      <c r="V76" s="293"/>
      <c r="W76" s="325"/>
      <c r="X76" s="313"/>
      <c r="Y76" s="313"/>
      <c r="Z76" s="50"/>
      <c r="AA76" s="28"/>
      <c r="AB76" s="51"/>
      <c r="AC76" s="293"/>
      <c r="AD76" s="293"/>
    </row>
    <row r="77" spans="1:30" ht="15.75" customHeight="1" x14ac:dyDescent="0.25">
      <c r="A77" s="293"/>
      <c r="B77" s="556" t="s">
        <v>176</v>
      </c>
      <c r="C77" s="520"/>
      <c r="D77" s="560"/>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1"/>
      <c r="AC77" s="293"/>
      <c r="AD77" s="293"/>
    </row>
    <row r="78" spans="1:30" ht="15.75" customHeight="1" x14ac:dyDescent="0.25">
      <c r="A78" s="293"/>
      <c r="B78" s="48"/>
      <c r="C78" s="323"/>
      <c r="D78" s="323"/>
      <c r="E78" s="323"/>
      <c r="F78" s="316"/>
      <c r="G78" s="324"/>
      <c r="H78" s="325"/>
      <c r="I78" s="325"/>
      <c r="J78" s="316"/>
      <c r="K78" s="316"/>
      <c r="L78" s="316"/>
      <c r="M78" s="316"/>
      <c r="N78" s="325"/>
      <c r="O78" s="316"/>
      <c r="P78" s="316"/>
      <c r="Q78" s="316"/>
      <c r="R78" s="316"/>
      <c r="S78" s="325"/>
      <c r="T78" s="303"/>
      <c r="U78" s="303"/>
      <c r="V78" s="293"/>
      <c r="W78" s="325"/>
      <c r="X78" s="313"/>
      <c r="Y78" s="313"/>
      <c r="Z78" s="50"/>
      <c r="AA78" s="28"/>
      <c r="AB78" s="51"/>
      <c r="AC78" s="293"/>
      <c r="AD78" s="293"/>
    </row>
    <row r="79" spans="1:30" ht="15.75" customHeight="1" x14ac:dyDescent="0.25">
      <c r="A79" s="293"/>
      <c r="B79" s="556" t="s">
        <v>177</v>
      </c>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20"/>
      <c r="AC79" s="293"/>
      <c r="AD79" s="293"/>
    </row>
    <row r="80" spans="1:30" ht="15.75" customHeight="1" x14ac:dyDescent="0.25">
      <c r="A80" s="293"/>
      <c r="B80" s="530" t="s">
        <v>122</v>
      </c>
      <c r="C80" s="520"/>
      <c r="D80" s="52" t="s">
        <v>178</v>
      </c>
      <c r="E80" s="530" t="s">
        <v>179</v>
      </c>
      <c r="F80" s="520"/>
      <c r="G80" s="530" t="s">
        <v>177</v>
      </c>
      <c r="H80" s="532"/>
      <c r="I80" s="532"/>
      <c r="J80" s="532"/>
      <c r="K80" s="532"/>
      <c r="L80" s="532"/>
      <c r="M80" s="532"/>
      <c r="N80" s="532"/>
      <c r="O80" s="520"/>
      <c r="P80" s="530" t="s">
        <v>180</v>
      </c>
      <c r="Q80" s="532"/>
      <c r="R80" s="532"/>
      <c r="S80" s="532"/>
      <c r="T80" s="532"/>
      <c r="U80" s="532"/>
      <c r="V80" s="532"/>
      <c r="W80" s="532"/>
      <c r="X80" s="532"/>
      <c r="Y80" s="532"/>
      <c r="Z80" s="532"/>
      <c r="AA80" s="532"/>
      <c r="AB80" s="520"/>
      <c r="AC80" s="293"/>
      <c r="AD80" s="293"/>
    </row>
    <row r="81" spans="1:30" ht="15.75" customHeight="1" x14ac:dyDescent="0.25">
      <c r="A81" s="293"/>
      <c r="B81" s="530"/>
      <c r="C81" s="520"/>
      <c r="D81" s="37"/>
      <c r="E81" s="530"/>
      <c r="F81" s="520"/>
      <c r="G81" s="555"/>
      <c r="H81" s="532"/>
      <c r="I81" s="532"/>
      <c r="J81" s="532"/>
      <c r="K81" s="532"/>
      <c r="L81" s="532"/>
      <c r="M81" s="532"/>
      <c r="N81" s="532"/>
      <c r="O81" s="520"/>
      <c r="P81" s="555"/>
      <c r="Q81" s="532"/>
      <c r="R81" s="532"/>
      <c r="S81" s="532"/>
      <c r="T81" s="532"/>
      <c r="U81" s="532"/>
      <c r="V81" s="532"/>
      <c r="W81" s="532"/>
      <c r="X81" s="532"/>
      <c r="Y81" s="532"/>
      <c r="Z81" s="532"/>
      <c r="AA81" s="532"/>
      <c r="AB81" s="520"/>
      <c r="AC81" s="293"/>
      <c r="AD81" s="293"/>
    </row>
    <row r="82" spans="1:30" ht="15.75" customHeight="1" x14ac:dyDescent="0.25">
      <c r="A82" s="293"/>
      <c r="B82" s="530"/>
      <c r="C82" s="520"/>
      <c r="D82" s="37"/>
      <c r="E82" s="530"/>
      <c r="F82" s="520"/>
      <c r="G82" s="555"/>
      <c r="H82" s="532"/>
      <c r="I82" s="532"/>
      <c r="J82" s="532"/>
      <c r="K82" s="532"/>
      <c r="L82" s="532"/>
      <c r="M82" s="532"/>
      <c r="N82" s="532"/>
      <c r="O82" s="520"/>
      <c r="P82" s="555"/>
      <c r="Q82" s="532"/>
      <c r="R82" s="532"/>
      <c r="S82" s="532"/>
      <c r="T82" s="532"/>
      <c r="U82" s="532"/>
      <c r="V82" s="532"/>
      <c r="W82" s="532"/>
      <c r="X82" s="532"/>
      <c r="Y82" s="532"/>
      <c r="Z82" s="532"/>
      <c r="AA82" s="532"/>
      <c r="AB82" s="520"/>
      <c r="AC82" s="293"/>
      <c r="AD82" s="293"/>
    </row>
    <row r="83" spans="1:30" ht="26.25" customHeight="1" x14ac:dyDescent="0.25">
      <c r="A83" s="293"/>
      <c r="B83" s="554" t="s">
        <v>181</v>
      </c>
      <c r="C83" s="532"/>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20"/>
      <c r="AC83" s="293"/>
      <c r="AD83" s="326"/>
    </row>
    <row r="84" spans="1:30"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row>
    <row r="85" spans="1:30"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row>
    <row r="86" spans="1:30"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row>
    <row r="87" spans="1:30"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row>
    <row r="88" spans="1:30"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row>
    <row r="89" spans="1:30"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row>
    <row r="90" spans="1:30"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row>
    <row r="91" spans="1:30"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row>
    <row r="92" spans="1:30"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row>
    <row r="93" spans="1:30"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row>
    <row r="94" spans="1:30"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row>
    <row r="95" spans="1:30"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row>
    <row r="96" spans="1:30"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row>
    <row r="97" spans="1:30"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row>
    <row r="98" spans="1:30"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row r="100" spans="1:30"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row>
    <row r="101" spans="1:30"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row>
    <row r="102" spans="1:30"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row>
    <row r="103" spans="1:30"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row>
    <row r="104" spans="1:30"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row>
    <row r="105" spans="1:30"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row>
    <row r="106" spans="1:30"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row>
    <row r="107" spans="1:30"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row>
    <row r="108" spans="1:30"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row>
    <row r="109" spans="1:30"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row>
    <row r="110" spans="1:30"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30"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row>
    <row r="112" spans="1:30"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row>
    <row r="113" spans="1:30"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row>
    <row r="114" spans="1:30"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row>
    <row r="115" spans="1:30"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row>
    <row r="116" spans="1:30"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row>
    <row r="117" spans="1:30"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row>
    <row r="118" spans="1:30"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row>
    <row r="119" spans="1:30"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30"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row>
    <row r="121" spans="1:30"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0"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row>
    <row r="123" spans="1:30"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row>
    <row r="124" spans="1:30"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row>
    <row r="125" spans="1:30"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row>
    <row r="126" spans="1:30"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row>
    <row r="127" spans="1:30"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row>
    <row r="128" spans="1:30"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row>
    <row r="129" spans="1:30"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row>
    <row r="130" spans="1:30"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row>
    <row r="131" spans="1:30"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row>
    <row r="132" spans="1:30"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row>
    <row r="133" spans="1:30"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row>
    <row r="134" spans="1:30"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row>
    <row r="135" spans="1:30"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row>
    <row r="136" spans="1:30"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row>
    <row r="137" spans="1:30"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row>
    <row r="138" spans="1:30"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row>
    <row r="139" spans="1:30"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row>
    <row r="140" spans="1:30"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row>
    <row r="141" spans="1:30"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row>
    <row r="142" spans="1:30"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row>
    <row r="143" spans="1:30"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row>
    <row r="144" spans="1:30"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row>
    <row r="145" spans="1:30"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row>
    <row r="146" spans="1:30"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row>
    <row r="147" spans="1:30"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row>
    <row r="148" spans="1:30"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row>
    <row r="149" spans="1:30"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row>
    <row r="150" spans="1:30"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row>
    <row r="151" spans="1:30"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row>
    <row r="152" spans="1:30"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row>
    <row r="153" spans="1:30"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row>
    <row r="154" spans="1:30"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row>
    <row r="155" spans="1:30"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row>
    <row r="156" spans="1:30"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row>
    <row r="157" spans="1:30"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row>
    <row r="158" spans="1:30"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row>
    <row r="159" spans="1:30"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row>
    <row r="160" spans="1:30"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row>
    <row r="161" spans="1:30"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row>
    <row r="162" spans="1:30"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row>
    <row r="163" spans="1:30"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row>
    <row r="164" spans="1:30"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row>
    <row r="165" spans="1:30"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row>
    <row r="166" spans="1:30"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row>
    <row r="167" spans="1:30"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row>
    <row r="168" spans="1:30"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row>
    <row r="169" spans="1:30"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row>
    <row r="170" spans="1:30"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row>
    <row r="171" spans="1:30"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0"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row>
    <row r="173" spans="1:30"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row>
    <row r="174" spans="1:30"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row>
    <row r="175" spans="1:30"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row>
    <row r="176" spans="1:30"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row>
    <row r="177" spans="1:30"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row>
    <row r="178" spans="1:30"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row>
    <row r="179" spans="1:30"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row>
    <row r="180" spans="1:30"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row>
    <row r="181" spans="1:30"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row>
    <row r="182" spans="1:30"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row>
    <row r="183" spans="1:30"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row>
    <row r="184" spans="1:30"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row>
    <row r="185" spans="1:30"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row>
    <row r="186" spans="1:30"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row>
    <row r="187" spans="1:30"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row>
    <row r="188" spans="1:30"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row>
    <row r="189" spans="1:30"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row>
    <row r="190" spans="1:30"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row>
    <row r="191" spans="1:30"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row>
    <row r="192" spans="1:30"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row>
    <row r="193" spans="1:30"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row>
    <row r="194" spans="1:30"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row>
    <row r="195" spans="1:30"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row>
    <row r="196" spans="1:30"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row>
    <row r="197" spans="1:30"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row>
    <row r="198" spans="1:30"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row>
    <row r="199" spans="1:30"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row>
    <row r="200" spans="1:30"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row>
    <row r="201" spans="1:30"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row>
    <row r="202" spans="1:30"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row>
    <row r="203" spans="1:30"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row>
    <row r="204" spans="1:30"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row>
    <row r="205" spans="1:30"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row>
    <row r="206" spans="1:30"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row>
    <row r="207" spans="1:30"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row>
    <row r="208" spans="1:30"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row>
    <row r="209" spans="1:30"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row>
    <row r="210" spans="1:30"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row>
    <row r="211" spans="1:30"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row>
    <row r="212" spans="1:30"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row>
    <row r="213" spans="1:30"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row>
    <row r="214" spans="1:30"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row>
    <row r="215" spans="1:30"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row>
    <row r="216" spans="1:30"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row>
    <row r="217" spans="1:30"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row>
    <row r="218" spans="1:30"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row>
    <row r="219" spans="1:30"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row>
    <row r="220" spans="1:30"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row>
    <row r="221" spans="1:30"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0"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row>
    <row r="223" spans="1:30"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row>
    <row r="224" spans="1:30"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row>
    <row r="225" spans="1:30"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row>
    <row r="226" spans="1:30"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row>
    <row r="227" spans="1:30"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row>
    <row r="228" spans="1:30"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row>
    <row r="229" spans="1:30"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row>
    <row r="230" spans="1:30"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row>
    <row r="231" spans="1:30"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row>
    <row r="232" spans="1:30"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row>
    <row r="233" spans="1:30"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row>
    <row r="234" spans="1:30"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row>
    <row r="235" spans="1:30"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row>
    <row r="236" spans="1:30"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row>
    <row r="237" spans="1:30"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row>
    <row r="238" spans="1:30"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row>
    <row r="239" spans="1:30"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row>
    <row r="240" spans="1:30"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row>
    <row r="241" spans="1:30"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row>
    <row r="242" spans="1:30"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row>
    <row r="243" spans="1:30"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row>
    <row r="244" spans="1:30"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row>
    <row r="245" spans="1:30"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row>
    <row r="246" spans="1:30"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row>
    <row r="247" spans="1:30"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row>
    <row r="248" spans="1:30"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row>
    <row r="249" spans="1:30"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row>
    <row r="250" spans="1:30"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row>
    <row r="251" spans="1:30"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row>
    <row r="252" spans="1:30"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row>
    <row r="253" spans="1:30"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row>
    <row r="254" spans="1:30"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row>
    <row r="255" spans="1:30"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row>
    <row r="256" spans="1:30"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row>
    <row r="257" spans="1:30"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row>
    <row r="258" spans="1:30"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row>
    <row r="259" spans="1:30"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row>
    <row r="260" spans="1:30"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row>
    <row r="261" spans="1:30"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row>
    <row r="262" spans="1:30"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row>
    <row r="263" spans="1:30"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row>
    <row r="264" spans="1:30"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row>
    <row r="265" spans="1:30"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row>
    <row r="266" spans="1:30"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row>
    <row r="267" spans="1:30"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row>
    <row r="268" spans="1:30"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row>
    <row r="269" spans="1:30"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row>
    <row r="270" spans="1:30"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row>
    <row r="271" spans="1:30"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row>
    <row r="272" spans="1:30"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row>
    <row r="273" spans="1:30"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row>
    <row r="274" spans="1:30"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row>
    <row r="275" spans="1:30"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row>
    <row r="276" spans="1:30"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row>
    <row r="277" spans="1:30"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row>
    <row r="278" spans="1:30"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row>
    <row r="279" spans="1:30"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row>
    <row r="280" spans="1:30"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row>
    <row r="281" spans="1:30"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row>
    <row r="282" spans="1:30"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row>
    <row r="283" spans="1:30"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row>
    <row r="284" spans="1:30"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row>
    <row r="285" spans="1:30"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row>
    <row r="286" spans="1:30"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row>
    <row r="287" spans="1:30"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row>
    <row r="288" spans="1:30"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row>
    <row r="289" spans="1:30"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row>
    <row r="290" spans="1:30"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row>
    <row r="291" spans="1:30"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row>
    <row r="292" spans="1:30"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row>
    <row r="293" spans="1:30"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row>
    <row r="294" spans="1:30"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row>
    <row r="295" spans="1:30"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row>
    <row r="296" spans="1:30"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row>
    <row r="297" spans="1:30"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row>
    <row r="298" spans="1:30"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row>
    <row r="299" spans="1:30"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row>
    <row r="300" spans="1:30"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row>
    <row r="301" spans="1:30"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row>
    <row r="302" spans="1:30"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row>
    <row r="303" spans="1:30"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row>
    <row r="304" spans="1:30"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row>
    <row r="305" spans="1:30"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row>
    <row r="306" spans="1:30"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row>
    <row r="307" spans="1:30"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row>
    <row r="308" spans="1:30"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row>
    <row r="309" spans="1:30"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row>
    <row r="310" spans="1:30"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row>
    <row r="311" spans="1:30"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row>
    <row r="312" spans="1:30"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row>
    <row r="313" spans="1:30"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row>
    <row r="314" spans="1:30"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row>
    <row r="315" spans="1:30"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row>
    <row r="316" spans="1:30"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row>
    <row r="317" spans="1:30"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row>
    <row r="318" spans="1:30"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row>
    <row r="319" spans="1:30"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row>
    <row r="320" spans="1:30"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row>
    <row r="321" spans="1:30"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row>
    <row r="322" spans="1:30"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row>
    <row r="323" spans="1:30"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row>
    <row r="324" spans="1:30"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row>
    <row r="325" spans="1:30"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row>
    <row r="326" spans="1:30"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row>
    <row r="327" spans="1:30"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row>
    <row r="328" spans="1:30"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row>
    <row r="329" spans="1:30"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row>
    <row r="330" spans="1:30"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row>
    <row r="331" spans="1:30"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row>
    <row r="332" spans="1:30"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row>
    <row r="333" spans="1:30"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row>
    <row r="334" spans="1:30"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row>
    <row r="335" spans="1:30"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row>
    <row r="336" spans="1:30"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row>
    <row r="337" spans="1:30"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row>
    <row r="338" spans="1:30"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row>
    <row r="339" spans="1:30"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row>
    <row r="340" spans="1:30"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row>
    <row r="341" spans="1:30"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row>
    <row r="342" spans="1:30"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row>
    <row r="343" spans="1:30"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row>
    <row r="344" spans="1:30"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row>
    <row r="345" spans="1:30"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row>
    <row r="346" spans="1:30"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row>
    <row r="347" spans="1:30"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row>
    <row r="348" spans="1:30"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row>
    <row r="349" spans="1:30"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row>
    <row r="350" spans="1:30"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row>
    <row r="351" spans="1:30"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row>
    <row r="352" spans="1:30"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row>
    <row r="353" spans="1:30"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row>
    <row r="354" spans="1:30"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row>
    <row r="355" spans="1:30"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row>
    <row r="356" spans="1:30"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row>
    <row r="357" spans="1:30"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row>
    <row r="358" spans="1:30"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row>
    <row r="359" spans="1:30"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row>
    <row r="360" spans="1:30"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row>
    <row r="361" spans="1:30"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row>
    <row r="362" spans="1:30"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row>
    <row r="363" spans="1:30"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row>
    <row r="364" spans="1:30"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row>
    <row r="365" spans="1:30"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row>
    <row r="366" spans="1:30"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row>
    <row r="367" spans="1:30"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row>
    <row r="368" spans="1:30"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row>
    <row r="369" spans="1:30"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row>
    <row r="370" spans="1:30"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row>
    <row r="371" spans="1:30"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row>
    <row r="372" spans="1:30"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row>
    <row r="373" spans="1:30"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row>
    <row r="374" spans="1:30"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row>
    <row r="375" spans="1:30"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row>
    <row r="376" spans="1:30"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row>
    <row r="377" spans="1:30"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row>
    <row r="378" spans="1:30"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row>
    <row r="379" spans="1:30"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row>
    <row r="380" spans="1:30"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row>
    <row r="381" spans="1:30"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row>
    <row r="382" spans="1:30"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row>
    <row r="383" spans="1:30"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row>
    <row r="384" spans="1:30"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row>
    <row r="385" spans="1:30"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row>
    <row r="386" spans="1:30"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row>
    <row r="387" spans="1:30"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row>
    <row r="388" spans="1:30"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row>
    <row r="389" spans="1:30"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row>
    <row r="390" spans="1:30"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row>
    <row r="391" spans="1:30"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row>
    <row r="392" spans="1:30"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row>
    <row r="393" spans="1:30"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row>
    <row r="394" spans="1:30"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row>
    <row r="395" spans="1:30"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row>
    <row r="396" spans="1:30"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row>
    <row r="397" spans="1:30"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row>
    <row r="398" spans="1:30"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row>
    <row r="399" spans="1:30"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row>
    <row r="400" spans="1:30"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row>
    <row r="401" spans="1:30"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row>
    <row r="402" spans="1:30"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row>
    <row r="403" spans="1:30"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row>
    <row r="404" spans="1:30"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row>
    <row r="405" spans="1:30"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row>
    <row r="406" spans="1:30"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row>
    <row r="407" spans="1:30"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row>
    <row r="408" spans="1:30"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row>
    <row r="409" spans="1:30"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row>
    <row r="410" spans="1:30"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row>
    <row r="411" spans="1:30"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row>
    <row r="412" spans="1:30"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row>
    <row r="413" spans="1:30"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row>
    <row r="414" spans="1:30"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row>
    <row r="415" spans="1:30"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row>
    <row r="416" spans="1:30"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row>
    <row r="417" spans="1:30"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row>
    <row r="418" spans="1:30"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row>
    <row r="419" spans="1:30"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row>
    <row r="420" spans="1:30"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row>
    <row r="421" spans="1:30"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row>
    <row r="422" spans="1:30"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row>
    <row r="423" spans="1:30"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row>
    <row r="424" spans="1:30"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row>
    <row r="425" spans="1:30"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row>
    <row r="426" spans="1:30"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row>
    <row r="427" spans="1:30"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row>
    <row r="428" spans="1:30"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row>
    <row r="429" spans="1:30"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row>
    <row r="430" spans="1:30"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row>
    <row r="431" spans="1:30"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row>
    <row r="432" spans="1:30"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row>
    <row r="433" spans="1:30"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row>
    <row r="434" spans="1:30"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row>
    <row r="435" spans="1:30"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row>
    <row r="436" spans="1:30"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row>
    <row r="437" spans="1:30"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row>
    <row r="438" spans="1:30"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row>
    <row r="439" spans="1:30"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row>
    <row r="440" spans="1:30"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row>
    <row r="441" spans="1:30"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row>
    <row r="442" spans="1:30"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row>
    <row r="443" spans="1:30"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row>
    <row r="444" spans="1:30"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row>
    <row r="445" spans="1:30"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row>
    <row r="446" spans="1:30"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row>
    <row r="447" spans="1:30"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row>
    <row r="448" spans="1:30"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row>
    <row r="449" spans="1:30"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row>
    <row r="450" spans="1:30"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row>
    <row r="451" spans="1:30"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row>
    <row r="452" spans="1:30"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row>
    <row r="453" spans="1:30"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row>
    <row r="454" spans="1:30"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row>
    <row r="455" spans="1:30"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row>
    <row r="456" spans="1:30"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row>
    <row r="457" spans="1:30"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row>
    <row r="458" spans="1:30"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row>
    <row r="459" spans="1:30"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row>
    <row r="460" spans="1:30"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row>
    <row r="461" spans="1:30"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row>
    <row r="462" spans="1:30"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row>
    <row r="463" spans="1:30"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row>
    <row r="464" spans="1:30"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row>
    <row r="465" spans="1:30"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row>
    <row r="466" spans="1:30"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row>
    <row r="467" spans="1:30"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row>
    <row r="468" spans="1:30"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row>
    <row r="469" spans="1:30"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row>
    <row r="470" spans="1:30"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row>
    <row r="471" spans="1:30"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row>
    <row r="472" spans="1:30"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row>
    <row r="473" spans="1:30"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row>
    <row r="474" spans="1:30"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row>
    <row r="475" spans="1:30"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row>
    <row r="476" spans="1:30"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row>
    <row r="477" spans="1:30"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row>
    <row r="478" spans="1:30"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row>
    <row r="479" spans="1:30"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row>
    <row r="480" spans="1:30"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row>
    <row r="481" spans="1:30"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row>
    <row r="482" spans="1:30"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row>
    <row r="483" spans="1:30"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row>
    <row r="484" spans="1:30"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row>
    <row r="485" spans="1:30"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row>
    <row r="486" spans="1:30"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row>
    <row r="487" spans="1:30"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row>
    <row r="488" spans="1:30"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row>
    <row r="489" spans="1:30"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row>
    <row r="490" spans="1:30"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row>
    <row r="491" spans="1:30"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row>
    <row r="492" spans="1:30"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row>
    <row r="493" spans="1:30"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row>
    <row r="494" spans="1:30"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row>
    <row r="495" spans="1:30"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row>
    <row r="496" spans="1:30"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row>
    <row r="497" spans="1:30"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row>
    <row r="498" spans="1:30"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row>
    <row r="499" spans="1:30"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row>
    <row r="500" spans="1:30"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row>
    <row r="501" spans="1:30"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row>
    <row r="502" spans="1:30"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row>
    <row r="503" spans="1:30"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row>
    <row r="504" spans="1:30"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row>
    <row r="505" spans="1:30"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row>
    <row r="506" spans="1:30"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row>
    <row r="507" spans="1:30"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row>
    <row r="508" spans="1:30"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row>
    <row r="509" spans="1:30"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row>
    <row r="510" spans="1:30"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row>
    <row r="511" spans="1:30"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row>
    <row r="512" spans="1:30"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row>
    <row r="513" spans="1:30"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row>
    <row r="514" spans="1:30"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row>
    <row r="515" spans="1:30"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row>
    <row r="516" spans="1:30"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row>
    <row r="517" spans="1:30"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row>
    <row r="518" spans="1:30"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row>
    <row r="519" spans="1:30"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row>
    <row r="520" spans="1:30"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row>
    <row r="521" spans="1:30"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row>
    <row r="522" spans="1:30"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row>
    <row r="523" spans="1:30"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row>
    <row r="524" spans="1:30"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row>
    <row r="525" spans="1:30"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row>
    <row r="526" spans="1:30"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row>
    <row r="527" spans="1:30"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row>
    <row r="528" spans="1:30"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row>
    <row r="529" spans="1:30"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row>
    <row r="530" spans="1:30"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row>
    <row r="531" spans="1:30"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row>
    <row r="532" spans="1:30"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row>
    <row r="533" spans="1:30"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row>
    <row r="534" spans="1:30"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row>
    <row r="535" spans="1:30"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row>
    <row r="536" spans="1:30"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row>
    <row r="537" spans="1:30"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row>
    <row r="538" spans="1:30"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row>
    <row r="539" spans="1:30"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row>
    <row r="540" spans="1:30"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row>
    <row r="541" spans="1:30"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row>
    <row r="542" spans="1:30"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row>
    <row r="543" spans="1:30"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row>
    <row r="544" spans="1:30"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row>
    <row r="545" spans="1:30"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row>
    <row r="546" spans="1:30"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row>
    <row r="547" spans="1:30"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row>
    <row r="548" spans="1:30"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row>
    <row r="549" spans="1:30"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row>
    <row r="550" spans="1:30"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row>
    <row r="551" spans="1:30"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row>
    <row r="552" spans="1:30"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row>
    <row r="553" spans="1:30"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row>
    <row r="554" spans="1:30"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row>
    <row r="555" spans="1:30"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row>
    <row r="556" spans="1:30"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row>
    <row r="557" spans="1:30"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row>
    <row r="558" spans="1:30"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row>
    <row r="559" spans="1:30"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row>
    <row r="560" spans="1:30"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row>
    <row r="561" spans="1:30"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row>
    <row r="562" spans="1:30"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row>
    <row r="563" spans="1:30"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row>
    <row r="564" spans="1:30"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row>
    <row r="565" spans="1:30"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row>
    <row r="566" spans="1:30"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row>
    <row r="567" spans="1:30"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row>
    <row r="568" spans="1:30"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row>
    <row r="569" spans="1:30"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row>
    <row r="570" spans="1:30"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row>
    <row r="571" spans="1:30"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row>
    <row r="572" spans="1:30"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row>
    <row r="573" spans="1:30"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row>
    <row r="574" spans="1:30"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row>
    <row r="575" spans="1:30"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row>
    <row r="576" spans="1:30"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row>
    <row r="577" spans="1:30"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row>
    <row r="578" spans="1:30"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row>
    <row r="579" spans="1:30"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row>
    <row r="580" spans="1:30"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row>
    <row r="581" spans="1:30"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row>
    <row r="582" spans="1:30"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row>
    <row r="583" spans="1:30"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row>
    <row r="584" spans="1:30"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row>
    <row r="585" spans="1:30"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row>
    <row r="586" spans="1:30"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row>
    <row r="587" spans="1:30"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row>
    <row r="588" spans="1:30"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row>
    <row r="589" spans="1:30"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row>
    <row r="590" spans="1:30"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row>
    <row r="591" spans="1:30"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row>
    <row r="592" spans="1:30"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row>
    <row r="593" spans="1:30"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row>
    <row r="594" spans="1:30"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row>
    <row r="595" spans="1:30"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row>
    <row r="596" spans="1:30"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row>
    <row r="597" spans="1:30"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row>
    <row r="598" spans="1:30"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row>
    <row r="599" spans="1:30"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row>
    <row r="600" spans="1:30"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row>
    <row r="601" spans="1:30"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row>
    <row r="602" spans="1:30"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row>
    <row r="603" spans="1:30"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row>
    <row r="604" spans="1:30"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row>
    <row r="605" spans="1:30"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row>
    <row r="606" spans="1:30"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row>
    <row r="607" spans="1:30"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row>
    <row r="608" spans="1:30"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row>
    <row r="609" spans="1:30"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row>
    <row r="610" spans="1:30"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row>
    <row r="611" spans="1:30"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row>
    <row r="612" spans="1:30"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row>
    <row r="613" spans="1:30"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row>
    <row r="614" spans="1:30"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row>
    <row r="615" spans="1:30"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row>
    <row r="616" spans="1:30"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row>
    <row r="617" spans="1:30"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row>
    <row r="618" spans="1:30"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row>
    <row r="619" spans="1:30"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row>
    <row r="620" spans="1:30"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row>
    <row r="621" spans="1:30"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row>
    <row r="622" spans="1:30"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row>
    <row r="623" spans="1:30"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row>
    <row r="624" spans="1:30"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row>
    <row r="625" spans="1:30"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row>
    <row r="626" spans="1:30"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row>
    <row r="627" spans="1:30"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row>
    <row r="628" spans="1:30"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row>
    <row r="629" spans="1:30"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row>
    <row r="630" spans="1:30"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row>
    <row r="631" spans="1:30"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row>
    <row r="632" spans="1:30"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row>
    <row r="633" spans="1:30"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row>
    <row r="634" spans="1:30"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row>
    <row r="635" spans="1:30"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row>
    <row r="636" spans="1:30"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row>
    <row r="637" spans="1:30"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row>
    <row r="638" spans="1:30"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row>
    <row r="639" spans="1:30"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row>
    <row r="640" spans="1:30"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row>
    <row r="641" spans="1:30"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row>
    <row r="642" spans="1:30"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row>
    <row r="643" spans="1:30"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row>
    <row r="644" spans="1:30"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row>
    <row r="645" spans="1:30"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row>
    <row r="646" spans="1:30"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row>
    <row r="647" spans="1:30"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row>
    <row r="648" spans="1:30"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row>
    <row r="649" spans="1:30"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row>
    <row r="650" spans="1:30"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row>
    <row r="651" spans="1:30"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row>
    <row r="652" spans="1:30"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row>
    <row r="653" spans="1:30"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row>
    <row r="654" spans="1:30"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row>
    <row r="655" spans="1:30"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row>
    <row r="656" spans="1:30"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row>
    <row r="657" spans="1:30"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row>
    <row r="658" spans="1:30"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row>
    <row r="659" spans="1:30"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row>
    <row r="660" spans="1:30"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row>
    <row r="661" spans="1:30"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row>
    <row r="662" spans="1:30"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row>
    <row r="663" spans="1:30"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row>
    <row r="664" spans="1:30"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row>
    <row r="665" spans="1:30"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row>
    <row r="666" spans="1:30"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row>
    <row r="667" spans="1:30"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row>
    <row r="668" spans="1:30"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row>
    <row r="669" spans="1:30"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row>
    <row r="670" spans="1:30"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row>
    <row r="671" spans="1:30"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row>
    <row r="672" spans="1:30"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row>
    <row r="673" spans="1:30"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row>
    <row r="674" spans="1:30"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row>
    <row r="675" spans="1:30"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row>
    <row r="676" spans="1:30"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row>
    <row r="677" spans="1:30"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row>
    <row r="678" spans="1:30"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row>
    <row r="679" spans="1:30"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row>
    <row r="680" spans="1:30"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row>
    <row r="681" spans="1:30"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row>
    <row r="682" spans="1:30"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row>
    <row r="683" spans="1:30"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row>
    <row r="684" spans="1:30"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row>
    <row r="685" spans="1:30"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row>
    <row r="686" spans="1:30"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row>
    <row r="687" spans="1:30"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row>
    <row r="688" spans="1:30"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row>
    <row r="689" spans="1:30"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row>
    <row r="690" spans="1:30"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row>
    <row r="691" spans="1:30"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row>
    <row r="692" spans="1:30"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row>
    <row r="693" spans="1:30"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row>
    <row r="694" spans="1:30"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row>
    <row r="695" spans="1:30"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row>
    <row r="696" spans="1:30"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row>
    <row r="697" spans="1:30"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row>
    <row r="698" spans="1:30"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row>
    <row r="699" spans="1:30"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row>
    <row r="700" spans="1:30"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row>
    <row r="701" spans="1:30"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row>
    <row r="702" spans="1:30"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row>
    <row r="703" spans="1:30"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row>
    <row r="704" spans="1:30"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row>
    <row r="705" spans="1:30"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row>
    <row r="706" spans="1:30"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row>
    <row r="707" spans="1:30"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row>
    <row r="708" spans="1:30"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row>
    <row r="709" spans="1:30"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row>
    <row r="710" spans="1:30"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row>
    <row r="711" spans="1:30"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row>
    <row r="712" spans="1:30"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row>
    <row r="713" spans="1:30"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row>
    <row r="714" spans="1:30"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row>
    <row r="715" spans="1:30"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row>
    <row r="716" spans="1:30"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row>
    <row r="717" spans="1:30"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row>
    <row r="718" spans="1:30"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row>
    <row r="719" spans="1:30"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row>
    <row r="720" spans="1:30"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row>
    <row r="721" spans="1:30"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row>
    <row r="722" spans="1:30"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row>
    <row r="723" spans="1:30"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row>
    <row r="724" spans="1:30"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row>
    <row r="725" spans="1:30"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row>
    <row r="726" spans="1:30"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row>
    <row r="727" spans="1:30"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row>
    <row r="728" spans="1:30"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row>
    <row r="729" spans="1:30"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row>
    <row r="730" spans="1:30"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row>
    <row r="731" spans="1:30"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row>
    <row r="732" spans="1:30"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row>
    <row r="733" spans="1:30"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row>
    <row r="734" spans="1:30"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row>
    <row r="735" spans="1:30"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row>
    <row r="736" spans="1:30"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row>
    <row r="737" spans="1:30"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row>
    <row r="738" spans="1:30"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row>
    <row r="739" spans="1:30"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row>
    <row r="740" spans="1:30"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row>
    <row r="741" spans="1:30"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row>
    <row r="742" spans="1:30"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row>
    <row r="743" spans="1:30"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row>
    <row r="744" spans="1:30"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row>
    <row r="745" spans="1:30"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row>
    <row r="746" spans="1:30"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row>
    <row r="747" spans="1:30"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row>
    <row r="748" spans="1:30"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row>
    <row r="749" spans="1:30"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row>
    <row r="750" spans="1:30"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row>
    <row r="751" spans="1:30"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row>
    <row r="752" spans="1:30"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row>
    <row r="753" spans="1:30"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row>
    <row r="754" spans="1:30"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row>
    <row r="755" spans="1:30"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row>
    <row r="756" spans="1:30"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row>
    <row r="757" spans="1:30"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row>
    <row r="758" spans="1:30"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row>
    <row r="759" spans="1:30"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row>
    <row r="760" spans="1:30"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row>
    <row r="761" spans="1:30"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row>
    <row r="762" spans="1:30"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row>
    <row r="763" spans="1:30"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row>
    <row r="764" spans="1:30"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row>
    <row r="765" spans="1:30"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row>
    <row r="766" spans="1:30"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row>
    <row r="767" spans="1:30"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row>
    <row r="768" spans="1:30"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row>
    <row r="769" spans="1:30"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row>
    <row r="770" spans="1:30"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row>
    <row r="771" spans="1:30"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row>
    <row r="772" spans="1:30"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row>
    <row r="773" spans="1:30"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row>
    <row r="774" spans="1:30"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row>
    <row r="775" spans="1:30"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row>
    <row r="776" spans="1:30"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row>
    <row r="777" spans="1:30"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row>
    <row r="778" spans="1:30"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row>
    <row r="779" spans="1:30"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row>
    <row r="780" spans="1:30"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row>
    <row r="781" spans="1:30"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row>
    <row r="782" spans="1:30"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row>
    <row r="783" spans="1:30"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row>
    <row r="784" spans="1:30"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row>
    <row r="785" spans="1:30"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row>
    <row r="786" spans="1:30"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row>
    <row r="787" spans="1:30"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row>
    <row r="788" spans="1:30"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row>
    <row r="789" spans="1:30"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row>
    <row r="790" spans="1:30"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row>
    <row r="791" spans="1:30"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row>
    <row r="792" spans="1:30"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row>
    <row r="793" spans="1:30"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row>
    <row r="794" spans="1:30"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row>
    <row r="795" spans="1:30"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row>
    <row r="796" spans="1:30"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row>
    <row r="797" spans="1:30"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row>
    <row r="798" spans="1:30"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row>
    <row r="799" spans="1:30"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row>
    <row r="800" spans="1:30"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row>
    <row r="801" spans="1:30"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row>
    <row r="802" spans="1:30"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row>
    <row r="803" spans="1:30"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row>
    <row r="804" spans="1:30"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row>
    <row r="805" spans="1:30"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row>
    <row r="806" spans="1:30"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row>
    <row r="807" spans="1:30"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row>
    <row r="808" spans="1:30"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row>
    <row r="809" spans="1:30"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row>
    <row r="810" spans="1:30"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row>
    <row r="811" spans="1:30"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row>
    <row r="812" spans="1:30"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row>
    <row r="813" spans="1:30"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row>
    <row r="814" spans="1:30"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row>
    <row r="815" spans="1:30"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row>
    <row r="816" spans="1:30"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row>
    <row r="817" spans="1:30"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row>
    <row r="818" spans="1:30"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row>
    <row r="819" spans="1:30"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row>
    <row r="820" spans="1:30"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row>
    <row r="821" spans="1:30"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row>
    <row r="822" spans="1:30"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row>
    <row r="823" spans="1:30"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row>
    <row r="824" spans="1:30"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row>
    <row r="825" spans="1:30"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row>
    <row r="826" spans="1:30"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row>
    <row r="827" spans="1:30"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row>
    <row r="828" spans="1:30"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row>
    <row r="829" spans="1:30"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row>
    <row r="830" spans="1:30"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row>
    <row r="831" spans="1:30"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row>
    <row r="832" spans="1:30"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row>
    <row r="833" spans="1:30"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row>
    <row r="834" spans="1:30"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row>
    <row r="835" spans="1:30"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row>
    <row r="836" spans="1:30"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row>
    <row r="837" spans="1:30"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row>
    <row r="838" spans="1:30"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row>
    <row r="839" spans="1:30"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row>
    <row r="840" spans="1:30"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row>
    <row r="841" spans="1:30"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row>
    <row r="842" spans="1:30"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row>
    <row r="843" spans="1:30"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row>
    <row r="844" spans="1:30"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row>
    <row r="845" spans="1:30"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row>
    <row r="846" spans="1:30"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row>
    <row r="847" spans="1:30"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row>
    <row r="848" spans="1:30"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row>
    <row r="849" spans="1:30"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row>
    <row r="850" spans="1:30"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row>
    <row r="851" spans="1:30"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row>
    <row r="852" spans="1:30"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row>
    <row r="853" spans="1:30"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row>
    <row r="854" spans="1:30"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row>
    <row r="855" spans="1:30"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row>
    <row r="856" spans="1:30"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row>
    <row r="857" spans="1:30"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row>
    <row r="858" spans="1:30"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row>
    <row r="859" spans="1:30"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row>
    <row r="860" spans="1:30"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row>
    <row r="861" spans="1:30"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row>
    <row r="862" spans="1:30"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row>
    <row r="863" spans="1:30"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row>
    <row r="864" spans="1:30"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row>
    <row r="865" spans="1:30"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row>
    <row r="866" spans="1:30"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row>
    <row r="867" spans="1:30"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row>
    <row r="868" spans="1:30"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row>
    <row r="869" spans="1:30"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row>
    <row r="870" spans="1:30"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row>
    <row r="871" spans="1:30"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row>
    <row r="872" spans="1:30"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row>
    <row r="873" spans="1:30"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row>
    <row r="874" spans="1:30"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row>
    <row r="875" spans="1:30"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row>
    <row r="876" spans="1:30"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row>
    <row r="877" spans="1:30"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row>
    <row r="878" spans="1:30"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row>
    <row r="879" spans="1:30"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row>
    <row r="880" spans="1:30"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row>
    <row r="881" spans="1:30"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row>
    <row r="882" spans="1:30"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row>
    <row r="883" spans="1:30"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row>
    <row r="884" spans="1:30"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row>
    <row r="885" spans="1:30"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row>
    <row r="886" spans="1:30"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row>
    <row r="887" spans="1:30"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row>
    <row r="888" spans="1:30"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row>
    <row r="889" spans="1:30"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row>
    <row r="890" spans="1:30"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row>
    <row r="891" spans="1:30"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row>
    <row r="892" spans="1:30"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row>
    <row r="893" spans="1:30"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row>
    <row r="894" spans="1:30"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row>
    <row r="895" spans="1:30"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row>
    <row r="896" spans="1:30"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row>
    <row r="897" spans="1:30"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row>
    <row r="898" spans="1:30"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row>
    <row r="899" spans="1:30"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row>
    <row r="900" spans="1:30"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row>
    <row r="901" spans="1:30"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row>
    <row r="902" spans="1:30"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row>
    <row r="903" spans="1:30"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row>
    <row r="904" spans="1:30"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row>
    <row r="905" spans="1:30"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row>
    <row r="906" spans="1:30"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row>
    <row r="907" spans="1:30"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row>
    <row r="908" spans="1:30"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row>
    <row r="909" spans="1:30"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row>
    <row r="910" spans="1:30"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row>
    <row r="911" spans="1:30"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row>
    <row r="912" spans="1:30"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row>
    <row r="913" spans="1:30"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row>
    <row r="914" spans="1:30"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row>
    <row r="915" spans="1:30"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row>
    <row r="916" spans="1:30"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row>
    <row r="917" spans="1:30"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row>
    <row r="918" spans="1:30"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row>
    <row r="919" spans="1:30"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row>
    <row r="920" spans="1:30"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row>
    <row r="921" spans="1:30"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row>
    <row r="922" spans="1:30"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row>
    <row r="923" spans="1:30"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row>
    <row r="924" spans="1:30"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row>
    <row r="925" spans="1:30"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row>
    <row r="926" spans="1:30"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row>
    <row r="927" spans="1:30"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row>
    <row r="928" spans="1:30"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row>
    <row r="929" spans="1:30"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row>
    <row r="930" spans="1:30"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row>
    <row r="931" spans="1:30"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row>
    <row r="932" spans="1:30"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row>
    <row r="933" spans="1:30"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row>
    <row r="934" spans="1:30"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row>
    <row r="935" spans="1:30"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row>
    <row r="936" spans="1:30"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row>
    <row r="937" spans="1:30"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row>
    <row r="938" spans="1:30"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row>
    <row r="939" spans="1:30"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row>
    <row r="940" spans="1:30"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row>
    <row r="941" spans="1:30"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row>
    <row r="942" spans="1:30"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row>
    <row r="943" spans="1:30"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row>
    <row r="944" spans="1:30"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row>
    <row r="945" spans="1:30"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row>
    <row r="946" spans="1:30"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row>
    <row r="947" spans="1:30"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row>
    <row r="948" spans="1:30"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row>
    <row r="949" spans="1:30"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row>
    <row r="950" spans="1:30"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row>
    <row r="951" spans="1:30"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row>
    <row r="952" spans="1:30"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row>
    <row r="953" spans="1:30"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row>
    <row r="954" spans="1:30"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row>
    <row r="955" spans="1:30"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row>
    <row r="956" spans="1:30"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row>
    <row r="957" spans="1:30"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row>
    <row r="958" spans="1:30"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row>
    <row r="959" spans="1:30"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row>
    <row r="960" spans="1:30"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row>
    <row r="961" spans="1:30"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row>
    <row r="962" spans="1:30"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row>
    <row r="963" spans="1:30"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row>
    <row r="964" spans="1:30"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row>
    <row r="965" spans="1:30"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row>
    <row r="966" spans="1:30"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row>
    <row r="967" spans="1:30"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row>
    <row r="968" spans="1:30"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row>
    <row r="969" spans="1:30"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row>
    <row r="970" spans="1:30"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row>
    <row r="971" spans="1:30"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row>
    <row r="972" spans="1:30"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row>
    <row r="973" spans="1:30"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row>
    <row r="974" spans="1:30"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row>
    <row r="975" spans="1:30"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row>
    <row r="976" spans="1:30"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row>
    <row r="977" spans="1:30"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row>
    <row r="978" spans="1:30"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row>
    <row r="979" spans="1:30"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row>
    <row r="980" spans="1:30"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row>
    <row r="981" spans="1:30"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row>
    <row r="982" spans="1:30"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row>
    <row r="983" spans="1:30"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row>
    <row r="984" spans="1:30"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row>
    <row r="985" spans="1:30"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row>
    <row r="986" spans="1:30"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row>
    <row r="987" spans="1:30"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row>
    <row r="988" spans="1:30"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row>
    <row r="989" spans="1:30"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row>
    <row r="990" spans="1:30"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row>
    <row r="991" spans="1:30"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row>
    <row r="992" spans="1:30"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row>
    <row r="993" spans="1:30"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row>
    <row r="994" spans="1:30"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row>
    <row r="995" spans="1:30"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row>
    <row r="996" spans="1:30"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row>
    <row r="997" spans="1:30"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row>
    <row r="998" spans="1:30"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row>
    <row r="999" spans="1:30"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row>
    <row r="1000" spans="1:30"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baseColWidth="10" defaultColWidth="14.42578125" defaultRowHeight="15" customHeight="1" x14ac:dyDescent="0.25"/>
  <cols>
    <col min="1" max="2" width="3.28515625" customWidth="1"/>
    <col min="3" max="3" width="13.7109375" customWidth="1"/>
    <col min="4" max="4" width="19.28515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1" spans="1:34" ht="12.75" customHeight="1"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ht="12.75" customHeight="1" x14ac:dyDescent="0.25">
      <c r="A2" s="293"/>
      <c r="B2" s="545"/>
      <c r="C2" s="546"/>
      <c r="D2" s="547"/>
      <c r="E2" s="25"/>
      <c r="F2" s="552" t="s">
        <v>120</v>
      </c>
      <c r="G2" s="546"/>
      <c r="H2" s="546"/>
      <c r="I2" s="546"/>
      <c r="J2" s="546"/>
      <c r="K2" s="546"/>
      <c r="L2" s="546"/>
      <c r="M2" s="546"/>
      <c r="N2" s="546"/>
      <c r="O2" s="546"/>
      <c r="P2" s="546"/>
      <c r="Q2" s="546"/>
      <c r="R2" s="546"/>
      <c r="S2" s="546"/>
      <c r="T2" s="546"/>
      <c r="U2" s="546"/>
      <c r="V2" s="546"/>
      <c r="W2" s="546"/>
      <c r="X2" s="546"/>
      <c r="Y2" s="546"/>
      <c r="Z2" s="546"/>
      <c r="AA2" s="546"/>
      <c r="AB2" s="547"/>
      <c r="AC2" s="293"/>
      <c r="AD2" s="293"/>
      <c r="AE2" s="293"/>
      <c r="AF2" s="293"/>
      <c r="AG2" s="293"/>
      <c r="AH2" s="293"/>
    </row>
    <row r="3" spans="1:34" ht="12.75" customHeight="1" x14ac:dyDescent="0.25">
      <c r="A3" s="293"/>
      <c r="B3" s="548"/>
      <c r="C3" s="502"/>
      <c r="D3" s="540"/>
      <c r="E3" s="26"/>
      <c r="F3" s="528"/>
      <c r="G3" s="502"/>
      <c r="H3" s="502"/>
      <c r="I3" s="502"/>
      <c r="J3" s="502"/>
      <c r="K3" s="502"/>
      <c r="L3" s="502"/>
      <c r="M3" s="502"/>
      <c r="N3" s="502"/>
      <c r="O3" s="502"/>
      <c r="P3" s="502"/>
      <c r="Q3" s="502"/>
      <c r="R3" s="502"/>
      <c r="S3" s="502"/>
      <c r="T3" s="502"/>
      <c r="U3" s="502"/>
      <c r="V3" s="502"/>
      <c r="W3" s="502"/>
      <c r="X3" s="502"/>
      <c r="Y3" s="502"/>
      <c r="Z3" s="502"/>
      <c r="AA3" s="502"/>
      <c r="AB3" s="540"/>
      <c r="AC3" s="293"/>
      <c r="AD3" s="293"/>
      <c r="AE3" s="293"/>
      <c r="AF3" s="293"/>
      <c r="AG3" s="293"/>
      <c r="AH3" s="293"/>
    </row>
    <row r="4" spans="1:34" ht="12.75" customHeight="1" x14ac:dyDescent="0.25">
      <c r="A4" s="293"/>
      <c r="B4" s="548"/>
      <c r="C4" s="502"/>
      <c r="D4" s="540"/>
      <c r="E4" s="26"/>
      <c r="F4" s="528"/>
      <c r="G4" s="502"/>
      <c r="H4" s="502"/>
      <c r="I4" s="502"/>
      <c r="J4" s="502"/>
      <c r="K4" s="502"/>
      <c r="L4" s="502"/>
      <c r="M4" s="502"/>
      <c r="N4" s="502"/>
      <c r="O4" s="502"/>
      <c r="P4" s="502"/>
      <c r="Q4" s="502"/>
      <c r="R4" s="502"/>
      <c r="S4" s="502"/>
      <c r="T4" s="502"/>
      <c r="U4" s="502"/>
      <c r="V4" s="502"/>
      <c r="W4" s="502"/>
      <c r="X4" s="502"/>
      <c r="Y4" s="502"/>
      <c r="Z4" s="502"/>
      <c r="AA4" s="502"/>
      <c r="AB4" s="540"/>
      <c r="AC4" s="293"/>
      <c r="AD4" s="293"/>
      <c r="AE4" s="293"/>
      <c r="AF4" s="293"/>
      <c r="AG4" s="293"/>
      <c r="AH4" s="293"/>
    </row>
    <row r="5" spans="1:34" ht="12.75" customHeight="1" x14ac:dyDescent="0.25">
      <c r="A5" s="293"/>
      <c r="B5" s="548"/>
      <c r="C5" s="502"/>
      <c r="D5" s="540"/>
      <c r="E5" s="26"/>
      <c r="F5" s="528"/>
      <c r="G5" s="502"/>
      <c r="H5" s="502"/>
      <c r="I5" s="502"/>
      <c r="J5" s="502"/>
      <c r="K5" s="502"/>
      <c r="L5" s="502"/>
      <c r="M5" s="502"/>
      <c r="N5" s="502"/>
      <c r="O5" s="502"/>
      <c r="P5" s="502"/>
      <c r="Q5" s="502"/>
      <c r="R5" s="502"/>
      <c r="S5" s="502"/>
      <c r="T5" s="502"/>
      <c r="U5" s="502"/>
      <c r="V5" s="502"/>
      <c r="W5" s="502"/>
      <c r="X5" s="502"/>
      <c r="Y5" s="502"/>
      <c r="Z5" s="502"/>
      <c r="AA5" s="502"/>
      <c r="AB5" s="540"/>
      <c r="AC5" s="293"/>
      <c r="AD5" s="293"/>
      <c r="AE5" s="293"/>
      <c r="AF5" s="293"/>
      <c r="AG5" s="293"/>
      <c r="AH5" s="293"/>
    </row>
    <row r="6" spans="1:34" ht="37.5" customHeight="1" x14ac:dyDescent="0.25">
      <c r="A6" s="293"/>
      <c r="B6" s="549"/>
      <c r="C6" s="550"/>
      <c r="D6" s="551"/>
      <c r="E6" s="294"/>
      <c r="F6" s="550"/>
      <c r="G6" s="550"/>
      <c r="H6" s="550"/>
      <c r="I6" s="550"/>
      <c r="J6" s="550"/>
      <c r="K6" s="550"/>
      <c r="L6" s="550"/>
      <c r="M6" s="550"/>
      <c r="N6" s="550"/>
      <c r="O6" s="550"/>
      <c r="P6" s="550"/>
      <c r="Q6" s="550"/>
      <c r="R6" s="550"/>
      <c r="S6" s="550"/>
      <c r="T6" s="550"/>
      <c r="U6" s="550"/>
      <c r="V6" s="550"/>
      <c r="W6" s="550"/>
      <c r="X6" s="550"/>
      <c r="Y6" s="550"/>
      <c r="Z6" s="550"/>
      <c r="AA6" s="550"/>
      <c r="AB6" s="551"/>
      <c r="AC6" s="293"/>
      <c r="AD6" s="293"/>
      <c r="AE6" s="293"/>
      <c r="AF6" s="293"/>
      <c r="AG6" s="293"/>
      <c r="AH6" s="293"/>
    </row>
    <row r="7" spans="1:34" ht="15" customHeight="1" x14ac:dyDescent="0.25">
      <c r="A7" s="293"/>
      <c r="B7" s="27"/>
      <c r="C7" s="553"/>
      <c r="D7" s="546"/>
      <c r="E7" s="28"/>
      <c r="F7" s="29"/>
      <c r="G7" s="29"/>
      <c r="H7" s="29"/>
      <c r="I7" s="29"/>
      <c r="J7" s="29"/>
      <c r="K7" s="29"/>
      <c r="L7" s="29"/>
      <c r="M7" s="29"/>
      <c r="N7" s="29"/>
      <c r="O7" s="29"/>
      <c r="P7" s="29"/>
      <c r="Q7" s="29"/>
      <c r="R7" s="29"/>
      <c r="S7" s="29"/>
      <c r="T7" s="29"/>
      <c r="U7" s="29"/>
      <c r="V7" s="29"/>
      <c r="W7" s="29"/>
      <c r="X7" s="29"/>
      <c r="Y7" s="29"/>
      <c r="Z7" s="29"/>
      <c r="AA7" s="29"/>
      <c r="AB7" s="30"/>
      <c r="AC7" s="293"/>
      <c r="AD7" s="293"/>
      <c r="AE7" s="293"/>
      <c r="AF7" s="293"/>
      <c r="AG7" s="293"/>
      <c r="AH7" s="293"/>
    </row>
    <row r="8" spans="1:34" ht="15" customHeight="1" x14ac:dyDescent="0.25">
      <c r="A8" s="293"/>
      <c r="B8" s="31"/>
      <c r="C8" s="295" t="s">
        <v>121</v>
      </c>
      <c r="D8" s="32"/>
      <c r="E8" s="33"/>
      <c r="F8" s="296" t="s">
        <v>122</v>
      </c>
      <c r="G8" s="34"/>
      <c r="H8" s="35"/>
      <c r="I8" s="293"/>
      <c r="J8" s="293"/>
      <c r="K8" s="297"/>
      <c r="L8" s="297"/>
      <c r="M8" s="297"/>
      <c r="N8" s="297"/>
      <c r="O8" s="297"/>
      <c r="P8" s="297"/>
      <c r="Q8" s="297"/>
      <c r="R8" s="297"/>
      <c r="S8" s="297"/>
      <c r="T8" s="297"/>
      <c r="U8" s="297"/>
      <c r="V8" s="297"/>
      <c r="W8" s="297"/>
      <c r="X8" s="297"/>
      <c r="Y8" s="297"/>
      <c r="Z8" s="297"/>
      <c r="AA8" s="297"/>
      <c r="AB8" s="298"/>
      <c r="AC8" s="293"/>
      <c r="AD8" s="293"/>
      <c r="AE8" s="293"/>
      <c r="AF8" s="293"/>
      <c r="AG8" s="293"/>
      <c r="AH8" s="293"/>
    </row>
    <row r="9" spans="1:34" ht="15" customHeight="1" x14ac:dyDescent="0.25">
      <c r="A9" s="293"/>
      <c r="B9" s="31"/>
      <c r="C9" s="529"/>
      <c r="D9" s="528"/>
      <c r="E9" s="528"/>
      <c r="F9" s="528"/>
      <c r="G9" s="300"/>
      <c r="H9" s="293"/>
      <c r="I9" s="293"/>
      <c r="J9" s="293"/>
      <c r="K9" s="293"/>
      <c r="L9" s="293"/>
      <c r="M9" s="293"/>
      <c r="N9" s="293"/>
      <c r="O9" s="293"/>
      <c r="P9" s="293"/>
      <c r="Q9" s="293"/>
      <c r="R9" s="293"/>
      <c r="S9" s="293"/>
      <c r="T9" s="293"/>
      <c r="U9" s="293"/>
      <c r="V9" s="293"/>
      <c r="W9" s="293"/>
      <c r="X9" s="293"/>
      <c r="Y9" s="293"/>
      <c r="Z9" s="293"/>
      <c r="AA9" s="293"/>
      <c r="AB9" s="301"/>
      <c r="AC9" s="293"/>
      <c r="AD9" s="293"/>
      <c r="AE9" s="293"/>
      <c r="AF9" s="293"/>
      <c r="AG9" s="293"/>
      <c r="AH9" s="293"/>
    </row>
    <row r="10" spans="1:34" ht="30" customHeight="1" x14ac:dyDescent="0.25">
      <c r="A10" s="293"/>
      <c r="B10" s="31"/>
      <c r="C10" s="529" t="s">
        <v>123</v>
      </c>
      <c r="D10" s="528"/>
      <c r="E10" s="530" t="s">
        <v>509</v>
      </c>
      <c r="F10" s="532"/>
      <c r="G10" s="532"/>
      <c r="H10" s="532"/>
      <c r="I10" s="532"/>
      <c r="J10" s="532"/>
      <c r="K10" s="532"/>
      <c r="L10" s="532"/>
      <c r="M10" s="532"/>
      <c r="N10" s="532"/>
      <c r="O10" s="532"/>
      <c r="P10" s="532"/>
      <c r="Q10" s="532"/>
      <c r="R10" s="532"/>
      <c r="S10" s="532"/>
      <c r="T10" s="532"/>
      <c r="U10" s="532"/>
      <c r="V10" s="532"/>
      <c r="W10" s="532"/>
      <c r="X10" s="532"/>
      <c r="Y10" s="532"/>
      <c r="Z10" s="532"/>
      <c r="AA10" s="520"/>
      <c r="AB10" s="302"/>
      <c r="AC10" s="293"/>
      <c r="AD10" s="293"/>
      <c r="AE10" s="293"/>
      <c r="AF10" s="293"/>
      <c r="AG10" s="966" t="s">
        <v>438</v>
      </c>
      <c r="AH10" s="528"/>
    </row>
    <row r="11" spans="1:34" ht="15" customHeight="1" x14ac:dyDescent="0.25">
      <c r="A11" s="293"/>
      <c r="B11" s="31"/>
      <c r="C11" s="529"/>
      <c r="D11" s="528"/>
      <c r="E11" s="528"/>
      <c r="F11" s="528"/>
      <c r="G11" s="293"/>
      <c r="H11" s="293"/>
      <c r="I11" s="293"/>
      <c r="J11" s="293"/>
      <c r="K11" s="293"/>
      <c r="L11" s="293"/>
      <c r="M11" s="293"/>
      <c r="N11" s="293"/>
      <c r="O11" s="293"/>
      <c r="P11" s="293"/>
      <c r="Q11" s="293"/>
      <c r="R11" s="293"/>
      <c r="S11" s="293"/>
      <c r="T11" s="293"/>
      <c r="U11" s="293"/>
      <c r="V11" s="293"/>
      <c r="W11" s="293"/>
      <c r="X11" s="293"/>
      <c r="Y11" s="293"/>
      <c r="Z11" s="293"/>
      <c r="AA11" s="527"/>
      <c r="AB11" s="540"/>
      <c r="AC11" s="293"/>
      <c r="AD11" s="293"/>
      <c r="AE11" s="293"/>
      <c r="AF11" s="293"/>
      <c r="AG11" s="293"/>
      <c r="AH11" s="293"/>
    </row>
    <row r="12" spans="1:34" ht="29.25" customHeight="1" x14ac:dyDescent="0.25">
      <c r="A12" s="293"/>
      <c r="B12" s="31"/>
      <c r="C12" s="543" t="s">
        <v>125</v>
      </c>
      <c r="D12" s="544"/>
      <c r="E12" s="541" t="s">
        <v>510</v>
      </c>
      <c r="F12" s="542"/>
      <c r="G12" s="542"/>
      <c r="H12" s="542"/>
      <c r="I12" s="542"/>
      <c r="J12" s="542"/>
      <c r="K12" s="542"/>
      <c r="L12" s="542"/>
      <c r="M12" s="542"/>
      <c r="N12" s="542"/>
      <c r="O12" s="542"/>
      <c r="P12" s="542"/>
      <c r="Q12" s="542"/>
      <c r="R12" s="542"/>
      <c r="S12" s="542"/>
      <c r="T12" s="542"/>
      <c r="U12" s="542"/>
      <c r="V12" s="542"/>
      <c r="W12" s="542"/>
      <c r="X12" s="542"/>
      <c r="Y12" s="542"/>
      <c r="Z12" s="542"/>
      <c r="AA12" s="542"/>
      <c r="AB12" s="36"/>
      <c r="AC12" s="293"/>
      <c r="AD12" s="293"/>
      <c r="AE12" s="293"/>
      <c r="AF12" s="293"/>
      <c r="AG12" s="293"/>
      <c r="AH12" s="293"/>
    </row>
    <row r="13" spans="1:34" ht="15" customHeight="1" x14ac:dyDescent="0.25">
      <c r="A13" s="293"/>
      <c r="B13" s="31"/>
      <c r="C13" s="527"/>
      <c r="D13" s="528"/>
      <c r="E13" s="303"/>
      <c r="F13" s="293"/>
      <c r="G13" s="293"/>
      <c r="H13" s="293"/>
      <c r="I13" s="293"/>
      <c r="J13" s="293"/>
      <c r="K13" s="293"/>
      <c r="L13" s="293"/>
      <c r="M13" s="293"/>
      <c r="N13" s="293"/>
      <c r="O13" s="293"/>
      <c r="P13" s="293"/>
      <c r="Q13" s="293"/>
      <c r="R13" s="293"/>
      <c r="S13" s="293"/>
      <c r="T13" s="293"/>
      <c r="U13" s="293"/>
      <c r="V13" s="293"/>
      <c r="W13" s="293"/>
      <c r="X13" s="293"/>
      <c r="Y13" s="293"/>
      <c r="Z13" s="293"/>
      <c r="AA13" s="293"/>
      <c r="AB13" s="301"/>
      <c r="AC13" s="293"/>
      <c r="AD13" s="293"/>
      <c r="AE13" s="293"/>
      <c r="AF13" s="293"/>
      <c r="AG13" s="52" t="s">
        <v>439</v>
      </c>
      <c r="AH13" s="52" t="s">
        <v>440</v>
      </c>
    </row>
    <row r="14" spans="1:34" ht="15" customHeight="1" x14ac:dyDescent="0.25">
      <c r="A14" s="293"/>
      <c r="B14" s="31"/>
      <c r="C14" s="529" t="s">
        <v>461</v>
      </c>
      <c r="D14" s="528"/>
      <c r="E14" s="545"/>
      <c r="F14" s="546"/>
      <c r="G14" s="546"/>
      <c r="H14" s="546"/>
      <c r="I14" s="546"/>
      <c r="J14" s="546"/>
      <c r="K14" s="546"/>
      <c r="L14" s="546"/>
      <c r="M14" s="546"/>
      <c r="N14" s="546"/>
      <c r="O14" s="546"/>
      <c r="P14" s="546"/>
      <c r="Q14" s="546"/>
      <c r="R14" s="546"/>
      <c r="S14" s="546"/>
      <c r="T14" s="546"/>
      <c r="U14" s="546"/>
      <c r="V14" s="546"/>
      <c r="W14" s="546"/>
      <c r="X14" s="546"/>
      <c r="Y14" s="546"/>
      <c r="Z14" s="546"/>
      <c r="AA14" s="547"/>
      <c r="AB14" s="301"/>
      <c r="AC14" s="293"/>
      <c r="AD14" s="293"/>
      <c r="AE14" s="293"/>
      <c r="AF14" s="293"/>
      <c r="AG14" s="37" t="s">
        <v>470</v>
      </c>
      <c r="AH14" s="37">
        <v>25</v>
      </c>
    </row>
    <row r="15" spans="1:34" ht="15.75" customHeight="1" x14ac:dyDescent="0.25">
      <c r="A15" s="293"/>
      <c r="B15" s="31"/>
      <c r="C15" s="303"/>
      <c r="D15" s="303"/>
      <c r="E15" s="549"/>
      <c r="F15" s="550"/>
      <c r="G15" s="550"/>
      <c r="H15" s="550"/>
      <c r="I15" s="550"/>
      <c r="J15" s="550"/>
      <c r="K15" s="550"/>
      <c r="L15" s="550"/>
      <c r="M15" s="550"/>
      <c r="N15" s="550"/>
      <c r="O15" s="550"/>
      <c r="P15" s="550"/>
      <c r="Q15" s="550"/>
      <c r="R15" s="550"/>
      <c r="S15" s="550"/>
      <c r="T15" s="550"/>
      <c r="U15" s="550"/>
      <c r="V15" s="550"/>
      <c r="W15" s="550"/>
      <c r="X15" s="550"/>
      <c r="Y15" s="550"/>
      <c r="Z15" s="550"/>
      <c r="AA15" s="551"/>
      <c r="AB15" s="301"/>
      <c r="AC15" s="293"/>
      <c r="AD15" s="293"/>
      <c r="AE15" s="293"/>
      <c r="AF15" s="293"/>
      <c r="AG15" s="37" t="s">
        <v>472</v>
      </c>
      <c r="AH15" s="37">
        <v>12</v>
      </c>
    </row>
    <row r="16" spans="1:34" ht="15" customHeight="1" x14ac:dyDescent="0.25">
      <c r="A16" s="293"/>
      <c r="B16" s="31"/>
      <c r="C16" s="303"/>
      <c r="D16" s="303"/>
      <c r="E16" s="303"/>
      <c r="F16" s="293"/>
      <c r="G16" s="293"/>
      <c r="H16" s="293"/>
      <c r="I16" s="293"/>
      <c r="J16" s="293"/>
      <c r="K16" s="293"/>
      <c r="L16" s="293"/>
      <c r="M16" s="293"/>
      <c r="N16" s="293"/>
      <c r="O16" s="293"/>
      <c r="P16" s="293"/>
      <c r="Q16" s="293"/>
      <c r="R16" s="293"/>
      <c r="S16" s="293"/>
      <c r="T16" s="293"/>
      <c r="U16" s="293"/>
      <c r="V16" s="293"/>
      <c r="W16" s="293"/>
      <c r="X16" s="293"/>
      <c r="Y16" s="293"/>
      <c r="Z16" s="293"/>
      <c r="AA16" s="293"/>
      <c r="AB16" s="301"/>
      <c r="AC16" s="293"/>
      <c r="AD16" s="293"/>
      <c r="AE16" s="293"/>
      <c r="AF16" s="293"/>
      <c r="AG16" s="37" t="s">
        <v>473</v>
      </c>
      <c r="AH16" s="37">
        <v>12</v>
      </c>
    </row>
    <row r="17" spans="1:34" ht="15" customHeight="1" x14ac:dyDescent="0.25">
      <c r="A17" s="293"/>
      <c r="B17" s="31"/>
      <c r="C17" s="529" t="s">
        <v>463</v>
      </c>
      <c r="D17" s="528"/>
      <c r="E17" s="545"/>
      <c r="F17" s="546"/>
      <c r="G17" s="546"/>
      <c r="H17" s="546"/>
      <c r="I17" s="546"/>
      <c r="J17" s="546"/>
      <c r="K17" s="546"/>
      <c r="L17" s="546"/>
      <c r="M17" s="546"/>
      <c r="N17" s="546"/>
      <c r="O17" s="546"/>
      <c r="P17" s="546"/>
      <c r="Q17" s="546"/>
      <c r="R17" s="546"/>
      <c r="S17" s="546"/>
      <c r="T17" s="546"/>
      <c r="U17" s="546"/>
      <c r="V17" s="546"/>
      <c r="W17" s="546"/>
      <c r="X17" s="546"/>
      <c r="Y17" s="546"/>
      <c r="Z17" s="546"/>
      <c r="AA17" s="547"/>
      <c r="AB17" s="301"/>
      <c r="AC17" s="293"/>
      <c r="AD17" s="293"/>
      <c r="AE17" s="293"/>
      <c r="AF17" s="293"/>
      <c r="AG17" s="37" t="s">
        <v>475</v>
      </c>
      <c r="AH17" s="37">
        <v>25</v>
      </c>
    </row>
    <row r="18" spans="1:34" ht="15" customHeight="1" x14ac:dyDescent="0.25">
      <c r="A18" s="293"/>
      <c r="B18" s="31"/>
      <c r="C18" s="303"/>
      <c r="D18" s="303"/>
      <c r="E18" s="549"/>
      <c r="F18" s="550"/>
      <c r="G18" s="550"/>
      <c r="H18" s="550"/>
      <c r="I18" s="550"/>
      <c r="J18" s="550"/>
      <c r="K18" s="550"/>
      <c r="L18" s="550"/>
      <c r="M18" s="550"/>
      <c r="N18" s="550"/>
      <c r="O18" s="550"/>
      <c r="P18" s="550"/>
      <c r="Q18" s="550"/>
      <c r="R18" s="550"/>
      <c r="S18" s="550"/>
      <c r="T18" s="550"/>
      <c r="U18" s="550"/>
      <c r="V18" s="550"/>
      <c r="W18" s="550"/>
      <c r="X18" s="550"/>
      <c r="Y18" s="550"/>
      <c r="Z18" s="550"/>
      <c r="AA18" s="551"/>
      <c r="AB18" s="301"/>
      <c r="AC18" s="293"/>
      <c r="AD18" s="293"/>
      <c r="AE18" s="293"/>
      <c r="AF18" s="293"/>
      <c r="AG18" s="37" t="s">
        <v>476</v>
      </c>
      <c r="AH18" s="37">
        <v>12</v>
      </c>
    </row>
    <row r="19" spans="1:34" ht="15" customHeight="1" x14ac:dyDescent="0.25">
      <c r="A19" s="293"/>
      <c r="B19" s="31"/>
      <c r="C19" s="303"/>
      <c r="D19" s="303"/>
      <c r="E19" s="303"/>
      <c r="F19" s="293"/>
      <c r="G19" s="293"/>
      <c r="H19" s="293"/>
      <c r="I19" s="293"/>
      <c r="J19" s="293"/>
      <c r="K19" s="293"/>
      <c r="L19" s="293"/>
      <c r="M19" s="293"/>
      <c r="N19" s="293"/>
      <c r="O19" s="293"/>
      <c r="P19" s="293"/>
      <c r="Q19" s="293"/>
      <c r="R19" s="293"/>
      <c r="S19" s="293"/>
      <c r="T19" s="293"/>
      <c r="U19" s="293"/>
      <c r="V19" s="293"/>
      <c r="W19" s="293"/>
      <c r="X19" s="293"/>
      <c r="Y19" s="293"/>
      <c r="Z19" s="293"/>
      <c r="AA19" s="293"/>
      <c r="AB19" s="301"/>
      <c r="AC19" s="293"/>
      <c r="AD19" s="293"/>
      <c r="AE19" s="293"/>
      <c r="AF19" s="293"/>
      <c r="AG19" s="37" t="s">
        <v>473</v>
      </c>
      <c r="AH19" s="37">
        <v>12</v>
      </c>
    </row>
    <row r="20" spans="1:34" ht="15" customHeight="1" x14ac:dyDescent="0.25">
      <c r="A20" s="293"/>
      <c r="B20" s="31"/>
      <c r="C20" s="303"/>
      <c r="D20" s="303"/>
      <c r="E20" s="303"/>
      <c r="F20" s="293"/>
      <c r="G20" s="293"/>
      <c r="H20" s="293"/>
      <c r="I20" s="293"/>
      <c r="J20" s="293"/>
      <c r="K20" s="293"/>
      <c r="L20" s="293"/>
      <c r="M20" s="293"/>
      <c r="N20" s="293"/>
      <c r="O20" s="293"/>
      <c r="P20" s="293"/>
      <c r="Q20" s="293"/>
      <c r="R20" s="293"/>
      <c r="S20" s="293"/>
      <c r="T20" s="293"/>
      <c r="U20" s="293"/>
      <c r="V20" s="293"/>
      <c r="W20" s="293"/>
      <c r="X20" s="293"/>
      <c r="Y20" s="293"/>
      <c r="Z20" s="293"/>
      <c r="AA20" s="293"/>
      <c r="AB20" s="301"/>
      <c r="AC20" s="293"/>
      <c r="AD20" s="293"/>
      <c r="AE20" s="293"/>
      <c r="AF20" s="293"/>
      <c r="AG20" s="37" t="s">
        <v>511</v>
      </c>
      <c r="AH20" s="37">
        <v>25</v>
      </c>
    </row>
    <row r="21" spans="1:34" ht="15" customHeight="1" x14ac:dyDescent="0.25">
      <c r="A21" s="293"/>
      <c r="B21" s="31"/>
      <c r="C21" s="529" t="s">
        <v>127</v>
      </c>
      <c r="D21" s="528"/>
      <c r="E21" s="304"/>
      <c r="F21" s="527"/>
      <c r="G21" s="528"/>
      <c r="H21" s="528"/>
      <c r="I21" s="528"/>
      <c r="J21" s="528"/>
      <c r="K21" s="528"/>
      <c r="L21" s="528"/>
      <c r="M21" s="528"/>
      <c r="N21" s="528"/>
      <c r="O21" s="528"/>
      <c r="P21" s="528"/>
      <c r="Q21" s="528"/>
      <c r="R21" s="528"/>
      <c r="S21" s="528"/>
      <c r="T21" s="528"/>
      <c r="U21" s="528"/>
      <c r="V21" s="528"/>
      <c r="W21" s="528"/>
      <c r="X21" s="528"/>
      <c r="Y21" s="528"/>
      <c r="Z21" s="528"/>
      <c r="AA21" s="528"/>
      <c r="AB21" s="540"/>
      <c r="AC21" s="293"/>
      <c r="AD21" s="293"/>
      <c r="AE21" s="293"/>
      <c r="AF21" s="293"/>
      <c r="AG21" s="37" t="s">
        <v>512</v>
      </c>
      <c r="AH21" s="37">
        <v>12</v>
      </c>
    </row>
    <row r="22" spans="1:34" ht="29.25" customHeight="1" x14ac:dyDescent="0.25">
      <c r="A22" s="293"/>
      <c r="B22" s="31"/>
      <c r="C22" s="530" t="s">
        <v>513</v>
      </c>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20"/>
      <c r="AB22" s="305"/>
      <c r="AC22" s="293"/>
      <c r="AD22" s="293"/>
      <c r="AE22" s="293"/>
      <c r="AF22" s="293"/>
      <c r="AG22" s="37" t="s">
        <v>473</v>
      </c>
      <c r="AH22" s="37">
        <v>12</v>
      </c>
    </row>
    <row r="23" spans="1:34" ht="15" customHeight="1" x14ac:dyDescent="0.25">
      <c r="A23" s="293"/>
      <c r="B23" s="31"/>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5"/>
      <c r="AC23" s="293"/>
      <c r="AD23" s="293"/>
      <c r="AE23" s="293"/>
      <c r="AF23" s="293"/>
      <c r="AG23" s="37" t="s">
        <v>514</v>
      </c>
      <c r="AH23" s="37">
        <v>25</v>
      </c>
    </row>
    <row r="24" spans="1:34" ht="15" customHeight="1" x14ac:dyDescent="0.25">
      <c r="A24" s="293"/>
      <c r="B24" s="31"/>
      <c r="C24" s="307" t="s">
        <v>128</v>
      </c>
      <c r="D24" s="307"/>
      <c r="E24" s="293"/>
      <c r="F24" s="293"/>
      <c r="G24" s="293"/>
      <c r="H24" s="293"/>
      <c r="I24" s="293"/>
      <c r="J24" s="306"/>
      <c r="K24" s="306"/>
      <c r="L24" s="306"/>
      <c r="M24" s="306"/>
      <c r="N24" s="306"/>
      <c r="O24" s="306"/>
      <c r="P24" s="306"/>
      <c r="Q24" s="306"/>
      <c r="R24" s="306" t="s">
        <v>129</v>
      </c>
      <c r="S24" s="306"/>
      <c r="T24" s="306"/>
      <c r="U24" s="306"/>
      <c r="V24" s="306"/>
      <c r="W24" s="306"/>
      <c r="X24" s="306"/>
      <c r="Y24" s="306"/>
      <c r="Z24" s="306"/>
      <c r="AA24" s="306"/>
      <c r="AB24" s="305"/>
      <c r="AC24" s="293"/>
      <c r="AD24" s="293"/>
      <c r="AE24" s="293"/>
      <c r="AF24" s="293"/>
      <c r="AG24" s="37" t="s">
        <v>515</v>
      </c>
      <c r="AH24" s="37">
        <v>12</v>
      </c>
    </row>
    <row r="25" spans="1:34" ht="15" customHeight="1" x14ac:dyDescent="0.25">
      <c r="A25" s="293"/>
      <c r="B25" s="31"/>
      <c r="C25" s="968" t="s">
        <v>516</v>
      </c>
      <c r="D25" s="546"/>
      <c r="E25" s="546"/>
      <c r="F25" s="546"/>
      <c r="G25" s="546"/>
      <c r="H25" s="546"/>
      <c r="I25" s="546"/>
      <c r="J25" s="546"/>
      <c r="K25" s="546"/>
      <c r="L25" s="546"/>
      <c r="M25" s="546"/>
      <c r="N25" s="546"/>
      <c r="O25" s="546"/>
      <c r="P25" s="547"/>
      <c r="Q25" s="293"/>
      <c r="R25" s="531"/>
      <c r="S25" s="532"/>
      <c r="T25" s="532"/>
      <c r="U25" s="532"/>
      <c r="V25" s="532"/>
      <c r="W25" s="532"/>
      <c r="X25" s="532"/>
      <c r="Y25" s="532"/>
      <c r="Z25" s="532"/>
      <c r="AA25" s="520"/>
      <c r="AB25" s="301"/>
      <c r="AC25" s="293"/>
      <c r="AD25" s="293"/>
      <c r="AE25" s="293"/>
      <c r="AF25" s="293"/>
      <c r="AG25" s="37" t="s">
        <v>473</v>
      </c>
      <c r="AH25" s="37">
        <v>12</v>
      </c>
    </row>
    <row r="26" spans="1:34" ht="15" customHeight="1" x14ac:dyDescent="0.25">
      <c r="A26" s="293"/>
      <c r="B26" s="31"/>
      <c r="C26" s="548"/>
      <c r="D26" s="502"/>
      <c r="E26" s="502"/>
      <c r="F26" s="502"/>
      <c r="G26" s="502"/>
      <c r="H26" s="502"/>
      <c r="I26" s="502"/>
      <c r="J26" s="502"/>
      <c r="K26" s="502"/>
      <c r="L26" s="502"/>
      <c r="M26" s="502"/>
      <c r="N26" s="502"/>
      <c r="O26" s="502"/>
      <c r="P26" s="540"/>
      <c r="Q26" s="293"/>
      <c r="R26" s="293"/>
      <c r="S26" s="293"/>
      <c r="T26" s="293"/>
      <c r="U26" s="293"/>
      <c r="V26" s="293"/>
      <c r="W26" s="293"/>
      <c r="X26" s="293"/>
      <c r="Y26" s="293"/>
      <c r="Z26" s="293"/>
      <c r="AA26" s="293"/>
      <c r="AB26" s="301"/>
      <c r="AC26" s="293"/>
      <c r="AD26" s="293"/>
      <c r="AE26" s="293"/>
      <c r="AF26" s="293"/>
      <c r="AG26" s="293"/>
      <c r="AH26" s="293"/>
    </row>
    <row r="27" spans="1:34" ht="15" customHeight="1" x14ac:dyDescent="0.25">
      <c r="A27" s="293"/>
      <c r="B27" s="31"/>
      <c r="C27" s="548"/>
      <c r="D27" s="502"/>
      <c r="E27" s="502"/>
      <c r="F27" s="502"/>
      <c r="G27" s="502"/>
      <c r="H27" s="502"/>
      <c r="I27" s="502"/>
      <c r="J27" s="502"/>
      <c r="K27" s="502"/>
      <c r="L27" s="502"/>
      <c r="M27" s="502"/>
      <c r="N27" s="502"/>
      <c r="O27" s="502"/>
      <c r="P27" s="540"/>
      <c r="Q27" s="303"/>
      <c r="R27" s="306" t="s">
        <v>130</v>
      </c>
      <c r="S27" s="306"/>
      <c r="T27" s="306"/>
      <c r="U27" s="306"/>
      <c r="V27" s="306"/>
      <c r="W27" s="303"/>
      <c r="X27" s="303"/>
      <c r="Y27" s="303"/>
      <c r="Z27" s="293"/>
      <c r="AA27" s="303"/>
      <c r="AB27" s="301"/>
      <c r="AC27" s="293"/>
      <c r="AD27" s="293"/>
      <c r="AE27" s="293"/>
      <c r="AF27" s="293"/>
      <c r="AG27" s="293"/>
      <c r="AH27" s="293"/>
    </row>
    <row r="28" spans="1:34" ht="15" customHeight="1" x14ac:dyDescent="0.25">
      <c r="A28" s="293"/>
      <c r="B28" s="31"/>
      <c r="C28" s="548"/>
      <c r="D28" s="502"/>
      <c r="E28" s="502"/>
      <c r="F28" s="502"/>
      <c r="G28" s="502"/>
      <c r="H28" s="502"/>
      <c r="I28" s="502"/>
      <c r="J28" s="502"/>
      <c r="K28" s="502"/>
      <c r="L28" s="502"/>
      <c r="M28" s="502"/>
      <c r="N28" s="502"/>
      <c r="O28" s="502"/>
      <c r="P28" s="540"/>
      <c r="Q28" s="293"/>
      <c r="R28" s="37"/>
      <c r="S28" s="293" t="s">
        <v>15</v>
      </c>
      <c r="T28" s="293"/>
      <c r="U28" s="37"/>
      <c r="V28" s="293" t="s">
        <v>27</v>
      </c>
      <c r="W28" s="293"/>
      <c r="X28" s="37"/>
      <c r="Y28" s="308" t="s">
        <v>46</v>
      </c>
      <c r="Z28" s="293"/>
      <c r="AA28" s="293"/>
      <c r="AB28" s="301"/>
      <c r="AC28" s="293"/>
      <c r="AD28" s="293"/>
      <c r="AE28" s="293"/>
      <c r="AF28" s="293"/>
      <c r="AG28" s="328">
        <f>+(((AH14/AH15)*AH16)+((AH17/AH18)*AH19)+((AH20/AH21)*AH22)+((AH23/AH24)*AH25))*4/100</f>
        <v>4</v>
      </c>
      <c r="AH28" s="293"/>
    </row>
    <row r="29" spans="1:34" ht="15" customHeight="1" x14ac:dyDescent="0.25">
      <c r="A29" s="293"/>
      <c r="B29" s="31"/>
      <c r="C29" s="548"/>
      <c r="D29" s="502"/>
      <c r="E29" s="502"/>
      <c r="F29" s="502"/>
      <c r="G29" s="502"/>
      <c r="H29" s="502"/>
      <c r="I29" s="502"/>
      <c r="J29" s="502"/>
      <c r="K29" s="502"/>
      <c r="L29" s="502"/>
      <c r="M29" s="502"/>
      <c r="N29" s="502"/>
      <c r="O29" s="502"/>
      <c r="P29" s="540"/>
      <c r="Q29" s="293"/>
      <c r="R29" s="293"/>
      <c r="S29" s="293"/>
      <c r="T29" s="293"/>
      <c r="U29" s="293"/>
      <c r="V29" s="293"/>
      <c r="W29" s="293"/>
      <c r="X29" s="293"/>
      <c r="Y29" s="293"/>
      <c r="Z29" s="293"/>
      <c r="AA29" s="293"/>
      <c r="AB29" s="301"/>
      <c r="AC29" s="293"/>
      <c r="AD29" s="293"/>
      <c r="AE29" s="293"/>
      <c r="AF29" s="293"/>
      <c r="AG29" s="293"/>
      <c r="AH29" s="293"/>
    </row>
    <row r="30" spans="1:34" ht="15" customHeight="1" x14ac:dyDescent="0.25">
      <c r="A30" s="293"/>
      <c r="B30" s="31"/>
      <c r="C30" s="549"/>
      <c r="D30" s="550"/>
      <c r="E30" s="550"/>
      <c r="F30" s="550"/>
      <c r="G30" s="550"/>
      <c r="H30" s="550"/>
      <c r="I30" s="550"/>
      <c r="J30" s="550"/>
      <c r="K30" s="550"/>
      <c r="L30" s="550"/>
      <c r="M30" s="550"/>
      <c r="N30" s="550"/>
      <c r="O30" s="550"/>
      <c r="P30" s="551"/>
      <c r="Q30" s="293"/>
      <c r="R30" s="306" t="s">
        <v>131</v>
      </c>
      <c r="S30" s="293"/>
      <c r="T30" s="293"/>
      <c r="U30" s="293"/>
      <c r="V30" s="293"/>
      <c r="W30" s="538" t="s">
        <v>23</v>
      </c>
      <c r="X30" s="532"/>
      <c r="Y30" s="532"/>
      <c r="Z30" s="532"/>
      <c r="AA30" s="520"/>
      <c r="AB30" s="301"/>
      <c r="AC30" s="293"/>
      <c r="AD30" s="293"/>
      <c r="AE30" s="293"/>
      <c r="AF30" s="293"/>
      <c r="AG30" s="293"/>
      <c r="AH30" s="293"/>
    </row>
    <row r="31" spans="1:34" ht="15" customHeight="1" x14ac:dyDescent="0.25">
      <c r="A31" s="293"/>
      <c r="B31" s="31"/>
      <c r="C31" s="303"/>
      <c r="D31" s="303"/>
      <c r="E31" s="303"/>
      <c r="F31" s="303"/>
      <c r="G31" s="303"/>
      <c r="H31" s="293"/>
      <c r="I31" s="293"/>
      <c r="J31" s="293"/>
      <c r="K31" s="293"/>
      <c r="L31" s="293"/>
      <c r="M31" s="293"/>
      <c r="N31" s="293"/>
      <c r="O31" s="293"/>
      <c r="P31" s="293"/>
      <c r="Q31" s="293"/>
      <c r="R31" s="306"/>
      <c r="S31" s="293"/>
      <c r="T31" s="293"/>
      <c r="U31" s="293"/>
      <c r="V31" s="293"/>
      <c r="W31" s="293"/>
      <c r="X31" s="293"/>
      <c r="Y31" s="293"/>
      <c r="Z31" s="293"/>
      <c r="AA31" s="293"/>
      <c r="AB31" s="301"/>
      <c r="AC31" s="293"/>
      <c r="AD31" s="293"/>
      <c r="AE31" s="293"/>
      <c r="AF31" s="293"/>
      <c r="AG31" s="293"/>
      <c r="AH31" s="293"/>
    </row>
    <row r="32" spans="1:34" ht="15" customHeight="1" x14ac:dyDescent="0.25">
      <c r="A32" s="293"/>
      <c r="B32" s="31"/>
      <c r="C32" s="306" t="s">
        <v>132</v>
      </c>
      <c r="D32" s="303"/>
      <c r="E32" s="303"/>
      <c r="F32" s="303"/>
      <c r="G32" s="303"/>
      <c r="H32" s="303"/>
      <c r="I32" s="293"/>
      <c r="J32" s="293"/>
      <c r="K32" s="293"/>
      <c r="L32" s="293"/>
      <c r="M32" s="293"/>
      <c r="N32" s="293"/>
      <c r="O32" s="293"/>
      <c r="P32" s="293"/>
      <c r="Q32" s="293"/>
      <c r="R32" s="293"/>
      <c r="S32" s="293"/>
      <c r="T32" s="293"/>
      <c r="U32" s="293"/>
      <c r="V32" s="293"/>
      <c r="W32" s="293"/>
      <c r="X32" s="293"/>
      <c r="Y32" s="293"/>
      <c r="Z32" s="293"/>
      <c r="AA32" s="293"/>
      <c r="AB32" s="301"/>
      <c r="AC32" s="293"/>
      <c r="AD32" s="293"/>
      <c r="AE32" s="293"/>
      <c r="AF32" s="293"/>
      <c r="AG32" s="293"/>
      <c r="AH32" s="293"/>
    </row>
    <row r="33" spans="1:34" ht="39.75" customHeight="1" x14ac:dyDescent="0.25">
      <c r="A33" s="293"/>
      <c r="B33" s="31"/>
      <c r="C33" s="965" t="s">
        <v>517</v>
      </c>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20"/>
      <c r="AB33" s="301"/>
      <c r="AC33" s="293"/>
      <c r="AD33" s="293"/>
      <c r="AE33" s="293"/>
      <c r="AF33" s="293"/>
      <c r="AG33" s="293"/>
      <c r="AH33" s="293"/>
    </row>
    <row r="34" spans="1:34" ht="15" customHeight="1" x14ac:dyDescent="0.25">
      <c r="A34" s="293"/>
      <c r="B34" s="31"/>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9"/>
      <c r="AC34" s="293"/>
      <c r="AD34" s="293"/>
      <c r="AE34" s="293"/>
      <c r="AF34" s="293"/>
      <c r="AG34" s="293"/>
      <c r="AH34" s="293"/>
    </row>
    <row r="35" spans="1:34" ht="15" customHeight="1" x14ac:dyDescent="0.25">
      <c r="A35" s="293"/>
      <c r="B35" s="31"/>
      <c r="C35" s="297" t="s">
        <v>134</v>
      </c>
      <c r="D35" s="303"/>
      <c r="E35" s="303"/>
      <c r="F35" s="303"/>
      <c r="G35" s="303"/>
      <c r="H35" s="303"/>
      <c r="I35" s="303"/>
      <c r="J35" s="303"/>
      <c r="K35" s="303"/>
      <c r="L35" s="303"/>
      <c r="M35" s="297" t="s">
        <v>134</v>
      </c>
      <c r="N35" s="303"/>
      <c r="O35" s="303"/>
      <c r="P35" s="303"/>
      <c r="Q35" s="303"/>
      <c r="R35" s="303"/>
      <c r="S35" s="303"/>
      <c r="T35" s="303"/>
      <c r="U35" s="303"/>
      <c r="V35" s="303"/>
      <c r="W35" s="303"/>
      <c r="X35" s="303"/>
      <c r="Y35" s="303"/>
      <c r="Z35" s="303"/>
      <c r="AA35" s="303"/>
      <c r="AB35" s="309"/>
      <c r="AC35" s="293"/>
      <c r="AD35" s="293"/>
      <c r="AE35" s="293"/>
      <c r="AF35" s="293"/>
      <c r="AG35" s="293"/>
      <c r="AH35" s="293"/>
    </row>
    <row r="36" spans="1:34" ht="29.25" customHeight="1" x14ac:dyDescent="0.25">
      <c r="A36" s="293"/>
      <c r="B36" s="31"/>
      <c r="C36" s="538"/>
      <c r="D36" s="532"/>
      <c r="E36" s="532"/>
      <c r="F36" s="532"/>
      <c r="G36" s="532"/>
      <c r="H36" s="532"/>
      <c r="I36" s="532"/>
      <c r="J36" s="532"/>
      <c r="K36" s="520"/>
      <c r="L36" s="303"/>
      <c r="M36" s="538"/>
      <c r="N36" s="532"/>
      <c r="O36" s="532"/>
      <c r="P36" s="532"/>
      <c r="Q36" s="532"/>
      <c r="R36" s="532"/>
      <c r="S36" s="532"/>
      <c r="T36" s="532"/>
      <c r="U36" s="532"/>
      <c r="V36" s="532"/>
      <c r="W36" s="532"/>
      <c r="X36" s="532"/>
      <c r="Y36" s="532"/>
      <c r="Z36" s="532"/>
      <c r="AA36" s="520"/>
      <c r="AB36" s="309"/>
      <c r="AC36" s="293"/>
      <c r="AD36" s="293"/>
      <c r="AE36" s="293"/>
      <c r="AF36" s="293"/>
      <c r="AG36" s="293"/>
      <c r="AH36" s="293"/>
    </row>
    <row r="37" spans="1:34" ht="15" customHeight="1" x14ac:dyDescent="0.25">
      <c r="A37" s="293"/>
      <c r="B37" s="31"/>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301"/>
      <c r="AC37" s="293"/>
      <c r="AD37" s="293"/>
      <c r="AE37" s="293"/>
      <c r="AF37" s="293"/>
      <c r="AG37" s="293"/>
      <c r="AH37" s="293"/>
    </row>
    <row r="38" spans="1:34" ht="15" customHeight="1" x14ac:dyDescent="0.25">
      <c r="A38" s="293"/>
      <c r="B38" s="31"/>
      <c r="C38" s="310" t="s">
        <v>137</v>
      </c>
      <c r="D38" s="310"/>
      <c r="E38" s="310"/>
      <c r="F38" s="310"/>
      <c r="G38" s="311"/>
      <c r="H38" s="312"/>
      <c r="I38" s="312"/>
      <c r="J38" s="312"/>
      <c r="K38" s="312"/>
      <c r="L38" s="312"/>
      <c r="M38" s="312"/>
      <c r="N38" s="312"/>
      <c r="O38" s="312"/>
      <c r="P38" s="312"/>
      <c r="Q38" s="312"/>
      <c r="R38" s="312"/>
      <c r="S38" s="312"/>
      <c r="T38" s="312"/>
      <c r="U38" s="312"/>
      <c r="V38" s="312"/>
      <c r="W38" s="312"/>
      <c r="X38" s="312"/>
      <c r="Y38" s="312"/>
      <c r="Z38" s="312"/>
      <c r="AA38" s="312"/>
      <c r="AB38" s="301"/>
      <c r="AC38" s="293"/>
      <c r="AD38" s="293"/>
      <c r="AE38" s="293"/>
      <c r="AF38" s="293"/>
      <c r="AG38" s="293"/>
      <c r="AH38" s="293"/>
    </row>
    <row r="39" spans="1:34" ht="90" customHeight="1" x14ac:dyDescent="0.25">
      <c r="A39" s="293"/>
      <c r="B39" s="31"/>
      <c r="C39" s="537" t="s">
        <v>435</v>
      </c>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20"/>
      <c r="AB39" s="301"/>
      <c r="AC39" s="293"/>
      <c r="AD39" s="293"/>
      <c r="AE39" s="293"/>
      <c r="AF39" s="293"/>
      <c r="AG39" s="293"/>
      <c r="AH39" s="293"/>
    </row>
    <row r="40" spans="1:34" ht="15" customHeight="1" x14ac:dyDescent="0.25">
      <c r="A40" s="293"/>
      <c r="B40" s="31"/>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301"/>
      <c r="AC40" s="293"/>
      <c r="AD40" s="293"/>
      <c r="AE40" s="293"/>
      <c r="AF40" s="293"/>
      <c r="AG40" s="293"/>
      <c r="AH40" s="293"/>
    </row>
    <row r="41" spans="1:34" ht="15.75" customHeight="1" x14ac:dyDescent="0.25">
      <c r="A41" s="293"/>
      <c r="B41" s="31"/>
      <c r="C41" s="536" t="s">
        <v>139</v>
      </c>
      <c r="D41" s="528"/>
      <c r="E41" s="306"/>
      <c r="F41" s="530" t="s">
        <v>34</v>
      </c>
      <c r="G41" s="520"/>
      <c r="H41" s="306"/>
      <c r="I41" s="293"/>
      <c r="J41" s="313" t="s">
        <v>140</v>
      </c>
      <c r="K41" s="530">
        <v>2</v>
      </c>
      <c r="L41" s="532"/>
      <c r="M41" s="532"/>
      <c r="N41" s="520"/>
      <c r="O41" s="306"/>
      <c r="P41" s="306"/>
      <c r="Q41" s="297" t="s">
        <v>141</v>
      </c>
      <c r="R41" s="293"/>
      <c r="S41" s="306"/>
      <c r="T41" s="306"/>
      <c r="U41" s="306"/>
      <c r="V41" s="306"/>
      <c r="W41" s="530" t="s">
        <v>20</v>
      </c>
      <c r="X41" s="532"/>
      <c r="Y41" s="532"/>
      <c r="Z41" s="532"/>
      <c r="AA41" s="520"/>
      <c r="AB41" s="305"/>
      <c r="AC41" s="293"/>
      <c r="AD41" s="293"/>
      <c r="AE41" s="293"/>
      <c r="AF41" s="293"/>
      <c r="AG41" s="293"/>
      <c r="AH41" s="293"/>
    </row>
    <row r="42" spans="1:34" ht="15.75" customHeight="1" x14ac:dyDescent="0.25">
      <c r="A42" s="293"/>
      <c r="B42" s="31"/>
      <c r="C42" s="293"/>
      <c r="D42" s="293"/>
      <c r="E42" s="293"/>
      <c r="F42" s="308"/>
      <c r="G42" s="308"/>
      <c r="H42" s="308"/>
      <c r="I42" s="308"/>
      <c r="J42" s="308"/>
      <c r="K42" s="308"/>
      <c r="L42" s="308"/>
      <c r="M42" s="293"/>
      <c r="N42" s="293"/>
      <c r="O42" s="293"/>
      <c r="P42" s="293"/>
      <c r="Q42" s="293"/>
      <c r="R42" s="293"/>
      <c r="S42" s="293"/>
      <c r="T42" s="293"/>
      <c r="U42" s="293"/>
      <c r="V42" s="293"/>
      <c r="W42" s="293"/>
      <c r="X42" s="293"/>
      <c r="Y42" s="293"/>
      <c r="Z42" s="293"/>
      <c r="AA42" s="293"/>
      <c r="AB42" s="301"/>
      <c r="AC42" s="293"/>
      <c r="AD42" s="293"/>
      <c r="AE42" s="293"/>
      <c r="AF42" s="293"/>
      <c r="AG42" s="293"/>
      <c r="AH42" s="293"/>
    </row>
    <row r="43" spans="1:34" ht="32.25" customHeight="1" x14ac:dyDescent="0.25">
      <c r="A43" s="293"/>
      <c r="B43" s="31"/>
      <c r="C43" s="293"/>
      <c r="D43" s="313" t="s">
        <v>142</v>
      </c>
      <c r="E43" s="306"/>
      <c r="F43" s="537" t="s">
        <v>467</v>
      </c>
      <c r="G43" s="532"/>
      <c r="H43" s="532"/>
      <c r="I43" s="532"/>
      <c r="J43" s="532"/>
      <c r="K43" s="532"/>
      <c r="L43" s="532"/>
      <c r="M43" s="520"/>
      <c r="N43" s="293"/>
      <c r="O43" s="313" t="s">
        <v>144</v>
      </c>
      <c r="P43" s="538">
        <v>0</v>
      </c>
      <c r="Q43" s="532"/>
      <c r="R43" s="532"/>
      <c r="S43" s="532"/>
      <c r="T43" s="532"/>
      <c r="U43" s="532"/>
      <c r="V43" s="532"/>
      <c r="W43" s="532"/>
      <c r="X43" s="532"/>
      <c r="Y43" s="532"/>
      <c r="Z43" s="532"/>
      <c r="AA43" s="520"/>
      <c r="AB43" s="301"/>
      <c r="AC43" s="293"/>
      <c r="AD43" s="293"/>
      <c r="AE43" s="293"/>
      <c r="AF43" s="293"/>
      <c r="AG43" s="293"/>
      <c r="AH43" s="293"/>
    </row>
    <row r="44" spans="1:34" ht="15.75" customHeight="1" x14ac:dyDescent="0.25">
      <c r="A44" s="293"/>
      <c r="B44" s="31"/>
      <c r="C44" s="306"/>
      <c r="D44" s="306"/>
      <c r="E44" s="306"/>
      <c r="F44" s="308"/>
      <c r="G44" s="308"/>
      <c r="H44" s="308"/>
      <c r="I44" s="308"/>
      <c r="J44" s="308"/>
      <c r="K44" s="308"/>
      <c r="L44" s="308"/>
      <c r="M44" s="306"/>
      <c r="N44" s="306"/>
      <c r="O44" s="306"/>
      <c r="P44" s="306"/>
      <c r="Q44" s="306"/>
      <c r="R44" s="306"/>
      <c r="S44" s="306"/>
      <c r="T44" s="306"/>
      <c r="U44" s="306"/>
      <c r="V44" s="306"/>
      <c r="W44" s="306"/>
      <c r="X44" s="306"/>
      <c r="Y44" s="306"/>
      <c r="Z44" s="306"/>
      <c r="AA44" s="306"/>
      <c r="AB44" s="305"/>
      <c r="AC44" s="293"/>
      <c r="AD44" s="293"/>
      <c r="AE44" s="293"/>
      <c r="AF44" s="293"/>
      <c r="AG44" s="293"/>
      <c r="AH44" s="293"/>
    </row>
    <row r="45" spans="1:34" ht="15.75" customHeight="1" x14ac:dyDescent="0.25">
      <c r="A45" s="293"/>
      <c r="B45" s="31"/>
      <c r="C45" s="293"/>
      <c r="D45" s="313" t="s">
        <v>145</v>
      </c>
      <c r="E45" s="293"/>
      <c r="F45" s="531" t="s">
        <v>146</v>
      </c>
      <c r="G45" s="520"/>
      <c r="H45" s="293"/>
      <c r="I45" s="293"/>
      <c r="J45" s="306" t="s">
        <v>147</v>
      </c>
      <c r="K45" s="293"/>
      <c r="L45" s="531" t="s">
        <v>148</v>
      </c>
      <c r="M45" s="532"/>
      <c r="N45" s="520"/>
      <c r="O45" s="306"/>
      <c r="P45" s="306"/>
      <c r="Q45" s="293"/>
      <c r="R45" s="306" t="s">
        <v>149</v>
      </c>
      <c r="S45" s="306"/>
      <c r="T45" s="306"/>
      <c r="U45" s="306"/>
      <c r="V45" s="306"/>
      <c r="W45" s="539"/>
      <c r="X45" s="532"/>
      <c r="Y45" s="532"/>
      <c r="Z45" s="532"/>
      <c r="AA45" s="520"/>
      <c r="AB45" s="305"/>
      <c r="AC45" s="293"/>
      <c r="AD45" s="293"/>
      <c r="AE45" s="293"/>
      <c r="AF45" s="293"/>
      <c r="AG45" s="293"/>
      <c r="AH45" s="293"/>
    </row>
    <row r="46" spans="1:34" ht="15.75" customHeight="1" x14ac:dyDescent="0.25">
      <c r="A46" s="293"/>
      <c r="B46" s="31"/>
      <c r="C46" s="293"/>
      <c r="D46" s="293"/>
      <c r="E46" s="293"/>
      <c r="F46" s="29"/>
      <c r="G46" s="293"/>
      <c r="H46" s="293"/>
      <c r="I46" s="297"/>
      <c r="J46" s="297"/>
      <c r="K46" s="297"/>
      <c r="L46" s="297"/>
      <c r="M46" s="297"/>
      <c r="N46" s="297"/>
      <c r="O46" s="297"/>
      <c r="P46" s="297"/>
      <c r="Q46" s="297"/>
      <c r="R46" s="297"/>
      <c r="S46" s="297"/>
      <c r="T46" s="297"/>
      <c r="U46" s="297"/>
      <c r="V46" s="297"/>
      <c r="W46" s="297"/>
      <c r="X46" s="297"/>
      <c r="Y46" s="297"/>
      <c r="Z46" s="297"/>
      <c r="AA46" s="297"/>
      <c r="AB46" s="298"/>
      <c r="AC46" s="293"/>
      <c r="AD46" s="293"/>
      <c r="AE46" s="293"/>
      <c r="AF46" s="293"/>
      <c r="AG46" s="293"/>
      <c r="AH46" s="293"/>
    </row>
    <row r="47" spans="1:34" ht="15.75" customHeight="1" x14ac:dyDescent="0.25">
      <c r="A47" s="293"/>
      <c r="B47" s="31"/>
      <c r="C47" s="314" t="s">
        <v>150</v>
      </c>
      <c r="D47" s="533">
        <v>2024</v>
      </c>
      <c r="E47" s="534"/>
      <c r="F47" s="535"/>
      <c r="G47" s="35"/>
      <c r="H47" s="297"/>
      <c r="I47" s="297"/>
      <c r="J47" s="297"/>
      <c r="K47" s="297"/>
      <c r="L47" s="297"/>
      <c r="M47" s="297"/>
      <c r="N47" s="297"/>
      <c r="O47" s="297"/>
      <c r="P47" s="297"/>
      <c r="Q47" s="527"/>
      <c r="R47" s="528"/>
      <c r="S47" s="528"/>
      <c r="T47" s="528"/>
      <c r="U47" s="528"/>
      <c r="V47" s="297"/>
      <c r="W47" s="297"/>
      <c r="X47" s="529"/>
      <c r="Y47" s="528"/>
      <c r="Z47" s="528"/>
      <c r="AA47" s="528"/>
      <c r="AB47" s="305"/>
      <c r="AC47" s="293"/>
      <c r="AD47" s="293"/>
      <c r="AE47" s="293"/>
      <c r="AF47" s="293"/>
      <c r="AG47" s="293"/>
      <c r="AH47" s="293"/>
    </row>
    <row r="48" spans="1:34" ht="5.25" customHeight="1" x14ac:dyDescent="0.25">
      <c r="A48" s="293"/>
      <c r="B48" s="31"/>
      <c r="C48" s="306"/>
      <c r="D48" s="38"/>
      <c r="E48" s="38"/>
      <c r="F48" s="38"/>
      <c r="G48" s="293"/>
      <c r="H48" s="297"/>
      <c r="I48" s="297"/>
      <c r="J48" s="297"/>
      <c r="K48" s="297"/>
      <c r="L48" s="297"/>
      <c r="M48" s="297"/>
      <c r="N48" s="297"/>
      <c r="O48" s="297"/>
      <c r="P48" s="297"/>
      <c r="Q48" s="303"/>
      <c r="R48" s="303"/>
      <c r="S48" s="303"/>
      <c r="T48" s="303"/>
      <c r="U48" s="303"/>
      <c r="V48" s="297"/>
      <c r="W48" s="297"/>
      <c r="X48" s="299"/>
      <c r="Y48" s="299"/>
      <c r="Z48" s="299"/>
      <c r="AA48" s="299"/>
      <c r="AB48" s="305"/>
      <c r="AC48" s="293"/>
      <c r="AD48" s="293"/>
      <c r="AE48" s="293"/>
      <c r="AF48" s="293"/>
      <c r="AG48" s="293"/>
      <c r="AH48" s="293"/>
    </row>
    <row r="49" spans="1:34" ht="15.75" customHeight="1" x14ac:dyDescent="0.25">
      <c r="A49" s="293"/>
      <c r="B49" s="31"/>
      <c r="C49" s="306" t="s">
        <v>140</v>
      </c>
      <c r="D49" s="538">
        <v>1.2</v>
      </c>
      <c r="E49" s="532"/>
      <c r="F49" s="520"/>
      <c r="G49" s="293"/>
      <c r="H49" s="297"/>
      <c r="I49" s="297"/>
      <c r="J49" s="297"/>
      <c r="K49" s="297"/>
      <c r="L49" s="297"/>
      <c r="M49" s="297"/>
      <c r="N49" s="297"/>
      <c r="O49" s="297"/>
      <c r="P49" s="297"/>
      <c r="Q49" s="527"/>
      <c r="R49" s="528"/>
      <c r="S49" s="528"/>
      <c r="T49" s="528"/>
      <c r="U49" s="528"/>
      <c r="V49" s="297"/>
      <c r="W49" s="297"/>
      <c r="X49" s="529"/>
      <c r="Y49" s="528"/>
      <c r="Z49" s="528"/>
      <c r="AA49" s="528"/>
      <c r="AB49" s="298"/>
      <c r="AC49" s="293"/>
      <c r="AD49" s="293"/>
      <c r="AE49" s="293"/>
      <c r="AF49" s="293"/>
      <c r="AG49" s="293"/>
      <c r="AH49" s="293"/>
    </row>
    <row r="50" spans="1:34" ht="15.75" customHeight="1" x14ac:dyDescent="0.25">
      <c r="A50" s="293"/>
      <c r="B50" s="31"/>
      <c r="C50" s="293"/>
      <c r="D50" s="293"/>
      <c r="E50" s="293"/>
      <c r="F50" s="293"/>
      <c r="G50" s="293"/>
      <c r="H50" s="293"/>
      <c r="I50" s="297"/>
      <c r="J50" s="297"/>
      <c r="K50" s="306"/>
      <c r="L50" s="306"/>
      <c r="M50" s="306"/>
      <c r="N50" s="306"/>
      <c r="O50" s="306"/>
      <c r="P50" s="306"/>
      <c r="Q50" s="306"/>
      <c r="R50" s="306"/>
      <c r="S50" s="306"/>
      <c r="T50" s="306"/>
      <c r="U50" s="306"/>
      <c r="V50" s="306"/>
      <c r="W50" s="306"/>
      <c r="X50" s="306"/>
      <c r="Y50" s="306"/>
      <c r="Z50" s="306"/>
      <c r="AA50" s="306"/>
      <c r="AB50" s="298"/>
      <c r="AC50" s="293"/>
      <c r="AD50" s="293"/>
      <c r="AE50" s="293"/>
      <c r="AF50" s="293"/>
      <c r="AG50" s="293"/>
      <c r="AH50" s="293"/>
    </row>
    <row r="51" spans="1:34" ht="15.75" customHeight="1" x14ac:dyDescent="0.25">
      <c r="A51" s="293"/>
      <c r="B51" s="31"/>
      <c r="C51" s="306"/>
      <c r="D51" s="530" t="s">
        <v>151</v>
      </c>
      <c r="E51" s="532"/>
      <c r="F51" s="532"/>
      <c r="G51" s="532"/>
      <c r="H51" s="532"/>
      <c r="I51" s="532"/>
      <c r="J51" s="532"/>
      <c r="K51" s="532"/>
      <c r="L51" s="532"/>
      <c r="M51" s="532"/>
      <c r="N51" s="532"/>
      <c r="O51" s="532"/>
      <c r="P51" s="532"/>
      <c r="Q51" s="532"/>
      <c r="R51" s="532"/>
      <c r="S51" s="532"/>
      <c r="T51" s="532"/>
      <c r="U51" s="532"/>
      <c r="V51" s="532"/>
      <c r="W51" s="532"/>
      <c r="X51" s="532"/>
      <c r="Y51" s="520"/>
      <c r="Z51" s="307"/>
      <c r="AA51" s="307"/>
      <c r="AB51" s="315"/>
      <c r="AC51" s="293"/>
      <c r="AD51" s="293"/>
      <c r="AE51" s="293"/>
      <c r="AF51" s="293"/>
      <c r="AG51" s="293"/>
      <c r="AH51" s="293"/>
    </row>
    <row r="52" spans="1:34" ht="15.75" customHeight="1" x14ac:dyDescent="0.25">
      <c r="A52" s="293"/>
      <c r="B52" s="31"/>
      <c r="C52" s="293"/>
      <c r="D52" s="569" t="s">
        <v>152</v>
      </c>
      <c r="E52" s="532"/>
      <c r="F52" s="532"/>
      <c r="G52" s="532"/>
      <c r="H52" s="520"/>
      <c r="I52" s="565" t="s">
        <v>153</v>
      </c>
      <c r="J52" s="532"/>
      <c r="K52" s="532"/>
      <c r="L52" s="532"/>
      <c r="M52" s="532"/>
      <c r="N52" s="532"/>
      <c r="O52" s="532"/>
      <c r="P52" s="520"/>
      <c r="Q52" s="566" t="s">
        <v>154</v>
      </c>
      <c r="R52" s="532"/>
      <c r="S52" s="532"/>
      <c r="T52" s="532"/>
      <c r="U52" s="532"/>
      <c r="V52" s="532"/>
      <c r="W52" s="532"/>
      <c r="X52" s="532"/>
      <c r="Y52" s="520"/>
      <c r="Z52" s="307"/>
      <c r="AA52" s="307"/>
      <c r="AB52" s="315"/>
      <c r="AC52" s="293"/>
      <c r="AD52" s="293"/>
      <c r="AE52" s="293"/>
      <c r="AF52" s="293"/>
      <c r="AG52" s="293"/>
      <c r="AH52" s="293"/>
    </row>
    <row r="53" spans="1:34" ht="15.75" customHeight="1" x14ac:dyDescent="0.25">
      <c r="A53" s="316"/>
      <c r="B53" s="39"/>
      <c r="C53" s="40"/>
      <c r="D53" s="570" t="s">
        <v>155</v>
      </c>
      <c r="E53" s="532"/>
      <c r="F53" s="532"/>
      <c r="G53" s="532"/>
      <c r="H53" s="520"/>
      <c r="I53" s="567" t="s">
        <v>156</v>
      </c>
      <c r="J53" s="532"/>
      <c r="K53" s="532"/>
      <c r="L53" s="532"/>
      <c r="M53" s="532"/>
      <c r="N53" s="532"/>
      <c r="O53" s="532"/>
      <c r="P53" s="520"/>
      <c r="Q53" s="568" t="s">
        <v>157</v>
      </c>
      <c r="R53" s="532"/>
      <c r="S53" s="532"/>
      <c r="T53" s="532"/>
      <c r="U53" s="532"/>
      <c r="V53" s="532"/>
      <c r="W53" s="532"/>
      <c r="X53" s="532"/>
      <c r="Y53" s="520"/>
      <c r="Z53" s="316"/>
      <c r="AA53" s="316"/>
      <c r="AB53" s="317"/>
      <c r="AC53" s="316"/>
      <c r="AD53" s="316"/>
      <c r="AE53" s="316"/>
      <c r="AF53" s="316"/>
      <c r="AG53" s="316"/>
      <c r="AH53" s="316"/>
    </row>
    <row r="54" spans="1:34" ht="15.75" customHeight="1" x14ac:dyDescent="0.25">
      <c r="A54" s="293"/>
      <c r="B54" s="31"/>
      <c r="C54" s="318"/>
      <c r="D54" s="318"/>
      <c r="E54" s="318"/>
      <c r="F54" s="318"/>
      <c r="G54" s="319"/>
      <c r="H54" s="319"/>
      <c r="I54" s="319"/>
      <c r="J54" s="319"/>
      <c r="K54" s="319"/>
      <c r="L54" s="319"/>
      <c r="M54" s="319"/>
      <c r="N54" s="319"/>
      <c r="O54" s="319"/>
      <c r="P54" s="319"/>
      <c r="Q54" s="319"/>
      <c r="R54" s="319"/>
      <c r="S54" s="319"/>
      <c r="T54" s="319"/>
      <c r="U54" s="319"/>
      <c r="V54" s="319"/>
      <c r="W54" s="319"/>
      <c r="X54" s="319"/>
      <c r="Y54" s="319"/>
      <c r="Z54" s="318"/>
      <c r="AA54" s="318"/>
      <c r="AB54" s="302"/>
      <c r="AC54" s="293"/>
      <c r="AD54" s="293"/>
      <c r="AE54" s="293"/>
      <c r="AF54" s="293"/>
      <c r="AG54" s="293"/>
      <c r="AH54" s="293"/>
    </row>
    <row r="55" spans="1:34" ht="15.75" customHeight="1" x14ac:dyDescent="0.25">
      <c r="A55" s="320"/>
      <c r="B55" s="41"/>
      <c r="C55" s="558" t="s">
        <v>158</v>
      </c>
      <c r="D55" s="532"/>
      <c r="E55" s="532"/>
      <c r="F55" s="520"/>
      <c r="G55" s="563" t="s">
        <v>159</v>
      </c>
      <c r="H55" s="564" t="s">
        <v>160</v>
      </c>
      <c r="I55" s="546"/>
      <c r="J55" s="546"/>
      <c r="K55" s="546"/>
      <c r="L55" s="546"/>
      <c r="M55" s="546"/>
      <c r="N55" s="546"/>
      <c r="O55" s="546"/>
      <c r="P55" s="546"/>
      <c r="Q55" s="546"/>
      <c r="R55" s="546"/>
      <c r="S55" s="546"/>
      <c r="T55" s="546"/>
      <c r="U55" s="546"/>
      <c r="V55" s="546"/>
      <c r="W55" s="546"/>
      <c r="X55" s="546"/>
      <c r="Y55" s="546"/>
      <c r="Z55" s="546"/>
      <c r="AA55" s="547"/>
      <c r="AB55" s="315"/>
      <c r="AC55" s="320"/>
      <c r="AD55" s="320"/>
      <c r="AE55" s="320"/>
      <c r="AF55" s="320"/>
      <c r="AG55" s="320"/>
      <c r="AH55" s="320"/>
    </row>
    <row r="56" spans="1:34" ht="15.75" customHeight="1" x14ac:dyDescent="0.25">
      <c r="A56" s="320"/>
      <c r="B56" s="41"/>
      <c r="C56" s="42" t="s">
        <v>161</v>
      </c>
      <c r="D56" s="43" t="s">
        <v>468</v>
      </c>
      <c r="E56" s="558" t="s">
        <v>162</v>
      </c>
      <c r="F56" s="520"/>
      <c r="G56" s="504"/>
      <c r="H56" s="549"/>
      <c r="I56" s="550"/>
      <c r="J56" s="550"/>
      <c r="K56" s="550"/>
      <c r="L56" s="550"/>
      <c r="M56" s="550"/>
      <c r="N56" s="550"/>
      <c r="O56" s="550"/>
      <c r="P56" s="550"/>
      <c r="Q56" s="550"/>
      <c r="R56" s="550"/>
      <c r="S56" s="550"/>
      <c r="T56" s="550"/>
      <c r="U56" s="550"/>
      <c r="V56" s="550"/>
      <c r="W56" s="550"/>
      <c r="X56" s="550"/>
      <c r="Y56" s="550"/>
      <c r="Z56" s="550"/>
      <c r="AA56" s="551"/>
      <c r="AB56" s="315"/>
      <c r="AC56" s="320"/>
      <c r="AD56" s="320"/>
      <c r="AE56" s="320"/>
      <c r="AF56" s="320"/>
      <c r="AG56" s="320"/>
      <c r="AH56" s="320"/>
    </row>
    <row r="57" spans="1:34" ht="15.75" customHeight="1" x14ac:dyDescent="0.25">
      <c r="A57" s="320"/>
      <c r="B57" s="41"/>
      <c r="C57" s="44">
        <v>2024</v>
      </c>
      <c r="D57" s="45">
        <v>45474</v>
      </c>
      <c r="E57" s="557">
        <v>45656</v>
      </c>
      <c r="F57" s="520"/>
      <c r="G57" s="46">
        <v>0.5</v>
      </c>
      <c r="H57" s="562"/>
      <c r="I57" s="532"/>
      <c r="J57" s="532"/>
      <c r="K57" s="532"/>
      <c r="L57" s="532"/>
      <c r="M57" s="532"/>
      <c r="N57" s="532"/>
      <c r="O57" s="532"/>
      <c r="P57" s="532"/>
      <c r="Q57" s="532"/>
      <c r="R57" s="532"/>
      <c r="S57" s="532"/>
      <c r="T57" s="532"/>
      <c r="U57" s="532"/>
      <c r="V57" s="532"/>
      <c r="W57" s="532"/>
      <c r="X57" s="532"/>
      <c r="Y57" s="532"/>
      <c r="Z57" s="532"/>
      <c r="AA57" s="520"/>
      <c r="AB57" s="315"/>
      <c r="AC57" s="320"/>
      <c r="AD57" s="320"/>
      <c r="AE57" s="320"/>
      <c r="AF57" s="320"/>
      <c r="AG57" s="320"/>
      <c r="AH57" s="320"/>
    </row>
    <row r="58" spans="1:34" ht="15.75" customHeight="1" x14ac:dyDescent="0.25">
      <c r="A58" s="320"/>
      <c r="B58" s="41"/>
      <c r="C58" s="44">
        <v>2025</v>
      </c>
      <c r="D58" s="45">
        <v>45658</v>
      </c>
      <c r="E58" s="557">
        <v>46021</v>
      </c>
      <c r="F58" s="520"/>
      <c r="G58" s="46">
        <v>0.8</v>
      </c>
      <c r="H58" s="562"/>
      <c r="I58" s="532"/>
      <c r="J58" s="532"/>
      <c r="K58" s="532"/>
      <c r="L58" s="532"/>
      <c r="M58" s="532"/>
      <c r="N58" s="532"/>
      <c r="O58" s="532"/>
      <c r="P58" s="532"/>
      <c r="Q58" s="532"/>
      <c r="R58" s="532"/>
      <c r="S58" s="532"/>
      <c r="T58" s="532"/>
      <c r="U58" s="532"/>
      <c r="V58" s="532"/>
      <c r="W58" s="532"/>
      <c r="X58" s="532"/>
      <c r="Y58" s="532"/>
      <c r="Z58" s="532"/>
      <c r="AA58" s="520"/>
      <c r="AB58" s="315"/>
      <c r="AC58" s="320"/>
      <c r="AD58" s="320"/>
      <c r="AE58" s="320"/>
      <c r="AF58" s="320"/>
      <c r="AG58" s="320"/>
      <c r="AH58" s="320"/>
    </row>
    <row r="59" spans="1:34" ht="15.75" customHeight="1" x14ac:dyDescent="0.25">
      <c r="A59" s="320"/>
      <c r="B59" s="41"/>
      <c r="C59" s="44">
        <v>2026</v>
      </c>
      <c r="D59" s="45">
        <v>46023</v>
      </c>
      <c r="E59" s="557">
        <v>46386</v>
      </c>
      <c r="F59" s="520"/>
      <c r="G59" s="46">
        <v>0.4</v>
      </c>
      <c r="H59" s="562"/>
      <c r="I59" s="532"/>
      <c r="J59" s="532"/>
      <c r="K59" s="532"/>
      <c r="L59" s="532"/>
      <c r="M59" s="532"/>
      <c r="N59" s="532"/>
      <c r="O59" s="532"/>
      <c r="P59" s="532"/>
      <c r="Q59" s="532"/>
      <c r="R59" s="532"/>
      <c r="S59" s="532"/>
      <c r="T59" s="532"/>
      <c r="U59" s="532"/>
      <c r="V59" s="532"/>
      <c r="W59" s="532"/>
      <c r="X59" s="532"/>
      <c r="Y59" s="532"/>
      <c r="Z59" s="532"/>
      <c r="AA59" s="520"/>
      <c r="AB59" s="315"/>
      <c r="AC59" s="320"/>
      <c r="AD59" s="320"/>
      <c r="AE59" s="320"/>
      <c r="AF59" s="320"/>
      <c r="AG59" s="320"/>
      <c r="AH59" s="320"/>
    </row>
    <row r="60" spans="1:34" ht="15.75" customHeight="1" x14ac:dyDescent="0.25">
      <c r="A60" s="320"/>
      <c r="B60" s="41"/>
      <c r="C60" s="44">
        <v>2027</v>
      </c>
      <c r="D60" s="45">
        <v>46388</v>
      </c>
      <c r="E60" s="557">
        <v>46751</v>
      </c>
      <c r="F60" s="520"/>
      <c r="G60" s="46">
        <v>0.3</v>
      </c>
      <c r="H60" s="562"/>
      <c r="I60" s="532"/>
      <c r="J60" s="532"/>
      <c r="K60" s="532"/>
      <c r="L60" s="532"/>
      <c r="M60" s="532"/>
      <c r="N60" s="532"/>
      <c r="O60" s="532"/>
      <c r="P60" s="532"/>
      <c r="Q60" s="532"/>
      <c r="R60" s="532"/>
      <c r="S60" s="532"/>
      <c r="T60" s="532"/>
      <c r="U60" s="532"/>
      <c r="V60" s="532"/>
      <c r="W60" s="532"/>
      <c r="X60" s="532"/>
      <c r="Y60" s="532"/>
      <c r="Z60" s="532"/>
      <c r="AA60" s="520"/>
      <c r="AB60" s="315"/>
      <c r="AC60" s="320"/>
      <c r="AD60" s="320"/>
      <c r="AE60" s="320"/>
      <c r="AF60" s="320"/>
      <c r="AG60" s="320"/>
      <c r="AH60" s="320"/>
    </row>
    <row r="61" spans="1:34" ht="15.75" customHeight="1" x14ac:dyDescent="0.25">
      <c r="A61" s="320"/>
      <c r="B61" s="41"/>
      <c r="C61" s="44"/>
      <c r="D61" s="44"/>
      <c r="E61" s="558"/>
      <c r="F61" s="520"/>
      <c r="G61" s="43"/>
      <c r="H61" s="558"/>
      <c r="I61" s="532"/>
      <c r="J61" s="532"/>
      <c r="K61" s="532"/>
      <c r="L61" s="532"/>
      <c r="M61" s="532"/>
      <c r="N61" s="532"/>
      <c r="O61" s="532"/>
      <c r="P61" s="532"/>
      <c r="Q61" s="532"/>
      <c r="R61" s="532"/>
      <c r="S61" s="532"/>
      <c r="T61" s="532"/>
      <c r="U61" s="532"/>
      <c r="V61" s="532"/>
      <c r="W61" s="532"/>
      <c r="X61" s="532"/>
      <c r="Y61" s="532"/>
      <c r="Z61" s="532"/>
      <c r="AA61" s="520"/>
      <c r="AB61" s="315"/>
      <c r="AC61" s="320"/>
      <c r="AD61" s="320"/>
      <c r="AE61" s="320"/>
      <c r="AF61" s="320"/>
      <c r="AG61" s="320"/>
      <c r="AH61" s="320"/>
    </row>
    <row r="62" spans="1:34" ht="15.75" customHeight="1" x14ac:dyDescent="0.25">
      <c r="A62" s="293"/>
      <c r="B62" s="31"/>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301"/>
      <c r="AC62" s="293"/>
      <c r="AD62" s="293"/>
      <c r="AE62" s="293"/>
      <c r="AF62" s="293"/>
      <c r="AG62" s="293"/>
      <c r="AH62" s="293"/>
    </row>
    <row r="63" spans="1:34" ht="15.75" customHeight="1" x14ac:dyDescent="0.25">
      <c r="A63" s="293"/>
      <c r="B63" s="31"/>
      <c r="C63" s="536" t="s">
        <v>163</v>
      </c>
      <c r="D63" s="528"/>
      <c r="E63" s="306"/>
      <c r="F63" s="297" t="s">
        <v>164</v>
      </c>
      <c r="G63" s="47"/>
      <c r="H63" s="308"/>
      <c r="I63" s="297" t="s">
        <v>165</v>
      </c>
      <c r="J63" s="293"/>
      <c r="K63" s="531"/>
      <c r="L63" s="520"/>
      <c r="M63" s="306"/>
      <c r="N63" s="293"/>
      <c r="O63" s="293"/>
      <c r="P63" s="293"/>
      <c r="Q63" s="293"/>
      <c r="R63" s="293"/>
      <c r="S63" s="293"/>
      <c r="T63" s="293"/>
      <c r="U63" s="293"/>
      <c r="V63" s="293"/>
      <c r="W63" s="293"/>
      <c r="X63" s="293"/>
      <c r="Y63" s="293"/>
      <c r="Z63" s="293"/>
      <c r="AA63" s="293"/>
      <c r="AB63" s="301"/>
      <c r="AC63" s="293"/>
      <c r="AD63" s="293"/>
      <c r="AE63" s="293"/>
      <c r="AF63" s="293"/>
      <c r="AG63" s="293"/>
      <c r="AH63" s="293"/>
    </row>
    <row r="64" spans="1:34" ht="15.75" customHeight="1" x14ac:dyDescent="0.25">
      <c r="A64" s="293"/>
      <c r="B64" s="321"/>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22"/>
      <c r="AC64" s="293"/>
      <c r="AD64" s="293"/>
      <c r="AE64" s="293"/>
      <c r="AF64" s="293"/>
      <c r="AG64" s="293"/>
      <c r="AH64" s="293"/>
    </row>
    <row r="65" spans="1:34" ht="15.75" customHeight="1" x14ac:dyDescent="0.25">
      <c r="A65" s="293"/>
      <c r="B65" s="556" t="s">
        <v>166</v>
      </c>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20"/>
      <c r="AC65" s="293"/>
      <c r="AD65" s="293"/>
      <c r="AE65" s="293"/>
      <c r="AF65" s="293"/>
      <c r="AG65" s="293"/>
      <c r="AH65" s="293"/>
    </row>
    <row r="66" spans="1:34" ht="15.75" customHeight="1" x14ac:dyDescent="0.25">
      <c r="A66" s="293"/>
      <c r="B66" s="48"/>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9"/>
      <c r="AC66" s="293"/>
      <c r="AD66" s="293"/>
      <c r="AE66" s="293"/>
      <c r="AF66" s="293"/>
      <c r="AG66" s="293"/>
      <c r="AH66" s="293"/>
    </row>
    <row r="67" spans="1:34" ht="29.25" customHeight="1" x14ac:dyDescent="0.25">
      <c r="A67" s="293"/>
      <c r="B67" s="558" t="s">
        <v>161</v>
      </c>
      <c r="C67" s="520"/>
      <c r="D67" s="43"/>
      <c r="E67" s="558" t="s">
        <v>167</v>
      </c>
      <c r="F67" s="520"/>
      <c r="G67" s="43"/>
      <c r="H67" s="530" t="s">
        <v>168</v>
      </c>
      <c r="I67" s="520"/>
      <c r="J67" s="558"/>
      <c r="K67" s="520"/>
      <c r="L67" s="561"/>
      <c r="M67" s="528"/>
      <c r="N67" s="43" t="s">
        <v>169</v>
      </c>
      <c r="O67" s="558"/>
      <c r="P67" s="532"/>
      <c r="Q67" s="520"/>
      <c r="R67" s="558" t="s">
        <v>170</v>
      </c>
      <c r="S67" s="532"/>
      <c r="T67" s="520"/>
      <c r="U67" s="558"/>
      <c r="V67" s="532"/>
      <c r="W67" s="520"/>
      <c r="X67" s="558" t="s">
        <v>171</v>
      </c>
      <c r="Y67" s="520"/>
      <c r="Z67" s="558"/>
      <c r="AA67" s="532"/>
      <c r="AB67" s="520"/>
      <c r="AC67" s="293"/>
      <c r="AD67" s="293"/>
      <c r="AE67" s="293"/>
      <c r="AF67" s="293"/>
      <c r="AG67" s="293"/>
      <c r="AH67" s="293"/>
    </row>
    <row r="68" spans="1:34" ht="15.75" customHeight="1" x14ac:dyDescent="0.25">
      <c r="A68" s="293"/>
      <c r="B68" s="48"/>
      <c r="C68" s="323"/>
      <c r="D68" s="323"/>
      <c r="E68" s="323"/>
      <c r="F68" s="316"/>
      <c r="G68" s="324"/>
      <c r="H68" s="325"/>
      <c r="I68" s="325"/>
      <c r="J68" s="316"/>
      <c r="K68" s="316"/>
      <c r="L68" s="316"/>
      <c r="M68" s="316"/>
      <c r="N68" s="325"/>
      <c r="O68" s="316"/>
      <c r="P68" s="316"/>
      <c r="Q68" s="316"/>
      <c r="R68" s="316"/>
      <c r="S68" s="325"/>
      <c r="T68" s="303"/>
      <c r="U68" s="303"/>
      <c r="V68" s="293"/>
      <c r="W68" s="325"/>
      <c r="X68" s="313"/>
      <c r="Y68" s="313"/>
      <c r="Z68" s="50"/>
      <c r="AA68" s="28"/>
      <c r="AB68" s="51"/>
      <c r="AC68" s="293"/>
      <c r="AD68" s="293"/>
      <c r="AE68" s="293"/>
      <c r="AF68" s="293"/>
      <c r="AG68" s="293"/>
      <c r="AH68" s="293"/>
    </row>
    <row r="69" spans="1:34" ht="15.75" customHeight="1" x14ac:dyDescent="0.25">
      <c r="A69" s="293"/>
      <c r="B69" s="556" t="s">
        <v>172</v>
      </c>
      <c r="C69" s="520"/>
      <c r="D69" s="559"/>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1"/>
      <c r="AC69" s="293"/>
      <c r="AD69" s="293"/>
      <c r="AE69" s="293"/>
      <c r="AF69" s="293"/>
      <c r="AG69" s="293"/>
      <c r="AH69" s="293"/>
    </row>
    <row r="70" spans="1:34" ht="15.75" customHeight="1" x14ac:dyDescent="0.25">
      <c r="A70" s="293"/>
      <c r="B70" s="48"/>
      <c r="C70" s="323"/>
      <c r="D70" s="323"/>
      <c r="E70" s="323"/>
      <c r="F70" s="316"/>
      <c r="G70" s="324"/>
      <c r="H70" s="325"/>
      <c r="I70" s="325"/>
      <c r="J70" s="316"/>
      <c r="K70" s="316"/>
      <c r="L70" s="316"/>
      <c r="M70" s="316"/>
      <c r="N70" s="325"/>
      <c r="O70" s="316"/>
      <c r="P70" s="316"/>
      <c r="Q70" s="316"/>
      <c r="R70" s="316"/>
      <c r="S70" s="325"/>
      <c r="T70" s="303"/>
      <c r="U70" s="303"/>
      <c r="V70" s="293"/>
      <c r="W70" s="325"/>
      <c r="X70" s="313"/>
      <c r="Y70" s="313"/>
      <c r="Z70" s="50"/>
      <c r="AA70" s="28"/>
      <c r="AB70" s="51"/>
      <c r="AC70" s="293"/>
      <c r="AD70" s="293"/>
      <c r="AE70" s="293"/>
      <c r="AF70" s="293"/>
      <c r="AG70" s="293"/>
      <c r="AH70" s="293"/>
    </row>
    <row r="71" spans="1:34" ht="15.75" customHeight="1" x14ac:dyDescent="0.25">
      <c r="A71" s="293"/>
      <c r="B71" s="556" t="s">
        <v>173</v>
      </c>
      <c r="C71" s="520"/>
      <c r="D71" s="56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1"/>
      <c r="AC71" s="293"/>
      <c r="AD71" s="293"/>
      <c r="AE71" s="293"/>
      <c r="AF71" s="293"/>
      <c r="AG71" s="293"/>
      <c r="AH71" s="293"/>
    </row>
    <row r="72" spans="1:34" ht="15.75" customHeight="1" x14ac:dyDescent="0.25">
      <c r="A72" s="293"/>
      <c r="B72" s="48"/>
      <c r="C72" s="323"/>
      <c r="D72" s="323"/>
      <c r="E72" s="323"/>
      <c r="F72" s="316"/>
      <c r="G72" s="324"/>
      <c r="H72" s="325"/>
      <c r="I72" s="325"/>
      <c r="J72" s="316"/>
      <c r="K72" s="316"/>
      <c r="L72" s="316"/>
      <c r="M72" s="316"/>
      <c r="N72" s="325"/>
      <c r="O72" s="316"/>
      <c r="P72" s="316"/>
      <c r="Q72" s="316"/>
      <c r="R72" s="316"/>
      <c r="S72" s="325"/>
      <c r="T72" s="303"/>
      <c r="U72" s="303"/>
      <c r="V72" s="293"/>
      <c r="W72" s="325"/>
      <c r="X72" s="313"/>
      <c r="Y72" s="313"/>
      <c r="Z72" s="313"/>
      <c r="AA72" s="303"/>
      <c r="AB72" s="309"/>
      <c r="AC72" s="293"/>
      <c r="AD72" s="293"/>
      <c r="AE72" s="293"/>
      <c r="AF72" s="293"/>
      <c r="AG72" s="293"/>
      <c r="AH72" s="293"/>
    </row>
    <row r="73" spans="1:34" ht="15.75" customHeight="1" x14ac:dyDescent="0.25">
      <c r="A73" s="293"/>
      <c r="B73" s="556" t="s">
        <v>174</v>
      </c>
      <c r="C73" s="520"/>
      <c r="D73" s="560"/>
      <c r="E73" s="550"/>
      <c r="F73" s="550"/>
      <c r="G73" s="550"/>
      <c r="H73" s="550"/>
      <c r="I73" s="550"/>
      <c r="J73" s="550"/>
      <c r="K73" s="550"/>
      <c r="L73" s="550"/>
      <c r="M73" s="550"/>
      <c r="N73" s="550"/>
      <c r="O73" s="550"/>
      <c r="P73" s="550"/>
      <c r="Q73" s="550"/>
      <c r="R73" s="550"/>
      <c r="S73" s="550"/>
      <c r="T73" s="550"/>
      <c r="U73" s="550"/>
      <c r="V73" s="550"/>
      <c r="W73" s="550"/>
      <c r="X73" s="550"/>
      <c r="Y73" s="550"/>
      <c r="Z73" s="550"/>
      <c r="AA73" s="550"/>
      <c r="AB73" s="551"/>
      <c r="AC73" s="293"/>
      <c r="AD73" s="293"/>
      <c r="AE73" s="293"/>
      <c r="AF73" s="293"/>
      <c r="AG73" s="293"/>
      <c r="AH73" s="293"/>
    </row>
    <row r="74" spans="1:34" ht="15.75" customHeight="1" x14ac:dyDescent="0.25">
      <c r="A74" s="293"/>
      <c r="B74" s="48"/>
      <c r="C74" s="323"/>
      <c r="D74" s="323"/>
      <c r="E74" s="323"/>
      <c r="F74" s="316"/>
      <c r="G74" s="324"/>
      <c r="H74" s="325"/>
      <c r="I74" s="325"/>
      <c r="J74" s="316"/>
      <c r="K74" s="316"/>
      <c r="L74" s="316"/>
      <c r="M74" s="316"/>
      <c r="N74" s="325"/>
      <c r="O74" s="316"/>
      <c r="P74" s="316"/>
      <c r="Q74" s="316"/>
      <c r="R74" s="316"/>
      <c r="S74" s="325"/>
      <c r="T74" s="303"/>
      <c r="U74" s="303"/>
      <c r="V74" s="293"/>
      <c r="W74" s="325"/>
      <c r="X74" s="313"/>
      <c r="Y74" s="313"/>
      <c r="Z74" s="50"/>
      <c r="AA74" s="28"/>
      <c r="AB74" s="51"/>
      <c r="AC74" s="293"/>
      <c r="AD74" s="293"/>
      <c r="AE74" s="293"/>
      <c r="AF74" s="293"/>
      <c r="AG74" s="293"/>
      <c r="AH74" s="293"/>
    </row>
    <row r="75" spans="1:34" ht="15.75" customHeight="1" x14ac:dyDescent="0.25">
      <c r="A75" s="293"/>
      <c r="B75" s="556" t="s">
        <v>175</v>
      </c>
      <c r="C75" s="520"/>
      <c r="D75" s="560"/>
      <c r="E75" s="550"/>
      <c r="F75" s="550"/>
      <c r="G75" s="550"/>
      <c r="H75" s="550"/>
      <c r="I75" s="550"/>
      <c r="J75" s="550"/>
      <c r="K75" s="550"/>
      <c r="L75" s="550"/>
      <c r="M75" s="550"/>
      <c r="N75" s="550"/>
      <c r="O75" s="550"/>
      <c r="P75" s="550"/>
      <c r="Q75" s="550"/>
      <c r="R75" s="550"/>
      <c r="S75" s="550"/>
      <c r="T75" s="550"/>
      <c r="U75" s="550"/>
      <c r="V75" s="550"/>
      <c r="W75" s="550"/>
      <c r="X75" s="550"/>
      <c r="Y75" s="550"/>
      <c r="Z75" s="550"/>
      <c r="AA75" s="550"/>
      <c r="AB75" s="551"/>
      <c r="AC75" s="293"/>
      <c r="AD75" s="293"/>
      <c r="AE75" s="293"/>
      <c r="AF75" s="293"/>
      <c r="AG75" s="293"/>
      <c r="AH75" s="293"/>
    </row>
    <row r="76" spans="1:34" ht="15.75" customHeight="1" x14ac:dyDescent="0.25">
      <c r="A76" s="293"/>
      <c r="B76" s="48"/>
      <c r="C76" s="323"/>
      <c r="D76" s="323"/>
      <c r="E76" s="323"/>
      <c r="F76" s="316"/>
      <c r="G76" s="324"/>
      <c r="H76" s="325"/>
      <c r="I76" s="325"/>
      <c r="J76" s="316"/>
      <c r="K76" s="316"/>
      <c r="L76" s="316"/>
      <c r="M76" s="316"/>
      <c r="N76" s="325"/>
      <c r="O76" s="316"/>
      <c r="P76" s="316"/>
      <c r="Q76" s="316"/>
      <c r="R76" s="316"/>
      <c r="S76" s="325"/>
      <c r="T76" s="303"/>
      <c r="U76" s="303"/>
      <c r="V76" s="293"/>
      <c r="W76" s="325"/>
      <c r="X76" s="313"/>
      <c r="Y76" s="313"/>
      <c r="Z76" s="50"/>
      <c r="AA76" s="28"/>
      <c r="AB76" s="51"/>
      <c r="AC76" s="293"/>
      <c r="AD76" s="293"/>
      <c r="AE76" s="293"/>
      <c r="AF76" s="293"/>
      <c r="AG76" s="293"/>
      <c r="AH76" s="293"/>
    </row>
    <row r="77" spans="1:34" ht="15.75" customHeight="1" x14ac:dyDescent="0.25">
      <c r="A77" s="293"/>
      <c r="B77" s="556" t="s">
        <v>176</v>
      </c>
      <c r="C77" s="520"/>
      <c r="D77" s="560"/>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1"/>
      <c r="AC77" s="293"/>
      <c r="AD77" s="293"/>
      <c r="AE77" s="293"/>
      <c r="AF77" s="293"/>
      <c r="AG77" s="293"/>
      <c r="AH77" s="293"/>
    </row>
    <row r="78" spans="1:34" ht="15.75" customHeight="1" x14ac:dyDescent="0.25">
      <c r="A78" s="293"/>
      <c r="B78" s="48"/>
      <c r="C78" s="323"/>
      <c r="D78" s="323"/>
      <c r="E78" s="323"/>
      <c r="F78" s="316"/>
      <c r="G78" s="324"/>
      <c r="H78" s="325"/>
      <c r="I78" s="325"/>
      <c r="J78" s="316"/>
      <c r="K78" s="316"/>
      <c r="L78" s="316"/>
      <c r="M78" s="316"/>
      <c r="N78" s="325"/>
      <c r="O78" s="316"/>
      <c r="P78" s="316"/>
      <c r="Q78" s="316"/>
      <c r="R78" s="316"/>
      <c r="S78" s="325"/>
      <c r="T78" s="303"/>
      <c r="U78" s="303"/>
      <c r="V78" s="293"/>
      <c r="W78" s="325"/>
      <c r="X78" s="313"/>
      <c r="Y78" s="313"/>
      <c r="Z78" s="50"/>
      <c r="AA78" s="28"/>
      <c r="AB78" s="51"/>
      <c r="AC78" s="293"/>
      <c r="AD78" s="293"/>
      <c r="AE78" s="293"/>
      <c r="AF78" s="293"/>
      <c r="AG78" s="293"/>
      <c r="AH78" s="293"/>
    </row>
    <row r="79" spans="1:34" ht="15.75" customHeight="1" x14ac:dyDescent="0.25">
      <c r="A79" s="293"/>
      <c r="B79" s="556" t="s">
        <v>177</v>
      </c>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20"/>
      <c r="AC79" s="293"/>
      <c r="AD79" s="293"/>
      <c r="AE79" s="293"/>
      <c r="AF79" s="293"/>
      <c r="AG79" s="293"/>
      <c r="AH79" s="293"/>
    </row>
    <row r="80" spans="1:34" ht="15.75" customHeight="1" x14ac:dyDescent="0.25">
      <c r="A80" s="293"/>
      <c r="B80" s="530" t="s">
        <v>122</v>
      </c>
      <c r="C80" s="520"/>
      <c r="D80" s="52" t="s">
        <v>178</v>
      </c>
      <c r="E80" s="530" t="s">
        <v>179</v>
      </c>
      <c r="F80" s="520"/>
      <c r="G80" s="530" t="s">
        <v>177</v>
      </c>
      <c r="H80" s="532"/>
      <c r="I80" s="532"/>
      <c r="J80" s="532"/>
      <c r="K80" s="532"/>
      <c r="L80" s="532"/>
      <c r="M80" s="532"/>
      <c r="N80" s="532"/>
      <c r="O80" s="520"/>
      <c r="P80" s="530" t="s">
        <v>180</v>
      </c>
      <c r="Q80" s="532"/>
      <c r="R80" s="532"/>
      <c r="S80" s="532"/>
      <c r="T80" s="532"/>
      <c r="U80" s="532"/>
      <c r="V80" s="532"/>
      <c r="W80" s="532"/>
      <c r="X80" s="532"/>
      <c r="Y80" s="532"/>
      <c r="Z80" s="532"/>
      <c r="AA80" s="532"/>
      <c r="AB80" s="520"/>
      <c r="AC80" s="293"/>
      <c r="AD80" s="293"/>
      <c r="AE80" s="293"/>
      <c r="AF80" s="293"/>
      <c r="AG80" s="293"/>
      <c r="AH80" s="293"/>
    </row>
    <row r="81" spans="1:34" ht="15.75" customHeight="1" x14ac:dyDescent="0.25">
      <c r="A81" s="293"/>
      <c r="B81" s="530"/>
      <c r="C81" s="520"/>
      <c r="D81" s="37"/>
      <c r="E81" s="530"/>
      <c r="F81" s="520"/>
      <c r="G81" s="555"/>
      <c r="H81" s="532"/>
      <c r="I81" s="532"/>
      <c r="J81" s="532"/>
      <c r="K81" s="532"/>
      <c r="L81" s="532"/>
      <c r="M81" s="532"/>
      <c r="N81" s="532"/>
      <c r="O81" s="520"/>
      <c r="P81" s="555"/>
      <c r="Q81" s="532"/>
      <c r="R81" s="532"/>
      <c r="S81" s="532"/>
      <c r="T81" s="532"/>
      <c r="U81" s="532"/>
      <c r="V81" s="532"/>
      <c r="W81" s="532"/>
      <c r="X81" s="532"/>
      <c r="Y81" s="532"/>
      <c r="Z81" s="532"/>
      <c r="AA81" s="532"/>
      <c r="AB81" s="520"/>
      <c r="AC81" s="293"/>
      <c r="AD81" s="293"/>
      <c r="AE81" s="293"/>
      <c r="AF81" s="293"/>
      <c r="AG81" s="293"/>
      <c r="AH81" s="293"/>
    </row>
    <row r="82" spans="1:34" ht="15.75" customHeight="1" x14ac:dyDescent="0.25">
      <c r="A82" s="293"/>
      <c r="B82" s="530"/>
      <c r="C82" s="520"/>
      <c r="D82" s="37"/>
      <c r="E82" s="530"/>
      <c r="F82" s="520"/>
      <c r="G82" s="555"/>
      <c r="H82" s="532"/>
      <c r="I82" s="532"/>
      <c r="J82" s="532"/>
      <c r="K82" s="532"/>
      <c r="L82" s="532"/>
      <c r="M82" s="532"/>
      <c r="N82" s="532"/>
      <c r="O82" s="520"/>
      <c r="P82" s="555"/>
      <c r="Q82" s="532"/>
      <c r="R82" s="532"/>
      <c r="S82" s="532"/>
      <c r="T82" s="532"/>
      <c r="U82" s="532"/>
      <c r="V82" s="532"/>
      <c r="W82" s="532"/>
      <c r="X82" s="532"/>
      <c r="Y82" s="532"/>
      <c r="Z82" s="532"/>
      <c r="AA82" s="532"/>
      <c r="AB82" s="520"/>
      <c r="AC82" s="293"/>
      <c r="AD82" s="293"/>
      <c r="AE82" s="293"/>
      <c r="AF82" s="293"/>
      <c r="AG82" s="293"/>
      <c r="AH82" s="293"/>
    </row>
    <row r="83" spans="1:34" ht="26.25" customHeight="1" x14ac:dyDescent="0.25">
      <c r="A83" s="293"/>
      <c r="B83" s="554" t="s">
        <v>181</v>
      </c>
      <c r="C83" s="532"/>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20"/>
      <c r="AC83" s="293"/>
      <c r="AD83" s="326"/>
      <c r="AE83" s="293"/>
      <c r="AF83" s="293"/>
      <c r="AG83" s="293"/>
      <c r="AH83" s="293"/>
    </row>
    <row r="84" spans="1:34" ht="12.75" customHeight="1" x14ac:dyDescent="0.2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row>
    <row r="85" spans="1:34" ht="12.75" customHeight="1" x14ac:dyDescent="0.2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row>
    <row r="86" spans="1:34" ht="12.75" customHeight="1" x14ac:dyDescent="0.2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row>
    <row r="87" spans="1:34" ht="12.75" customHeight="1" x14ac:dyDescent="0.2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row>
    <row r="88" spans="1:34" ht="12.75" customHeight="1" x14ac:dyDescent="0.2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row>
    <row r="89" spans="1:34" ht="12.75" customHeight="1" x14ac:dyDescent="0.2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row>
    <row r="90" spans="1:34" ht="12.75" customHeight="1" x14ac:dyDescent="0.2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row>
    <row r="91" spans="1:34" ht="12.75" customHeigh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row>
    <row r="92" spans="1:34" ht="12.75" customHeight="1" x14ac:dyDescent="0.25">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row>
    <row r="93" spans="1:34" ht="12.75" customHeight="1" x14ac:dyDescent="0.25">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row>
    <row r="94" spans="1:34" ht="12.75" customHeight="1" x14ac:dyDescent="0.25">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row>
    <row r="95" spans="1:34" ht="12.75" customHeight="1" x14ac:dyDescent="0.25">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row>
    <row r="96" spans="1:34" ht="12.75"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row>
    <row r="97" spans="1:34" ht="12.75" customHeight="1" x14ac:dyDescent="0.25">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row>
    <row r="98" spans="1:34" ht="12.75" customHeight="1" x14ac:dyDescent="0.25">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row>
    <row r="99" spans="1:34" ht="12.75" customHeight="1" x14ac:dyDescent="0.25">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row>
    <row r="100" spans="1:34" ht="12.75" customHeight="1" x14ac:dyDescent="0.25">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row>
    <row r="101" spans="1:34" ht="12.75" customHeight="1" x14ac:dyDescent="0.25">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row>
    <row r="102" spans="1:34" ht="12.75" customHeight="1" x14ac:dyDescent="0.25">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93"/>
    </row>
    <row r="103" spans="1:34" ht="12.75" customHeight="1" x14ac:dyDescent="0.25">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row>
    <row r="104" spans="1:34" ht="12.75" customHeight="1" x14ac:dyDescent="0.2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row>
    <row r="105" spans="1:34" ht="12.75" customHeight="1" x14ac:dyDescent="0.2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row>
    <row r="106" spans="1:34" ht="12.75" customHeight="1" x14ac:dyDescent="0.2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row>
    <row r="107" spans="1:34" ht="12.75" customHeight="1" x14ac:dyDescent="0.2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row>
    <row r="108" spans="1:34" ht="12.75" customHeight="1" x14ac:dyDescent="0.2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row>
    <row r="109" spans="1:34" ht="12.75" customHeight="1" x14ac:dyDescent="0.2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row>
    <row r="110" spans="1:34" ht="12.75" customHeight="1" x14ac:dyDescent="0.2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row>
    <row r="111" spans="1:34" ht="12.75" customHeight="1" x14ac:dyDescent="0.2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row>
    <row r="112" spans="1:34" ht="12.75" customHeight="1" x14ac:dyDescent="0.2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row>
    <row r="113" spans="1:34" ht="12.75" customHeight="1" x14ac:dyDescent="0.25">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row>
    <row r="114" spans="1:34" ht="12.75" customHeight="1" x14ac:dyDescent="0.2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row>
    <row r="115" spans="1:34" ht="12.75" customHeight="1" x14ac:dyDescent="0.2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row>
    <row r="116" spans="1:34" ht="12.75" customHeight="1" x14ac:dyDescent="0.2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row>
    <row r="117" spans="1:34" ht="12.75" customHeight="1" x14ac:dyDescent="0.2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row>
    <row r="118" spans="1:34" ht="12.75" customHeight="1" x14ac:dyDescent="0.2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row>
    <row r="119" spans="1:34" ht="12.75" customHeight="1" x14ac:dyDescent="0.2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row>
    <row r="120" spans="1:34" ht="12.75" customHeight="1" x14ac:dyDescent="0.2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row>
    <row r="121" spans="1:34" ht="12.75" customHeight="1" x14ac:dyDescent="0.2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row>
    <row r="122" spans="1:34" ht="12.75" customHeight="1" x14ac:dyDescent="0.2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row>
    <row r="123" spans="1:34" ht="12.75" customHeight="1" x14ac:dyDescent="0.25">
      <c r="A123" s="29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row>
    <row r="124" spans="1:34" ht="12.75" customHeight="1" x14ac:dyDescent="0.25">
      <c r="A124" s="29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row>
    <row r="125" spans="1:34" ht="12.75" customHeight="1" x14ac:dyDescent="0.25">
      <c r="A125" s="29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row>
    <row r="126" spans="1:34" ht="12.75" customHeight="1" x14ac:dyDescent="0.25">
      <c r="A126" s="29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row>
    <row r="127" spans="1:34" ht="12.75" customHeight="1" x14ac:dyDescent="0.25">
      <c r="A127" s="29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row>
    <row r="128" spans="1:34" ht="12.75" customHeight="1" x14ac:dyDescent="0.25">
      <c r="A128" s="29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row>
    <row r="129" spans="1:34" ht="12.75" customHeight="1" x14ac:dyDescent="0.25">
      <c r="A129" s="29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row>
    <row r="130" spans="1:34" ht="12.75" customHeight="1" x14ac:dyDescent="0.25">
      <c r="A130" s="29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row>
    <row r="131" spans="1:34" ht="12.75" customHeight="1" x14ac:dyDescent="0.25">
      <c r="A131" s="293"/>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row>
    <row r="132" spans="1:34" ht="12.75" customHeight="1" x14ac:dyDescent="0.25">
      <c r="A132" s="293"/>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row>
    <row r="133" spans="1:34" ht="12.75" customHeight="1" x14ac:dyDescent="0.25">
      <c r="A133" s="293"/>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row>
    <row r="134" spans="1:34" ht="12.75" customHeight="1" x14ac:dyDescent="0.25">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row>
    <row r="135" spans="1:34" ht="12.75" customHeight="1" x14ac:dyDescent="0.25">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row>
    <row r="136" spans="1:34" ht="12.75" customHeight="1" x14ac:dyDescent="0.25">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row>
    <row r="137" spans="1:34" ht="12.75" customHeight="1" x14ac:dyDescent="0.25">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row>
    <row r="138" spans="1:34" ht="12.75" customHeight="1" x14ac:dyDescent="0.25">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row>
    <row r="139" spans="1:34" ht="12.75" customHeight="1" x14ac:dyDescent="0.25">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row>
    <row r="140" spans="1:34" ht="12.75" customHeight="1" x14ac:dyDescent="0.25">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row>
    <row r="141" spans="1:34" ht="12.75" customHeight="1" x14ac:dyDescent="0.25">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row>
    <row r="142" spans="1:34" ht="12.75" customHeight="1" x14ac:dyDescent="0.25">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row>
    <row r="143" spans="1:34" ht="12.75" customHeight="1" x14ac:dyDescent="0.25">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row>
    <row r="144" spans="1:34" ht="12.75" customHeight="1" x14ac:dyDescent="0.25">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row>
    <row r="145" spans="1:34" ht="12.75" customHeight="1" x14ac:dyDescent="0.25">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row>
    <row r="146" spans="1:34" ht="12.75" customHeight="1" x14ac:dyDescent="0.25">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row>
    <row r="147" spans="1:34" ht="12.75" customHeight="1" x14ac:dyDescent="0.25">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row>
    <row r="148" spans="1:34" ht="12.75" customHeight="1" x14ac:dyDescent="0.25">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row>
    <row r="149" spans="1:34" ht="12.75" customHeight="1" x14ac:dyDescent="0.25">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row>
    <row r="150" spans="1:34" ht="12.75" customHeight="1" x14ac:dyDescent="0.25">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row>
    <row r="151" spans="1:34" ht="12.75" customHeight="1" x14ac:dyDescent="0.25">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row>
    <row r="152" spans="1:34" ht="12.75" customHeight="1" x14ac:dyDescent="0.25">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row>
    <row r="153" spans="1:34" ht="12.75" customHeight="1" x14ac:dyDescent="0.25">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row>
    <row r="154" spans="1:34" ht="12.75" customHeight="1" x14ac:dyDescent="0.25">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row>
    <row r="155" spans="1:34" ht="12.75" customHeight="1" x14ac:dyDescent="0.25">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row>
    <row r="156" spans="1:34" ht="12.75" customHeight="1" x14ac:dyDescent="0.25">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row>
    <row r="157" spans="1:34" ht="12.75" customHeight="1" x14ac:dyDescent="0.25">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row>
    <row r="158" spans="1:34" ht="12.75" customHeight="1" x14ac:dyDescent="0.25">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row>
    <row r="159" spans="1:34" ht="12.75" customHeight="1" x14ac:dyDescent="0.25">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row>
    <row r="160" spans="1:34" ht="12.75" customHeight="1" x14ac:dyDescent="0.25">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row>
    <row r="161" spans="1:34" ht="12.75" customHeight="1" x14ac:dyDescent="0.25">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row>
    <row r="162" spans="1:34" ht="12.75" customHeight="1" x14ac:dyDescent="0.25">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row>
    <row r="163" spans="1:34" ht="12.75" customHeight="1" x14ac:dyDescent="0.25">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row>
    <row r="164" spans="1:34" ht="12.75" customHeight="1" x14ac:dyDescent="0.25">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row>
    <row r="165" spans="1:34" ht="12.75" customHeight="1" x14ac:dyDescent="0.25">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row>
    <row r="166" spans="1:34" ht="12.75" customHeight="1" x14ac:dyDescent="0.25">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row>
    <row r="167" spans="1:34" ht="12.75" customHeight="1" x14ac:dyDescent="0.25">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row>
    <row r="168" spans="1:34" ht="12.75" customHeight="1" x14ac:dyDescent="0.25">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row>
    <row r="169" spans="1:34" ht="12.75" customHeight="1" x14ac:dyDescent="0.25">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row>
    <row r="170" spans="1:34" ht="12.75" customHeight="1" x14ac:dyDescent="0.25">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row>
    <row r="171" spans="1:34" ht="12.75" customHeight="1" x14ac:dyDescent="0.25">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row>
    <row r="172" spans="1:34" ht="12.75" customHeight="1" x14ac:dyDescent="0.25">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row>
    <row r="173" spans="1:34" ht="12.75" customHeight="1" x14ac:dyDescent="0.25">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row>
    <row r="174" spans="1:34" ht="12.75" customHeight="1" x14ac:dyDescent="0.25">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row>
    <row r="175" spans="1:34" ht="12.75" customHeight="1" x14ac:dyDescent="0.25">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row>
    <row r="176" spans="1:34" ht="12.75" customHeight="1" x14ac:dyDescent="0.25">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row>
    <row r="177" spans="1:34" ht="12.75" customHeight="1" x14ac:dyDescent="0.25">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row>
    <row r="178" spans="1:34" ht="12.75" customHeight="1" x14ac:dyDescent="0.25">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row>
    <row r="179" spans="1:34" ht="12.75" customHeight="1" x14ac:dyDescent="0.25">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row>
    <row r="180" spans="1:34" ht="12.75" customHeight="1" x14ac:dyDescent="0.25">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row>
    <row r="181" spans="1:34" ht="12.75" customHeight="1" x14ac:dyDescent="0.25">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row>
    <row r="182" spans="1:34" ht="12.75" customHeight="1" x14ac:dyDescent="0.25">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row>
    <row r="183" spans="1:34" ht="12.75" customHeight="1" x14ac:dyDescent="0.25">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row>
    <row r="184" spans="1:34" ht="12.75" customHeight="1" x14ac:dyDescent="0.25">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row>
    <row r="185" spans="1:34" ht="12.75" customHeight="1" x14ac:dyDescent="0.25">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row>
    <row r="186" spans="1:34" ht="12.75" customHeight="1" x14ac:dyDescent="0.25">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row>
    <row r="187" spans="1:34" ht="12.75" customHeight="1" x14ac:dyDescent="0.25">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row>
    <row r="188" spans="1:34" ht="12.75" customHeight="1" x14ac:dyDescent="0.25">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row>
    <row r="189" spans="1:34" ht="12.75" customHeight="1" x14ac:dyDescent="0.25">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row>
    <row r="190" spans="1:34" ht="12.75" customHeight="1" x14ac:dyDescent="0.25">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row>
    <row r="191" spans="1:34" ht="12.75" customHeight="1" x14ac:dyDescent="0.25">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row>
    <row r="192" spans="1:34" ht="12.75" customHeight="1" x14ac:dyDescent="0.25">
      <c r="A192" s="293"/>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row>
    <row r="193" spans="1:34" ht="12.75" customHeight="1" x14ac:dyDescent="0.25">
      <c r="A193" s="293"/>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row>
    <row r="194" spans="1:34" ht="12.75" customHeight="1" x14ac:dyDescent="0.25">
      <c r="A194" s="293"/>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row>
    <row r="195" spans="1:34" ht="12.75" customHeight="1" x14ac:dyDescent="0.25">
      <c r="A195" s="293"/>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row>
    <row r="196" spans="1:34" ht="12.75" customHeight="1" x14ac:dyDescent="0.25">
      <c r="A196" s="293"/>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row>
    <row r="197" spans="1:34" ht="12.75" customHeight="1" x14ac:dyDescent="0.25">
      <c r="A197" s="293"/>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row>
    <row r="198" spans="1:34" ht="12.75" customHeight="1" x14ac:dyDescent="0.25">
      <c r="A198" s="293"/>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row>
    <row r="199" spans="1:34" ht="12.75" customHeight="1" x14ac:dyDescent="0.25">
      <c r="A199" s="293"/>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93"/>
    </row>
    <row r="200" spans="1:34" ht="12.75" customHeight="1" x14ac:dyDescent="0.25">
      <c r="A200" s="293"/>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row>
    <row r="201" spans="1:34" ht="12.75" customHeight="1" x14ac:dyDescent="0.25">
      <c r="A201" s="293"/>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93"/>
    </row>
    <row r="202" spans="1:34" ht="12.75" customHeight="1" x14ac:dyDescent="0.25">
      <c r="A202" s="293"/>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93"/>
    </row>
    <row r="203" spans="1:34" ht="12.75" customHeight="1" x14ac:dyDescent="0.25">
      <c r="A203" s="293"/>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93"/>
    </row>
    <row r="204" spans="1:34" ht="12.75" customHeight="1" x14ac:dyDescent="0.25">
      <c r="A204" s="293"/>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93"/>
    </row>
    <row r="205" spans="1:34" ht="12.75" customHeight="1" x14ac:dyDescent="0.25">
      <c r="A205" s="293"/>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c r="AH205" s="293"/>
    </row>
    <row r="206" spans="1:34" ht="12.75" customHeight="1" x14ac:dyDescent="0.25">
      <c r="A206" s="293"/>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row>
    <row r="207" spans="1:34" ht="12.75" customHeight="1" x14ac:dyDescent="0.25">
      <c r="A207" s="293"/>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c r="AH207" s="293"/>
    </row>
    <row r="208" spans="1:34" ht="12.75" customHeight="1" x14ac:dyDescent="0.25">
      <c r="A208" s="293"/>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c r="AH208" s="293"/>
    </row>
    <row r="209" spans="1:34" ht="12.75" customHeight="1" x14ac:dyDescent="0.25">
      <c r="A209" s="293"/>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c r="AH209" s="293"/>
    </row>
    <row r="210" spans="1:34" ht="12.75" customHeight="1" x14ac:dyDescent="0.25">
      <c r="A210" s="293"/>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row>
    <row r="211" spans="1:34" ht="12.75" customHeight="1" x14ac:dyDescent="0.25">
      <c r="A211" s="293"/>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row>
    <row r="212" spans="1:34" ht="12.75" customHeight="1" x14ac:dyDescent="0.25">
      <c r="A212" s="293"/>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row>
    <row r="213" spans="1:34" ht="12.75" customHeight="1" x14ac:dyDescent="0.25">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row>
    <row r="214" spans="1:34" ht="12.75" customHeight="1" x14ac:dyDescent="0.25">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row>
    <row r="215" spans="1:34" ht="12.75" customHeight="1" x14ac:dyDescent="0.25">
      <c r="A215" s="293"/>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row>
    <row r="216" spans="1:34" ht="12.75" customHeight="1" x14ac:dyDescent="0.25">
      <c r="A216" s="293"/>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row>
    <row r="217" spans="1:34" ht="12.75" customHeight="1" x14ac:dyDescent="0.25">
      <c r="A217" s="293"/>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row>
    <row r="218" spans="1:34" ht="12.75" customHeight="1" x14ac:dyDescent="0.25">
      <c r="A218" s="293"/>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row>
    <row r="219" spans="1:34" ht="12.75" customHeight="1" x14ac:dyDescent="0.25">
      <c r="A219" s="293"/>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row>
    <row r="220" spans="1:34" ht="12.75" customHeight="1" x14ac:dyDescent="0.25">
      <c r="A220" s="293"/>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row>
    <row r="221" spans="1:34" ht="12.75" customHeight="1" x14ac:dyDescent="0.25">
      <c r="A221" s="293"/>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row>
    <row r="222" spans="1:34" ht="12.75" customHeight="1" x14ac:dyDescent="0.25">
      <c r="A222" s="293"/>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row>
    <row r="223" spans="1:34" ht="12.75" customHeight="1" x14ac:dyDescent="0.25">
      <c r="A223" s="293"/>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row>
    <row r="224" spans="1:34" ht="12.75" customHeight="1" x14ac:dyDescent="0.25">
      <c r="A224" s="293"/>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row>
    <row r="225" spans="1:34" ht="12.75" customHeight="1" x14ac:dyDescent="0.25">
      <c r="A225" s="293"/>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row>
    <row r="226" spans="1:34" ht="12.75" customHeight="1" x14ac:dyDescent="0.25">
      <c r="A226" s="293"/>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93"/>
    </row>
    <row r="227" spans="1:34" ht="12.75" customHeight="1" x14ac:dyDescent="0.25">
      <c r="A227" s="293"/>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row>
    <row r="228" spans="1:34" ht="12.75" customHeight="1" x14ac:dyDescent="0.25">
      <c r="A228" s="293"/>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row>
    <row r="229" spans="1:34" ht="12.75" customHeight="1" x14ac:dyDescent="0.25">
      <c r="A229" s="293"/>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row>
    <row r="230" spans="1:34" ht="12.75" customHeight="1" x14ac:dyDescent="0.25">
      <c r="A230" s="293"/>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c r="AH230" s="293"/>
    </row>
    <row r="231" spans="1:34" ht="12.75" customHeight="1" x14ac:dyDescent="0.25">
      <c r="A231" s="293"/>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row>
    <row r="232" spans="1:34" ht="12.75" customHeight="1" x14ac:dyDescent="0.25">
      <c r="A232" s="293"/>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row>
    <row r="233" spans="1:34" ht="12.75" customHeight="1" x14ac:dyDescent="0.25">
      <c r="A233" s="293"/>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row>
    <row r="234" spans="1:34" ht="12.75" customHeight="1" x14ac:dyDescent="0.25">
      <c r="A234" s="293"/>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c r="AH234" s="293"/>
    </row>
    <row r="235" spans="1:34" ht="12.75" customHeight="1" x14ac:dyDescent="0.25">
      <c r="A235" s="293"/>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row>
    <row r="236" spans="1:34" ht="12.75" customHeight="1" x14ac:dyDescent="0.25">
      <c r="A236" s="293"/>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c r="AH236" s="293"/>
    </row>
    <row r="237" spans="1:34" ht="12.75" customHeight="1" x14ac:dyDescent="0.25">
      <c r="A237" s="293"/>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row>
    <row r="238" spans="1:34" ht="12.75" customHeight="1" x14ac:dyDescent="0.25">
      <c r="A238" s="293"/>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row>
    <row r="239" spans="1:34" ht="12.75" customHeight="1" x14ac:dyDescent="0.25">
      <c r="A239" s="293"/>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row>
    <row r="240" spans="1:34" ht="12.75" customHeight="1" x14ac:dyDescent="0.25">
      <c r="A240" s="293"/>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row>
    <row r="241" spans="1:34" ht="12.75" customHeight="1" x14ac:dyDescent="0.25">
      <c r="A241" s="293"/>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row>
    <row r="242" spans="1:34" ht="12.75" customHeight="1" x14ac:dyDescent="0.25">
      <c r="A242" s="293"/>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row>
    <row r="243" spans="1:34" ht="12.75" customHeight="1" x14ac:dyDescent="0.25">
      <c r="A243" s="293"/>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row>
    <row r="244" spans="1:34" ht="12.75" customHeight="1" x14ac:dyDescent="0.25">
      <c r="A244" s="293"/>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row>
    <row r="245" spans="1:34" ht="12.75" customHeight="1" x14ac:dyDescent="0.25">
      <c r="A245" s="293"/>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row>
    <row r="246" spans="1:34" ht="12.75" customHeight="1" x14ac:dyDescent="0.25">
      <c r="A246" s="293"/>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row>
    <row r="247" spans="1:34" ht="12.75" customHeight="1" x14ac:dyDescent="0.25">
      <c r="A247" s="293"/>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row>
    <row r="248" spans="1:34" ht="12.75" customHeight="1" x14ac:dyDescent="0.25">
      <c r="A248" s="293"/>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row>
    <row r="249" spans="1:34" ht="12.75" customHeight="1" x14ac:dyDescent="0.25">
      <c r="A249" s="293"/>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row>
    <row r="250" spans="1:34" ht="12.75" customHeight="1" x14ac:dyDescent="0.25">
      <c r="A250" s="293"/>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row>
    <row r="251" spans="1:34" ht="12.75" customHeight="1" x14ac:dyDescent="0.25">
      <c r="A251" s="293"/>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row>
    <row r="252" spans="1:34" ht="12.75" customHeight="1" x14ac:dyDescent="0.25">
      <c r="A252" s="293"/>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93"/>
    </row>
    <row r="253" spans="1:34" ht="12.75" customHeight="1" x14ac:dyDescent="0.25">
      <c r="A253" s="293"/>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93"/>
    </row>
    <row r="254" spans="1:34" ht="12.75" customHeight="1" x14ac:dyDescent="0.25">
      <c r="A254" s="293"/>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93"/>
    </row>
    <row r="255" spans="1:34" ht="12.75" customHeight="1" x14ac:dyDescent="0.25">
      <c r="A255" s="293"/>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c r="AG255" s="293"/>
      <c r="AH255" s="293"/>
    </row>
    <row r="256" spans="1:34" ht="12.75" customHeight="1" x14ac:dyDescent="0.25">
      <c r="A256" s="293"/>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c r="AE256" s="293"/>
      <c r="AF256" s="293"/>
      <c r="AG256" s="293"/>
      <c r="AH256" s="293"/>
    </row>
    <row r="257" spans="1:34" ht="12.75" customHeight="1" x14ac:dyDescent="0.25">
      <c r="A257" s="293"/>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c r="AH257" s="293"/>
    </row>
    <row r="258" spans="1:34" ht="12.75" customHeight="1" x14ac:dyDescent="0.25">
      <c r="A258" s="293"/>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c r="AH258" s="293"/>
    </row>
    <row r="259" spans="1:34" ht="12.75" customHeight="1" x14ac:dyDescent="0.25">
      <c r="A259" s="293"/>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c r="AH259" s="293"/>
    </row>
    <row r="260" spans="1:34" ht="12.75" customHeight="1" x14ac:dyDescent="0.25">
      <c r="A260" s="293"/>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c r="AH260" s="293"/>
    </row>
    <row r="261" spans="1:34" ht="12.75" customHeight="1" x14ac:dyDescent="0.25">
      <c r="A261" s="293"/>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c r="AH261" s="293"/>
    </row>
    <row r="262" spans="1:34" ht="12.75" customHeight="1" x14ac:dyDescent="0.25">
      <c r="A262" s="293"/>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row>
    <row r="263" spans="1:34" ht="12.75" customHeight="1" x14ac:dyDescent="0.25">
      <c r="A263" s="293"/>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row>
    <row r="264" spans="1:34" ht="12.75" customHeight="1" x14ac:dyDescent="0.25">
      <c r="A264" s="293"/>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row>
    <row r="265" spans="1:34" ht="12.75" customHeight="1" x14ac:dyDescent="0.25">
      <c r="A265" s="293"/>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row>
    <row r="266" spans="1:34" ht="12.75" customHeight="1" x14ac:dyDescent="0.25">
      <c r="A266" s="293"/>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row>
    <row r="267" spans="1:34" ht="12.75" customHeight="1" x14ac:dyDescent="0.25">
      <c r="A267" s="293"/>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row>
    <row r="268" spans="1:34" ht="12.75" customHeight="1" x14ac:dyDescent="0.25">
      <c r="A268" s="293"/>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row>
    <row r="269" spans="1:34" ht="12.75" customHeight="1" x14ac:dyDescent="0.25">
      <c r="A269" s="293"/>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row>
    <row r="270" spans="1:34" ht="12.75" customHeight="1" x14ac:dyDescent="0.25">
      <c r="A270" s="293"/>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row>
    <row r="271" spans="1:34" ht="12.75" customHeight="1" x14ac:dyDescent="0.25">
      <c r="A271" s="293"/>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row>
    <row r="272" spans="1:34" ht="12.75" customHeight="1" x14ac:dyDescent="0.25">
      <c r="A272" s="293"/>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row>
    <row r="273" spans="1:34" ht="12.75" customHeight="1" x14ac:dyDescent="0.25">
      <c r="A273" s="293"/>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row>
    <row r="274" spans="1:34" ht="12.75" customHeight="1" x14ac:dyDescent="0.25">
      <c r="A274" s="293"/>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93"/>
    </row>
    <row r="275" spans="1:34" ht="12.75" customHeight="1" x14ac:dyDescent="0.25">
      <c r="A275" s="293"/>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93"/>
    </row>
    <row r="276" spans="1:34" ht="12.75" customHeight="1" x14ac:dyDescent="0.25">
      <c r="A276" s="293"/>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93"/>
    </row>
    <row r="277" spans="1:34" ht="12.75" customHeight="1" x14ac:dyDescent="0.25">
      <c r="A277" s="293"/>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93"/>
    </row>
    <row r="278" spans="1:34" ht="12.75" customHeight="1" x14ac:dyDescent="0.25">
      <c r="A278" s="293"/>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93"/>
    </row>
    <row r="279" spans="1:34" ht="12.75" customHeight="1" x14ac:dyDescent="0.25">
      <c r="A279" s="293"/>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93"/>
    </row>
    <row r="280" spans="1:34" ht="12.75" customHeight="1" x14ac:dyDescent="0.25">
      <c r="A280" s="293"/>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c r="AE280" s="293"/>
      <c r="AF280" s="293"/>
      <c r="AG280" s="293"/>
      <c r="AH280" s="293"/>
    </row>
    <row r="281" spans="1:34" ht="12.75" customHeight="1" x14ac:dyDescent="0.25">
      <c r="A281" s="293"/>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293"/>
    </row>
    <row r="282" spans="1:34" ht="12.75" customHeight="1" x14ac:dyDescent="0.25">
      <c r="A282" s="293"/>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c r="AE282" s="293"/>
      <c r="AF282" s="293"/>
      <c r="AG282" s="293"/>
      <c r="AH282" s="293"/>
    </row>
    <row r="283" spans="1:34" ht="12.75" customHeight="1" x14ac:dyDescent="0.25">
      <c r="A283" s="293"/>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row>
    <row r="284" spans="1:34" ht="12.75" customHeight="1" x14ac:dyDescent="0.25">
      <c r="A284" s="293"/>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row>
    <row r="285" spans="1:34" ht="12.75" customHeight="1" x14ac:dyDescent="0.25">
      <c r="A285" s="293"/>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c r="AH285" s="293"/>
    </row>
    <row r="286" spans="1:34" ht="12.75" customHeight="1" x14ac:dyDescent="0.25">
      <c r="A286" s="293"/>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row>
    <row r="287" spans="1:34" ht="12.75" customHeight="1" x14ac:dyDescent="0.25">
      <c r="A287" s="293"/>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row>
    <row r="288" spans="1:34" ht="12.75" customHeight="1" x14ac:dyDescent="0.25">
      <c r="A288" s="293"/>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row>
    <row r="289" spans="1:34" ht="12.75" customHeight="1" x14ac:dyDescent="0.25">
      <c r="A289" s="293"/>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row>
    <row r="290" spans="1:34" ht="12.75" customHeight="1" x14ac:dyDescent="0.25">
      <c r="A290" s="293"/>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row>
    <row r="291" spans="1:34" ht="12.75" customHeight="1" x14ac:dyDescent="0.25">
      <c r="A291" s="293"/>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row>
    <row r="292" spans="1:34" ht="12.75" customHeight="1" x14ac:dyDescent="0.25">
      <c r="A292" s="293"/>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row>
    <row r="293" spans="1:34" ht="12.75" customHeight="1" x14ac:dyDescent="0.25">
      <c r="A293" s="293"/>
      <c r="B293" s="293"/>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row>
    <row r="294" spans="1:34" ht="12.75" customHeight="1" x14ac:dyDescent="0.25">
      <c r="A294" s="293"/>
      <c r="B294" s="293"/>
      <c r="C294" s="293"/>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row>
    <row r="295" spans="1:34" ht="12.75" customHeight="1" x14ac:dyDescent="0.25">
      <c r="A295" s="293"/>
      <c r="B295" s="293"/>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row>
    <row r="296" spans="1:34" ht="12.75" customHeight="1" x14ac:dyDescent="0.25">
      <c r="A296" s="293"/>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row>
    <row r="297" spans="1:34" ht="12.75" customHeight="1" x14ac:dyDescent="0.25">
      <c r="A297" s="293"/>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row>
    <row r="298" spans="1:34" ht="12.75" customHeight="1" x14ac:dyDescent="0.25">
      <c r="A298" s="293"/>
      <c r="B298" s="293"/>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row>
    <row r="299" spans="1:34" ht="12.75" customHeight="1" x14ac:dyDescent="0.25">
      <c r="A299" s="293"/>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93"/>
    </row>
    <row r="300" spans="1:34" ht="12.75" customHeight="1" x14ac:dyDescent="0.25">
      <c r="A300" s="293"/>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93"/>
    </row>
    <row r="301" spans="1:34" ht="12.75" customHeight="1" x14ac:dyDescent="0.25">
      <c r="A301" s="293"/>
      <c r="B301" s="293"/>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row>
    <row r="302" spans="1:34" ht="12.75" customHeight="1" x14ac:dyDescent="0.25">
      <c r="A302" s="293"/>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93"/>
    </row>
    <row r="303" spans="1:34" ht="12.75" customHeight="1" x14ac:dyDescent="0.25">
      <c r="A303" s="293"/>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93"/>
    </row>
    <row r="304" spans="1:34" ht="12.75" customHeight="1" x14ac:dyDescent="0.25">
      <c r="A304" s="293"/>
      <c r="B304" s="293"/>
      <c r="C304" s="293"/>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93"/>
    </row>
    <row r="305" spans="1:34" ht="12.75" customHeight="1" x14ac:dyDescent="0.25">
      <c r="A305" s="293"/>
      <c r="B305" s="293"/>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c r="AE305" s="293"/>
      <c r="AF305" s="293"/>
      <c r="AG305" s="293"/>
      <c r="AH305" s="293"/>
    </row>
    <row r="306" spans="1:34" ht="12.75" customHeight="1" x14ac:dyDescent="0.25">
      <c r="A306" s="293"/>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c r="AE306" s="293"/>
      <c r="AF306" s="293"/>
      <c r="AG306" s="293"/>
      <c r="AH306" s="293"/>
    </row>
    <row r="307" spans="1:34" ht="12.75" customHeight="1" x14ac:dyDescent="0.25">
      <c r="A307" s="293"/>
      <c r="B307" s="293"/>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293"/>
      <c r="AA307" s="293"/>
      <c r="AB307" s="293"/>
      <c r="AC307" s="293"/>
      <c r="AD307" s="293"/>
      <c r="AE307" s="293"/>
      <c r="AF307" s="293"/>
      <c r="AG307" s="293"/>
      <c r="AH307" s="293"/>
    </row>
    <row r="308" spans="1:34" ht="12.75" customHeight="1" x14ac:dyDescent="0.25">
      <c r="A308" s="293"/>
      <c r="B308" s="293"/>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row>
    <row r="309" spans="1:34" ht="12.75" customHeight="1" x14ac:dyDescent="0.25">
      <c r="A309" s="293"/>
      <c r="B309" s="293"/>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row>
    <row r="310" spans="1:34" ht="12.75" customHeight="1" x14ac:dyDescent="0.25">
      <c r="A310" s="293"/>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row>
    <row r="311" spans="1:34" ht="12.75" customHeight="1" x14ac:dyDescent="0.25">
      <c r="A311" s="293"/>
      <c r="B311" s="293"/>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row>
    <row r="312" spans="1:34" ht="12.75" customHeight="1" x14ac:dyDescent="0.25">
      <c r="A312" s="293"/>
      <c r="B312" s="293"/>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row>
    <row r="313" spans="1:34" ht="12.75" customHeight="1" x14ac:dyDescent="0.25">
      <c r="A313" s="293"/>
      <c r="B313" s="293"/>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row>
    <row r="314" spans="1:34" ht="12.75" customHeight="1" x14ac:dyDescent="0.25">
      <c r="A314" s="293"/>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row>
    <row r="315" spans="1:34" ht="12.75" customHeight="1" x14ac:dyDescent="0.25">
      <c r="A315" s="293"/>
      <c r="B315" s="293"/>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row>
    <row r="316" spans="1:34" ht="12.75" customHeight="1" x14ac:dyDescent="0.25">
      <c r="A316" s="293"/>
      <c r="B316" s="293"/>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row>
    <row r="317" spans="1:34" ht="12.75" customHeight="1" x14ac:dyDescent="0.25">
      <c r="A317" s="293"/>
      <c r="B317" s="293"/>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row>
    <row r="318" spans="1:34" ht="12.75" customHeight="1" x14ac:dyDescent="0.25">
      <c r="A318" s="293"/>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row>
    <row r="319" spans="1:34" ht="12.75" customHeight="1" x14ac:dyDescent="0.25">
      <c r="A319" s="293"/>
      <c r="B319" s="293"/>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row>
    <row r="320" spans="1:34" ht="12.75" customHeight="1" x14ac:dyDescent="0.25">
      <c r="A320" s="293"/>
      <c r="B320" s="293"/>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row>
    <row r="321" spans="1:34" ht="12.75" customHeight="1" x14ac:dyDescent="0.25">
      <c r="A321" s="293"/>
      <c r="B321" s="293"/>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row>
    <row r="322" spans="1:34" ht="12.75" customHeight="1" x14ac:dyDescent="0.25">
      <c r="A322" s="293"/>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row>
    <row r="323" spans="1:34" ht="12.75" customHeight="1" x14ac:dyDescent="0.25">
      <c r="A323" s="293"/>
      <c r="B323" s="293"/>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row>
    <row r="324" spans="1:34" ht="12.75" customHeight="1" x14ac:dyDescent="0.25">
      <c r="A324" s="293"/>
      <c r="B324" s="293"/>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93"/>
    </row>
    <row r="325" spans="1:34" ht="12.75" customHeight="1" x14ac:dyDescent="0.25">
      <c r="A325" s="293"/>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93"/>
    </row>
    <row r="326" spans="1:34" ht="12.75" customHeight="1" x14ac:dyDescent="0.25">
      <c r="A326" s="293"/>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93"/>
    </row>
    <row r="327" spans="1:34" ht="12.75" customHeight="1" x14ac:dyDescent="0.25">
      <c r="A327" s="293"/>
      <c r="B327" s="293"/>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93"/>
    </row>
    <row r="328" spans="1:34" ht="12.75" customHeight="1" x14ac:dyDescent="0.25">
      <c r="A328" s="293"/>
      <c r="B328" s="293"/>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93"/>
    </row>
    <row r="329" spans="1:34" ht="12.75" customHeight="1" x14ac:dyDescent="0.25">
      <c r="A329" s="293"/>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93"/>
    </row>
    <row r="330" spans="1:34" ht="12.75" customHeight="1" x14ac:dyDescent="0.25">
      <c r="A330" s="293"/>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c r="AH330" s="293"/>
    </row>
    <row r="331" spans="1:34" ht="12.75" customHeight="1" x14ac:dyDescent="0.25">
      <c r="A331" s="293"/>
      <c r="B331" s="293"/>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c r="AE331" s="293"/>
      <c r="AF331" s="293"/>
      <c r="AG331" s="293"/>
      <c r="AH331" s="293"/>
    </row>
    <row r="332" spans="1:34" ht="12.75" customHeight="1" x14ac:dyDescent="0.25">
      <c r="A332" s="293"/>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c r="AE332" s="293"/>
      <c r="AF332" s="293"/>
      <c r="AG332" s="293"/>
      <c r="AH332" s="293"/>
    </row>
    <row r="333" spans="1:34" ht="12.75" customHeight="1" x14ac:dyDescent="0.2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c r="AH333" s="293"/>
    </row>
    <row r="334" spans="1:34" ht="12.75" customHeight="1" x14ac:dyDescent="0.25">
      <c r="A334" s="293"/>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c r="AE334" s="293"/>
      <c r="AF334" s="293"/>
      <c r="AG334" s="293"/>
      <c r="AH334" s="293"/>
    </row>
    <row r="335" spans="1:34" ht="12.75" customHeight="1" x14ac:dyDescent="0.25">
      <c r="A335" s="293"/>
      <c r="B335" s="293"/>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c r="AE335" s="293"/>
      <c r="AF335" s="293"/>
      <c r="AG335" s="293"/>
      <c r="AH335" s="293"/>
    </row>
    <row r="336" spans="1:34" ht="12.75" customHeight="1" x14ac:dyDescent="0.25">
      <c r="A336" s="293"/>
      <c r="B336" s="293"/>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c r="AE336" s="293"/>
      <c r="AF336" s="293"/>
      <c r="AG336" s="293"/>
      <c r="AH336" s="293"/>
    </row>
    <row r="337" spans="1:34" ht="12.75" customHeight="1" x14ac:dyDescent="0.25">
      <c r="A337" s="293"/>
      <c r="B337" s="293"/>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row>
    <row r="338" spans="1:34" ht="12.75" customHeight="1" x14ac:dyDescent="0.25">
      <c r="A338" s="293"/>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row>
    <row r="339" spans="1:34" ht="12.75" customHeight="1" x14ac:dyDescent="0.25">
      <c r="A339" s="293"/>
      <c r="B339" s="293"/>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row>
    <row r="340" spans="1:34" ht="12.75" customHeight="1" x14ac:dyDescent="0.25">
      <c r="A340" s="293"/>
      <c r="B340" s="293"/>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row>
    <row r="341" spans="1:34" ht="12.75" customHeight="1" x14ac:dyDescent="0.25">
      <c r="A341" s="293"/>
      <c r="B341" s="293"/>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row>
    <row r="342" spans="1:34" ht="12.75" customHeight="1" x14ac:dyDescent="0.25">
      <c r="A342" s="293"/>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row>
    <row r="343" spans="1:34" ht="12.75" customHeight="1" x14ac:dyDescent="0.25">
      <c r="A343" s="293"/>
      <c r="B343" s="293"/>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row>
    <row r="344" spans="1:34" ht="12.75" customHeight="1" x14ac:dyDescent="0.25">
      <c r="A344" s="293"/>
      <c r="B344" s="293"/>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row>
    <row r="345" spans="1:34" ht="12.75" customHeight="1" x14ac:dyDescent="0.25">
      <c r="A345" s="293"/>
      <c r="B345" s="293"/>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row>
    <row r="346" spans="1:34" ht="12.75" customHeight="1" x14ac:dyDescent="0.25">
      <c r="A346" s="293"/>
      <c r="B346" s="293"/>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row>
    <row r="347" spans="1:34" ht="12.75" customHeight="1" x14ac:dyDescent="0.25">
      <c r="A347" s="293"/>
      <c r="B347" s="293"/>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row>
    <row r="348" spans="1:34" ht="12.75" customHeight="1" x14ac:dyDescent="0.25">
      <c r="A348" s="293"/>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row>
    <row r="349" spans="1:34" ht="12.75" customHeight="1" x14ac:dyDescent="0.25">
      <c r="A349" s="293"/>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93"/>
    </row>
    <row r="350" spans="1:34" ht="12.75" customHeight="1" x14ac:dyDescent="0.25">
      <c r="A350" s="293"/>
      <c r="B350" s="293"/>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93"/>
    </row>
    <row r="351" spans="1:34" ht="12.75" customHeight="1" x14ac:dyDescent="0.25">
      <c r="A351" s="293"/>
      <c r="B351" s="293"/>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93"/>
    </row>
    <row r="352" spans="1:34" ht="12.75" customHeight="1" x14ac:dyDescent="0.25">
      <c r="A352" s="293"/>
      <c r="B352" s="293"/>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93"/>
    </row>
    <row r="353" spans="1:34" ht="12.75" customHeight="1" x14ac:dyDescent="0.25">
      <c r="A353" s="293"/>
      <c r="B353" s="293"/>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93"/>
    </row>
    <row r="354" spans="1:34" ht="12.75" customHeight="1" x14ac:dyDescent="0.25">
      <c r="A354" s="293"/>
      <c r="B354" s="293"/>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93"/>
    </row>
    <row r="355" spans="1:34" ht="12.75" customHeight="1" x14ac:dyDescent="0.25">
      <c r="A355" s="293"/>
      <c r="B355" s="293"/>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c r="AE355" s="293"/>
      <c r="AF355" s="293"/>
      <c r="AG355" s="293"/>
      <c r="AH355" s="293"/>
    </row>
    <row r="356" spans="1:34" ht="12.75" customHeight="1" x14ac:dyDescent="0.25">
      <c r="A356" s="293"/>
      <c r="B356" s="293"/>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c r="AE356" s="293"/>
      <c r="AF356" s="293"/>
      <c r="AG356" s="293"/>
      <c r="AH356" s="293"/>
    </row>
    <row r="357" spans="1:34" ht="12.75" customHeight="1" x14ac:dyDescent="0.25">
      <c r="A357" s="293"/>
      <c r="B357" s="293"/>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293"/>
      <c r="AA357" s="293"/>
      <c r="AB357" s="293"/>
      <c r="AC357" s="293"/>
      <c r="AD357" s="293"/>
      <c r="AE357" s="293"/>
      <c r="AF357" s="293"/>
      <c r="AG357" s="293"/>
      <c r="AH357" s="293"/>
    </row>
    <row r="358" spans="1:34" ht="12.75" customHeight="1" x14ac:dyDescent="0.25">
      <c r="A358" s="293"/>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c r="AE358" s="293"/>
      <c r="AF358" s="293"/>
      <c r="AG358" s="293"/>
      <c r="AH358" s="293"/>
    </row>
    <row r="359" spans="1:34" ht="12.75" customHeight="1" x14ac:dyDescent="0.25">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c r="AE359" s="293"/>
      <c r="AF359" s="293"/>
      <c r="AG359" s="293"/>
      <c r="AH359" s="293"/>
    </row>
    <row r="360" spans="1:34" ht="12.75" customHeight="1" x14ac:dyDescent="0.25">
      <c r="A360" s="293"/>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row>
    <row r="361" spans="1:34" ht="12.75" customHeight="1" x14ac:dyDescent="0.25">
      <c r="A361" s="293"/>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c r="AE361" s="293"/>
      <c r="AF361" s="293"/>
      <c r="AG361" s="293"/>
      <c r="AH361" s="293"/>
    </row>
    <row r="362" spans="1:34" ht="12.75" customHeight="1" x14ac:dyDescent="0.25">
      <c r="A362" s="293"/>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row>
    <row r="363" spans="1:34" ht="12.75" customHeight="1" x14ac:dyDescent="0.25">
      <c r="A363" s="293"/>
      <c r="B363" s="293"/>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row>
    <row r="364" spans="1:34" ht="12.75" customHeight="1" x14ac:dyDescent="0.25">
      <c r="A364" s="293"/>
      <c r="B364" s="293"/>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row>
    <row r="365" spans="1:34" ht="12.75" customHeight="1" x14ac:dyDescent="0.25">
      <c r="A365" s="293"/>
      <c r="B365" s="293"/>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row>
    <row r="366" spans="1:34" ht="12.75" customHeight="1" x14ac:dyDescent="0.25">
      <c r="A366" s="293"/>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row>
    <row r="367" spans="1:34" ht="12.75" customHeight="1" x14ac:dyDescent="0.25">
      <c r="A367" s="293"/>
      <c r="B367" s="293"/>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row>
    <row r="368" spans="1:34" ht="12.75" customHeight="1" x14ac:dyDescent="0.25">
      <c r="A368" s="293"/>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row>
    <row r="369" spans="1:34" ht="12.75" customHeight="1" x14ac:dyDescent="0.25">
      <c r="A369" s="293"/>
      <c r="B369" s="293"/>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row>
    <row r="370" spans="1:34" ht="12.75" customHeight="1" x14ac:dyDescent="0.25">
      <c r="A370" s="293"/>
      <c r="B370" s="293"/>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row>
    <row r="371" spans="1:34" ht="12.75" customHeight="1" x14ac:dyDescent="0.25">
      <c r="A371" s="293"/>
      <c r="B371" s="293"/>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row>
    <row r="372" spans="1:34" ht="12.75" customHeight="1" x14ac:dyDescent="0.25">
      <c r="A372" s="293"/>
      <c r="B372" s="293"/>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row>
    <row r="373" spans="1:34" ht="12.75" customHeight="1" x14ac:dyDescent="0.25">
      <c r="A373" s="293"/>
      <c r="B373" s="293"/>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row>
    <row r="374" spans="1:34" ht="12.75" customHeight="1" x14ac:dyDescent="0.25">
      <c r="A374" s="293"/>
      <c r="B374" s="293"/>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93"/>
    </row>
    <row r="375" spans="1:34" ht="12.75" customHeight="1" x14ac:dyDescent="0.25">
      <c r="A375" s="293"/>
      <c r="B375" s="293"/>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93"/>
    </row>
    <row r="376" spans="1:34" ht="12.75" customHeight="1" x14ac:dyDescent="0.25">
      <c r="A376" s="293"/>
      <c r="B376" s="293"/>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93"/>
    </row>
    <row r="377" spans="1:34" ht="12.75" customHeight="1" x14ac:dyDescent="0.25">
      <c r="A377" s="293"/>
      <c r="B377" s="293"/>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1:34" ht="12.75" customHeight="1" x14ac:dyDescent="0.25">
      <c r="A378" s="293"/>
      <c r="B378" s="293"/>
      <c r="C378" s="293"/>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93"/>
    </row>
    <row r="379" spans="1:34" ht="12.75" customHeight="1" x14ac:dyDescent="0.25">
      <c r="A379" s="293"/>
      <c r="B379" s="293"/>
      <c r="C379" s="293"/>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93"/>
    </row>
    <row r="380" spans="1:34" ht="12.75" customHeight="1" x14ac:dyDescent="0.25">
      <c r="A380" s="293"/>
      <c r="B380" s="293"/>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293"/>
      <c r="AH380" s="293"/>
    </row>
    <row r="381" spans="1:34" ht="12.75" customHeight="1" x14ac:dyDescent="0.25">
      <c r="A381" s="293"/>
      <c r="B381" s="293"/>
      <c r="C381" s="293"/>
      <c r="D381" s="293"/>
      <c r="E381" s="293"/>
      <c r="F381" s="293"/>
      <c r="G381" s="293"/>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293"/>
      <c r="AH381" s="293"/>
    </row>
    <row r="382" spans="1:34" ht="12.75" customHeight="1" x14ac:dyDescent="0.25">
      <c r="A382" s="293"/>
      <c r="B382" s="293"/>
      <c r="C382" s="293"/>
      <c r="D382" s="293"/>
      <c r="E382" s="293"/>
      <c r="F382" s="293"/>
      <c r="G382" s="293"/>
      <c r="H382" s="293"/>
      <c r="I382" s="293"/>
      <c r="J382" s="293"/>
      <c r="K382" s="293"/>
      <c r="L382" s="293"/>
      <c r="M382" s="293"/>
      <c r="N382" s="293"/>
      <c r="O382" s="293"/>
      <c r="P382" s="293"/>
      <c r="Q382" s="293"/>
      <c r="R382" s="293"/>
      <c r="S382" s="293"/>
      <c r="T382" s="293"/>
      <c r="U382" s="293"/>
      <c r="V382" s="293"/>
      <c r="W382" s="293"/>
      <c r="X382" s="293"/>
      <c r="Y382" s="293"/>
      <c r="Z382" s="293"/>
      <c r="AA382" s="293"/>
      <c r="AB382" s="293"/>
      <c r="AC382" s="293"/>
      <c r="AD382" s="293"/>
      <c r="AE382" s="293"/>
      <c r="AF382" s="293"/>
      <c r="AG382" s="293"/>
      <c r="AH382" s="293"/>
    </row>
    <row r="383" spans="1:34" ht="12.75" customHeight="1" x14ac:dyDescent="0.25">
      <c r="A383" s="293"/>
      <c r="B383" s="293"/>
      <c r="C383" s="293"/>
      <c r="D383" s="293"/>
      <c r="E383" s="293"/>
      <c r="F383" s="293"/>
      <c r="G383" s="293"/>
      <c r="H383" s="293"/>
      <c r="I383" s="293"/>
      <c r="J383" s="293"/>
      <c r="K383" s="293"/>
      <c r="L383" s="293"/>
      <c r="M383" s="293"/>
      <c r="N383" s="293"/>
      <c r="O383" s="293"/>
      <c r="P383" s="293"/>
      <c r="Q383" s="293"/>
      <c r="R383" s="293"/>
      <c r="S383" s="293"/>
      <c r="T383" s="293"/>
      <c r="U383" s="293"/>
      <c r="V383" s="293"/>
      <c r="W383" s="293"/>
      <c r="X383" s="293"/>
      <c r="Y383" s="293"/>
      <c r="Z383" s="293"/>
      <c r="AA383" s="293"/>
      <c r="AB383" s="293"/>
      <c r="AC383" s="293"/>
      <c r="AD383" s="293"/>
      <c r="AE383" s="293"/>
      <c r="AF383" s="293"/>
      <c r="AG383" s="293"/>
      <c r="AH383" s="293"/>
    </row>
    <row r="384" spans="1:34" ht="12.75" customHeight="1" x14ac:dyDescent="0.25">
      <c r="A384" s="293"/>
      <c r="B384" s="293"/>
      <c r="C384" s="293"/>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4" ht="12.75" customHeight="1" x14ac:dyDescent="0.25">
      <c r="A385" s="293"/>
      <c r="B385" s="293"/>
      <c r="C385" s="293"/>
      <c r="D385" s="293"/>
      <c r="E385" s="293"/>
      <c r="F385" s="293"/>
      <c r="G385" s="293"/>
      <c r="H385" s="293"/>
      <c r="I385" s="293"/>
      <c r="J385" s="293"/>
      <c r="K385" s="293"/>
      <c r="L385" s="293"/>
      <c r="M385" s="293"/>
      <c r="N385" s="293"/>
      <c r="O385" s="293"/>
      <c r="P385" s="293"/>
      <c r="Q385" s="293"/>
      <c r="R385" s="293"/>
      <c r="S385" s="293"/>
      <c r="T385" s="293"/>
      <c r="U385" s="293"/>
      <c r="V385" s="293"/>
      <c r="W385" s="293"/>
      <c r="X385" s="293"/>
      <c r="Y385" s="293"/>
      <c r="Z385" s="293"/>
      <c r="AA385" s="293"/>
      <c r="AB385" s="293"/>
      <c r="AC385" s="293"/>
      <c r="AD385" s="293"/>
      <c r="AE385" s="293"/>
      <c r="AF385" s="293"/>
      <c r="AG385" s="293"/>
      <c r="AH385" s="293"/>
    </row>
    <row r="386" spans="1:34" ht="12.75" customHeight="1" x14ac:dyDescent="0.25">
      <c r="A386" s="293"/>
      <c r="B386" s="293"/>
      <c r="C386" s="293"/>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c r="AE386" s="293"/>
      <c r="AF386" s="293"/>
      <c r="AG386" s="293"/>
      <c r="AH386" s="293"/>
    </row>
    <row r="387" spans="1:34" ht="12.75" customHeight="1" x14ac:dyDescent="0.25">
      <c r="A387" s="293"/>
      <c r="B387" s="293"/>
      <c r="C387" s="293"/>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row>
    <row r="388" spans="1:34" ht="12.75" customHeight="1" x14ac:dyDescent="0.25">
      <c r="A388" s="293"/>
      <c r="B388" s="293"/>
      <c r="C388" s="293"/>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row>
    <row r="389" spans="1:34" ht="12.75" customHeight="1" x14ac:dyDescent="0.25">
      <c r="A389" s="293"/>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row>
    <row r="390" spans="1:34" ht="12.75" customHeight="1" x14ac:dyDescent="0.25">
      <c r="A390" s="293"/>
      <c r="B390" s="293"/>
      <c r="C390" s="293"/>
      <c r="D390" s="293"/>
      <c r="E390" s="293"/>
      <c r="F390" s="293"/>
      <c r="G390" s="293"/>
      <c r="H390" s="293"/>
      <c r="I390" s="293"/>
      <c r="J390" s="293"/>
      <c r="K390" s="293"/>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row>
    <row r="391" spans="1:34" ht="12.75" customHeight="1" x14ac:dyDescent="0.25">
      <c r="A391" s="293"/>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row>
    <row r="392" spans="1:34" ht="12.75" customHeight="1" x14ac:dyDescent="0.25">
      <c r="A392" s="293"/>
      <c r="B392" s="293"/>
      <c r="C392" s="293"/>
      <c r="D392" s="293"/>
      <c r="E392" s="293"/>
      <c r="F392" s="293"/>
      <c r="G392" s="293"/>
      <c r="H392" s="293"/>
      <c r="I392" s="293"/>
      <c r="J392" s="293"/>
      <c r="K392" s="293"/>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row>
    <row r="393" spans="1:34" ht="12.75" customHeight="1" x14ac:dyDescent="0.25">
      <c r="A393" s="293"/>
      <c r="B393" s="293"/>
      <c r="C393" s="293"/>
      <c r="D393" s="293"/>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row>
    <row r="394" spans="1:34" ht="12.75" customHeight="1" x14ac:dyDescent="0.25">
      <c r="A394" s="293"/>
      <c r="B394" s="293"/>
      <c r="C394" s="293"/>
      <c r="D394" s="293"/>
      <c r="E394" s="293"/>
      <c r="F394" s="293"/>
      <c r="G394" s="293"/>
      <c r="H394" s="293"/>
      <c r="I394" s="293"/>
      <c r="J394" s="293"/>
      <c r="K394" s="293"/>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row>
    <row r="395" spans="1:34" ht="12.75" customHeight="1" x14ac:dyDescent="0.25">
      <c r="A395" s="293"/>
      <c r="B395" s="293"/>
      <c r="C395" s="293"/>
      <c r="D395" s="293"/>
      <c r="E395" s="293"/>
      <c r="F395" s="293"/>
      <c r="G395" s="293"/>
      <c r="H395" s="293"/>
      <c r="I395" s="293"/>
      <c r="J395" s="293"/>
      <c r="K395" s="293"/>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row>
    <row r="396" spans="1:34" ht="12.75" customHeight="1" x14ac:dyDescent="0.25">
      <c r="A396" s="293"/>
      <c r="B396" s="293"/>
      <c r="C396" s="293"/>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row>
    <row r="397" spans="1:34" ht="12.75" customHeight="1" x14ac:dyDescent="0.25">
      <c r="A397" s="293"/>
      <c r="B397" s="293"/>
      <c r="C397" s="293"/>
      <c r="D397" s="293"/>
      <c r="E397" s="293"/>
      <c r="F397" s="293"/>
      <c r="G397" s="293"/>
      <c r="H397" s="293"/>
      <c r="I397" s="293"/>
      <c r="J397" s="293"/>
      <c r="K397" s="293"/>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row>
    <row r="398" spans="1:34" ht="12.75" customHeight="1" x14ac:dyDescent="0.25">
      <c r="A398" s="293"/>
      <c r="B398" s="293"/>
      <c r="C398" s="293"/>
      <c r="D398" s="293"/>
      <c r="E398" s="293"/>
      <c r="F398" s="293"/>
      <c r="G398" s="293"/>
      <c r="H398" s="293"/>
      <c r="I398" s="293"/>
      <c r="J398" s="293"/>
      <c r="K398" s="293"/>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row>
    <row r="399" spans="1:34" ht="12.75" customHeight="1" x14ac:dyDescent="0.25">
      <c r="A399" s="293"/>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93"/>
    </row>
    <row r="400" spans="1:34" ht="12.75" customHeight="1" x14ac:dyDescent="0.25">
      <c r="A400" s="293"/>
      <c r="B400" s="293"/>
      <c r="C400" s="293"/>
      <c r="D400" s="293"/>
      <c r="E400" s="293"/>
      <c r="F400" s="293"/>
      <c r="G400" s="293"/>
      <c r="H400" s="293"/>
      <c r="I400" s="293"/>
      <c r="J400" s="293"/>
      <c r="K400" s="293"/>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93"/>
    </row>
    <row r="401" spans="1:34" ht="12.75" customHeight="1" x14ac:dyDescent="0.25">
      <c r="A401" s="293"/>
      <c r="B401" s="293"/>
      <c r="C401" s="293"/>
      <c r="D401" s="293"/>
      <c r="E401" s="293"/>
      <c r="F401" s="293"/>
      <c r="G401" s="293"/>
      <c r="H401" s="293"/>
      <c r="I401" s="293"/>
      <c r="J401" s="293"/>
      <c r="K401" s="293"/>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93"/>
    </row>
    <row r="402" spans="1:34" ht="12.75" customHeight="1" x14ac:dyDescent="0.25">
      <c r="A402" s="293"/>
      <c r="B402" s="293"/>
      <c r="C402" s="293"/>
      <c r="D402" s="293"/>
      <c r="E402" s="293"/>
      <c r="F402" s="293"/>
      <c r="G402" s="293"/>
      <c r="H402" s="293"/>
      <c r="I402" s="293"/>
      <c r="J402" s="293"/>
      <c r="K402" s="293"/>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93"/>
    </row>
    <row r="403" spans="1:34" ht="12.75" customHeight="1" x14ac:dyDescent="0.25">
      <c r="A403" s="293"/>
      <c r="B403" s="293"/>
      <c r="C403" s="293"/>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93"/>
    </row>
    <row r="404" spans="1:34" ht="12.75" customHeight="1" x14ac:dyDescent="0.25">
      <c r="A404" s="293"/>
      <c r="B404" s="293"/>
      <c r="C404" s="293"/>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93"/>
    </row>
    <row r="405" spans="1:34" ht="12.75" customHeight="1" x14ac:dyDescent="0.25">
      <c r="A405" s="293"/>
      <c r="B405" s="293"/>
      <c r="C405" s="293"/>
      <c r="D405" s="293"/>
      <c r="E405" s="293"/>
      <c r="F405" s="293"/>
      <c r="G405" s="293"/>
      <c r="H405" s="293"/>
      <c r="I405" s="293"/>
      <c r="J405" s="293"/>
      <c r="K405" s="293"/>
      <c r="L405" s="293"/>
      <c r="M405" s="293"/>
      <c r="N405" s="293"/>
      <c r="O405" s="293"/>
      <c r="P405" s="293"/>
      <c r="Q405" s="293"/>
      <c r="R405" s="293"/>
      <c r="S405" s="293"/>
      <c r="T405" s="293"/>
      <c r="U405" s="293"/>
      <c r="V405" s="293"/>
      <c r="W405" s="293"/>
      <c r="X405" s="293"/>
      <c r="Y405" s="293"/>
      <c r="Z405" s="293"/>
      <c r="AA405" s="293"/>
      <c r="AB405" s="293"/>
      <c r="AC405" s="293"/>
      <c r="AD405" s="293"/>
      <c r="AE405" s="293"/>
      <c r="AF405" s="293"/>
      <c r="AG405" s="293"/>
      <c r="AH405" s="293"/>
    </row>
    <row r="406" spans="1:34" ht="12.75" customHeight="1" x14ac:dyDescent="0.25">
      <c r="A406" s="293"/>
      <c r="B406" s="293"/>
      <c r="C406" s="293"/>
      <c r="D406" s="293"/>
      <c r="E406" s="293"/>
      <c r="F406" s="293"/>
      <c r="G406" s="293"/>
      <c r="H406" s="293"/>
      <c r="I406" s="293"/>
      <c r="J406" s="293"/>
      <c r="K406" s="293"/>
      <c r="L406" s="293"/>
      <c r="M406" s="293"/>
      <c r="N406" s="293"/>
      <c r="O406" s="293"/>
      <c r="P406" s="293"/>
      <c r="Q406" s="293"/>
      <c r="R406" s="293"/>
      <c r="S406" s="293"/>
      <c r="T406" s="293"/>
      <c r="U406" s="293"/>
      <c r="V406" s="293"/>
      <c r="W406" s="293"/>
      <c r="X406" s="293"/>
      <c r="Y406" s="293"/>
      <c r="Z406" s="293"/>
      <c r="AA406" s="293"/>
      <c r="AB406" s="293"/>
      <c r="AC406" s="293"/>
      <c r="AD406" s="293"/>
      <c r="AE406" s="293"/>
      <c r="AF406" s="293"/>
      <c r="AG406" s="293"/>
      <c r="AH406" s="293"/>
    </row>
    <row r="407" spans="1:34" ht="12.75" customHeight="1" x14ac:dyDescent="0.25">
      <c r="A407" s="293"/>
      <c r="B407" s="293"/>
      <c r="C407" s="293"/>
      <c r="D407" s="293"/>
      <c r="E407" s="293"/>
      <c r="F407" s="293"/>
      <c r="G407" s="293"/>
      <c r="H407" s="293"/>
      <c r="I407" s="293"/>
      <c r="J407" s="293"/>
      <c r="K407" s="293"/>
      <c r="L407" s="293"/>
      <c r="M407" s="293"/>
      <c r="N407" s="293"/>
      <c r="O407" s="293"/>
      <c r="P407" s="293"/>
      <c r="Q407" s="293"/>
      <c r="R407" s="293"/>
      <c r="S407" s="293"/>
      <c r="T407" s="293"/>
      <c r="U407" s="293"/>
      <c r="V407" s="293"/>
      <c r="W407" s="293"/>
      <c r="X407" s="293"/>
      <c r="Y407" s="293"/>
      <c r="Z407" s="293"/>
      <c r="AA407" s="293"/>
      <c r="AB407" s="293"/>
      <c r="AC407" s="293"/>
      <c r="AD407" s="293"/>
      <c r="AE407" s="293"/>
      <c r="AF407" s="293"/>
      <c r="AG407" s="293"/>
      <c r="AH407" s="293"/>
    </row>
    <row r="408" spans="1:34" ht="12.75" customHeight="1" x14ac:dyDescent="0.25">
      <c r="A408" s="293"/>
      <c r="B408" s="293"/>
      <c r="C408" s="293"/>
      <c r="D408" s="293"/>
      <c r="E408" s="293"/>
      <c r="F408" s="293"/>
      <c r="G408" s="293"/>
      <c r="H408" s="293"/>
      <c r="I408" s="293"/>
      <c r="J408" s="293"/>
      <c r="K408" s="293"/>
      <c r="L408" s="293"/>
      <c r="M408" s="293"/>
      <c r="N408" s="293"/>
      <c r="O408" s="293"/>
      <c r="P408" s="293"/>
      <c r="Q408" s="293"/>
      <c r="R408" s="293"/>
      <c r="S408" s="293"/>
      <c r="T408" s="293"/>
      <c r="U408" s="293"/>
      <c r="V408" s="293"/>
      <c r="W408" s="293"/>
      <c r="X408" s="293"/>
      <c r="Y408" s="293"/>
      <c r="Z408" s="293"/>
      <c r="AA408" s="293"/>
      <c r="AB408" s="293"/>
      <c r="AC408" s="293"/>
      <c r="AD408" s="293"/>
      <c r="AE408" s="293"/>
      <c r="AF408" s="293"/>
      <c r="AG408" s="293"/>
      <c r="AH408" s="293"/>
    </row>
    <row r="409" spans="1:34" ht="12.75" customHeight="1" x14ac:dyDescent="0.25">
      <c r="A409" s="293"/>
      <c r="B409" s="293"/>
      <c r="C409" s="293"/>
      <c r="D409" s="29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293"/>
      <c r="AA409" s="293"/>
      <c r="AB409" s="293"/>
      <c r="AC409" s="293"/>
      <c r="AD409" s="293"/>
      <c r="AE409" s="293"/>
      <c r="AF409" s="293"/>
      <c r="AG409" s="293"/>
      <c r="AH409" s="293"/>
    </row>
    <row r="410" spans="1:34" ht="12.75" customHeight="1" x14ac:dyDescent="0.25">
      <c r="A410" s="293"/>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c r="AE410" s="293"/>
      <c r="AF410" s="293"/>
      <c r="AG410" s="293"/>
      <c r="AH410" s="293"/>
    </row>
    <row r="411" spans="1:34" ht="12.75" customHeight="1" x14ac:dyDescent="0.25">
      <c r="A411" s="293"/>
      <c r="B411" s="293"/>
      <c r="C411" s="293"/>
      <c r="D411" s="29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293"/>
      <c r="AA411" s="293"/>
      <c r="AB411" s="293"/>
      <c r="AC411" s="293"/>
      <c r="AD411" s="293"/>
      <c r="AE411" s="293"/>
      <c r="AF411" s="293"/>
      <c r="AG411" s="293"/>
      <c r="AH411" s="293"/>
    </row>
    <row r="412" spans="1:34" ht="12.75" customHeight="1" x14ac:dyDescent="0.25">
      <c r="A412" s="293"/>
      <c r="B412" s="293"/>
      <c r="C412" s="293"/>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row>
    <row r="413" spans="1:34" ht="12.75" customHeight="1" x14ac:dyDescent="0.25">
      <c r="A413" s="293"/>
      <c r="B413" s="293"/>
      <c r="C413" s="293"/>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row>
    <row r="414" spans="1:34" ht="12.75" customHeight="1" x14ac:dyDescent="0.25">
      <c r="A414" s="293"/>
      <c r="B414" s="293"/>
      <c r="C414" s="293"/>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row>
    <row r="415" spans="1:34" ht="12.75" customHeight="1" x14ac:dyDescent="0.25">
      <c r="A415" s="293"/>
      <c r="B415" s="293"/>
      <c r="C415" s="293"/>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row>
    <row r="416" spans="1:34" ht="12.75" customHeight="1" x14ac:dyDescent="0.25">
      <c r="A416" s="293"/>
      <c r="B416" s="293"/>
      <c r="C416" s="293"/>
      <c r="D416" s="293"/>
      <c r="E416" s="293"/>
      <c r="F416" s="293"/>
      <c r="G416" s="293"/>
      <c r="H416" s="293"/>
      <c r="I416" s="293"/>
      <c r="J416" s="293"/>
      <c r="K416" s="293"/>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row>
    <row r="417" spans="1:34" ht="12.75" customHeight="1" x14ac:dyDescent="0.25">
      <c r="A417" s="293"/>
      <c r="B417" s="293"/>
      <c r="C417" s="293"/>
      <c r="D417" s="293"/>
      <c r="E417" s="293"/>
      <c r="F417" s="293"/>
      <c r="G417" s="293"/>
      <c r="H417" s="293"/>
      <c r="I417" s="293"/>
      <c r="J417" s="293"/>
      <c r="K417" s="293"/>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row>
    <row r="418" spans="1:34" ht="12.75" customHeight="1" x14ac:dyDescent="0.25">
      <c r="A418" s="293"/>
      <c r="B418" s="29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row>
    <row r="419" spans="1:34" ht="12.75" customHeight="1" x14ac:dyDescent="0.25">
      <c r="A419" s="293"/>
      <c r="B419" s="29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row>
    <row r="420" spans="1:34" ht="12.75" customHeight="1" x14ac:dyDescent="0.25">
      <c r="A420" s="293"/>
      <c r="B420" s="293"/>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row>
    <row r="421" spans="1:34" ht="12.75" customHeight="1" x14ac:dyDescent="0.25">
      <c r="A421" s="293"/>
      <c r="B421" s="29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row>
    <row r="422" spans="1:34" ht="12.75" customHeight="1" x14ac:dyDescent="0.25">
      <c r="A422" s="293"/>
      <c r="B422" s="293"/>
      <c r="C422" s="293"/>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row>
    <row r="423" spans="1:34" ht="12.75" customHeight="1" x14ac:dyDescent="0.25">
      <c r="A423" s="293"/>
      <c r="B423" s="293"/>
      <c r="C423" s="293"/>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row>
    <row r="424" spans="1:34" ht="12.75" customHeight="1" x14ac:dyDescent="0.25">
      <c r="A424" s="293"/>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93"/>
    </row>
    <row r="425" spans="1:34" ht="12.75" customHeight="1" x14ac:dyDescent="0.25">
      <c r="A425" s="293"/>
      <c r="B425" s="293"/>
      <c r="C425" s="293"/>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93"/>
    </row>
    <row r="426" spans="1:34" ht="12.75" customHeight="1" x14ac:dyDescent="0.25">
      <c r="A426" s="293"/>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93"/>
    </row>
    <row r="427" spans="1:34" ht="12.75" customHeight="1" x14ac:dyDescent="0.25">
      <c r="A427" s="293"/>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93"/>
    </row>
    <row r="428" spans="1:34" ht="12.75" customHeight="1" x14ac:dyDescent="0.25">
      <c r="A428" s="293"/>
      <c r="B428" s="293"/>
      <c r="C428" s="293"/>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93"/>
    </row>
    <row r="429" spans="1:34" ht="12.75" customHeight="1" x14ac:dyDescent="0.25">
      <c r="A429" s="293"/>
      <c r="B429" s="293"/>
      <c r="C429" s="293"/>
      <c r="D429" s="293"/>
      <c r="E429" s="293"/>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row>
    <row r="430" spans="1:34" ht="12.75" customHeight="1" x14ac:dyDescent="0.25">
      <c r="A430" s="293"/>
      <c r="B430" s="293"/>
      <c r="C430" s="293"/>
      <c r="D430" s="293"/>
      <c r="E430" s="293"/>
      <c r="F430" s="293"/>
      <c r="G430" s="293"/>
      <c r="H430" s="293"/>
      <c r="I430" s="293"/>
      <c r="J430" s="293"/>
      <c r="K430" s="293"/>
      <c r="L430" s="293"/>
      <c r="M430" s="293"/>
      <c r="N430" s="293"/>
      <c r="O430" s="293"/>
      <c r="P430" s="293"/>
      <c r="Q430" s="293"/>
      <c r="R430" s="293"/>
      <c r="S430" s="293"/>
      <c r="T430" s="293"/>
      <c r="U430" s="293"/>
      <c r="V430" s="293"/>
      <c r="W430" s="293"/>
      <c r="X430" s="293"/>
      <c r="Y430" s="293"/>
      <c r="Z430" s="293"/>
      <c r="AA430" s="293"/>
      <c r="AB430" s="293"/>
      <c r="AC430" s="293"/>
      <c r="AD430" s="293"/>
      <c r="AE430" s="293"/>
      <c r="AF430" s="293"/>
      <c r="AG430" s="293"/>
      <c r="AH430" s="293"/>
    </row>
    <row r="431" spans="1:34" ht="12.75" customHeight="1" x14ac:dyDescent="0.25">
      <c r="A431" s="293"/>
      <c r="B431" s="293"/>
      <c r="C431" s="293"/>
      <c r="D431" s="293"/>
      <c r="E431" s="293"/>
      <c r="F431" s="293"/>
      <c r="G431" s="293"/>
      <c r="H431" s="293"/>
      <c r="I431" s="293"/>
      <c r="J431" s="293"/>
      <c r="K431" s="293"/>
      <c r="L431" s="293"/>
      <c r="M431" s="293"/>
      <c r="N431" s="293"/>
      <c r="O431" s="293"/>
      <c r="P431" s="293"/>
      <c r="Q431" s="293"/>
      <c r="R431" s="293"/>
      <c r="S431" s="293"/>
      <c r="T431" s="293"/>
      <c r="U431" s="293"/>
      <c r="V431" s="293"/>
      <c r="W431" s="293"/>
      <c r="X431" s="293"/>
      <c r="Y431" s="293"/>
      <c r="Z431" s="293"/>
      <c r="AA431" s="293"/>
      <c r="AB431" s="293"/>
      <c r="AC431" s="293"/>
      <c r="AD431" s="293"/>
      <c r="AE431" s="293"/>
      <c r="AF431" s="293"/>
      <c r="AG431" s="293"/>
      <c r="AH431" s="293"/>
    </row>
    <row r="432" spans="1:34" ht="12.75" customHeight="1" x14ac:dyDescent="0.25">
      <c r="A432" s="293"/>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3"/>
      <c r="Z432" s="293"/>
      <c r="AA432" s="293"/>
      <c r="AB432" s="293"/>
      <c r="AC432" s="293"/>
      <c r="AD432" s="293"/>
      <c r="AE432" s="293"/>
      <c r="AF432" s="293"/>
      <c r="AG432" s="293"/>
      <c r="AH432" s="293"/>
    </row>
    <row r="433" spans="1:34" ht="12.75" customHeight="1" x14ac:dyDescent="0.25">
      <c r="A433" s="293"/>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c r="AE433" s="293"/>
      <c r="AF433" s="293"/>
      <c r="AG433" s="293"/>
      <c r="AH433" s="293"/>
    </row>
    <row r="434" spans="1:34" ht="12.75" customHeight="1" x14ac:dyDescent="0.25">
      <c r="A434" s="293"/>
      <c r="B434" s="293"/>
      <c r="C434" s="293"/>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293"/>
      <c r="Z434" s="293"/>
      <c r="AA434" s="293"/>
      <c r="AB434" s="293"/>
      <c r="AC434" s="293"/>
      <c r="AD434" s="293"/>
      <c r="AE434" s="293"/>
      <c r="AF434" s="293"/>
      <c r="AG434" s="293"/>
      <c r="AH434" s="293"/>
    </row>
    <row r="435" spans="1:34" ht="12.75" customHeight="1" x14ac:dyDescent="0.25">
      <c r="A435" s="293"/>
      <c r="B435" s="293"/>
      <c r="C435" s="293"/>
      <c r="D435" s="293"/>
      <c r="E435" s="293"/>
      <c r="F435" s="293"/>
      <c r="G435" s="293"/>
      <c r="H435" s="293"/>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c r="AE435" s="293"/>
      <c r="AF435" s="293"/>
      <c r="AG435" s="293"/>
      <c r="AH435" s="293"/>
    </row>
    <row r="436" spans="1:34" ht="12.75" customHeight="1" x14ac:dyDescent="0.25">
      <c r="A436" s="293"/>
      <c r="B436" s="293"/>
      <c r="C436" s="293"/>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293"/>
      <c r="Z436" s="293"/>
      <c r="AA436" s="293"/>
      <c r="AB436" s="293"/>
      <c r="AC436" s="293"/>
      <c r="AD436" s="293"/>
      <c r="AE436" s="293"/>
      <c r="AF436" s="293"/>
      <c r="AG436" s="293"/>
      <c r="AH436" s="293"/>
    </row>
    <row r="437" spans="1:34" ht="12.75" customHeight="1" x14ac:dyDescent="0.25">
      <c r="A437" s="293"/>
      <c r="B437" s="293"/>
      <c r="C437" s="293"/>
      <c r="D437" s="293"/>
      <c r="E437" s="293"/>
      <c r="F437" s="293"/>
      <c r="G437" s="293"/>
      <c r="H437" s="293"/>
      <c r="I437" s="293"/>
      <c r="J437" s="293"/>
      <c r="K437" s="293"/>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row>
    <row r="438" spans="1:34" ht="12.75" customHeight="1" x14ac:dyDescent="0.25">
      <c r="A438" s="293"/>
      <c r="B438" s="293"/>
      <c r="C438" s="293"/>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row>
    <row r="439" spans="1:34" ht="12.75" customHeight="1" x14ac:dyDescent="0.25">
      <c r="A439" s="293"/>
      <c r="B439" s="293"/>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row>
    <row r="440" spans="1:34" ht="12.75" customHeight="1" x14ac:dyDescent="0.25">
      <c r="A440" s="293"/>
      <c r="B440" s="293"/>
      <c r="C440" s="293"/>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row>
    <row r="441" spans="1:34" ht="12.75" customHeight="1" x14ac:dyDescent="0.25">
      <c r="A441" s="293"/>
      <c r="B441" s="293"/>
      <c r="C441" s="293"/>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row>
    <row r="442" spans="1:34" ht="12.75" customHeight="1" x14ac:dyDescent="0.25">
      <c r="A442" s="293"/>
      <c r="B442" s="293"/>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row>
    <row r="443" spans="1:34" ht="12.75" customHeight="1" x14ac:dyDescent="0.25">
      <c r="A443" s="293"/>
      <c r="B443" s="293"/>
      <c r="C443" s="293"/>
      <c r="D443" s="293"/>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row>
    <row r="444" spans="1:34" ht="12.75" customHeight="1" x14ac:dyDescent="0.25">
      <c r="A444" s="293"/>
      <c r="B444" s="293"/>
      <c r="C444" s="293"/>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row>
    <row r="445" spans="1:34" ht="12.75" customHeight="1" x14ac:dyDescent="0.25">
      <c r="A445" s="293"/>
      <c r="B445" s="293"/>
      <c r="C445" s="293"/>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row>
    <row r="446" spans="1:34" ht="12.75" customHeight="1" x14ac:dyDescent="0.25">
      <c r="A446" s="293"/>
      <c r="B446" s="293"/>
      <c r="C446" s="293"/>
      <c r="D446" s="293"/>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row>
    <row r="447" spans="1:34" ht="12.75" customHeight="1" x14ac:dyDescent="0.25">
      <c r="A447" s="293"/>
      <c r="B447" s="293"/>
      <c r="C447" s="293"/>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row>
    <row r="448" spans="1:34" ht="12.75" customHeight="1" x14ac:dyDescent="0.25">
      <c r="A448" s="293"/>
      <c r="B448" s="293"/>
      <c r="C448" s="293"/>
      <c r="D448" s="293"/>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row>
    <row r="449" spans="1:34" ht="12.75" customHeight="1" x14ac:dyDescent="0.25">
      <c r="A449" s="293"/>
      <c r="B449" s="293"/>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93"/>
    </row>
    <row r="450" spans="1:34" ht="12.75" customHeight="1" x14ac:dyDescent="0.25">
      <c r="A450" s="293"/>
      <c r="B450" s="293"/>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93"/>
    </row>
    <row r="451" spans="1:34" ht="12.75" customHeight="1" x14ac:dyDescent="0.25">
      <c r="A451" s="293"/>
      <c r="B451" s="293"/>
      <c r="C451" s="293"/>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93"/>
    </row>
    <row r="452" spans="1:34" ht="12.75" customHeight="1" x14ac:dyDescent="0.25">
      <c r="A452" s="293"/>
      <c r="B452" s="293"/>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93"/>
    </row>
    <row r="453" spans="1:34" ht="12.75" customHeight="1" x14ac:dyDescent="0.25">
      <c r="A453" s="293"/>
      <c r="B453" s="293"/>
      <c r="C453" s="293"/>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93"/>
    </row>
    <row r="454" spans="1:34" ht="12.75" customHeight="1" x14ac:dyDescent="0.25">
      <c r="A454" s="293"/>
      <c r="B454" s="293"/>
      <c r="C454" s="293"/>
      <c r="D454" s="293"/>
      <c r="E454" s="293"/>
      <c r="F454" s="293"/>
      <c r="G454" s="293"/>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93"/>
    </row>
    <row r="455" spans="1:34" ht="12.75" customHeight="1" x14ac:dyDescent="0.25">
      <c r="A455" s="293"/>
      <c r="B455" s="293"/>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c r="AE455" s="293"/>
      <c r="AF455" s="293"/>
      <c r="AG455" s="293"/>
      <c r="AH455" s="293"/>
    </row>
    <row r="456" spans="1:34" ht="12.75" customHeight="1" x14ac:dyDescent="0.25">
      <c r="A456" s="293"/>
      <c r="B456" s="293"/>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c r="AE456" s="293"/>
      <c r="AF456" s="293"/>
      <c r="AG456" s="293"/>
      <c r="AH456" s="293"/>
    </row>
    <row r="457" spans="1:34" ht="12.75" customHeight="1" x14ac:dyDescent="0.25">
      <c r="A457" s="293"/>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c r="AH457" s="293"/>
    </row>
    <row r="458" spans="1:34" ht="12.75" customHeight="1" x14ac:dyDescent="0.25">
      <c r="A458" s="293"/>
      <c r="B458" s="293"/>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c r="AE458" s="293"/>
      <c r="AF458" s="293"/>
      <c r="AG458" s="293"/>
      <c r="AH458" s="293"/>
    </row>
    <row r="459" spans="1:34" ht="12.75" customHeight="1" x14ac:dyDescent="0.25">
      <c r="A459" s="293"/>
      <c r="B459" s="29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c r="AE459" s="293"/>
      <c r="AF459" s="293"/>
      <c r="AG459" s="293"/>
      <c r="AH459" s="293"/>
    </row>
    <row r="460" spans="1:34" ht="12.75" customHeight="1" x14ac:dyDescent="0.25">
      <c r="A460" s="293"/>
      <c r="B460" s="29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c r="AE460" s="293"/>
      <c r="AF460" s="293"/>
      <c r="AG460" s="293"/>
      <c r="AH460" s="293"/>
    </row>
    <row r="461" spans="1:34" ht="12.75" customHeight="1" x14ac:dyDescent="0.25">
      <c r="A461" s="293"/>
      <c r="B461" s="293"/>
      <c r="C461" s="293"/>
      <c r="D461" s="293"/>
      <c r="E461" s="293"/>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c r="AE461" s="293"/>
      <c r="AF461" s="293"/>
      <c r="AG461" s="293"/>
      <c r="AH461" s="293"/>
    </row>
    <row r="462" spans="1:34" ht="12.75" customHeight="1" x14ac:dyDescent="0.25">
      <c r="A462" s="293"/>
      <c r="B462" s="29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row>
    <row r="463" spans="1:34" ht="12.75" customHeight="1" x14ac:dyDescent="0.25">
      <c r="A463" s="293"/>
      <c r="B463" s="293"/>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row>
    <row r="464" spans="1:34" ht="12.75" customHeight="1" x14ac:dyDescent="0.25">
      <c r="A464" s="293"/>
      <c r="B464" s="293"/>
      <c r="C464" s="293"/>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row>
    <row r="465" spans="1:34" ht="12.75" customHeight="1" x14ac:dyDescent="0.2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row>
    <row r="466" spans="1:34" ht="12.75" customHeight="1" x14ac:dyDescent="0.25">
      <c r="A466" s="293"/>
      <c r="B466" s="293"/>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row>
    <row r="467" spans="1:34" ht="12.75" customHeight="1" x14ac:dyDescent="0.25">
      <c r="A467" s="293"/>
      <c r="B467" s="293"/>
      <c r="C467" s="293"/>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row>
    <row r="468" spans="1:34" ht="12.75" customHeight="1" x14ac:dyDescent="0.25">
      <c r="A468" s="293"/>
      <c r="B468" s="293"/>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row>
    <row r="469" spans="1:34" ht="12.75" customHeight="1" x14ac:dyDescent="0.25">
      <c r="A469" s="293"/>
      <c r="B469" s="293"/>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row>
    <row r="470" spans="1:34" ht="12.75" customHeight="1" x14ac:dyDescent="0.25">
      <c r="A470" s="293"/>
      <c r="B470" s="293"/>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row>
    <row r="471" spans="1:34" ht="12.75" customHeight="1" x14ac:dyDescent="0.25">
      <c r="A471" s="293"/>
      <c r="B471" s="293"/>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row>
    <row r="472" spans="1:34" ht="12.75" customHeight="1" x14ac:dyDescent="0.25">
      <c r="A472" s="293"/>
      <c r="B472" s="293"/>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row>
    <row r="473" spans="1:34" ht="12.75" customHeight="1" x14ac:dyDescent="0.25">
      <c r="A473" s="293"/>
      <c r="B473" s="29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row>
    <row r="474" spans="1:34" ht="12.75" customHeight="1" x14ac:dyDescent="0.25">
      <c r="A474" s="293"/>
      <c r="B474" s="29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93"/>
    </row>
    <row r="475" spans="1:34" ht="12.75" customHeight="1" x14ac:dyDescent="0.25">
      <c r="A475" s="293"/>
      <c r="B475" s="293"/>
      <c r="C475" s="293"/>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93"/>
    </row>
    <row r="476" spans="1:34" ht="12.75" customHeight="1" x14ac:dyDescent="0.25">
      <c r="A476" s="293"/>
      <c r="B476" s="29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93"/>
    </row>
    <row r="477" spans="1:34" ht="12.75" customHeight="1" x14ac:dyDescent="0.25">
      <c r="A477" s="293"/>
      <c r="B477" s="29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93"/>
    </row>
    <row r="478" spans="1:34" ht="12.75" customHeight="1" x14ac:dyDescent="0.25">
      <c r="A478" s="293"/>
      <c r="B478" s="293"/>
      <c r="C478" s="293"/>
      <c r="D478" s="293"/>
      <c r="E478" s="293"/>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93"/>
    </row>
    <row r="479" spans="1:34" ht="12.75" customHeight="1" x14ac:dyDescent="0.25">
      <c r="A479" s="293"/>
      <c r="B479" s="29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93"/>
    </row>
    <row r="480" spans="1:34" ht="12.75" customHeight="1" x14ac:dyDescent="0.25">
      <c r="A480" s="293"/>
      <c r="B480" s="293"/>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c r="AE480" s="293"/>
      <c r="AF480" s="293"/>
      <c r="AG480" s="293"/>
      <c r="AH480" s="293"/>
    </row>
    <row r="481" spans="1:34" ht="12.75" customHeight="1" x14ac:dyDescent="0.25">
      <c r="A481" s="293"/>
      <c r="B481" s="293"/>
      <c r="C481" s="293"/>
      <c r="D481" s="293"/>
      <c r="E481" s="293"/>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c r="AE481" s="293"/>
      <c r="AF481" s="293"/>
      <c r="AG481" s="293"/>
      <c r="AH481" s="293"/>
    </row>
    <row r="482" spans="1:34" ht="12.75" customHeight="1" x14ac:dyDescent="0.25">
      <c r="A482" s="293"/>
      <c r="B482" s="29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row>
    <row r="483" spans="1:34" ht="12.75" customHeight="1" x14ac:dyDescent="0.25">
      <c r="A483" s="293"/>
      <c r="B483" s="29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row>
    <row r="484" spans="1:34" ht="12.75" customHeight="1" x14ac:dyDescent="0.25">
      <c r="A484" s="293"/>
      <c r="B484" s="293"/>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293"/>
      <c r="AA484" s="293"/>
      <c r="AB484" s="293"/>
      <c r="AC484" s="293"/>
      <c r="AD484" s="293"/>
      <c r="AE484" s="293"/>
      <c r="AF484" s="293"/>
      <c r="AG484" s="293"/>
      <c r="AH484" s="293"/>
    </row>
    <row r="485" spans="1:34" ht="12.75" customHeight="1" x14ac:dyDescent="0.25">
      <c r="A485" s="293"/>
      <c r="B485" s="29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c r="AE485" s="293"/>
      <c r="AF485" s="293"/>
      <c r="AG485" s="293"/>
      <c r="AH485" s="293"/>
    </row>
    <row r="486" spans="1:34" ht="12.75" customHeight="1" x14ac:dyDescent="0.25">
      <c r="A486" s="293"/>
      <c r="B486" s="29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c r="AH486" s="293"/>
    </row>
    <row r="487" spans="1:34" ht="12.75" customHeight="1" x14ac:dyDescent="0.25">
      <c r="A487" s="293"/>
      <c r="B487" s="29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row>
    <row r="488" spans="1:34" ht="12.75" customHeight="1" x14ac:dyDescent="0.25">
      <c r="A488" s="293"/>
      <c r="B488" s="293"/>
      <c r="C488" s="293"/>
      <c r="D488" s="293"/>
      <c r="E488" s="293"/>
      <c r="F488" s="293"/>
      <c r="G488" s="293"/>
      <c r="H488" s="293"/>
      <c r="I488" s="293"/>
      <c r="J488" s="293"/>
      <c r="K488" s="293"/>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row>
    <row r="489" spans="1:34" ht="12.75" customHeight="1" x14ac:dyDescent="0.25">
      <c r="A489" s="293"/>
      <c r="B489" s="29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row>
    <row r="490" spans="1:34" ht="12.75" customHeight="1" x14ac:dyDescent="0.25">
      <c r="A490" s="293"/>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row>
    <row r="491" spans="1:34" ht="12.75" customHeight="1" x14ac:dyDescent="0.25">
      <c r="A491" s="293"/>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row>
    <row r="492" spans="1:34" ht="12.75" customHeight="1" x14ac:dyDescent="0.25">
      <c r="A492" s="293"/>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row>
    <row r="493" spans="1:34" ht="12.75" customHeight="1" x14ac:dyDescent="0.25">
      <c r="A493" s="293"/>
      <c r="B493" s="29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row>
    <row r="494" spans="1:34" ht="12.75" customHeight="1" x14ac:dyDescent="0.25">
      <c r="A494" s="293"/>
      <c r="B494" s="293"/>
      <c r="C494" s="293"/>
      <c r="D494" s="293"/>
      <c r="E494" s="293"/>
      <c r="F494" s="293"/>
      <c r="G494" s="293"/>
      <c r="H494" s="293"/>
      <c r="I494" s="293"/>
      <c r="J494" s="293"/>
      <c r="K494" s="293"/>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row>
    <row r="495" spans="1:34" ht="12.75" customHeight="1" x14ac:dyDescent="0.25">
      <c r="A495" s="293"/>
      <c r="B495" s="29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row>
    <row r="496" spans="1:34" ht="12.75" customHeight="1" x14ac:dyDescent="0.25">
      <c r="A496" s="293"/>
      <c r="B496" s="29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row>
    <row r="497" spans="1:34" ht="12.75" customHeight="1" x14ac:dyDescent="0.25">
      <c r="A497" s="293"/>
      <c r="B497" s="293"/>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row>
    <row r="498" spans="1:34" ht="12.75" customHeight="1" x14ac:dyDescent="0.25">
      <c r="A498" s="293"/>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row>
    <row r="499" spans="1:34" ht="12.75" customHeight="1" x14ac:dyDescent="0.25">
      <c r="A499" s="293"/>
      <c r="B499" s="29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93"/>
    </row>
    <row r="500" spans="1:34" ht="12.75" customHeight="1" x14ac:dyDescent="0.25">
      <c r="A500" s="293"/>
      <c r="B500" s="293"/>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93"/>
    </row>
    <row r="501" spans="1:34" ht="12.75" customHeight="1" x14ac:dyDescent="0.25">
      <c r="A501" s="293"/>
      <c r="B501" s="29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93"/>
    </row>
    <row r="502" spans="1:34" ht="12.75" customHeight="1" x14ac:dyDescent="0.25">
      <c r="A502" s="293"/>
      <c r="B502" s="29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93"/>
    </row>
    <row r="503" spans="1:34" ht="12.75" customHeight="1" x14ac:dyDescent="0.25">
      <c r="A503" s="293"/>
      <c r="B503" s="293"/>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93"/>
    </row>
    <row r="504" spans="1:34" ht="12.75" customHeight="1" x14ac:dyDescent="0.25">
      <c r="A504" s="293"/>
      <c r="B504" s="29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93"/>
    </row>
    <row r="505" spans="1:34" ht="12.75" customHeight="1" x14ac:dyDescent="0.25">
      <c r="A505" s="293"/>
      <c r="B505" s="293"/>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293"/>
      <c r="AA505" s="293"/>
      <c r="AB505" s="293"/>
      <c r="AC505" s="293"/>
      <c r="AD505" s="293"/>
      <c r="AE505" s="293"/>
      <c r="AF505" s="293"/>
      <c r="AG505" s="293"/>
      <c r="AH505" s="293"/>
    </row>
    <row r="506" spans="1:34" ht="12.75" customHeight="1" x14ac:dyDescent="0.25">
      <c r="A506" s="293"/>
      <c r="B506" s="293"/>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c r="AE506" s="293"/>
      <c r="AF506" s="293"/>
      <c r="AG506" s="293"/>
      <c r="AH506" s="293"/>
    </row>
    <row r="507" spans="1:34" ht="12.75" customHeight="1" x14ac:dyDescent="0.25">
      <c r="A507" s="293"/>
      <c r="B507" s="293"/>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c r="AH507" s="293"/>
    </row>
    <row r="508" spans="1:34" ht="12.75" customHeight="1" x14ac:dyDescent="0.25">
      <c r="A508" s="293"/>
      <c r="B508" s="293"/>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293"/>
      <c r="AA508" s="293"/>
      <c r="AB508" s="293"/>
      <c r="AC508" s="293"/>
      <c r="AD508" s="293"/>
      <c r="AE508" s="293"/>
      <c r="AF508" s="293"/>
      <c r="AG508" s="293"/>
      <c r="AH508" s="293"/>
    </row>
    <row r="509" spans="1:34" ht="12.75" customHeight="1" x14ac:dyDescent="0.25">
      <c r="A509" s="293"/>
      <c r="B509" s="293"/>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293"/>
      <c r="AA509" s="293"/>
      <c r="AB509" s="293"/>
      <c r="AC509" s="293"/>
      <c r="AD509" s="293"/>
      <c r="AE509" s="293"/>
      <c r="AF509" s="293"/>
      <c r="AG509" s="293"/>
      <c r="AH509" s="293"/>
    </row>
    <row r="510" spans="1:34" ht="12.75" customHeight="1" x14ac:dyDescent="0.25">
      <c r="A510" s="293"/>
      <c r="B510" s="293"/>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c r="AH510" s="293"/>
    </row>
    <row r="511" spans="1:34" ht="12.75" customHeight="1" x14ac:dyDescent="0.25">
      <c r="A511" s="293"/>
      <c r="B511" s="293"/>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c r="AE511" s="293"/>
      <c r="AF511" s="293"/>
      <c r="AG511" s="293"/>
      <c r="AH511" s="293"/>
    </row>
    <row r="512" spans="1:34" ht="12.75" customHeight="1" x14ac:dyDescent="0.25">
      <c r="A512" s="293"/>
      <c r="B512" s="293"/>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row>
    <row r="513" spans="1:34" ht="12.75" customHeight="1" x14ac:dyDescent="0.25">
      <c r="A513" s="293"/>
      <c r="B513" s="293"/>
      <c r="C513" s="293"/>
      <c r="D513" s="293"/>
      <c r="E513" s="293"/>
      <c r="F513" s="293"/>
      <c r="G513" s="293"/>
      <c r="H513" s="293"/>
      <c r="I513" s="293"/>
      <c r="J513" s="293"/>
      <c r="K513" s="293"/>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row>
    <row r="514" spans="1:34" ht="12.75" customHeight="1" x14ac:dyDescent="0.25">
      <c r="A514" s="293"/>
      <c r="B514" s="293"/>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row>
    <row r="515" spans="1:34" ht="12.75" customHeight="1" x14ac:dyDescent="0.25">
      <c r="A515" s="293"/>
      <c r="B515" s="293"/>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row>
    <row r="516" spans="1:34" ht="12.75" customHeight="1" x14ac:dyDescent="0.25">
      <c r="A516" s="293"/>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row>
    <row r="517" spans="1:34" ht="12.75" customHeight="1" x14ac:dyDescent="0.25">
      <c r="A517" s="293"/>
      <c r="B517" s="29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row>
    <row r="518" spans="1:34" ht="12.75" customHeight="1" x14ac:dyDescent="0.25">
      <c r="A518" s="293"/>
      <c r="B518" s="29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row>
    <row r="519" spans="1:34" ht="12.75" customHeight="1" x14ac:dyDescent="0.25">
      <c r="A519" s="293"/>
      <c r="B519" s="293"/>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row>
    <row r="520" spans="1:34" ht="12.75" customHeight="1" x14ac:dyDescent="0.25">
      <c r="A520" s="293"/>
      <c r="B520" s="29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row>
    <row r="521" spans="1:34" ht="12.75" customHeight="1" x14ac:dyDescent="0.25">
      <c r="A521" s="293"/>
      <c r="B521" s="293"/>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row>
    <row r="522" spans="1:34" ht="12.75" customHeight="1" x14ac:dyDescent="0.25">
      <c r="A522" s="293"/>
      <c r="B522" s="293"/>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row>
    <row r="523" spans="1:34" ht="12.75" customHeight="1" x14ac:dyDescent="0.25">
      <c r="A523" s="293"/>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row>
    <row r="524" spans="1:34" ht="12.75" customHeight="1" x14ac:dyDescent="0.25">
      <c r="A524" s="293"/>
      <c r="B524" s="293"/>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93"/>
    </row>
    <row r="525" spans="1:34" ht="12.75" customHeight="1" x14ac:dyDescent="0.25">
      <c r="A525" s="293"/>
      <c r="B525" s="293"/>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93"/>
    </row>
    <row r="526" spans="1:34" ht="12.75" customHeight="1" x14ac:dyDescent="0.25">
      <c r="A526" s="293"/>
      <c r="B526" s="293"/>
      <c r="C526" s="293"/>
      <c r="D526" s="293"/>
      <c r="E526" s="293"/>
      <c r="F526" s="293"/>
      <c r="G526" s="293"/>
      <c r="H526" s="293"/>
      <c r="I526" s="293"/>
      <c r="J526" s="293"/>
      <c r="K526" s="293"/>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93"/>
    </row>
    <row r="527" spans="1:34" ht="12.75" customHeight="1" x14ac:dyDescent="0.25">
      <c r="A527" s="293"/>
      <c r="B527" s="293"/>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93"/>
    </row>
    <row r="528" spans="1:34" ht="12.75" customHeight="1" x14ac:dyDescent="0.25">
      <c r="A528" s="293"/>
      <c r="B528" s="293"/>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93"/>
    </row>
    <row r="529" spans="1:34" ht="12.75" customHeight="1" x14ac:dyDescent="0.25">
      <c r="A529" s="293"/>
      <c r="B529" s="293"/>
      <c r="C529" s="293"/>
      <c r="D529" s="293"/>
      <c r="E529" s="293"/>
      <c r="F529" s="293"/>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93"/>
    </row>
    <row r="530" spans="1:34" ht="12.75" customHeight="1" x14ac:dyDescent="0.25">
      <c r="A530" s="293"/>
      <c r="B530" s="293"/>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c r="AE530" s="293"/>
      <c r="AF530" s="293"/>
      <c r="AG530" s="293"/>
      <c r="AH530" s="293"/>
    </row>
    <row r="531" spans="1:34" ht="12.75" customHeight="1" x14ac:dyDescent="0.25">
      <c r="A531" s="293"/>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293"/>
      <c r="AA531" s="293"/>
      <c r="AB531" s="293"/>
      <c r="AC531" s="293"/>
      <c r="AD531" s="293"/>
      <c r="AE531" s="293"/>
      <c r="AF531" s="293"/>
      <c r="AG531" s="293"/>
      <c r="AH531" s="293"/>
    </row>
    <row r="532" spans="1:34" ht="12.75" customHeight="1" x14ac:dyDescent="0.25">
      <c r="A532" s="293"/>
      <c r="B532" s="293"/>
      <c r="C532" s="293"/>
      <c r="D532" s="293"/>
      <c r="E532" s="293"/>
      <c r="F532" s="293"/>
      <c r="G532" s="293"/>
      <c r="H532" s="293"/>
      <c r="I532" s="293"/>
      <c r="J532" s="293"/>
      <c r="K532" s="293"/>
      <c r="L532" s="293"/>
      <c r="M532" s="293"/>
      <c r="N532" s="293"/>
      <c r="O532" s="293"/>
      <c r="P532" s="293"/>
      <c r="Q532" s="293"/>
      <c r="R532" s="293"/>
      <c r="S532" s="293"/>
      <c r="T532" s="293"/>
      <c r="U532" s="293"/>
      <c r="V532" s="293"/>
      <c r="W532" s="293"/>
      <c r="X532" s="293"/>
      <c r="Y532" s="293"/>
      <c r="Z532" s="293"/>
      <c r="AA532" s="293"/>
      <c r="AB532" s="293"/>
      <c r="AC532" s="293"/>
      <c r="AD532" s="293"/>
      <c r="AE532" s="293"/>
      <c r="AF532" s="293"/>
      <c r="AG532" s="293"/>
      <c r="AH532" s="293"/>
    </row>
    <row r="533" spans="1:34" ht="12.75" customHeight="1" x14ac:dyDescent="0.25">
      <c r="A533" s="293"/>
      <c r="B533" s="293"/>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row>
    <row r="534" spans="1:34" ht="12.75" customHeight="1" x14ac:dyDescent="0.25">
      <c r="A534" s="293"/>
      <c r="B534" s="293"/>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c r="AE534" s="293"/>
      <c r="AF534" s="293"/>
      <c r="AG534" s="293"/>
      <c r="AH534" s="293"/>
    </row>
    <row r="535" spans="1:34" ht="12.75" customHeight="1" x14ac:dyDescent="0.25">
      <c r="A535" s="293"/>
      <c r="B535" s="293"/>
      <c r="C535" s="293"/>
      <c r="D535" s="293"/>
      <c r="E535" s="293"/>
      <c r="F535" s="293"/>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c r="AE535" s="293"/>
      <c r="AF535" s="293"/>
      <c r="AG535" s="293"/>
      <c r="AH535" s="293"/>
    </row>
    <row r="536" spans="1:34" ht="12.75" customHeight="1" x14ac:dyDescent="0.25">
      <c r="A536" s="293"/>
      <c r="B536" s="293"/>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row>
    <row r="537" spans="1:34" ht="12.75" customHeight="1" x14ac:dyDescent="0.25">
      <c r="A537" s="293"/>
      <c r="B537" s="293"/>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row>
    <row r="538" spans="1:34" ht="12.75" customHeight="1" x14ac:dyDescent="0.25">
      <c r="A538" s="293"/>
      <c r="B538" s="293"/>
      <c r="C538" s="293"/>
      <c r="D538" s="293"/>
      <c r="E538" s="293"/>
      <c r="F538" s="293"/>
      <c r="G538" s="293"/>
      <c r="H538" s="293"/>
      <c r="I538" s="293"/>
      <c r="J538" s="293"/>
      <c r="K538" s="293"/>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row>
    <row r="539" spans="1:34" ht="12.75" customHeight="1" x14ac:dyDescent="0.25">
      <c r="A539" s="293"/>
      <c r="B539" s="293"/>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row>
    <row r="540" spans="1:34" ht="12.75" customHeight="1" x14ac:dyDescent="0.25">
      <c r="A540" s="293"/>
      <c r="B540" s="293"/>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row>
    <row r="541" spans="1:34" ht="12.75" customHeight="1" x14ac:dyDescent="0.25">
      <c r="A541" s="293"/>
      <c r="B541" s="293"/>
      <c r="C541" s="293"/>
      <c r="D541" s="293"/>
      <c r="E541" s="293"/>
      <c r="F541" s="293"/>
      <c r="G541" s="293"/>
      <c r="H541" s="293"/>
      <c r="I541" s="293"/>
      <c r="J541" s="293"/>
      <c r="K541" s="293"/>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row>
    <row r="542" spans="1:34" ht="12.75" customHeight="1" x14ac:dyDescent="0.25">
      <c r="A542" s="293"/>
      <c r="B542" s="293"/>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row>
    <row r="543" spans="1:34" ht="12.75" customHeight="1" x14ac:dyDescent="0.25">
      <c r="A543" s="293"/>
      <c r="B543" s="293"/>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row>
    <row r="544" spans="1:34" ht="12.75" customHeight="1" x14ac:dyDescent="0.25">
      <c r="A544" s="293"/>
      <c r="B544" s="293"/>
      <c r="C544" s="293"/>
      <c r="D544" s="293"/>
      <c r="E544" s="293"/>
      <c r="F544" s="293"/>
      <c r="G544" s="293"/>
      <c r="H544" s="293"/>
      <c r="I544" s="293"/>
      <c r="J544" s="293"/>
      <c r="K544" s="293"/>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row>
    <row r="545" spans="1:34" ht="12.75" customHeight="1" x14ac:dyDescent="0.25">
      <c r="A545" s="293"/>
      <c r="B545" s="293"/>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row>
    <row r="546" spans="1:34" ht="12.75" customHeight="1" x14ac:dyDescent="0.25">
      <c r="A546" s="293"/>
      <c r="B546" s="293"/>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row>
    <row r="547" spans="1:34" ht="12.75" customHeight="1" x14ac:dyDescent="0.25">
      <c r="A547" s="293"/>
      <c r="B547" s="293"/>
      <c r="C547" s="293"/>
      <c r="D547" s="293"/>
      <c r="E547" s="293"/>
      <c r="F547" s="293"/>
      <c r="G547" s="293"/>
      <c r="H547" s="293"/>
      <c r="I547" s="293"/>
      <c r="J547" s="293"/>
      <c r="K547" s="293"/>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row>
    <row r="548" spans="1:34" ht="12.75" customHeight="1" x14ac:dyDescent="0.25">
      <c r="A548" s="293"/>
      <c r="B548" s="293"/>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row>
    <row r="549" spans="1:34" ht="12.75" customHeight="1" x14ac:dyDescent="0.25">
      <c r="A549" s="293"/>
      <c r="B549" s="293"/>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93"/>
    </row>
    <row r="550" spans="1:34" ht="12.75" customHeight="1" x14ac:dyDescent="0.25">
      <c r="A550" s="293"/>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93"/>
    </row>
    <row r="551" spans="1:34" ht="12.75" customHeight="1" x14ac:dyDescent="0.25">
      <c r="A551" s="293"/>
      <c r="B551" s="293"/>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93"/>
    </row>
    <row r="552" spans="1:34" ht="12.75" customHeight="1" x14ac:dyDescent="0.25">
      <c r="A552" s="293"/>
      <c r="B552" s="293"/>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93"/>
    </row>
    <row r="553" spans="1:34" ht="12.75" customHeight="1" x14ac:dyDescent="0.25">
      <c r="A553" s="293"/>
      <c r="B553" s="293"/>
      <c r="C553" s="293"/>
      <c r="D553" s="293"/>
      <c r="E553" s="293"/>
      <c r="F553" s="293"/>
      <c r="G553" s="293"/>
      <c r="H553" s="293"/>
      <c r="I553" s="293"/>
      <c r="J553" s="293"/>
      <c r="K553" s="293"/>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93"/>
    </row>
    <row r="554" spans="1:34" ht="12.75" customHeight="1" x14ac:dyDescent="0.25">
      <c r="A554" s="293"/>
      <c r="B554" s="293"/>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93"/>
    </row>
    <row r="555" spans="1:34" ht="12.75" customHeight="1" x14ac:dyDescent="0.25">
      <c r="A555" s="293"/>
      <c r="B555" s="293"/>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c r="AE555" s="293"/>
      <c r="AF555" s="293"/>
      <c r="AG555" s="293"/>
      <c r="AH555" s="293"/>
    </row>
    <row r="556" spans="1:34" ht="12.75" customHeight="1" x14ac:dyDescent="0.25">
      <c r="A556" s="293"/>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c r="AE556" s="293"/>
      <c r="AF556" s="293"/>
      <c r="AG556" s="293"/>
      <c r="AH556" s="293"/>
    </row>
    <row r="557" spans="1:34" ht="12.75" customHeight="1" x14ac:dyDescent="0.25">
      <c r="A557" s="293"/>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c r="AE557" s="293"/>
      <c r="AF557" s="293"/>
      <c r="AG557" s="293"/>
      <c r="AH557" s="293"/>
    </row>
    <row r="558" spans="1:34" ht="12.75" customHeight="1" x14ac:dyDescent="0.25">
      <c r="A558" s="293"/>
      <c r="B558" s="293"/>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293"/>
      <c r="AA558" s="293"/>
      <c r="AB558" s="293"/>
      <c r="AC558" s="293"/>
      <c r="AD558" s="293"/>
      <c r="AE558" s="293"/>
      <c r="AF558" s="293"/>
      <c r="AG558" s="293"/>
      <c r="AH558" s="293"/>
    </row>
    <row r="559" spans="1:34" ht="12.75" customHeight="1" x14ac:dyDescent="0.25">
      <c r="A559" s="293"/>
      <c r="B559" s="293"/>
      <c r="C559" s="293"/>
      <c r="D559" s="293"/>
      <c r="E559" s="293"/>
      <c r="F559" s="293"/>
      <c r="G559" s="293"/>
      <c r="H559" s="293"/>
      <c r="I559" s="293"/>
      <c r="J559" s="293"/>
      <c r="K559" s="293"/>
      <c r="L559" s="293"/>
      <c r="M559" s="293"/>
      <c r="N559" s="293"/>
      <c r="O559" s="293"/>
      <c r="P559" s="293"/>
      <c r="Q559" s="293"/>
      <c r="R559" s="293"/>
      <c r="S559" s="293"/>
      <c r="T559" s="293"/>
      <c r="U559" s="293"/>
      <c r="V559" s="293"/>
      <c r="W559" s="293"/>
      <c r="X559" s="293"/>
      <c r="Y559" s="293"/>
      <c r="Z559" s="293"/>
      <c r="AA559" s="293"/>
      <c r="AB559" s="293"/>
      <c r="AC559" s="293"/>
      <c r="AD559" s="293"/>
      <c r="AE559" s="293"/>
      <c r="AF559" s="293"/>
      <c r="AG559" s="293"/>
      <c r="AH559" s="293"/>
    </row>
    <row r="560" spans="1:34" ht="12.75" customHeight="1" x14ac:dyDescent="0.25">
      <c r="A560" s="293"/>
      <c r="B560" s="293"/>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c r="AE560" s="293"/>
      <c r="AF560" s="293"/>
      <c r="AG560" s="293"/>
      <c r="AH560" s="293"/>
    </row>
    <row r="561" spans="1:34" ht="12.75" customHeight="1" x14ac:dyDescent="0.25">
      <c r="A561" s="293"/>
      <c r="B561" s="293"/>
      <c r="C561" s="293"/>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293"/>
      <c r="AA561" s="293"/>
      <c r="AB561" s="293"/>
      <c r="AC561" s="293"/>
      <c r="AD561" s="293"/>
      <c r="AE561" s="293"/>
      <c r="AF561" s="293"/>
      <c r="AG561" s="293"/>
      <c r="AH561" s="293"/>
    </row>
    <row r="562" spans="1:34" ht="12.75" customHeight="1" x14ac:dyDescent="0.25">
      <c r="A562" s="293"/>
      <c r="B562" s="293"/>
      <c r="C562" s="293"/>
      <c r="D562" s="293"/>
      <c r="E562" s="293"/>
      <c r="F562" s="293"/>
      <c r="G562" s="293"/>
      <c r="H562" s="293"/>
      <c r="I562" s="293"/>
      <c r="J562" s="293"/>
      <c r="K562" s="293"/>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row>
    <row r="563" spans="1:34" ht="12.75" customHeight="1" x14ac:dyDescent="0.25">
      <c r="A563" s="293"/>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row>
    <row r="564" spans="1:34" ht="12.75" customHeight="1" x14ac:dyDescent="0.25">
      <c r="A564" s="293"/>
      <c r="B564" s="293"/>
      <c r="C564" s="293"/>
      <c r="D564" s="293"/>
      <c r="E564" s="293"/>
      <c r="F564" s="293"/>
      <c r="G564" s="293"/>
      <c r="H564" s="293"/>
      <c r="I564" s="293"/>
      <c r="J564" s="293"/>
      <c r="K564" s="293"/>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row>
    <row r="565" spans="1:34" ht="12.75" customHeight="1" x14ac:dyDescent="0.25">
      <c r="A565" s="293"/>
      <c r="B565" s="293"/>
      <c r="C565" s="293"/>
      <c r="D565" s="293"/>
      <c r="E565" s="293"/>
      <c r="F565" s="293"/>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row>
    <row r="566" spans="1:34" ht="12.75" customHeight="1" x14ac:dyDescent="0.25">
      <c r="A566" s="293"/>
      <c r="B566" s="293"/>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row>
    <row r="567" spans="1:34" ht="12.75" customHeight="1" x14ac:dyDescent="0.25">
      <c r="A567" s="293"/>
      <c r="B567" s="293"/>
      <c r="C567" s="293"/>
      <c r="D567" s="293"/>
      <c r="E567" s="293"/>
      <c r="F567" s="293"/>
      <c r="G567" s="293"/>
      <c r="H567" s="293"/>
      <c r="I567" s="293"/>
      <c r="J567" s="293"/>
      <c r="K567" s="293"/>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row>
    <row r="568" spans="1:34" ht="12.75" customHeight="1" x14ac:dyDescent="0.25">
      <c r="A568" s="293"/>
      <c r="B568" s="293"/>
      <c r="C568" s="293"/>
      <c r="D568" s="293"/>
      <c r="E568" s="293"/>
      <c r="F568" s="293"/>
      <c r="G568" s="293"/>
      <c r="H568" s="293"/>
      <c r="I568" s="293"/>
      <c r="J568" s="293"/>
      <c r="K568" s="293"/>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row>
    <row r="569" spans="1:34" ht="12.75" customHeight="1" x14ac:dyDescent="0.25">
      <c r="A569" s="293"/>
      <c r="B569" s="293"/>
      <c r="C569" s="293"/>
      <c r="D569" s="293"/>
      <c r="E569" s="293"/>
      <c r="F569" s="293"/>
      <c r="G569" s="293"/>
      <c r="H569" s="293"/>
      <c r="I569" s="293"/>
      <c r="J569" s="293"/>
      <c r="K569" s="293"/>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row>
    <row r="570" spans="1:34" ht="12.75" customHeight="1" x14ac:dyDescent="0.25">
      <c r="A570" s="293"/>
      <c r="B570" s="293"/>
      <c r="C570" s="293"/>
      <c r="D570" s="293"/>
      <c r="E570" s="293"/>
      <c r="F570" s="293"/>
      <c r="G570" s="293"/>
      <c r="H570" s="293"/>
      <c r="I570" s="293"/>
      <c r="J570" s="293"/>
      <c r="K570" s="293"/>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row>
    <row r="571" spans="1:34" ht="12.75" customHeight="1" x14ac:dyDescent="0.25">
      <c r="A571" s="293"/>
      <c r="B571" s="293"/>
      <c r="C571" s="293"/>
      <c r="D571" s="293"/>
      <c r="E571" s="293"/>
      <c r="F571" s="293"/>
      <c r="G571" s="293"/>
      <c r="H571" s="293"/>
      <c r="I571" s="293"/>
      <c r="J571" s="293"/>
      <c r="K571" s="293"/>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row>
    <row r="572" spans="1:34" ht="12.75" customHeight="1" x14ac:dyDescent="0.25">
      <c r="A572" s="293"/>
      <c r="B572" s="293"/>
      <c r="C572" s="293"/>
      <c r="D572" s="293"/>
      <c r="E572" s="293"/>
      <c r="F572" s="293"/>
      <c r="G572" s="293"/>
      <c r="H572" s="293"/>
      <c r="I572" s="293"/>
      <c r="J572" s="293"/>
      <c r="K572" s="293"/>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row>
    <row r="573" spans="1:34" ht="12.75" customHeight="1" x14ac:dyDescent="0.25">
      <c r="A573" s="293"/>
      <c r="B573" s="293"/>
      <c r="C573" s="293"/>
      <c r="D573" s="293"/>
      <c r="E573" s="293"/>
      <c r="F573" s="293"/>
      <c r="G573" s="293"/>
      <c r="H573" s="293"/>
      <c r="I573" s="293"/>
      <c r="J573" s="293"/>
      <c r="K573" s="293"/>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row>
    <row r="574" spans="1:34" ht="12.75" customHeight="1" x14ac:dyDescent="0.25">
      <c r="A574" s="293"/>
      <c r="B574" s="293"/>
      <c r="C574" s="293"/>
      <c r="D574" s="293"/>
      <c r="E574" s="293"/>
      <c r="F574" s="293"/>
      <c r="G574" s="293"/>
      <c r="H574" s="293"/>
      <c r="I574" s="293"/>
      <c r="J574" s="293"/>
      <c r="K574" s="293"/>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93"/>
    </row>
    <row r="575" spans="1:34" ht="12.75" customHeight="1" x14ac:dyDescent="0.25">
      <c r="A575" s="293"/>
      <c r="B575" s="293"/>
      <c r="C575" s="293"/>
      <c r="D575" s="293"/>
      <c r="E575" s="293"/>
      <c r="F575" s="293"/>
      <c r="G575" s="293"/>
      <c r="H575" s="293"/>
      <c r="I575" s="293"/>
      <c r="J575" s="293"/>
      <c r="K575" s="293"/>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93"/>
    </row>
    <row r="576" spans="1:34" ht="12.75" customHeight="1" x14ac:dyDescent="0.25">
      <c r="A576" s="293"/>
      <c r="B576" s="293"/>
      <c r="C576" s="293"/>
      <c r="D576" s="293"/>
      <c r="E576" s="293"/>
      <c r="F576" s="293"/>
      <c r="G576" s="293"/>
      <c r="H576" s="293"/>
      <c r="I576" s="293"/>
      <c r="J576" s="293"/>
      <c r="K576" s="293"/>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93"/>
    </row>
    <row r="577" spans="1:34" ht="12.75" customHeight="1" x14ac:dyDescent="0.25">
      <c r="A577" s="293"/>
      <c r="B577" s="293"/>
      <c r="C577" s="293"/>
      <c r="D577" s="293"/>
      <c r="E577" s="293"/>
      <c r="F577" s="293"/>
      <c r="G577" s="293"/>
      <c r="H577" s="293"/>
      <c r="I577" s="293"/>
      <c r="J577" s="293"/>
      <c r="K577" s="293"/>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93"/>
    </row>
    <row r="578" spans="1:34" ht="12.75" customHeight="1" x14ac:dyDescent="0.25">
      <c r="A578" s="293"/>
      <c r="B578" s="293"/>
      <c r="C578" s="293"/>
      <c r="D578" s="293"/>
      <c r="E578" s="293"/>
      <c r="F578" s="293"/>
      <c r="G578" s="293"/>
      <c r="H578" s="293"/>
      <c r="I578" s="293"/>
      <c r="J578" s="293"/>
      <c r="K578" s="293"/>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93"/>
    </row>
    <row r="579" spans="1:34" ht="12.75" customHeight="1" x14ac:dyDescent="0.25">
      <c r="A579" s="293"/>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93"/>
    </row>
    <row r="580" spans="1:34" ht="12.75" customHeight="1" x14ac:dyDescent="0.25">
      <c r="A580" s="293"/>
      <c r="B580" s="293"/>
      <c r="C580" s="293"/>
      <c r="D580" s="293"/>
      <c r="E580" s="293"/>
      <c r="F580" s="293"/>
      <c r="G580" s="293"/>
      <c r="H580" s="293"/>
      <c r="I580" s="293"/>
      <c r="J580" s="293"/>
      <c r="K580" s="293"/>
      <c r="L580" s="293"/>
      <c r="M580" s="293"/>
      <c r="N580" s="293"/>
      <c r="O580" s="293"/>
      <c r="P580" s="293"/>
      <c r="Q580" s="293"/>
      <c r="R580" s="293"/>
      <c r="S580" s="293"/>
      <c r="T580" s="293"/>
      <c r="U580" s="293"/>
      <c r="V580" s="293"/>
      <c r="W580" s="293"/>
      <c r="X580" s="293"/>
      <c r="Y580" s="293"/>
      <c r="Z580" s="293"/>
      <c r="AA580" s="293"/>
      <c r="AB580" s="293"/>
      <c r="AC580" s="293"/>
      <c r="AD580" s="293"/>
      <c r="AE580" s="293"/>
      <c r="AF580" s="293"/>
      <c r="AG580" s="293"/>
      <c r="AH580" s="293"/>
    </row>
    <row r="581" spans="1:34" ht="12.75" customHeight="1" x14ac:dyDescent="0.25">
      <c r="A581" s="293"/>
      <c r="B581" s="293"/>
      <c r="C581" s="293"/>
      <c r="D581" s="293"/>
      <c r="E581" s="293"/>
      <c r="F581" s="293"/>
      <c r="G581" s="293"/>
      <c r="H581" s="293"/>
      <c r="I581" s="293"/>
      <c r="J581" s="293"/>
      <c r="K581" s="293"/>
      <c r="L581" s="293"/>
      <c r="M581" s="293"/>
      <c r="N581" s="293"/>
      <c r="O581" s="293"/>
      <c r="P581" s="293"/>
      <c r="Q581" s="293"/>
      <c r="R581" s="293"/>
      <c r="S581" s="293"/>
      <c r="T581" s="293"/>
      <c r="U581" s="293"/>
      <c r="V581" s="293"/>
      <c r="W581" s="293"/>
      <c r="X581" s="293"/>
      <c r="Y581" s="293"/>
      <c r="Z581" s="293"/>
      <c r="AA581" s="293"/>
      <c r="AB581" s="293"/>
      <c r="AC581" s="293"/>
      <c r="AD581" s="293"/>
      <c r="AE581" s="293"/>
      <c r="AF581" s="293"/>
      <c r="AG581" s="293"/>
      <c r="AH581" s="293"/>
    </row>
    <row r="582" spans="1:34" ht="12.75" customHeight="1" x14ac:dyDescent="0.25">
      <c r="A582" s="293"/>
      <c r="B582" s="293"/>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293"/>
      <c r="Z582" s="293"/>
      <c r="AA582" s="293"/>
      <c r="AB582" s="293"/>
      <c r="AC582" s="293"/>
      <c r="AD582" s="293"/>
      <c r="AE582" s="293"/>
      <c r="AF582" s="293"/>
      <c r="AG582" s="293"/>
      <c r="AH582" s="293"/>
    </row>
    <row r="583" spans="1:34" ht="12.75" customHeight="1" x14ac:dyDescent="0.25">
      <c r="A583" s="293"/>
      <c r="B583" s="293"/>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93"/>
      <c r="Z583" s="293"/>
      <c r="AA583" s="293"/>
      <c r="AB583" s="293"/>
      <c r="AC583" s="293"/>
      <c r="AD583" s="293"/>
      <c r="AE583" s="293"/>
      <c r="AF583" s="293"/>
      <c r="AG583" s="293"/>
      <c r="AH583" s="293"/>
    </row>
    <row r="584" spans="1:34" ht="12.75" customHeight="1" x14ac:dyDescent="0.25">
      <c r="A584" s="293"/>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93"/>
      <c r="AA584" s="293"/>
      <c r="AB584" s="293"/>
      <c r="AC584" s="293"/>
      <c r="AD584" s="293"/>
      <c r="AE584" s="293"/>
      <c r="AF584" s="293"/>
      <c r="AG584" s="293"/>
      <c r="AH584" s="293"/>
    </row>
    <row r="585" spans="1:34" ht="12.75" customHeight="1" x14ac:dyDescent="0.25">
      <c r="A585" s="293"/>
      <c r="B585" s="293"/>
      <c r="C585" s="293"/>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3"/>
      <c r="AA585" s="293"/>
      <c r="AB585" s="293"/>
      <c r="AC585" s="293"/>
      <c r="AD585" s="293"/>
      <c r="AE585" s="293"/>
      <c r="AF585" s="293"/>
      <c r="AG585" s="293"/>
      <c r="AH585" s="293"/>
    </row>
    <row r="586" spans="1:34" ht="12.75" customHeight="1" x14ac:dyDescent="0.25">
      <c r="A586" s="293"/>
      <c r="B586" s="293"/>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93"/>
      <c r="Z586" s="293"/>
      <c r="AA586" s="293"/>
      <c r="AB586" s="293"/>
      <c r="AC586" s="293"/>
      <c r="AD586" s="293"/>
      <c r="AE586" s="293"/>
      <c r="AF586" s="293"/>
      <c r="AG586" s="293"/>
      <c r="AH586" s="293"/>
    </row>
    <row r="587" spans="1:34" ht="12.75" customHeight="1" x14ac:dyDescent="0.25">
      <c r="A587" s="293"/>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row>
    <row r="588" spans="1:34" ht="12.75" customHeight="1" x14ac:dyDescent="0.25">
      <c r="A588" s="293"/>
      <c r="B588" s="293"/>
      <c r="C588" s="293"/>
      <c r="D588" s="293"/>
      <c r="E588" s="293"/>
      <c r="F588" s="293"/>
      <c r="G588" s="293"/>
      <c r="H588" s="293"/>
      <c r="I588" s="293"/>
      <c r="J588" s="293"/>
      <c r="K588" s="293"/>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row>
    <row r="589" spans="1:34" ht="12.75" customHeight="1" x14ac:dyDescent="0.25">
      <c r="A589" s="293"/>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row>
    <row r="590" spans="1:34" ht="12.75" customHeight="1" x14ac:dyDescent="0.25">
      <c r="A590" s="293"/>
      <c r="B590" s="293"/>
      <c r="C590" s="293"/>
      <c r="D590" s="293"/>
      <c r="E590" s="293"/>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row>
    <row r="591" spans="1:34" ht="12.75" customHeight="1" x14ac:dyDescent="0.25">
      <c r="A591" s="293"/>
      <c r="B591" s="293"/>
      <c r="C591" s="293"/>
      <c r="D591" s="293"/>
      <c r="E591" s="293"/>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row>
    <row r="592" spans="1:34" ht="12.75" customHeight="1" x14ac:dyDescent="0.25">
      <c r="A592" s="293"/>
      <c r="B592" s="293"/>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row>
    <row r="593" spans="1:34" ht="12.75" customHeight="1" x14ac:dyDescent="0.25">
      <c r="A593" s="293"/>
      <c r="B593" s="293"/>
      <c r="C593" s="293"/>
      <c r="D593" s="293"/>
      <c r="E593" s="293"/>
      <c r="F593" s="293"/>
      <c r="G593" s="293"/>
      <c r="H593" s="293"/>
      <c r="I593" s="293"/>
      <c r="J593" s="293"/>
      <c r="K593" s="293"/>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row>
    <row r="594" spans="1:34" ht="12.75" customHeight="1" x14ac:dyDescent="0.25">
      <c r="A594" s="293"/>
      <c r="B594" s="293"/>
      <c r="C594" s="293"/>
      <c r="D594" s="293"/>
      <c r="E594" s="293"/>
      <c r="F594" s="293"/>
      <c r="G594" s="293"/>
      <c r="H594" s="293"/>
      <c r="I594" s="293"/>
      <c r="J594" s="293"/>
      <c r="K594" s="293"/>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row>
    <row r="595" spans="1:34" ht="12.75" customHeight="1" x14ac:dyDescent="0.25">
      <c r="A595" s="293"/>
      <c r="B595" s="293"/>
      <c r="C595" s="293"/>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row>
    <row r="596" spans="1:34" ht="12.75" customHeight="1" x14ac:dyDescent="0.25">
      <c r="A596" s="293"/>
      <c r="B596" s="293"/>
      <c r="C596" s="293"/>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row>
    <row r="597" spans="1:34" ht="12.75" customHeight="1" x14ac:dyDescent="0.25">
      <c r="A597" s="293"/>
      <c r="B597" s="293"/>
      <c r="C597" s="293"/>
      <c r="D597" s="293"/>
      <c r="E597" s="293"/>
      <c r="F597" s="293"/>
      <c r="G597" s="293"/>
      <c r="H597" s="293"/>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row>
    <row r="598" spans="1:34" ht="12.75" customHeight="1" x14ac:dyDescent="0.25">
      <c r="A598" s="293"/>
      <c r="B598" s="293"/>
      <c r="C598" s="293"/>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row>
    <row r="599" spans="1:34" ht="12.75" customHeight="1" x14ac:dyDescent="0.25">
      <c r="A599" s="293"/>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row>
    <row r="600" spans="1:34" ht="12.75" customHeight="1" x14ac:dyDescent="0.25">
      <c r="A600" s="293"/>
      <c r="B600" s="293"/>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93"/>
    </row>
    <row r="601" spans="1:34" ht="12.75" customHeight="1" x14ac:dyDescent="0.25">
      <c r="A601" s="293"/>
      <c r="B601" s="293"/>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93"/>
    </row>
    <row r="602" spans="1:34" ht="12.75" customHeight="1" x14ac:dyDescent="0.25">
      <c r="A602" s="293"/>
      <c r="B602" s="293"/>
      <c r="C602" s="293"/>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93"/>
    </row>
    <row r="603" spans="1:34" ht="12.75" customHeight="1" x14ac:dyDescent="0.25">
      <c r="A603" s="293"/>
      <c r="B603" s="293"/>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93"/>
    </row>
    <row r="604" spans="1:34" ht="12.75" customHeight="1" x14ac:dyDescent="0.25">
      <c r="A604" s="293"/>
      <c r="B604" s="293"/>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93"/>
    </row>
    <row r="605" spans="1:34" ht="12.75" customHeight="1" x14ac:dyDescent="0.25">
      <c r="A605" s="293"/>
      <c r="B605" s="293"/>
      <c r="C605" s="293"/>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293"/>
      <c r="AA605" s="293"/>
      <c r="AB605" s="293"/>
      <c r="AC605" s="293"/>
      <c r="AD605" s="293"/>
      <c r="AE605" s="293"/>
      <c r="AF605" s="293"/>
      <c r="AG605" s="293"/>
      <c r="AH605" s="293"/>
    </row>
    <row r="606" spans="1:34" ht="12.75" customHeight="1" x14ac:dyDescent="0.25">
      <c r="A606" s="293"/>
      <c r="B606" s="293"/>
      <c r="C606" s="293"/>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293"/>
      <c r="AA606" s="293"/>
      <c r="AB606" s="293"/>
      <c r="AC606" s="293"/>
      <c r="AD606" s="293"/>
      <c r="AE606" s="293"/>
      <c r="AF606" s="293"/>
      <c r="AG606" s="293"/>
      <c r="AH606" s="293"/>
    </row>
    <row r="607" spans="1:34" ht="12.75" customHeight="1" x14ac:dyDescent="0.25">
      <c r="A607" s="293"/>
      <c r="B607" s="293"/>
      <c r="C607" s="293"/>
      <c r="D607" s="293"/>
      <c r="E607" s="293"/>
      <c r="F607" s="293"/>
      <c r="G607" s="293"/>
      <c r="H607" s="293"/>
      <c r="I607" s="293"/>
      <c r="J607" s="293"/>
      <c r="K607" s="293"/>
      <c r="L607" s="293"/>
      <c r="M607" s="293"/>
      <c r="N607" s="293"/>
      <c r="O607" s="293"/>
      <c r="P607" s="293"/>
      <c r="Q607" s="293"/>
      <c r="R607" s="293"/>
      <c r="S607" s="293"/>
      <c r="T607" s="293"/>
      <c r="U607" s="293"/>
      <c r="V607" s="293"/>
      <c r="W607" s="293"/>
      <c r="X607" s="293"/>
      <c r="Y607" s="293"/>
      <c r="Z607" s="293"/>
      <c r="AA607" s="293"/>
      <c r="AB607" s="293"/>
      <c r="AC607" s="293"/>
      <c r="AD607" s="293"/>
      <c r="AE607" s="293"/>
      <c r="AF607" s="293"/>
      <c r="AG607" s="293"/>
      <c r="AH607" s="293"/>
    </row>
    <row r="608" spans="1:34" ht="12.75" customHeight="1" x14ac:dyDescent="0.25">
      <c r="A608" s="293"/>
      <c r="B608" s="293"/>
      <c r="C608" s="293"/>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c r="AE608" s="293"/>
      <c r="AF608" s="293"/>
      <c r="AG608" s="293"/>
      <c r="AH608" s="293"/>
    </row>
    <row r="609" spans="1:34" ht="12.75" customHeight="1" x14ac:dyDescent="0.25">
      <c r="A609" s="293"/>
      <c r="B609" s="293"/>
      <c r="C609" s="293"/>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293"/>
      <c r="AA609" s="293"/>
      <c r="AB609" s="293"/>
      <c r="AC609" s="293"/>
      <c r="AD609" s="293"/>
      <c r="AE609" s="293"/>
      <c r="AF609" s="293"/>
      <c r="AG609" s="293"/>
      <c r="AH609" s="293"/>
    </row>
    <row r="610" spans="1:34" ht="12.75" customHeight="1" x14ac:dyDescent="0.25">
      <c r="A610" s="293"/>
      <c r="B610" s="293"/>
      <c r="C610" s="293"/>
      <c r="D610" s="293"/>
      <c r="E610" s="293"/>
      <c r="F610" s="293"/>
      <c r="G610" s="293"/>
      <c r="H610" s="293"/>
      <c r="I610" s="293"/>
      <c r="J610" s="293"/>
      <c r="K610" s="293"/>
      <c r="L610" s="293"/>
      <c r="M610" s="293"/>
      <c r="N610" s="293"/>
      <c r="O610" s="293"/>
      <c r="P610" s="293"/>
      <c r="Q610" s="293"/>
      <c r="R610" s="293"/>
      <c r="S610" s="293"/>
      <c r="T610" s="293"/>
      <c r="U610" s="293"/>
      <c r="V610" s="293"/>
      <c r="W610" s="293"/>
      <c r="X610" s="293"/>
      <c r="Y610" s="293"/>
      <c r="Z610" s="293"/>
      <c r="AA610" s="293"/>
      <c r="AB610" s="293"/>
      <c r="AC610" s="293"/>
      <c r="AD610" s="293"/>
      <c r="AE610" s="293"/>
      <c r="AF610" s="293"/>
      <c r="AG610" s="293"/>
      <c r="AH610" s="293"/>
    </row>
    <row r="611" spans="1:34" ht="12.75" customHeight="1" x14ac:dyDescent="0.25">
      <c r="A611" s="293"/>
      <c r="B611" s="293"/>
      <c r="C611" s="293"/>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c r="AH611" s="293"/>
    </row>
    <row r="612" spans="1:34" ht="12.75" customHeight="1" x14ac:dyDescent="0.25">
      <c r="A612" s="293"/>
      <c r="B612" s="293"/>
      <c r="C612" s="293"/>
      <c r="D612" s="293"/>
      <c r="E612" s="293"/>
      <c r="F612" s="293"/>
      <c r="G612" s="293"/>
      <c r="H612" s="293"/>
      <c r="I612" s="293"/>
      <c r="J612" s="293"/>
      <c r="K612" s="293"/>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row>
    <row r="613" spans="1:34" ht="12.75" customHeight="1" x14ac:dyDescent="0.25">
      <c r="A613" s="293"/>
      <c r="B613" s="293"/>
      <c r="C613" s="293"/>
      <c r="D613" s="293"/>
      <c r="E613" s="293"/>
      <c r="F613" s="293"/>
      <c r="G613" s="293"/>
      <c r="H613" s="293"/>
      <c r="I613" s="293"/>
      <c r="J613" s="293"/>
      <c r="K613" s="293"/>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row>
    <row r="614" spans="1:34" ht="12.75" customHeight="1" x14ac:dyDescent="0.25">
      <c r="A614" s="293"/>
      <c r="B614" s="293"/>
      <c r="C614" s="293"/>
      <c r="D614" s="293"/>
      <c r="E614" s="293"/>
      <c r="F614" s="293"/>
      <c r="G614" s="293"/>
      <c r="H614" s="293"/>
      <c r="I614" s="293"/>
      <c r="J614" s="293"/>
      <c r="K614" s="293"/>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row>
    <row r="615" spans="1:34" ht="12.75" customHeight="1" x14ac:dyDescent="0.25">
      <c r="A615" s="293"/>
      <c r="B615" s="293"/>
      <c r="C615" s="293"/>
      <c r="D615" s="293"/>
      <c r="E615" s="293"/>
      <c r="F615" s="293"/>
      <c r="G615" s="293"/>
      <c r="H615" s="293"/>
      <c r="I615" s="293"/>
      <c r="J615" s="293"/>
      <c r="K615" s="293"/>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row>
    <row r="616" spans="1:34" ht="12.75" customHeight="1" x14ac:dyDescent="0.25">
      <c r="A616" s="293"/>
      <c r="B616" s="293"/>
      <c r="C616" s="293"/>
      <c r="D616" s="293"/>
      <c r="E616" s="293"/>
      <c r="F616" s="293"/>
      <c r="G616" s="293"/>
      <c r="H616" s="293"/>
      <c r="I616" s="293"/>
      <c r="J616" s="293"/>
      <c r="K616" s="293"/>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row>
    <row r="617" spans="1:34" ht="12.75" customHeight="1" x14ac:dyDescent="0.25">
      <c r="A617" s="293"/>
      <c r="B617" s="293"/>
      <c r="C617" s="293"/>
      <c r="D617" s="293"/>
      <c r="E617" s="293"/>
      <c r="F617" s="293"/>
      <c r="G617" s="293"/>
      <c r="H617" s="293"/>
      <c r="I617" s="293"/>
      <c r="J617" s="293"/>
      <c r="K617" s="293"/>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row>
    <row r="618" spans="1:34" ht="12.75" customHeight="1" x14ac:dyDescent="0.25">
      <c r="A618" s="293"/>
      <c r="B618" s="293"/>
      <c r="C618" s="293"/>
      <c r="D618" s="293"/>
      <c r="E618" s="293"/>
      <c r="F618" s="293"/>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row>
    <row r="619" spans="1:34" ht="12.75" customHeight="1" x14ac:dyDescent="0.25">
      <c r="A619" s="293"/>
      <c r="B619" s="293"/>
      <c r="C619" s="293"/>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row>
    <row r="620" spans="1:34" ht="12.75" customHeight="1" x14ac:dyDescent="0.25">
      <c r="A620" s="293"/>
      <c r="B620" s="293"/>
      <c r="C620" s="293"/>
      <c r="D620" s="293"/>
      <c r="E620" s="293"/>
      <c r="F620" s="293"/>
      <c r="G620" s="293"/>
      <c r="H620" s="293"/>
      <c r="I620" s="293"/>
      <c r="J620" s="293"/>
      <c r="K620" s="293"/>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row>
    <row r="621" spans="1:34" ht="12.75" customHeight="1" x14ac:dyDescent="0.25">
      <c r="A621" s="293"/>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row>
    <row r="622" spans="1:34" ht="12.75" customHeight="1" x14ac:dyDescent="0.25">
      <c r="A622" s="293"/>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row>
    <row r="623" spans="1:34" ht="12.75" customHeight="1" x14ac:dyDescent="0.25">
      <c r="A623" s="293"/>
      <c r="B623" s="293"/>
      <c r="C623" s="293"/>
      <c r="D623" s="293"/>
      <c r="E623" s="293"/>
      <c r="F623" s="293"/>
      <c r="G623" s="293"/>
      <c r="H623" s="293"/>
      <c r="I623" s="293"/>
      <c r="J623" s="293"/>
      <c r="K623" s="293"/>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row>
    <row r="624" spans="1:34" ht="12.75" customHeight="1" x14ac:dyDescent="0.25">
      <c r="A624" s="293"/>
      <c r="B624" s="293"/>
      <c r="C624" s="293"/>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93"/>
    </row>
    <row r="625" spans="1:34" ht="12.75" customHeight="1" x14ac:dyDescent="0.25">
      <c r="A625" s="293"/>
      <c r="B625" s="293"/>
      <c r="C625" s="293"/>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93"/>
    </row>
    <row r="626" spans="1:34" ht="12.75" customHeight="1" x14ac:dyDescent="0.25">
      <c r="A626" s="293"/>
      <c r="B626" s="293"/>
      <c r="C626" s="293"/>
      <c r="D626" s="293"/>
      <c r="E626" s="293"/>
      <c r="F626" s="293"/>
      <c r="G626" s="293"/>
      <c r="H626" s="293"/>
      <c r="I626" s="293"/>
      <c r="J626" s="293"/>
      <c r="K626" s="293"/>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93"/>
    </row>
    <row r="627" spans="1:34" ht="12.75" customHeight="1" x14ac:dyDescent="0.25">
      <c r="A627" s="293"/>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93"/>
    </row>
    <row r="628" spans="1:34" ht="12.75" customHeight="1" x14ac:dyDescent="0.25">
      <c r="A628" s="293"/>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93"/>
    </row>
    <row r="629" spans="1:34" ht="12.75" customHeight="1" x14ac:dyDescent="0.25">
      <c r="A629" s="293"/>
      <c r="B629" s="293"/>
      <c r="C629" s="293"/>
      <c r="D629" s="293"/>
      <c r="E629" s="293"/>
      <c r="F629" s="293"/>
      <c r="G629" s="293"/>
      <c r="H629" s="293"/>
      <c r="I629" s="293"/>
      <c r="J629" s="293"/>
      <c r="K629" s="293"/>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93"/>
    </row>
    <row r="630" spans="1:34" ht="12.75" customHeight="1" x14ac:dyDescent="0.25">
      <c r="A630" s="293"/>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c r="AE630" s="293"/>
      <c r="AF630" s="293"/>
      <c r="AG630" s="293"/>
      <c r="AH630" s="293"/>
    </row>
    <row r="631" spans="1:34" ht="12.75" customHeight="1" x14ac:dyDescent="0.25">
      <c r="A631" s="293"/>
      <c r="B631" s="293"/>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93"/>
      <c r="Z631" s="293"/>
      <c r="AA631" s="293"/>
      <c r="AB631" s="293"/>
      <c r="AC631" s="293"/>
      <c r="AD631" s="293"/>
      <c r="AE631" s="293"/>
      <c r="AF631" s="293"/>
      <c r="AG631" s="293"/>
      <c r="AH631" s="293"/>
    </row>
    <row r="632" spans="1:34" ht="12.75" customHeight="1" x14ac:dyDescent="0.25">
      <c r="A632" s="293"/>
      <c r="B632" s="293"/>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293"/>
      <c r="AA632" s="293"/>
      <c r="AB632" s="293"/>
      <c r="AC632" s="293"/>
      <c r="AD632" s="293"/>
      <c r="AE632" s="293"/>
      <c r="AF632" s="293"/>
      <c r="AG632" s="293"/>
      <c r="AH632" s="293"/>
    </row>
    <row r="633" spans="1:34" ht="12.75" customHeight="1" x14ac:dyDescent="0.25">
      <c r="A633" s="293"/>
      <c r="B633" s="293"/>
      <c r="C633" s="293"/>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293"/>
      <c r="AA633" s="293"/>
      <c r="AB633" s="293"/>
      <c r="AC633" s="293"/>
      <c r="AD633" s="293"/>
      <c r="AE633" s="293"/>
      <c r="AF633" s="293"/>
      <c r="AG633" s="293"/>
      <c r="AH633" s="293"/>
    </row>
    <row r="634" spans="1:34" ht="12.75" customHeight="1" x14ac:dyDescent="0.25">
      <c r="A634" s="293"/>
      <c r="B634" s="293"/>
      <c r="C634" s="293"/>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293"/>
      <c r="Z634" s="293"/>
      <c r="AA634" s="293"/>
      <c r="AB634" s="293"/>
      <c r="AC634" s="293"/>
      <c r="AD634" s="293"/>
      <c r="AE634" s="293"/>
      <c r="AF634" s="293"/>
      <c r="AG634" s="293"/>
      <c r="AH634" s="293"/>
    </row>
    <row r="635" spans="1:34" ht="12.75" customHeight="1" x14ac:dyDescent="0.25">
      <c r="A635" s="293"/>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c r="AE635" s="293"/>
      <c r="AF635" s="293"/>
      <c r="AG635" s="293"/>
      <c r="AH635" s="293"/>
    </row>
    <row r="636" spans="1:34" ht="12.75" customHeight="1" x14ac:dyDescent="0.25">
      <c r="A636" s="293"/>
      <c r="B636" s="293"/>
      <c r="C636" s="293"/>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293"/>
      <c r="AA636" s="293"/>
      <c r="AB636" s="293"/>
      <c r="AC636" s="293"/>
      <c r="AD636" s="293"/>
      <c r="AE636" s="293"/>
      <c r="AF636" s="293"/>
      <c r="AG636" s="293"/>
      <c r="AH636" s="293"/>
    </row>
    <row r="637" spans="1:34" ht="12.75" customHeight="1" x14ac:dyDescent="0.25">
      <c r="A637" s="293"/>
      <c r="B637" s="293"/>
      <c r="C637" s="293"/>
      <c r="D637" s="293"/>
      <c r="E637" s="293"/>
      <c r="F637" s="293"/>
      <c r="G637" s="293"/>
      <c r="H637" s="293"/>
      <c r="I637" s="293"/>
      <c r="J637" s="293"/>
      <c r="K637" s="293"/>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row>
    <row r="638" spans="1:34" ht="12.75" customHeight="1" x14ac:dyDescent="0.25">
      <c r="A638" s="293"/>
      <c r="B638" s="293"/>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row>
    <row r="639" spans="1:34" ht="12.75" customHeight="1" x14ac:dyDescent="0.25">
      <c r="A639" s="293"/>
      <c r="B639" s="293"/>
      <c r="C639" s="293"/>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row>
    <row r="640" spans="1:34" ht="12.75" customHeight="1" x14ac:dyDescent="0.25">
      <c r="A640" s="293"/>
      <c r="B640" s="293"/>
      <c r="C640" s="293"/>
      <c r="D640" s="293"/>
      <c r="E640" s="293"/>
      <c r="F640" s="293"/>
      <c r="G640" s="293"/>
      <c r="H640" s="293"/>
      <c r="I640" s="293"/>
      <c r="J640" s="293"/>
      <c r="K640" s="293"/>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row>
    <row r="641" spans="1:34" ht="12.75" customHeight="1" x14ac:dyDescent="0.25">
      <c r="A641" s="293"/>
      <c r="B641" s="293"/>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row>
    <row r="642" spans="1:34" ht="12.75" customHeight="1" x14ac:dyDescent="0.25">
      <c r="A642" s="293"/>
      <c r="B642" s="293"/>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row>
    <row r="643" spans="1:34" ht="12.75" customHeight="1" x14ac:dyDescent="0.25">
      <c r="A643" s="293"/>
      <c r="B643" s="293"/>
      <c r="C643" s="293"/>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row>
    <row r="644" spans="1:34" ht="12.75" customHeight="1" x14ac:dyDescent="0.25">
      <c r="A644" s="293"/>
      <c r="B644" s="293"/>
      <c r="C644" s="293"/>
      <c r="D644" s="293"/>
      <c r="E644" s="293"/>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row>
    <row r="645" spans="1:34" ht="12.75" customHeight="1" x14ac:dyDescent="0.25">
      <c r="A645" s="293"/>
      <c r="B645" s="29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row>
    <row r="646" spans="1:34" ht="12.75" customHeight="1" x14ac:dyDescent="0.25">
      <c r="A646" s="293"/>
      <c r="B646" s="293"/>
      <c r="C646" s="293"/>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row>
    <row r="647" spans="1:34" ht="12.75" customHeight="1" x14ac:dyDescent="0.25">
      <c r="A647" s="293"/>
      <c r="B647" s="293"/>
      <c r="C647" s="293"/>
      <c r="D647" s="293"/>
      <c r="E647" s="293"/>
      <c r="F647" s="293"/>
      <c r="G647" s="293"/>
      <c r="H647" s="293"/>
      <c r="I647" s="293"/>
      <c r="J647" s="293"/>
      <c r="K647" s="293"/>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row>
    <row r="648" spans="1:34" ht="12.75" customHeight="1" x14ac:dyDescent="0.25">
      <c r="A648" s="293"/>
      <c r="B648" s="29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row>
    <row r="649" spans="1:34" ht="12.75" customHeight="1" x14ac:dyDescent="0.25">
      <c r="A649" s="293"/>
      <c r="B649" s="293"/>
      <c r="C649" s="293"/>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93"/>
    </row>
    <row r="650" spans="1:34" ht="12.75" customHeight="1" x14ac:dyDescent="0.25">
      <c r="A650" s="293"/>
      <c r="B650" s="293"/>
      <c r="C650" s="293"/>
      <c r="D650" s="293"/>
      <c r="E650" s="293"/>
      <c r="F650" s="293"/>
      <c r="G650" s="293"/>
      <c r="H650" s="293"/>
      <c r="I650" s="293"/>
      <c r="J650" s="293"/>
      <c r="K650" s="293"/>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93"/>
    </row>
    <row r="651" spans="1:34" ht="12.75" customHeight="1" x14ac:dyDescent="0.25">
      <c r="A651" s="293"/>
      <c r="B651" s="293"/>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93"/>
    </row>
    <row r="652" spans="1:34" ht="12.75" customHeight="1" x14ac:dyDescent="0.25">
      <c r="A652" s="293"/>
      <c r="B652" s="293"/>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93"/>
    </row>
    <row r="653" spans="1:34" ht="12.75" customHeight="1" x14ac:dyDescent="0.25">
      <c r="A653" s="293"/>
      <c r="B653" s="293"/>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93"/>
    </row>
    <row r="654" spans="1:34" ht="12.75" customHeight="1" x14ac:dyDescent="0.25">
      <c r="A654" s="293"/>
      <c r="B654" s="293"/>
      <c r="C654" s="293"/>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93"/>
    </row>
    <row r="655" spans="1:34" ht="12.75" customHeight="1" x14ac:dyDescent="0.25">
      <c r="A655" s="293"/>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c r="AE655" s="293"/>
      <c r="AF655" s="293"/>
      <c r="AG655" s="293"/>
      <c r="AH655" s="293"/>
    </row>
    <row r="656" spans="1:34" ht="12.75" customHeight="1" x14ac:dyDescent="0.25">
      <c r="A656" s="293"/>
      <c r="B656" s="293"/>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c r="AE656" s="293"/>
      <c r="AF656" s="293"/>
      <c r="AG656" s="293"/>
      <c r="AH656" s="293"/>
    </row>
    <row r="657" spans="1:34" ht="12.75" customHeight="1" x14ac:dyDescent="0.25">
      <c r="A657" s="293"/>
      <c r="B657" s="293"/>
      <c r="C657" s="293"/>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293"/>
      <c r="AA657" s="293"/>
      <c r="AB657" s="293"/>
      <c r="AC657" s="293"/>
      <c r="AD657" s="293"/>
      <c r="AE657" s="293"/>
      <c r="AF657" s="293"/>
      <c r="AG657" s="293"/>
      <c r="AH657" s="293"/>
    </row>
    <row r="658" spans="1:34" ht="12.75" customHeight="1" x14ac:dyDescent="0.25">
      <c r="A658" s="293"/>
      <c r="B658" s="293"/>
      <c r="C658" s="293"/>
      <c r="D658" s="293"/>
      <c r="E658" s="293"/>
      <c r="F658" s="293"/>
      <c r="G658" s="293"/>
      <c r="H658" s="293"/>
      <c r="I658" s="293"/>
      <c r="J658" s="293"/>
      <c r="K658" s="293"/>
      <c r="L658" s="293"/>
      <c r="M658" s="293"/>
      <c r="N658" s="293"/>
      <c r="O658" s="293"/>
      <c r="P658" s="293"/>
      <c r="Q658" s="293"/>
      <c r="R658" s="293"/>
      <c r="S658" s="293"/>
      <c r="T658" s="293"/>
      <c r="U658" s="293"/>
      <c r="V658" s="293"/>
      <c r="W658" s="293"/>
      <c r="X658" s="293"/>
      <c r="Y658" s="293"/>
      <c r="Z658" s="293"/>
      <c r="AA658" s="293"/>
      <c r="AB658" s="293"/>
      <c r="AC658" s="293"/>
      <c r="AD658" s="293"/>
      <c r="AE658" s="293"/>
      <c r="AF658" s="293"/>
      <c r="AG658" s="293"/>
      <c r="AH658" s="293"/>
    </row>
    <row r="659" spans="1:34" ht="12.75" customHeight="1" x14ac:dyDescent="0.25">
      <c r="A659" s="293"/>
      <c r="B659" s="293"/>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c r="AE659" s="293"/>
      <c r="AF659" s="293"/>
      <c r="AG659" s="293"/>
      <c r="AH659" s="293"/>
    </row>
    <row r="660" spans="1:34" ht="12.75" customHeight="1" x14ac:dyDescent="0.25">
      <c r="A660" s="293"/>
      <c r="B660" s="293"/>
      <c r="C660" s="293"/>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293"/>
      <c r="AA660" s="293"/>
      <c r="AB660" s="293"/>
      <c r="AC660" s="293"/>
      <c r="AD660" s="293"/>
      <c r="AE660" s="293"/>
      <c r="AF660" s="293"/>
      <c r="AG660" s="293"/>
      <c r="AH660" s="293"/>
    </row>
    <row r="661" spans="1:34" ht="12.75" customHeight="1" x14ac:dyDescent="0.25">
      <c r="A661" s="293"/>
      <c r="B661" s="293"/>
      <c r="C661" s="293"/>
      <c r="D661" s="293"/>
      <c r="E661" s="293"/>
      <c r="F661" s="293"/>
      <c r="G661" s="293"/>
      <c r="H661" s="293"/>
      <c r="I661" s="293"/>
      <c r="J661" s="293"/>
      <c r="K661" s="293"/>
      <c r="L661" s="293"/>
      <c r="M661" s="293"/>
      <c r="N661" s="293"/>
      <c r="O661" s="293"/>
      <c r="P661" s="293"/>
      <c r="Q661" s="293"/>
      <c r="R661" s="293"/>
      <c r="S661" s="293"/>
      <c r="T661" s="293"/>
      <c r="U661" s="293"/>
      <c r="V661" s="293"/>
      <c r="W661" s="293"/>
      <c r="X661" s="293"/>
      <c r="Y661" s="293"/>
      <c r="Z661" s="293"/>
      <c r="AA661" s="293"/>
      <c r="AB661" s="293"/>
      <c r="AC661" s="293"/>
      <c r="AD661" s="293"/>
      <c r="AE661" s="293"/>
      <c r="AF661" s="293"/>
      <c r="AG661" s="293"/>
      <c r="AH661" s="293"/>
    </row>
    <row r="662" spans="1:34" ht="12.75" customHeight="1" x14ac:dyDescent="0.25">
      <c r="A662" s="293"/>
      <c r="B662" s="293"/>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row>
    <row r="663" spans="1:34" ht="12.75" customHeight="1" x14ac:dyDescent="0.25">
      <c r="A663" s="293"/>
      <c r="B663" s="293"/>
      <c r="C663" s="293"/>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row>
    <row r="664" spans="1:34" ht="12.75" customHeight="1" x14ac:dyDescent="0.25">
      <c r="A664" s="293"/>
      <c r="B664" s="293"/>
      <c r="C664" s="293"/>
      <c r="D664" s="293"/>
      <c r="E664" s="293"/>
      <c r="F664" s="293"/>
      <c r="G664" s="293"/>
      <c r="H664" s="293"/>
      <c r="I664" s="293"/>
      <c r="J664" s="293"/>
      <c r="K664" s="293"/>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row>
    <row r="665" spans="1:34" ht="12.75" customHeight="1" x14ac:dyDescent="0.25">
      <c r="A665" s="293"/>
      <c r="B665" s="293"/>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row>
    <row r="666" spans="1:34" ht="12.75" customHeight="1" x14ac:dyDescent="0.25">
      <c r="A666" s="293"/>
      <c r="B666" s="293"/>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row>
    <row r="667" spans="1:34" ht="12.75" customHeight="1" x14ac:dyDescent="0.25">
      <c r="A667" s="293"/>
      <c r="B667" s="293"/>
      <c r="C667" s="293"/>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row>
    <row r="668" spans="1:34" ht="12.75" customHeight="1" x14ac:dyDescent="0.25">
      <c r="A668" s="293"/>
      <c r="B668" s="293"/>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row>
    <row r="669" spans="1:34" ht="12.75" customHeight="1" x14ac:dyDescent="0.25">
      <c r="A669" s="293"/>
      <c r="B669" s="293"/>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row>
    <row r="670" spans="1:34" ht="12.75" customHeight="1" x14ac:dyDescent="0.25">
      <c r="A670" s="293"/>
      <c r="B670" s="293"/>
      <c r="C670" s="293"/>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row>
    <row r="671" spans="1:34" ht="12.75" customHeight="1" x14ac:dyDescent="0.25">
      <c r="A671" s="293"/>
      <c r="B671" s="293"/>
      <c r="C671" s="293"/>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row>
    <row r="672" spans="1:34" ht="12.75" customHeight="1" x14ac:dyDescent="0.25">
      <c r="A672" s="293"/>
      <c r="B672" s="293"/>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row>
    <row r="673" spans="1:34" ht="12.75" customHeight="1" x14ac:dyDescent="0.25">
      <c r="A673" s="293"/>
      <c r="B673" s="293"/>
      <c r="C673" s="293"/>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row>
    <row r="674" spans="1:34" ht="12.75" customHeight="1" x14ac:dyDescent="0.25">
      <c r="A674" s="293"/>
      <c r="B674" s="293"/>
      <c r="C674" s="293"/>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93"/>
    </row>
    <row r="675" spans="1:34" ht="12.75" customHeight="1" x14ac:dyDescent="0.25">
      <c r="A675" s="293"/>
      <c r="B675" s="293"/>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93"/>
    </row>
    <row r="676" spans="1:34" ht="12.75" customHeight="1" x14ac:dyDescent="0.25">
      <c r="A676" s="293"/>
      <c r="B676" s="293"/>
      <c r="C676" s="293"/>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93"/>
    </row>
    <row r="677" spans="1:34" ht="12.75" customHeight="1" x14ac:dyDescent="0.25">
      <c r="A677" s="293"/>
      <c r="B677" s="293"/>
      <c r="C677" s="293"/>
      <c r="D677" s="293"/>
      <c r="E677" s="293"/>
      <c r="F677" s="293"/>
      <c r="G677" s="293"/>
      <c r="H677" s="293"/>
      <c r="I677" s="293"/>
      <c r="J677" s="293"/>
      <c r="K677" s="293"/>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93"/>
    </row>
    <row r="678" spans="1:34" ht="12.75" customHeight="1" x14ac:dyDescent="0.25">
      <c r="A678" s="293"/>
      <c r="B678" s="293"/>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93"/>
    </row>
    <row r="679" spans="1:34" ht="12.75" customHeight="1" x14ac:dyDescent="0.25">
      <c r="A679" s="293"/>
      <c r="B679" s="293"/>
      <c r="C679" s="293"/>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93"/>
    </row>
    <row r="680" spans="1:34" ht="12.75" customHeight="1" x14ac:dyDescent="0.25">
      <c r="A680" s="293"/>
      <c r="B680" s="293"/>
      <c r="C680" s="293"/>
      <c r="D680" s="293"/>
      <c r="E680" s="293"/>
      <c r="F680" s="293"/>
      <c r="G680" s="293"/>
      <c r="H680" s="293"/>
      <c r="I680" s="293"/>
      <c r="J680" s="293"/>
      <c r="K680" s="293"/>
      <c r="L680" s="293"/>
      <c r="M680" s="293"/>
      <c r="N680" s="293"/>
      <c r="O680" s="293"/>
      <c r="P680" s="293"/>
      <c r="Q680" s="293"/>
      <c r="R680" s="293"/>
      <c r="S680" s="293"/>
      <c r="T680" s="293"/>
      <c r="U680" s="293"/>
      <c r="V680" s="293"/>
      <c r="W680" s="293"/>
      <c r="X680" s="293"/>
      <c r="Y680" s="293"/>
      <c r="Z680" s="293"/>
      <c r="AA680" s="293"/>
      <c r="AB680" s="293"/>
      <c r="AC680" s="293"/>
      <c r="AD680" s="293"/>
      <c r="AE680" s="293"/>
      <c r="AF680" s="293"/>
      <c r="AG680" s="293"/>
      <c r="AH680" s="293"/>
    </row>
    <row r="681" spans="1:34" ht="12.75" customHeight="1" x14ac:dyDescent="0.25">
      <c r="A681" s="293"/>
      <c r="B681" s="293"/>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c r="AE681" s="293"/>
      <c r="AF681" s="293"/>
      <c r="AG681" s="293"/>
      <c r="AH681" s="293"/>
    </row>
    <row r="682" spans="1:34" ht="12.75" customHeight="1" x14ac:dyDescent="0.25">
      <c r="A682" s="293"/>
      <c r="B682" s="293"/>
      <c r="C682" s="293"/>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293"/>
      <c r="AA682" s="293"/>
      <c r="AB682" s="293"/>
      <c r="AC682" s="293"/>
      <c r="AD682" s="293"/>
      <c r="AE682" s="293"/>
      <c r="AF682" s="293"/>
      <c r="AG682" s="293"/>
      <c r="AH682" s="293"/>
    </row>
    <row r="683" spans="1:34" ht="12.75" customHeight="1" x14ac:dyDescent="0.25">
      <c r="A683" s="293"/>
      <c r="B683" s="293"/>
      <c r="C683" s="293"/>
      <c r="D683" s="293"/>
      <c r="E683" s="293"/>
      <c r="F683" s="293"/>
      <c r="G683" s="293"/>
      <c r="H683" s="293"/>
      <c r="I683" s="293"/>
      <c r="J683" s="293"/>
      <c r="K683" s="293"/>
      <c r="L683" s="293"/>
      <c r="M683" s="293"/>
      <c r="N683" s="293"/>
      <c r="O683" s="293"/>
      <c r="P683" s="293"/>
      <c r="Q683" s="293"/>
      <c r="R683" s="293"/>
      <c r="S683" s="293"/>
      <c r="T683" s="293"/>
      <c r="U683" s="293"/>
      <c r="V683" s="293"/>
      <c r="W683" s="293"/>
      <c r="X683" s="293"/>
      <c r="Y683" s="293"/>
      <c r="Z683" s="293"/>
      <c r="AA683" s="293"/>
      <c r="AB683" s="293"/>
      <c r="AC683" s="293"/>
      <c r="AD683" s="293"/>
      <c r="AE683" s="293"/>
      <c r="AF683" s="293"/>
      <c r="AG683" s="293"/>
      <c r="AH683" s="293"/>
    </row>
    <row r="684" spans="1:34" ht="12.75" customHeight="1" x14ac:dyDescent="0.25">
      <c r="A684" s="293"/>
      <c r="B684" s="293"/>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c r="AE684" s="293"/>
      <c r="AF684" s="293"/>
      <c r="AG684" s="293"/>
      <c r="AH684" s="293"/>
    </row>
    <row r="685" spans="1:34" ht="12.75" customHeight="1" x14ac:dyDescent="0.25">
      <c r="A685" s="293"/>
      <c r="B685" s="293"/>
      <c r="C685" s="293"/>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293"/>
      <c r="AA685" s="293"/>
      <c r="AB685" s="293"/>
      <c r="AC685" s="293"/>
      <c r="AD685" s="293"/>
      <c r="AE685" s="293"/>
      <c r="AF685" s="293"/>
      <c r="AG685" s="293"/>
      <c r="AH685" s="293"/>
    </row>
    <row r="686" spans="1:34" ht="12.75" customHeight="1" x14ac:dyDescent="0.25">
      <c r="A686" s="293"/>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c r="AE686" s="293"/>
      <c r="AF686" s="293"/>
      <c r="AG686" s="293"/>
      <c r="AH686" s="293"/>
    </row>
    <row r="687" spans="1:34" ht="12.75" customHeight="1" x14ac:dyDescent="0.25">
      <c r="A687" s="293"/>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row>
    <row r="688" spans="1:34" ht="12.75" customHeight="1" x14ac:dyDescent="0.25">
      <c r="A688" s="293"/>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row>
    <row r="689" spans="1:34" ht="12.75" customHeight="1" x14ac:dyDescent="0.25">
      <c r="A689" s="293"/>
      <c r="B689" s="293"/>
      <c r="C689" s="293"/>
      <c r="D689" s="293"/>
      <c r="E689" s="293"/>
      <c r="F689" s="293"/>
      <c r="G689" s="293"/>
      <c r="H689" s="293"/>
      <c r="I689" s="293"/>
      <c r="J689" s="293"/>
      <c r="K689" s="293"/>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row>
    <row r="690" spans="1:34" ht="12.75" customHeight="1" x14ac:dyDescent="0.25">
      <c r="A690" s="293"/>
      <c r="B690" s="293"/>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row>
    <row r="691" spans="1:34" ht="12.75" customHeight="1" x14ac:dyDescent="0.25">
      <c r="A691" s="293"/>
      <c r="B691" s="293"/>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row>
    <row r="692" spans="1:34" ht="12.75" customHeight="1" x14ac:dyDescent="0.25">
      <c r="A692" s="293"/>
      <c r="B692" s="293"/>
      <c r="C692" s="293"/>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row>
    <row r="693" spans="1:34" ht="12.75" customHeight="1" x14ac:dyDescent="0.25">
      <c r="A693" s="293"/>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row>
    <row r="694" spans="1:34" ht="12.75" customHeight="1" x14ac:dyDescent="0.25">
      <c r="A694" s="293"/>
      <c r="B694" s="293"/>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row>
    <row r="695" spans="1:34" ht="12.75" customHeight="1" x14ac:dyDescent="0.25">
      <c r="A695" s="293"/>
      <c r="B695" s="293"/>
      <c r="C695" s="293"/>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row>
    <row r="696" spans="1:34" ht="12.75" customHeight="1" x14ac:dyDescent="0.25">
      <c r="A696" s="293"/>
      <c r="B696" s="293"/>
      <c r="C696" s="293"/>
      <c r="D696" s="293"/>
      <c r="E696" s="293"/>
      <c r="F696" s="293"/>
      <c r="G696" s="293"/>
      <c r="H696" s="293"/>
      <c r="I696" s="293"/>
      <c r="J696" s="293"/>
      <c r="K696" s="293"/>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row>
    <row r="697" spans="1:34" ht="12.75" customHeight="1" x14ac:dyDescent="0.25">
      <c r="A697" s="293"/>
      <c r="B697" s="293"/>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row>
    <row r="698" spans="1:34" ht="12.75" customHeight="1" x14ac:dyDescent="0.25">
      <c r="A698" s="293"/>
      <c r="B698" s="293"/>
      <c r="C698" s="293"/>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row>
    <row r="699" spans="1:34" ht="12.75" customHeight="1" x14ac:dyDescent="0.25">
      <c r="A699" s="293"/>
      <c r="B699" s="293"/>
      <c r="C699" s="293"/>
      <c r="D699" s="293"/>
      <c r="E699" s="293"/>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93"/>
    </row>
    <row r="700" spans="1:34" ht="12.75" customHeight="1" x14ac:dyDescent="0.25">
      <c r="A700" s="293"/>
      <c r="B700" s="29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93"/>
    </row>
    <row r="701" spans="1:34" ht="12.75" customHeight="1" x14ac:dyDescent="0.25">
      <c r="A701" s="293"/>
      <c r="B701" s="293"/>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93"/>
    </row>
    <row r="702" spans="1:34" ht="12.75" customHeight="1" x14ac:dyDescent="0.25">
      <c r="A702" s="293"/>
      <c r="B702" s="293"/>
      <c r="C702" s="293"/>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93"/>
    </row>
    <row r="703" spans="1:34" ht="12.75" customHeight="1" x14ac:dyDescent="0.25">
      <c r="A703" s="293"/>
      <c r="B703" s="29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93"/>
    </row>
    <row r="704" spans="1:34" ht="12.75" customHeight="1" x14ac:dyDescent="0.25">
      <c r="A704" s="293"/>
      <c r="B704" s="293"/>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93"/>
    </row>
    <row r="705" spans="1:34" ht="12.75" customHeight="1" x14ac:dyDescent="0.25">
      <c r="A705" s="293"/>
      <c r="B705" s="293"/>
      <c r="C705" s="293"/>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c r="AE705" s="293"/>
      <c r="AF705" s="293"/>
      <c r="AG705" s="293"/>
      <c r="AH705" s="293"/>
    </row>
    <row r="706" spans="1:34" ht="12.75" customHeight="1" x14ac:dyDescent="0.25">
      <c r="A706" s="293"/>
      <c r="B706" s="293"/>
      <c r="C706" s="293"/>
      <c r="D706" s="293"/>
      <c r="E706" s="293"/>
      <c r="F706" s="293"/>
      <c r="G706" s="293"/>
      <c r="H706" s="293"/>
      <c r="I706" s="293"/>
      <c r="J706" s="293"/>
      <c r="K706" s="293"/>
      <c r="L706" s="293"/>
      <c r="M706" s="293"/>
      <c r="N706" s="293"/>
      <c r="O706" s="293"/>
      <c r="P706" s="293"/>
      <c r="Q706" s="293"/>
      <c r="R706" s="293"/>
      <c r="S706" s="293"/>
      <c r="T706" s="293"/>
      <c r="U706" s="293"/>
      <c r="V706" s="293"/>
      <c r="W706" s="293"/>
      <c r="X706" s="293"/>
      <c r="Y706" s="293"/>
      <c r="Z706" s="293"/>
      <c r="AA706" s="293"/>
      <c r="AB706" s="293"/>
      <c r="AC706" s="293"/>
      <c r="AD706" s="293"/>
      <c r="AE706" s="293"/>
      <c r="AF706" s="293"/>
      <c r="AG706" s="293"/>
      <c r="AH706" s="293"/>
    </row>
    <row r="707" spans="1:34" ht="12.75" customHeight="1" x14ac:dyDescent="0.25">
      <c r="A707" s="293"/>
      <c r="B707" s="293"/>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c r="AE707" s="293"/>
      <c r="AF707" s="293"/>
      <c r="AG707" s="293"/>
      <c r="AH707" s="293"/>
    </row>
    <row r="708" spans="1:34" ht="12.75" customHeight="1" x14ac:dyDescent="0.25">
      <c r="A708" s="293"/>
      <c r="B708" s="293"/>
      <c r="C708" s="293"/>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293"/>
      <c r="AA708" s="293"/>
      <c r="AB708" s="293"/>
      <c r="AC708" s="293"/>
      <c r="AD708" s="293"/>
      <c r="AE708" s="293"/>
      <c r="AF708" s="293"/>
      <c r="AG708" s="293"/>
      <c r="AH708" s="293"/>
    </row>
    <row r="709" spans="1:34" ht="12.75" customHeight="1" x14ac:dyDescent="0.25">
      <c r="A709" s="293"/>
      <c r="B709" s="293"/>
      <c r="C709" s="293"/>
      <c r="D709" s="293"/>
      <c r="E709" s="293"/>
      <c r="F709" s="293"/>
      <c r="G709" s="293"/>
      <c r="H709" s="293"/>
      <c r="I709" s="293"/>
      <c r="J709" s="293"/>
      <c r="K709" s="293"/>
      <c r="L709" s="293"/>
      <c r="M709" s="293"/>
      <c r="N709" s="293"/>
      <c r="O709" s="293"/>
      <c r="P709" s="293"/>
      <c r="Q709" s="293"/>
      <c r="R709" s="293"/>
      <c r="S709" s="293"/>
      <c r="T709" s="293"/>
      <c r="U709" s="293"/>
      <c r="V709" s="293"/>
      <c r="W709" s="293"/>
      <c r="X709" s="293"/>
      <c r="Y709" s="293"/>
      <c r="Z709" s="293"/>
      <c r="AA709" s="293"/>
      <c r="AB709" s="293"/>
      <c r="AC709" s="293"/>
      <c r="AD709" s="293"/>
      <c r="AE709" s="293"/>
      <c r="AF709" s="293"/>
      <c r="AG709" s="293"/>
      <c r="AH709" s="293"/>
    </row>
    <row r="710" spans="1:34" ht="12.75" customHeight="1" x14ac:dyDescent="0.25">
      <c r="A710" s="293"/>
      <c r="B710" s="293"/>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c r="AE710" s="293"/>
      <c r="AF710" s="293"/>
      <c r="AG710" s="293"/>
      <c r="AH710" s="293"/>
    </row>
    <row r="711" spans="1:34" ht="12.75" customHeight="1" x14ac:dyDescent="0.25">
      <c r="A711" s="293"/>
      <c r="B711" s="293"/>
      <c r="C711" s="293"/>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293"/>
      <c r="AA711" s="293"/>
      <c r="AB711" s="293"/>
      <c r="AC711" s="293"/>
      <c r="AD711" s="293"/>
      <c r="AE711" s="293"/>
      <c r="AF711" s="293"/>
      <c r="AG711" s="293"/>
      <c r="AH711" s="293"/>
    </row>
    <row r="712" spans="1:34" ht="12.75" customHeight="1" x14ac:dyDescent="0.25">
      <c r="A712" s="293"/>
      <c r="B712" s="293"/>
      <c r="C712" s="293"/>
      <c r="D712" s="293"/>
      <c r="E712" s="293"/>
      <c r="F712" s="293"/>
      <c r="G712" s="293"/>
      <c r="H712" s="293"/>
      <c r="I712" s="293"/>
      <c r="J712" s="293"/>
      <c r="K712" s="293"/>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row>
    <row r="713" spans="1:34" ht="12.75" customHeight="1" x14ac:dyDescent="0.25">
      <c r="A713" s="293"/>
      <c r="B713" s="293"/>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row>
    <row r="714" spans="1:34" ht="12.75" customHeight="1" x14ac:dyDescent="0.25">
      <c r="A714" s="293"/>
      <c r="B714" s="293"/>
      <c r="C714" s="293"/>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row>
    <row r="715" spans="1:34" ht="12.75" customHeight="1" x14ac:dyDescent="0.25">
      <c r="A715" s="293"/>
      <c r="B715" s="293"/>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row>
    <row r="716" spans="1:34" ht="12.75" customHeight="1" x14ac:dyDescent="0.25">
      <c r="A716" s="293"/>
      <c r="B716" s="293"/>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row>
    <row r="717" spans="1:34" ht="12.75" customHeight="1" x14ac:dyDescent="0.25">
      <c r="A717" s="293"/>
      <c r="B717" s="293"/>
      <c r="C717" s="293"/>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row>
    <row r="718" spans="1:34" ht="12.75" customHeight="1" x14ac:dyDescent="0.25">
      <c r="A718" s="293"/>
      <c r="B718" s="293"/>
      <c r="C718" s="293"/>
      <c r="D718" s="293"/>
      <c r="E718" s="293"/>
      <c r="F718" s="293"/>
      <c r="G718" s="293"/>
      <c r="H718" s="293"/>
      <c r="I718" s="293"/>
      <c r="J718" s="293"/>
      <c r="K718" s="293"/>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row>
    <row r="719" spans="1:34" ht="12.75" customHeight="1" x14ac:dyDescent="0.25">
      <c r="A719" s="293"/>
      <c r="B719" s="293"/>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row>
    <row r="720" spans="1:34" ht="12.75" customHeight="1" x14ac:dyDescent="0.25">
      <c r="A720" s="293"/>
      <c r="B720" s="293"/>
      <c r="C720" s="293"/>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row>
    <row r="721" spans="1:34" ht="12.75" customHeight="1" x14ac:dyDescent="0.25">
      <c r="A721" s="293"/>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row>
    <row r="722" spans="1:34" ht="12.75" customHeight="1" x14ac:dyDescent="0.25">
      <c r="A722" s="293"/>
      <c r="B722" s="293"/>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row>
    <row r="723" spans="1:34" ht="12.75" customHeight="1" x14ac:dyDescent="0.25">
      <c r="A723" s="293"/>
      <c r="B723" s="293"/>
      <c r="C723" s="293"/>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row>
    <row r="724" spans="1:34" ht="12.75" customHeight="1" x14ac:dyDescent="0.25">
      <c r="A724" s="293"/>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93"/>
    </row>
    <row r="725" spans="1:34" ht="12.75" customHeight="1" x14ac:dyDescent="0.25">
      <c r="A725" s="293"/>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93"/>
    </row>
    <row r="726" spans="1:34" ht="12.75" customHeight="1" x14ac:dyDescent="0.25">
      <c r="A726" s="293"/>
      <c r="B726" s="293"/>
      <c r="C726" s="293"/>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93"/>
    </row>
    <row r="727" spans="1:34" ht="12.75" customHeight="1" x14ac:dyDescent="0.25">
      <c r="A727" s="293"/>
      <c r="B727" s="293"/>
      <c r="C727" s="293"/>
      <c r="D727" s="293"/>
      <c r="E727" s="293"/>
      <c r="F727" s="293"/>
      <c r="G727" s="293"/>
      <c r="H727" s="293"/>
      <c r="I727" s="293"/>
      <c r="J727" s="293"/>
      <c r="K727" s="293"/>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93"/>
    </row>
    <row r="728" spans="1:34" ht="12.75" customHeight="1" x14ac:dyDescent="0.25">
      <c r="A728" s="293"/>
      <c r="B728" s="293"/>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93"/>
    </row>
    <row r="729" spans="1:34" ht="12.75" customHeight="1" x14ac:dyDescent="0.25">
      <c r="A729" s="293"/>
      <c r="B729" s="293"/>
      <c r="C729" s="293"/>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93"/>
    </row>
    <row r="730" spans="1:34" ht="12.75" customHeight="1" x14ac:dyDescent="0.25">
      <c r="A730" s="293"/>
      <c r="B730" s="293"/>
      <c r="C730" s="293"/>
      <c r="D730" s="293"/>
      <c r="E730" s="293"/>
      <c r="F730" s="293"/>
      <c r="G730" s="293"/>
      <c r="H730" s="293"/>
      <c r="I730" s="293"/>
      <c r="J730" s="293"/>
      <c r="K730" s="293"/>
      <c r="L730" s="293"/>
      <c r="M730" s="293"/>
      <c r="N730" s="293"/>
      <c r="O730" s="293"/>
      <c r="P730" s="293"/>
      <c r="Q730" s="293"/>
      <c r="R730" s="293"/>
      <c r="S730" s="293"/>
      <c r="T730" s="293"/>
      <c r="U730" s="293"/>
      <c r="V730" s="293"/>
      <c r="W730" s="293"/>
      <c r="X730" s="293"/>
      <c r="Y730" s="293"/>
      <c r="Z730" s="293"/>
      <c r="AA730" s="293"/>
      <c r="AB730" s="293"/>
      <c r="AC730" s="293"/>
      <c r="AD730" s="293"/>
      <c r="AE730" s="293"/>
      <c r="AF730" s="293"/>
      <c r="AG730" s="293"/>
      <c r="AH730" s="293"/>
    </row>
    <row r="731" spans="1:34" ht="12.75" customHeight="1" x14ac:dyDescent="0.25">
      <c r="A731" s="293"/>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c r="AH731" s="293"/>
    </row>
    <row r="732" spans="1:34" ht="12.75" customHeight="1" x14ac:dyDescent="0.25">
      <c r="A732" s="293"/>
      <c r="B732" s="293"/>
      <c r="C732" s="293"/>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293"/>
      <c r="AA732" s="293"/>
      <c r="AB732" s="293"/>
      <c r="AC732" s="293"/>
      <c r="AD732" s="293"/>
      <c r="AE732" s="293"/>
      <c r="AF732" s="293"/>
      <c r="AG732" s="293"/>
      <c r="AH732" s="293"/>
    </row>
    <row r="733" spans="1:34" ht="12.75" customHeight="1" x14ac:dyDescent="0.25">
      <c r="A733" s="293"/>
      <c r="B733" s="293"/>
      <c r="C733" s="293"/>
      <c r="D733" s="293"/>
      <c r="E733" s="293"/>
      <c r="F733" s="293"/>
      <c r="G733" s="293"/>
      <c r="H733" s="293"/>
      <c r="I733" s="293"/>
      <c r="J733" s="293"/>
      <c r="K733" s="293"/>
      <c r="L733" s="293"/>
      <c r="M733" s="293"/>
      <c r="N733" s="293"/>
      <c r="O733" s="293"/>
      <c r="P733" s="293"/>
      <c r="Q733" s="293"/>
      <c r="R733" s="293"/>
      <c r="S733" s="293"/>
      <c r="T733" s="293"/>
      <c r="U733" s="293"/>
      <c r="V733" s="293"/>
      <c r="W733" s="293"/>
      <c r="X733" s="293"/>
      <c r="Y733" s="293"/>
      <c r="Z733" s="293"/>
      <c r="AA733" s="293"/>
      <c r="AB733" s="293"/>
      <c r="AC733" s="293"/>
      <c r="AD733" s="293"/>
      <c r="AE733" s="293"/>
      <c r="AF733" s="293"/>
      <c r="AG733" s="293"/>
      <c r="AH733" s="293"/>
    </row>
    <row r="734" spans="1:34" ht="12.75" customHeight="1" x14ac:dyDescent="0.25">
      <c r="A734" s="293"/>
      <c r="B734" s="293"/>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c r="AE734" s="293"/>
      <c r="AF734" s="293"/>
      <c r="AG734" s="293"/>
      <c r="AH734" s="293"/>
    </row>
    <row r="735" spans="1:34" ht="12.75" customHeight="1" x14ac:dyDescent="0.25">
      <c r="A735" s="293"/>
      <c r="B735" s="293"/>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293"/>
      <c r="AA735" s="293"/>
      <c r="AB735" s="293"/>
      <c r="AC735" s="293"/>
      <c r="AD735" s="293"/>
      <c r="AE735" s="293"/>
      <c r="AF735" s="293"/>
      <c r="AG735" s="293"/>
      <c r="AH735" s="293"/>
    </row>
    <row r="736" spans="1:34" ht="12.75" customHeight="1" x14ac:dyDescent="0.25">
      <c r="A736" s="293"/>
      <c r="B736" s="293"/>
      <c r="C736" s="293"/>
      <c r="D736" s="293"/>
      <c r="E736" s="293"/>
      <c r="F736" s="293"/>
      <c r="G736" s="293"/>
      <c r="H736" s="293"/>
      <c r="I736" s="293"/>
      <c r="J736" s="293"/>
      <c r="K736" s="293"/>
      <c r="L736" s="293"/>
      <c r="M736" s="293"/>
      <c r="N736" s="293"/>
      <c r="O736" s="293"/>
      <c r="P736" s="293"/>
      <c r="Q736" s="293"/>
      <c r="R736" s="293"/>
      <c r="S736" s="293"/>
      <c r="T736" s="293"/>
      <c r="U736" s="293"/>
      <c r="V736" s="293"/>
      <c r="W736" s="293"/>
      <c r="X736" s="293"/>
      <c r="Y736" s="293"/>
      <c r="Z736" s="293"/>
      <c r="AA736" s="293"/>
      <c r="AB736" s="293"/>
      <c r="AC736" s="293"/>
      <c r="AD736" s="293"/>
      <c r="AE736" s="293"/>
      <c r="AF736" s="293"/>
      <c r="AG736" s="293"/>
      <c r="AH736" s="293"/>
    </row>
    <row r="737" spans="1:34" ht="12.75" customHeight="1" x14ac:dyDescent="0.25">
      <c r="A737" s="293"/>
      <c r="B737" s="293"/>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row>
    <row r="738" spans="1:34" ht="12.75" customHeight="1" x14ac:dyDescent="0.25">
      <c r="A738" s="293"/>
      <c r="B738" s="293"/>
      <c r="C738" s="293"/>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row>
    <row r="739" spans="1:34" ht="12.75" customHeight="1" x14ac:dyDescent="0.25">
      <c r="A739" s="293"/>
      <c r="B739" s="293"/>
      <c r="C739" s="293"/>
      <c r="D739" s="293"/>
      <c r="E739" s="293"/>
      <c r="F739" s="293"/>
      <c r="G739" s="293"/>
      <c r="H739" s="293"/>
      <c r="I739" s="293"/>
      <c r="J739" s="293"/>
      <c r="K739" s="293"/>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row>
    <row r="740" spans="1:34" ht="12.75" customHeight="1" x14ac:dyDescent="0.25">
      <c r="A740" s="293"/>
      <c r="B740" s="293"/>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row>
    <row r="741" spans="1:34" ht="12.75" customHeight="1" x14ac:dyDescent="0.25">
      <c r="A741" s="293"/>
      <c r="B741" s="293"/>
      <c r="C741" s="293"/>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row>
    <row r="742" spans="1:34" ht="12.75" customHeight="1" x14ac:dyDescent="0.25">
      <c r="A742" s="293"/>
      <c r="B742" s="293"/>
      <c r="C742" s="293"/>
      <c r="D742" s="293"/>
      <c r="E742" s="293"/>
      <c r="F742" s="293"/>
      <c r="G742" s="293"/>
      <c r="H742" s="293"/>
      <c r="I742" s="293"/>
      <c r="J742" s="293"/>
      <c r="K742" s="293"/>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row>
    <row r="743" spans="1:34" ht="12.75" customHeight="1" x14ac:dyDescent="0.25">
      <c r="A743" s="293"/>
      <c r="B743" s="293"/>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row>
    <row r="744" spans="1:34" ht="12.75" customHeight="1" x14ac:dyDescent="0.25">
      <c r="A744" s="293"/>
      <c r="B744" s="293"/>
      <c r="C744" s="293"/>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row>
    <row r="745" spans="1:34" ht="12.75" customHeight="1" x14ac:dyDescent="0.25">
      <c r="A745" s="293"/>
      <c r="B745" s="293"/>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row>
    <row r="746" spans="1:34" ht="12.75" customHeight="1" x14ac:dyDescent="0.25">
      <c r="A746" s="293"/>
      <c r="B746" s="293"/>
      <c r="C746" s="293"/>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row>
    <row r="747" spans="1:34" ht="12.75" customHeight="1" x14ac:dyDescent="0.25">
      <c r="A747" s="293"/>
      <c r="B747" s="293"/>
      <c r="C747" s="293"/>
      <c r="D747" s="293"/>
      <c r="E747" s="293"/>
      <c r="F747" s="293"/>
      <c r="G747" s="293"/>
      <c r="H747" s="293"/>
      <c r="I747" s="293"/>
      <c r="J747" s="293"/>
      <c r="K747" s="293"/>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row>
    <row r="748" spans="1:34" ht="12.75" customHeight="1" x14ac:dyDescent="0.25">
      <c r="A748" s="293"/>
      <c r="B748" s="293"/>
      <c r="C748" s="293"/>
      <c r="D748" s="293"/>
      <c r="E748" s="293"/>
      <c r="F748" s="293"/>
      <c r="G748" s="293"/>
      <c r="H748" s="293"/>
      <c r="I748" s="293"/>
      <c r="J748" s="293"/>
      <c r="K748" s="293"/>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row>
    <row r="749" spans="1:34" ht="12.75" customHeight="1" x14ac:dyDescent="0.25">
      <c r="A749" s="293"/>
      <c r="B749" s="293"/>
      <c r="C749" s="293"/>
      <c r="D749" s="293"/>
      <c r="E749" s="293"/>
      <c r="F749" s="293"/>
      <c r="G749" s="293"/>
      <c r="H749" s="293"/>
      <c r="I749" s="293"/>
      <c r="J749" s="293"/>
      <c r="K749" s="293"/>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93"/>
    </row>
    <row r="750" spans="1:34" ht="12.75" customHeight="1" x14ac:dyDescent="0.25">
      <c r="A750" s="293"/>
      <c r="B750" s="293"/>
      <c r="C750" s="293"/>
      <c r="D750" s="293"/>
      <c r="E750" s="293"/>
      <c r="F750" s="293"/>
      <c r="G750" s="293"/>
      <c r="H750" s="293"/>
      <c r="I750" s="293"/>
      <c r="J750" s="293"/>
      <c r="K750" s="293"/>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93"/>
    </row>
    <row r="751" spans="1:34" ht="12.75" customHeight="1" x14ac:dyDescent="0.25">
      <c r="A751" s="293"/>
      <c r="B751" s="293"/>
      <c r="C751" s="293"/>
      <c r="D751" s="293"/>
      <c r="E751" s="293"/>
      <c r="F751" s="293"/>
      <c r="G751" s="293"/>
      <c r="H751" s="293"/>
      <c r="I751" s="293"/>
      <c r="J751" s="293"/>
      <c r="K751" s="293"/>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93"/>
    </row>
    <row r="752" spans="1:34" ht="12.75" customHeight="1" x14ac:dyDescent="0.25">
      <c r="A752" s="293"/>
      <c r="B752" s="293"/>
      <c r="C752" s="293"/>
      <c r="D752" s="293"/>
      <c r="E752" s="293"/>
      <c r="F752" s="293"/>
      <c r="G752" s="293"/>
      <c r="H752" s="293"/>
      <c r="I752" s="293"/>
      <c r="J752" s="293"/>
      <c r="K752" s="293"/>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93"/>
    </row>
    <row r="753" spans="1:34" ht="12.75" customHeight="1" x14ac:dyDescent="0.25">
      <c r="A753" s="293"/>
      <c r="B753" s="293"/>
      <c r="C753" s="293"/>
      <c r="D753" s="293"/>
      <c r="E753" s="293"/>
      <c r="F753" s="293"/>
      <c r="G753" s="293"/>
      <c r="H753" s="293"/>
      <c r="I753" s="293"/>
      <c r="J753" s="293"/>
      <c r="K753" s="293"/>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93"/>
    </row>
    <row r="754" spans="1:34" ht="12.75" customHeight="1" x14ac:dyDescent="0.25">
      <c r="A754" s="293"/>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93"/>
    </row>
    <row r="755" spans="1:34" ht="12.75" customHeight="1" x14ac:dyDescent="0.25">
      <c r="A755" s="293"/>
      <c r="B755" s="293"/>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93"/>
      <c r="Z755" s="293"/>
      <c r="AA755" s="293"/>
      <c r="AB755" s="293"/>
      <c r="AC755" s="293"/>
      <c r="AD755" s="293"/>
      <c r="AE755" s="293"/>
      <c r="AF755" s="293"/>
      <c r="AG755" s="293"/>
      <c r="AH755" s="293"/>
    </row>
    <row r="756" spans="1:34" ht="12.75" customHeight="1" x14ac:dyDescent="0.25">
      <c r="A756" s="293"/>
      <c r="B756" s="293"/>
      <c r="C756" s="293"/>
      <c r="D756" s="293"/>
      <c r="E756" s="293"/>
      <c r="F756" s="293"/>
      <c r="G756" s="293"/>
      <c r="H756" s="293"/>
      <c r="I756" s="293"/>
      <c r="J756" s="293"/>
      <c r="K756" s="293"/>
      <c r="L756" s="293"/>
      <c r="M756" s="293"/>
      <c r="N756" s="293"/>
      <c r="O756" s="293"/>
      <c r="P756" s="293"/>
      <c r="Q756" s="293"/>
      <c r="R756" s="293"/>
      <c r="S756" s="293"/>
      <c r="T756" s="293"/>
      <c r="U756" s="293"/>
      <c r="V756" s="293"/>
      <c r="W756" s="293"/>
      <c r="X756" s="293"/>
      <c r="Y756" s="293"/>
      <c r="Z756" s="293"/>
      <c r="AA756" s="293"/>
      <c r="AB756" s="293"/>
      <c r="AC756" s="293"/>
      <c r="AD756" s="293"/>
      <c r="AE756" s="293"/>
      <c r="AF756" s="293"/>
      <c r="AG756" s="293"/>
      <c r="AH756" s="293"/>
    </row>
    <row r="757" spans="1:34" ht="12.75" customHeight="1" x14ac:dyDescent="0.25">
      <c r="A757" s="293"/>
      <c r="B757" s="293"/>
      <c r="C757" s="293"/>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c r="AE757" s="293"/>
      <c r="AF757" s="293"/>
      <c r="AG757" s="293"/>
      <c r="AH757" s="293"/>
    </row>
    <row r="758" spans="1:34" ht="12.75" customHeight="1" x14ac:dyDescent="0.25">
      <c r="A758" s="293"/>
      <c r="B758" s="293"/>
      <c r="C758" s="293"/>
      <c r="D758" s="293"/>
      <c r="E758" s="293"/>
      <c r="F758" s="293"/>
      <c r="G758" s="293"/>
      <c r="H758" s="293"/>
      <c r="I758" s="293"/>
      <c r="J758" s="293"/>
      <c r="K758" s="293"/>
      <c r="L758" s="293"/>
      <c r="M758" s="293"/>
      <c r="N758" s="293"/>
      <c r="O758" s="293"/>
      <c r="P758" s="293"/>
      <c r="Q758" s="293"/>
      <c r="R758" s="293"/>
      <c r="S758" s="293"/>
      <c r="T758" s="293"/>
      <c r="U758" s="293"/>
      <c r="V758" s="293"/>
      <c r="W758" s="293"/>
      <c r="X758" s="293"/>
      <c r="Y758" s="293"/>
      <c r="Z758" s="293"/>
      <c r="AA758" s="293"/>
      <c r="AB758" s="293"/>
      <c r="AC758" s="293"/>
      <c r="AD758" s="293"/>
      <c r="AE758" s="293"/>
      <c r="AF758" s="293"/>
      <c r="AG758" s="293"/>
      <c r="AH758" s="293"/>
    </row>
    <row r="759" spans="1:34" ht="12.75" customHeight="1" x14ac:dyDescent="0.25">
      <c r="A759" s="293"/>
      <c r="B759" s="293"/>
      <c r="C759" s="293"/>
      <c r="D759" s="293"/>
      <c r="E759" s="293"/>
      <c r="F759" s="293"/>
      <c r="G759" s="293"/>
      <c r="H759" s="293"/>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c r="AE759" s="293"/>
      <c r="AF759" s="293"/>
      <c r="AG759" s="293"/>
      <c r="AH759" s="293"/>
    </row>
    <row r="760" spans="1:34" ht="12.75" customHeight="1" x14ac:dyDescent="0.25">
      <c r="A760" s="293"/>
      <c r="B760" s="293"/>
      <c r="C760" s="293"/>
      <c r="D760" s="293"/>
      <c r="E760" s="293"/>
      <c r="F760" s="293"/>
      <c r="G760" s="293"/>
      <c r="H760" s="293"/>
      <c r="I760" s="293"/>
      <c r="J760" s="293"/>
      <c r="K760" s="293"/>
      <c r="L760" s="293"/>
      <c r="M760" s="293"/>
      <c r="N760" s="293"/>
      <c r="O760" s="293"/>
      <c r="P760" s="293"/>
      <c r="Q760" s="293"/>
      <c r="R760" s="293"/>
      <c r="S760" s="293"/>
      <c r="T760" s="293"/>
      <c r="U760" s="293"/>
      <c r="V760" s="293"/>
      <c r="W760" s="293"/>
      <c r="X760" s="293"/>
      <c r="Y760" s="293"/>
      <c r="Z760" s="293"/>
      <c r="AA760" s="293"/>
      <c r="AB760" s="293"/>
      <c r="AC760" s="293"/>
      <c r="AD760" s="293"/>
      <c r="AE760" s="293"/>
      <c r="AF760" s="293"/>
      <c r="AG760" s="293"/>
      <c r="AH760" s="293"/>
    </row>
    <row r="761" spans="1:34" ht="12.75" customHeight="1" x14ac:dyDescent="0.25">
      <c r="A761" s="293"/>
      <c r="B761" s="293"/>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93"/>
      <c r="Z761" s="293"/>
      <c r="AA761" s="293"/>
      <c r="AB761" s="293"/>
      <c r="AC761" s="293"/>
      <c r="AD761" s="293"/>
      <c r="AE761" s="293"/>
      <c r="AF761" s="293"/>
      <c r="AG761" s="293"/>
      <c r="AH761" s="293"/>
    </row>
    <row r="762" spans="1:34" ht="12.75" customHeight="1" x14ac:dyDescent="0.25">
      <c r="A762" s="293"/>
      <c r="B762" s="293"/>
      <c r="C762" s="293"/>
      <c r="D762" s="293"/>
      <c r="E762" s="293"/>
      <c r="F762" s="293"/>
      <c r="G762" s="293"/>
      <c r="H762" s="293"/>
      <c r="I762" s="293"/>
      <c r="J762" s="293"/>
      <c r="K762" s="293"/>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row>
    <row r="763" spans="1:34" ht="12.75" customHeight="1" x14ac:dyDescent="0.25">
      <c r="A763" s="293"/>
      <c r="B763" s="293"/>
      <c r="C763" s="293"/>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row>
    <row r="764" spans="1:34" ht="12.75" customHeight="1" x14ac:dyDescent="0.25">
      <c r="A764" s="293"/>
      <c r="B764" s="293"/>
      <c r="C764" s="293"/>
      <c r="D764" s="293"/>
      <c r="E764" s="293"/>
      <c r="F764" s="293"/>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row>
    <row r="765" spans="1:34" ht="12.75" customHeight="1" x14ac:dyDescent="0.25">
      <c r="A765" s="293"/>
      <c r="B765" s="293"/>
      <c r="C765" s="293"/>
      <c r="D765" s="293"/>
      <c r="E765" s="293"/>
      <c r="F765" s="293"/>
      <c r="G765" s="293"/>
      <c r="H765" s="293"/>
      <c r="I765" s="293"/>
      <c r="J765" s="293"/>
      <c r="K765" s="293"/>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row>
    <row r="766" spans="1:34" ht="12.75" customHeight="1" x14ac:dyDescent="0.25">
      <c r="A766" s="293"/>
      <c r="B766" s="293"/>
      <c r="C766" s="293"/>
      <c r="D766" s="293"/>
      <c r="E766" s="293"/>
      <c r="F766" s="293"/>
      <c r="G766" s="293"/>
      <c r="H766" s="293"/>
      <c r="I766" s="293"/>
      <c r="J766" s="293"/>
      <c r="K766" s="293"/>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row>
    <row r="767" spans="1:34" ht="12.75" customHeight="1" x14ac:dyDescent="0.25">
      <c r="A767" s="293"/>
      <c r="B767" s="293"/>
      <c r="C767" s="293"/>
      <c r="D767" s="293"/>
      <c r="E767" s="293"/>
      <c r="F767" s="293"/>
      <c r="G767" s="293"/>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row>
    <row r="768" spans="1:34" ht="12.75" customHeight="1" x14ac:dyDescent="0.25">
      <c r="A768" s="293"/>
      <c r="B768" s="293"/>
      <c r="C768" s="293"/>
      <c r="D768" s="293"/>
      <c r="E768" s="293"/>
      <c r="F768" s="293"/>
      <c r="G768" s="293"/>
      <c r="H768" s="293"/>
      <c r="I768" s="293"/>
      <c r="J768" s="293"/>
      <c r="K768" s="293"/>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row>
    <row r="769" spans="1:34" ht="12.75" customHeight="1" x14ac:dyDescent="0.25">
      <c r="A769" s="293"/>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row>
    <row r="770" spans="1:34" ht="12.75" customHeight="1" x14ac:dyDescent="0.25">
      <c r="A770" s="293"/>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row>
    <row r="771" spans="1:34" ht="12.75" customHeight="1" x14ac:dyDescent="0.25">
      <c r="A771" s="293"/>
      <c r="B771" s="293"/>
      <c r="C771" s="293"/>
      <c r="D771" s="293"/>
      <c r="E771" s="293"/>
      <c r="F771" s="293"/>
      <c r="G771" s="293"/>
      <c r="H771" s="293"/>
      <c r="I771" s="293"/>
      <c r="J771" s="293"/>
      <c r="K771" s="293"/>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row>
    <row r="772" spans="1:34" ht="12.75" customHeight="1" x14ac:dyDescent="0.25">
      <c r="A772" s="293"/>
      <c r="B772" s="293"/>
      <c r="C772" s="293"/>
      <c r="D772" s="293"/>
      <c r="E772" s="293"/>
      <c r="F772" s="293"/>
      <c r="G772" s="293"/>
      <c r="H772" s="293"/>
      <c r="I772" s="293"/>
      <c r="J772" s="293"/>
      <c r="K772" s="293"/>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row>
    <row r="773" spans="1:34" ht="12.75" customHeight="1" x14ac:dyDescent="0.25">
      <c r="A773" s="293"/>
      <c r="B773" s="293"/>
      <c r="C773" s="293"/>
      <c r="D773" s="293"/>
      <c r="E773" s="293"/>
      <c r="F773" s="293"/>
      <c r="G773" s="293"/>
      <c r="H773" s="293"/>
      <c r="I773" s="293"/>
      <c r="J773" s="293"/>
      <c r="K773" s="293"/>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row>
    <row r="774" spans="1:34" ht="12.75" customHeight="1" x14ac:dyDescent="0.25">
      <c r="A774" s="293"/>
      <c r="B774" s="293"/>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93"/>
    </row>
    <row r="775" spans="1:34" ht="12.75" customHeight="1" x14ac:dyDescent="0.25">
      <c r="A775" s="293"/>
      <c r="B775" s="293"/>
      <c r="C775" s="293"/>
      <c r="D775" s="293"/>
      <c r="E775" s="293"/>
      <c r="F775" s="293"/>
      <c r="G775" s="293"/>
      <c r="H775" s="293"/>
      <c r="I775" s="293"/>
      <c r="J775" s="293"/>
      <c r="K775" s="293"/>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93"/>
    </row>
    <row r="776" spans="1:34" ht="12.75" customHeight="1" x14ac:dyDescent="0.25">
      <c r="A776" s="293"/>
      <c r="B776" s="293"/>
      <c r="C776" s="293"/>
      <c r="D776" s="293"/>
      <c r="E776" s="293"/>
      <c r="F776" s="293"/>
      <c r="G776" s="293"/>
      <c r="H776" s="293"/>
      <c r="I776" s="293"/>
      <c r="J776" s="293"/>
      <c r="K776" s="293"/>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93"/>
    </row>
    <row r="777" spans="1:34" ht="12.75" customHeight="1" x14ac:dyDescent="0.25">
      <c r="A777" s="293"/>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93"/>
    </row>
    <row r="778" spans="1:34" ht="12.75" customHeight="1" x14ac:dyDescent="0.25">
      <c r="A778" s="293"/>
      <c r="B778" s="293"/>
      <c r="C778" s="293"/>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93"/>
    </row>
    <row r="779" spans="1:34" ht="12.75" customHeight="1" x14ac:dyDescent="0.25">
      <c r="A779" s="293"/>
      <c r="B779" s="293"/>
      <c r="C779" s="293"/>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93"/>
    </row>
    <row r="780" spans="1:34" ht="12.75" customHeight="1" x14ac:dyDescent="0.25">
      <c r="A780" s="293"/>
      <c r="B780" s="293"/>
      <c r="C780" s="293"/>
      <c r="D780" s="293"/>
      <c r="E780" s="293"/>
      <c r="F780" s="293"/>
      <c r="G780" s="293"/>
      <c r="H780" s="293"/>
      <c r="I780" s="293"/>
      <c r="J780" s="293"/>
      <c r="K780" s="293"/>
      <c r="L780" s="293"/>
      <c r="M780" s="293"/>
      <c r="N780" s="293"/>
      <c r="O780" s="293"/>
      <c r="P780" s="293"/>
      <c r="Q780" s="293"/>
      <c r="R780" s="293"/>
      <c r="S780" s="293"/>
      <c r="T780" s="293"/>
      <c r="U780" s="293"/>
      <c r="V780" s="293"/>
      <c r="W780" s="293"/>
      <c r="X780" s="293"/>
      <c r="Y780" s="293"/>
      <c r="Z780" s="293"/>
      <c r="AA780" s="293"/>
      <c r="AB780" s="293"/>
      <c r="AC780" s="293"/>
      <c r="AD780" s="293"/>
      <c r="AE780" s="293"/>
      <c r="AF780" s="293"/>
      <c r="AG780" s="293"/>
      <c r="AH780" s="293"/>
    </row>
    <row r="781" spans="1:34" ht="12.75" customHeight="1" x14ac:dyDescent="0.25">
      <c r="A781" s="293"/>
      <c r="B781" s="293"/>
      <c r="C781" s="293"/>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c r="AE781" s="293"/>
      <c r="AF781" s="293"/>
      <c r="AG781" s="293"/>
      <c r="AH781" s="293"/>
    </row>
    <row r="782" spans="1:34" ht="12.75" customHeight="1" x14ac:dyDescent="0.25">
      <c r="A782" s="293"/>
      <c r="B782" s="293"/>
      <c r="C782" s="293"/>
      <c r="D782" s="293"/>
      <c r="E782" s="293"/>
      <c r="F782" s="293"/>
      <c r="G782" s="293"/>
      <c r="H782" s="293"/>
      <c r="I782" s="293"/>
      <c r="J782" s="293"/>
      <c r="K782" s="293"/>
      <c r="L782" s="293"/>
      <c r="M782" s="293"/>
      <c r="N782" s="293"/>
      <c r="O782" s="293"/>
      <c r="P782" s="293"/>
      <c r="Q782" s="293"/>
      <c r="R782" s="293"/>
      <c r="S782" s="293"/>
      <c r="T782" s="293"/>
      <c r="U782" s="293"/>
      <c r="V782" s="293"/>
      <c r="W782" s="293"/>
      <c r="X782" s="293"/>
      <c r="Y782" s="293"/>
      <c r="Z782" s="293"/>
      <c r="AA782" s="293"/>
      <c r="AB782" s="293"/>
      <c r="AC782" s="293"/>
      <c r="AD782" s="293"/>
      <c r="AE782" s="293"/>
      <c r="AF782" s="293"/>
      <c r="AG782" s="293"/>
      <c r="AH782" s="293"/>
    </row>
    <row r="783" spans="1:34" ht="12.75" customHeight="1" x14ac:dyDescent="0.25">
      <c r="A783" s="293"/>
      <c r="B783" s="293"/>
      <c r="C783" s="293"/>
      <c r="D783" s="293"/>
      <c r="E783" s="293"/>
      <c r="F783" s="293"/>
      <c r="G783" s="293"/>
      <c r="H783" s="293"/>
      <c r="I783" s="293"/>
      <c r="J783" s="293"/>
      <c r="K783" s="293"/>
      <c r="L783" s="293"/>
      <c r="M783" s="293"/>
      <c r="N783" s="293"/>
      <c r="O783" s="293"/>
      <c r="P783" s="293"/>
      <c r="Q783" s="293"/>
      <c r="R783" s="293"/>
      <c r="S783" s="293"/>
      <c r="T783" s="293"/>
      <c r="U783" s="293"/>
      <c r="V783" s="293"/>
      <c r="W783" s="293"/>
      <c r="X783" s="293"/>
      <c r="Y783" s="293"/>
      <c r="Z783" s="293"/>
      <c r="AA783" s="293"/>
      <c r="AB783" s="293"/>
      <c r="AC783" s="293"/>
      <c r="AD783" s="293"/>
      <c r="AE783" s="293"/>
      <c r="AF783" s="293"/>
      <c r="AG783" s="293"/>
      <c r="AH783" s="293"/>
    </row>
    <row r="784" spans="1:34" ht="12.75" customHeight="1" x14ac:dyDescent="0.25">
      <c r="A784" s="293"/>
      <c r="B784" s="293"/>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293"/>
      <c r="AA784" s="293"/>
      <c r="AB784" s="293"/>
      <c r="AC784" s="293"/>
      <c r="AD784" s="293"/>
      <c r="AE784" s="293"/>
      <c r="AF784" s="293"/>
      <c r="AG784" s="293"/>
      <c r="AH784" s="293"/>
    </row>
    <row r="785" spans="1:34" ht="12.75" customHeight="1" x14ac:dyDescent="0.25">
      <c r="A785" s="293"/>
      <c r="B785" s="293"/>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293"/>
      <c r="AA785" s="293"/>
      <c r="AB785" s="293"/>
      <c r="AC785" s="293"/>
      <c r="AD785" s="293"/>
      <c r="AE785" s="293"/>
      <c r="AF785" s="293"/>
      <c r="AG785" s="293"/>
      <c r="AH785" s="293"/>
    </row>
    <row r="786" spans="1:34" ht="12.75" customHeight="1" x14ac:dyDescent="0.25">
      <c r="A786" s="293"/>
      <c r="B786" s="293"/>
      <c r="C786" s="293"/>
      <c r="D786" s="293"/>
      <c r="E786" s="293"/>
      <c r="F786" s="293"/>
      <c r="G786" s="293"/>
      <c r="H786" s="293"/>
      <c r="I786" s="293"/>
      <c r="J786" s="293"/>
      <c r="K786" s="293"/>
      <c r="L786" s="293"/>
      <c r="M786" s="293"/>
      <c r="N786" s="293"/>
      <c r="O786" s="293"/>
      <c r="P786" s="293"/>
      <c r="Q786" s="293"/>
      <c r="R786" s="293"/>
      <c r="S786" s="293"/>
      <c r="T786" s="293"/>
      <c r="U786" s="293"/>
      <c r="V786" s="293"/>
      <c r="W786" s="293"/>
      <c r="X786" s="293"/>
      <c r="Y786" s="293"/>
      <c r="Z786" s="293"/>
      <c r="AA786" s="293"/>
      <c r="AB786" s="293"/>
      <c r="AC786" s="293"/>
      <c r="AD786" s="293"/>
      <c r="AE786" s="293"/>
      <c r="AF786" s="293"/>
      <c r="AG786" s="293"/>
      <c r="AH786" s="293"/>
    </row>
    <row r="787" spans="1:34" ht="12.75" customHeight="1" x14ac:dyDescent="0.25">
      <c r="A787" s="293"/>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row>
    <row r="788" spans="1:34" ht="12.75" customHeight="1" x14ac:dyDescent="0.25">
      <c r="A788" s="293"/>
      <c r="B788" s="293"/>
      <c r="C788" s="293"/>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row>
    <row r="789" spans="1:34" ht="12.75" customHeight="1" x14ac:dyDescent="0.25">
      <c r="A789" s="293"/>
      <c r="B789" s="293"/>
      <c r="C789" s="293"/>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row>
    <row r="790" spans="1:34" ht="12.75" customHeight="1" x14ac:dyDescent="0.25">
      <c r="A790" s="293"/>
      <c r="B790" s="293"/>
      <c r="C790" s="293"/>
      <c r="D790" s="293"/>
      <c r="E790" s="293"/>
      <c r="F790" s="293"/>
      <c r="G790" s="293"/>
      <c r="H790" s="293"/>
      <c r="I790" s="293"/>
      <c r="J790" s="293"/>
      <c r="K790" s="293"/>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row>
    <row r="791" spans="1:34" ht="12.75" customHeight="1" x14ac:dyDescent="0.25">
      <c r="A791" s="293"/>
      <c r="B791" s="293"/>
      <c r="C791" s="293"/>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row>
    <row r="792" spans="1:34" ht="12.75" customHeight="1" x14ac:dyDescent="0.25">
      <c r="A792" s="293"/>
      <c r="B792" s="293"/>
      <c r="C792" s="293"/>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row>
    <row r="793" spans="1:34" ht="12.75" customHeight="1" x14ac:dyDescent="0.25">
      <c r="A793" s="293"/>
      <c r="B793" s="293"/>
      <c r="C793" s="293"/>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row>
    <row r="794" spans="1:34" ht="12.75" customHeight="1" x14ac:dyDescent="0.25">
      <c r="A794" s="293"/>
      <c r="B794" s="293"/>
      <c r="C794" s="293"/>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row>
    <row r="795" spans="1:34" ht="12.75" customHeight="1" x14ac:dyDescent="0.25">
      <c r="A795" s="293"/>
      <c r="B795" s="293"/>
      <c r="C795" s="293"/>
      <c r="D795" s="293"/>
      <c r="E795" s="293"/>
      <c r="F795" s="293"/>
      <c r="G795" s="293"/>
      <c r="H795" s="293"/>
      <c r="I795" s="293"/>
      <c r="J795" s="293"/>
      <c r="K795" s="293"/>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row>
    <row r="796" spans="1:34" ht="12.75" customHeight="1" x14ac:dyDescent="0.25">
      <c r="A796" s="293"/>
      <c r="B796" s="293"/>
      <c r="C796" s="293"/>
      <c r="D796" s="293"/>
      <c r="E796" s="293"/>
      <c r="F796" s="293"/>
      <c r="G796" s="293"/>
      <c r="H796" s="293"/>
      <c r="I796" s="293"/>
      <c r="J796" s="293"/>
      <c r="K796" s="293"/>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row>
    <row r="797" spans="1:34" ht="12.75" customHeight="1" x14ac:dyDescent="0.25">
      <c r="A797" s="293"/>
      <c r="B797" s="293"/>
      <c r="C797" s="293"/>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row>
    <row r="798" spans="1:34" ht="12.75" customHeight="1" x14ac:dyDescent="0.25">
      <c r="A798" s="293"/>
      <c r="B798" s="293"/>
      <c r="C798" s="293"/>
      <c r="D798" s="293"/>
      <c r="E798" s="293"/>
      <c r="F798" s="293"/>
      <c r="G798" s="293"/>
      <c r="H798" s="293"/>
      <c r="I798" s="293"/>
      <c r="J798" s="293"/>
      <c r="K798" s="293"/>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row>
    <row r="799" spans="1:34" ht="12.75" customHeight="1" x14ac:dyDescent="0.25">
      <c r="A799" s="293"/>
      <c r="B799" s="293"/>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93"/>
    </row>
    <row r="800" spans="1:34" ht="12.75" customHeight="1" x14ac:dyDescent="0.25">
      <c r="A800" s="293"/>
      <c r="B800" s="293"/>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93"/>
    </row>
    <row r="801" spans="1:34" ht="12.75" customHeight="1" x14ac:dyDescent="0.25">
      <c r="A801" s="293"/>
      <c r="B801" s="293"/>
      <c r="C801" s="293"/>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93"/>
    </row>
    <row r="802" spans="1:34" ht="12.75" customHeight="1" x14ac:dyDescent="0.25">
      <c r="A802" s="293"/>
      <c r="B802" s="293"/>
      <c r="C802" s="293"/>
      <c r="D802" s="293"/>
      <c r="E802" s="293"/>
      <c r="F802" s="293"/>
      <c r="G802" s="293"/>
      <c r="H802" s="293"/>
      <c r="I802" s="293"/>
      <c r="J802" s="293"/>
      <c r="K802" s="293"/>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93"/>
    </row>
    <row r="803" spans="1:34" ht="12.75" customHeight="1" x14ac:dyDescent="0.25">
      <c r="A803" s="293"/>
      <c r="B803" s="293"/>
      <c r="C803" s="293"/>
      <c r="D803" s="293"/>
      <c r="E803" s="293"/>
      <c r="F803" s="293"/>
      <c r="G803" s="293"/>
      <c r="H803" s="293"/>
      <c r="I803" s="293"/>
      <c r="J803" s="293"/>
      <c r="K803" s="293"/>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93"/>
    </row>
    <row r="804" spans="1:34" ht="12.75" customHeight="1" x14ac:dyDescent="0.25">
      <c r="A804" s="293"/>
      <c r="B804" s="293"/>
      <c r="C804" s="293"/>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93"/>
    </row>
    <row r="805" spans="1:34" ht="12.75" customHeight="1" x14ac:dyDescent="0.25">
      <c r="A805" s="293"/>
      <c r="B805" s="293"/>
      <c r="C805" s="293"/>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293"/>
      <c r="AA805" s="293"/>
      <c r="AB805" s="293"/>
      <c r="AC805" s="293"/>
      <c r="AD805" s="293"/>
      <c r="AE805" s="293"/>
      <c r="AF805" s="293"/>
      <c r="AG805" s="293"/>
      <c r="AH805" s="293"/>
    </row>
    <row r="806" spans="1:34" ht="12.75" customHeight="1" x14ac:dyDescent="0.25">
      <c r="A806" s="293"/>
      <c r="B806" s="293"/>
      <c r="C806" s="293"/>
      <c r="D806" s="293"/>
      <c r="E806" s="293"/>
      <c r="F806" s="293"/>
      <c r="G806" s="293"/>
      <c r="H806" s="293"/>
      <c r="I806" s="293"/>
      <c r="J806" s="293"/>
      <c r="K806" s="293"/>
      <c r="L806" s="293"/>
      <c r="M806" s="293"/>
      <c r="N806" s="293"/>
      <c r="O806" s="293"/>
      <c r="P806" s="293"/>
      <c r="Q806" s="293"/>
      <c r="R806" s="293"/>
      <c r="S806" s="293"/>
      <c r="T806" s="293"/>
      <c r="U806" s="293"/>
      <c r="V806" s="293"/>
      <c r="W806" s="293"/>
      <c r="X806" s="293"/>
      <c r="Y806" s="293"/>
      <c r="Z806" s="293"/>
      <c r="AA806" s="293"/>
      <c r="AB806" s="293"/>
      <c r="AC806" s="293"/>
      <c r="AD806" s="293"/>
      <c r="AE806" s="293"/>
      <c r="AF806" s="293"/>
      <c r="AG806" s="293"/>
      <c r="AH806" s="293"/>
    </row>
    <row r="807" spans="1:34" ht="12.75" customHeight="1" x14ac:dyDescent="0.25">
      <c r="A807" s="293"/>
      <c r="B807" s="293"/>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c r="AE807" s="293"/>
      <c r="AF807" s="293"/>
      <c r="AG807" s="293"/>
      <c r="AH807" s="293"/>
    </row>
    <row r="808" spans="1:34" ht="12.75" customHeight="1" x14ac:dyDescent="0.25">
      <c r="A808" s="293"/>
      <c r="B808" s="293"/>
      <c r="C808" s="293"/>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293"/>
      <c r="AA808" s="293"/>
      <c r="AB808" s="293"/>
      <c r="AC808" s="293"/>
      <c r="AD808" s="293"/>
      <c r="AE808" s="293"/>
      <c r="AF808" s="293"/>
      <c r="AG808" s="293"/>
      <c r="AH808" s="293"/>
    </row>
    <row r="809" spans="1:34" ht="12.75" customHeight="1" x14ac:dyDescent="0.25">
      <c r="A809" s="293"/>
      <c r="B809" s="293"/>
      <c r="C809" s="293"/>
      <c r="D809" s="293"/>
      <c r="E809" s="293"/>
      <c r="F809" s="293"/>
      <c r="G809" s="293"/>
      <c r="H809" s="293"/>
      <c r="I809" s="293"/>
      <c r="J809" s="293"/>
      <c r="K809" s="293"/>
      <c r="L809" s="293"/>
      <c r="M809" s="293"/>
      <c r="N809" s="293"/>
      <c r="O809" s="293"/>
      <c r="P809" s="293"/>
      <c r="Q809" s="293"/>
      <c r="R809" s="293"/>
      <c r="S809" s="293"/>
      <c r="T809" s="293"/>
      <c r="U809" s="293"/>
      <c r="V809" s="293"/>
      <c r="W809" s="293"/>
      <c r="X809" s="293"/>
      <c r="Y809" s="293"/>
      <c r="Z809" s="293"/>
      <c r="AA809" s="293"/>
      <c r="AB809" s="293"/>
      <c r="AC809" s="293"/>
      <c r="AD809" s="293"/>
      <c r="AE809" s="293"/>
      <c r="AF809" s="293"/>
      <c r="AG809" s="293"/>
      <c r="AH809" s="293"/>
    </row>
    <row r="810" spans="1:34" ht="12.75" customHeight="1" x14ac:dyDescent="0.25">
      <c r="A810" s="293"/>
      <c r="B810" s="293"/>
      <c r="C810" s="293"/>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c r="AE810" s="293"/>
      <c r="AF810" s="293"/>
      <c r="AG810" s="293"/>
      <c r="AH810" s="293"/>
    </row>
    <row r="811" spans="1:34" ht="12.75" customHeight="1" x14ac:dyDescent="0.25">
      <c r="A811" s="293"/>
      <c r="B811" s="293"/>
      <c r="C811" s="293"/>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293"/>
      <c r="AA811" s="293"/>
      <c r="AB811" s="293"/>
      <c r="AC811" s="293"/>
      <c r="AD811" s="293"/>
      <c r="AE811" s="293"/>
      <c r="AF811" s="293"/>
      <c r="AG811" s="293"/>
      <c r="AH811" s="293"/>
    </row>
    <row r="812" spans="1:34" ht="12.75" customHeight="1" x14ac:dyDescent="0.25">
      <c r="A812" s="293"/>
      <c r="B812" s="293"/>
      <c r="C812" s="293"/>
      <c r="D812" s="293"/>
      <c r="E812" s="293"/>
      <c r="F812" s="293"/>
      <c r="G812" s="293"/>
      <c r="H812" s="293"/>
      <c r="I812" s="293"/>
      <c r="J812" s="293"/>
      <c r="K812" s="293"/>
      <c r="L812" s="293"/>
      <c r="M812" s="293"/>
      <c r="N812" s="293"/>
      <c r="O812" s="293"/>
      <c r="P812" s="293"/>
      <c r="Q812" s="293"/>
      <c r="R812" s="293"/>
      <c r="S812" s="293"/>
      <c r="T812" s="293"/>
      <c r="U812" s="293"/>
      <c r="V812" s="293"/>
      <c r="W812" s="293"/>
      <c r="X812" s="293"/>
      <c r="Y812" s="293"/>
      <c r="Z812" s="293"/>
      <c r="AA812" s="293"/>
      <c r="AB812" s="293"/>
      <c r="AC812" s="293"/>
      <c r="AD812" s="293"/>
      <c r="AE812" s="293"/>
      <c r="AF812" s="293"/>
      <c r="AG812" s="293"/>
      <c r="AH812" s="293"/>
    </row>
    <row r="813" spans="1:34" ht="12.75" customHeight="1" x14ac:dyDescent="0.25">
      <c r="A813" s="293"/>
      <c r="B813" s="293"/>
      <c r="C813" s="293"/>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c r="AE813" s="293"/>
      <c r="AF813" s="293"/>
      <c r="AG813" s="293"/>
      <c r="AH813" s="293"/>
    </row>
    <row r="814" spans="1:34" ht="12.75" customHeight="1" x14ac:dyDescent="0.25">
      <c r="A814" s="293"/>
      <c r="B814" s="293"/>
      <c r="C814" s="293"/>
      <c r="D814" s="293"/>
      <c r="E814" s="293"/>
      <c r="F814" s="293"/>
      <c r="G814" s="293"/>
      <c r="H814" s="293"/>
      <c r="I814" s="293"/>
      <c r="J814" s="293"/>
      <c r="K814" s="293"/>
      <c r="L814" s="293"/>
      <c r="M814" s="293"/>
      <c r="N814" s="293"/>
      <c r="O814" s="293"/>
      <c r="P814" s="293"/>
      <c r="Q814" s="293"/>
      <c r="R814" s="293"/>
      <c r="S814" s="293"/>
      <c r="T814" s="293"/>
      <c r="U814" s="293"/>
      <c r="V814" s="293"/>
      <c r="W814" s="293"/>
      <c r="X814" s="293"/>
      <c r="Y814" s="293"/>
      <c r="Z814" s="293"/>
      <c r="AA814" s="293"/>
      <c r="AB814" s="293"/>
      <c r="AC814" s="293"/>
      <c r="AD814" s="293"/>
      <c r="AE814" s="293"/>
      <c r="AF814" s="293"/>
      <c r="AG814" s="293"/>
      <c r="AH814" s="293"/>
    </row>
    <row r="815" spans="1:34" ht="12.75" customHeight="1" x14ac:dyDescent="0.25">
      <c r="A815" s="293"/>
      <c r="B815" s="293"/>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293"/>
      <c r="AA815" s="293"/>
      <c r="AB815" s="293"/>
      <c r="AC815" s="293"/>
      <c r="AD815" s="293"/>
      <c r="AE815" s="293"/>
      <c r="AF815" s="293"/>
      <c r="AG815" s="293"/>
      <c r="AH815" s="293"/>
    </row>
    <row r="816" spans="1:34" ht="12.75" customHeight="1" x14ac:dyDescent="0.25">
      <c r="A816" s="293"/>
      <c r="B816" s="293"/>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293"/>
      <c r="AA816" s="293"/>
      <c r="AB816" s="293"/>
      <c r="AC816" s="293"/>
      <c r="AD816" s="293"/>
      <c r="AE816" s="293"/>
      <c r="AF816" s="293"/>
      <c r="AG816" s="293"/>
      <c r="AH816" s="293"/>
    </row>
    <row r="817" spans="1:34" ht="12.75" customHeight="1" x14ac:dyDescent="0.25">
      <c r="A817" s="293"/>
      <c r="B817" s="293"/>
      <c r="C817" s="293"/>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293"/>
      <c r="Z817" s="293"/>
      <c r="AA817" s="293"/>
      <c r="AB817" s="293"/>
      <c r="AC817" s="293"/>
      <c r="AD817" s="293"/>
      <c r="AE817" s="293"/>
      <c r="AF817" s="293"/>
      <c r="AG817" s="293"/>
      <c r="AH817" s="293"/>
    </row>
    <row r="818" spans="1:34" ht="12.75" customHeight="1" x14ac:dyDescent="0.25">
      <c r="A818" s="293"/>
      <c r="B818" s="293"/>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c r="AE818" s="293"/>
      <c r="AF818" s="293"/>
      <c r="AG818" s="293"/>
      <c r="AH818" s="293"/>
    </row>
    <row r="819" spans="1:34" ht="12.75" customHeight="1" x14ac:dyDescent="0.25">
      <c r="A819" s="293"/>
      <c r="B819" s="293"/>
      <c r="C819" s="293"/>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293"/>
      <c r="AA819" s="293"/>
      <c r="AB819" s="293"/>
      <c r="AC819" s="293"/>
      <c r="AD819" s="293"/>
      <c r="AE819" s="293"/>
      <c r="AF819" s="293"/>
      <c r="AG819" s="293"/>
      <c r="AH819" s="293"/>
    </row>
    <row r="820" spans="1:34" ht="12.75" customHeight="1" x14ac:dyDescent="0.25">
      <c r="A820" s="293"/>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3"/>
      <c r="Z820" s="293"/>
      <c r="AA820" s="293"/>
      <c r="AB820" s="293"/>
      <c r="AC820" s="293"/>
      <c r="AD820" s="293"/>
      <c r="AE820" s="293"/>
      <c r="AF820" s="293"/>
      <c r="AG820" s="293"/>
      <c r="AH820" s="293"/>
    </row>
    <row r="821" spans="1:34" ht="12.75" customHeight="1" x14ac:dyDescent="0.25">
      <c r="A821" s="293"/>
      <c r="B821" s="293"/>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c r="AE821" s="293"/>
      <c r="AF821" s="293"/>
      <c r="AG821" s="293"/>
      <c r="AH821" s="293"/>
    </row>
    <row r="822" spans="1:34" ht="12.75" customHeight="1" x14ac:dyDescent="0.25">
      <c r="A822" s="293"/>
      <c r="B822" s="293"/>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293"/>
      <c r="AA822" s="293"/>
      <c r="AB822" s="293"/>
      <c r="AC822" s="293"/>
      <c r="AD822" s="293"/>
      <c r="AE822" s="293"/>
      <c r="AF822" s="293"/>
      <c r="AG822" s="293"/>
      <c r="AH822" s="293"/>
    </row>
    <row r="823" spans="1:34" ht="12.75" customHeight="1" x14ac:dyDescent="0.25">
      <c r="A823" s="293"/>
      <c r="B823" s="293"/>
      <c r="C823" s="293"/>
      <c r="D823" s="293"/>
      <c r="E823" s="293"/>
      <c r="F823" s="293"/>
      <c r="G823" s="293"/>
      <c r="H823" s="293"/>
      <c r="I823" s="293"/>
      <c r="J823" s="293"/>
      <c r="K823" s="293"/>
      <c r="L823" s="293"/>
      <c r="M823" s="293"/>
      <c r="N823" s="293"/>
      <c r="O823" s="293"/>
      <c r="P823" s="293"/>
      <c r="Q823" s="293"/>
      <c r="R823" s="293"/>
      <c r="S823" s="293"/>
      <c r="T823" s="293"/>
      <c r="U823" s="293"/>
      <c r="V823" s="293"/>
      <c r="W823" s="293"/>
      <c r="X823" s="293"/>
      <c r="Y823" s="293"/>
      <c r="Z823" s="293"/>
      <c r="AA823" s="293"/>
      <c r="AB823" s="293"/>
      <c r="AC823" s="293"/>
      <c r="AD823" s="293"/>
      <c r="AE823" s="293"/>
      <c r="AF823" s="293"/>
      <c r="AG823" s="293"/>
      <c r="AH823" s="293"/>
    </row>
    <row r="824" spans="1:34" ht="12.75" customHeight="1" x14ac:dyDescent="0.25">
      <c r="A824" s="293"/>
      <c r="B824" s="293"/>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c r="AE824" s="293"/>
      <c r="AF824" s="293"/>
      <c r="AG824" s="293"/>
      <c r="AH824" s="293"/>
    </row>
    <row r="825" spans="1:34" ht="12.75" customHeight="1" x14ac:dyDescent="0.25">
      <c r="A825" s="293"/>
      <c r="B825" s="293"/>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293"/>
      <c r="AA825" s="293"/>
      <c r="AB825" s="293"/>
      <c r="AC825" s="293"/>
      <c r="AD825" s="293"/>
      <c r="AE825" s="293"/>
      <c r="AF825" s="293"/>
      <c r="AG825" s="293"/>
      <c r="AH825" s="293"/>
    </row>
    <row r="826" spans="1:34" ht="12.75" customHeight="1" x14ac:dyDescent="0.25">
      <c r="A826" s="293"/>
      <c r="B826" s="293"/>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293"/>
      <c r="AA826" s="293"/>
      <c r="AB826" s="293"/>
      <c r="AC826" s="293"/>
      <c r="AD826" s="293"/>
      <c r="AE826" s="293"/>
      <c r="AF826" s="293"/>
      <c r="AG826" s="293"/>
      <c r="AH826" s="293"/>
    </row>
    <row r="827" spans="1:34" ht="12.75" customHeight="1" x14ac:dyDescent="0.25">
      <c r="A827" s="293"/>
      <c r="B827" s="293"/>
      <c r="C827" s="293"/>
      <c r="D827" s="293"/>
      <c r="E827" s="293"/>
      <c r="F827" s="293"/>
      <c r="G827" s="293"/>
      <c r="H827" s="293"/>
      <c r="I827" s="293"/>
      <c r="J827" s="293"/>
      <c r="K827" s="293"/>
      <c r="L827" s="293"/>
      <c r="M827" s="293"/>
      <c r="N827" s="293"/>
      <c r="O827" s="293"/>
      <c r="P827" s="293"/>
      <c r="Q827" s="293"/>
      <c r="R827" s="293"/>
      <c r="S827" s="293"/>
      <c r="T827" s="293"/>
      <c r="U827" s="293"/>
      <c r="V827" s="293"/>
      <c r="W827" s="293"/>
      <c r="X827" s="293"/>
      <c r="Y827" s="293"/>
      <c r="Z827" s="293"/>
      <c r="AA827" s="293"/>
      <c r="AB827" s="293"/>
      <c r="AC827" s="293"/>
      <c r="AD827" s="293"/>
      <c r="AE827" s="293"/>
      <c r="AF827" s="293"/>
      <c r="AG827" s="293"/>
      <c r="AH827" s="293"/>
    </row>
    <row r="828" spans="1:34" ht="12.75" customHeight="1" x14ac:dyDescent="0.25">
      <c r="A828" s="293"/>
      <c r="B828" s="29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c r="AE828" s="293"/>
      <c r="AF828" s="293"/>
      <c r="AG828" s="293"/>
      <c r="AH828" s="293"/>
    </row>
    <row r="829" spans="1:34" ht="12.75" customHeight="1" x14ac:dyDescent="0.25">
      <c r="A829" s="293"/>
      <c r="B829" s="293"/>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293"/>
      <c r="AA829" s="293"/>
      <c r="AB829" s="293"/>
      <c r="AC829" s="293"/>
      <c r="AD829" s="293"/>
      <c r="AE829" s="293"/>
      <c r="AF829" s="293"/>
      <c r="AG829" s="293"/>
      <c r="AH829" s="293"/>
    </row>
    <row r="830" spans="1:34" ht="12.75" customHeight="1" x14ac:dyDescent="0.25">
      <c r="A830" s="293"/>
      <c r="B830" s="293"/>
      <c r="C830" s="293"/>
      <c r="D830" s="293"/>
      <c r="E830" s="293"/>
      <c r="F830" s="293"/>
      <c r="G830" s="293"/>
      <c r="H830" s="293"/>
      <c r="I830" s="293"/>
      <c r="J830" s="293"/>
      <c r="K830" s="293"/>
      <c r="L830" s="293"/>
      <c r="M830" s="293"/>
      <c r="N830" s="293"/>
      <c r="O830" s="293"/>
      <c r="P830" s="293"/>
      <c r="Q830" s="293"/>
      <c r="R830" s="293"/>
      <c r="S830" s="293"/>
      <c r="T830" s="293"/>
      <c r="U830" s="293"/>
      <c r="V830" s="293"/>
      <c r="W830" s="293"/>
      <c r="X830" s="293"/>
      <c r="Y830" s="293"/>
      <c r="Z830" s="293"/>
      <c r="AA830" s="293"/>
      <c r="AB830" s="293"/>
      <c r="AC830" s="293"/>
      <c r="AD830" s="293"/>
      <c r="AE830" s="293"/>
      <c r="AF830" s="293"/>
      <c r="AG830" s="293"/>
      <c r="AH830" s="293"/>
    </row>
    <row r="831" spans="1:34" ht="12.75" customHeight="1" x14ac:dyDescent="0.25">
      <c r="A831" s="293"/>
      <c r="B831" s="29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c r="AE831" s="293"/>
      <c r="AF831" s="293"/>
      <c r="AG831" s="293"/>
      <c r="AH831" s="293"/>
    </row>
    <row r="832" spans="1:34" ht="12.75" customHeight="1" x14ac:dyDescent="0.25">
      <c r="A832" s="293"/>
      <c r="B832" s="293"/>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293"/>
      <c r="AA832" s="293"/>
      <c r="AB832" s="293"/>
      <c r="AC832" s="293"/>
      <c r="AD832" s="293"/>
      <c r="AE832" s="293"/>
      <c r="AF832" s="293"/>
      <c r="AG832" s="293"/>
      <c r="AH832" s="293"/>
    </row>
    <row r="833" spans="1:34" ht="12.75" customHeight="1" x14ac:dyDescent="0.25">
      <c r="A833" s="293"/>
      <c r="B833" s="293"/>
      <c r="C833" s="293"/>
      <c r="D833" s="293"/>
      <c r="E833" s="293"/>
      <c r="F833" s="293"/>
      <c r="G833" s="293"/>
      <c r="H833" s="293"/>
      <c r="I833" s="293"/>
      <c r="J833" s="293"/>
      <c r="K833" s="293"/>
      <c r="L833" s="293"/>
      <c r="M833" s="293"/>
      <c r="N833" s="293"/>
      <c r="O833" s="293"/>
      <c r="P833" s="293"/>
      <c r="Q833" s="293"/>
      <c r="R833" s="293"/>
      <c r="S833" s="293"/>
      <c r="T833" s="293"/>
      <c r="U833" s="293"/>
      <c r="V833" s="293"/>
      <c r="W833" s="293"/>
      <c r="X833" s="293"/>
      <c r="Y833" s="293"/>
      <c r="Z833" s="293"/>
      <c r="AA833" s="293"/>
      <c r="AB833" s="293"/>
      <c r="AC833" s="293"/>
      <c r="AD833" s="293"/>
      <c r="AE833" s="293"/>
      <c r="AF833" s="293"/>
      <c r="AG833" s="293"/>
      <c r="AH833" s="293"/>
    </row>
    <row r="834" spans="1:34" ht="12.75" customHeight="1" x14ac:dyDescent="0.25">
      <c r="A834" s="293"/>
      <c r="B834" s="293"/>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c r="AE834" s="293"/>
      <c r="AF834" s="293"/>
      <c r="AG834" s="293"/>
      <c r="AH834" s="293"/>
    </row>
    <row r="835" spans="1:34" ht="12.75" customHeight="1" x14ac:dyDescent="0.25">
      <c r="A835" s="293"/>
      <c r="B835" s="293"/>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293"/>
      <c r="AA835" s="293"/>
      <c r="AB835" s="293"/>
      <c r="AC835" s="293"/>
      <c r="AD835" s="293"/>
      <c r="AE835" s="293"/>
      <c r="AF835" s="293"/>
      <c r="AG835" s="293"/>
      <c r="AH835" s="293"/>
    </row>
    <row r="836" spans="1:34" ht="12.75" customHeight="1" x14ac:dyDescent="0.25">
      <c r="A836" s="293"/>
      <c r="B836" s="293"/>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293"/>
      <c r="AA836" s="293"/>
      <c r="AB836" s="293"/>
      <c r="AC836" s="293"/>
      <c r="AD836" s="293"/>
      <c r="AE836" s="293"/>
      <c r="AF836" s="293"/>
      <c r="AG836" s="293"/>
      <c r="AH836" s="293"/>
    </row>
    <row r="837" spans="1:34" ht="12.75" customHeight="1" x14ac:dyDescent="0.25">
      <c r="A837" s="293"/>
      <c r="B837" s="293"/>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293"/>
      <c r="AA837" s="293"/>
      <c r="AB837" s="293"/>
      <c r="AC837" s="293"/>
      <c r="AD837" s="293"/>
      <c r="AE837" s="293"/>
      <c r="AF837" s="293"/>
      <c r="AG837" s="293"/>
      <c r="AH837" s="293"/>
    </row>
    <row r="838" spans="1:34" ht="12.75" customHeight="1" x14ac:dyDescent="0.25">
      <c r="A838" s="293"/>
      <c r="B838" s="293"/>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c r="AE838" s="293"/>
      <c r="AF838" s="293"/>
      <c r="AG838" s="293"/>
      <c r="AH838" s="293"/>
    </row>
    <row r="839" spans="1:34" ht="12.75" customHeight="1" x14ac:dyDescent="0.25">
      <c r="A839" s="293"/>
      <c r="B839" s="293"/>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c r="AE839" s="293"/>
      <c r="AF839" s="293"/>
      <c r="AG839" s="293"/>
      <c r="AH839" s="293"/>
    </row>
    <row r="840" spans="1:34" ht="12.75" customHeight="1" x14ac:dyDescent="0.25">
      <c r="A840" s="293"/>
      <c r="B840" s="293"/>
      <c r="C840" s="293"/>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293"/>
      <c r="AA840" s="293"/>
      <c r="AB840" s="293"/>
      <c r="AC840" s="293"/>
      <c r="AD840" s="293"/>
      <c r="AE840" s="293"/>
      <c r="AF840" s="293"/>
      <c r="AG840" s="293"/>
      <c r="AH840" s="293"/>
    </row>
    <row r="841" spans="1:34" ht="12.75" customHeight="1" x14ac:dyDescent="0.25">
      <c r="A841" s="293"/>
      <c r="B841" s="293"/>
      <c r="C841" s="293"/>
      <c r="D841" s="293"/>
      <c r="E841" s="293"/>
      <c r="F841" s="293"/>
      <c r="G841" s="293"/>
      <c r="H841" s="293"/>
      <c r="I841" s="293"/>
      <c r="J841" s="293"/>
      <c r="K841" s="293"/>
      <c r="L841" s="293"/>
      <c r="M841" s="293"/>
      <c r="N841" s="293"/>
      <c r="O841" s="293"/>
      <c r="P841" s="293"/>
      <c r="Q841" s="293"/>
      <c r="R841" s="293"/>
      <c r="S841" s="293"/>
      <c r="T841" s="293"/>
      <c r="U841" s="293"/>
      <c r="V841" s="293"/>
      <c r="W841" s="293"/>
      <c r="X841" s="293"/>
      <c r="Y841" s="293"/>
      <c r="Z841" s="293"/>
      <c r="AA841" s="293"/>
      <c r="AB841" s="293"/>
      <c r="AC841" s="293"/>
      <c r="AD841" s="293"/>
      <c r="AE841" s="293"/>
      <c r="AF841" s="293"/>
      <c r="AG841" s="293"/>
      <c r="AH841" s="293"/>
    </row>
    <row r="842" spans="1:34" ht="12.75" customHeight="1" x14ac:dyDescent="0.25">
      <c r="A842" s="293"/>
      <c r="B842" s="293"/>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c r="AE842" s="293"/>
      <c r="AF842" s="293"/>
      <c r="AG842" s="293"/>
      <c r="AH842" s="293"/>
    </row>
    <row r="843" spans="1:34" ht="12.75" customHeight="1" x14ac:dyDescent="0.25">
      <c r="A843" s="293"/>
      <c r="B843" s="293"/>
      <c r="C843" s="293"/>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293"/>
      <c r="AA843" s="293"/>
      <c r="AB843" s="293"/>
      <c r="AC843" s="293"/>
      <c r="AD843" s="293"/>
      <c r="AE843" s="293"/>
      <c r="AF843" s="293"/>
      <c r="AG843" s="293"/>
      <c r="AH843" s="293"/>
    </row>
    <row r="844" spans="1:34" ht="12.75" customHeight="1" x14ac:dyDescent="0.25">
      <c r="A844" s="293"/>
      <c r="B844" s="293"/>
      <c r="C844" s="293"/>
      <c r="D844" s="293"/>
      <c r="E844" s="293"/>
      <c r="F844" s="293"/>
      <c r="G844" s="293"/>
      <c r="H844" s="293"/>
      <c r="I844" s="293"/>
      <c r="J844" s="293"/>
      <c r="K844" s="293"/>
      <c r="L844" s="293"/>
      <c r="M844" s="293"/>
      <c r="N844" s="293"/>
      <c r="O844" s="293"/>
      <c r="P844" s="293"/>
      <c r="Q844" s="293"/>
      <c r="R844" s="293"/>
      <c r="S844" s="293"/>
      <c r="T844" s="293"/>
      <c r="U844" s="293"/>
      <c r="V844" s="293"/>
      <c r="W844" s="293"/>
      <c r="X844" s="293"/>
      <c r="Y844" s="293"/>
      <c r="Z844" s="293"/>
      <c r="AA844" s="293"/>
      <c r="AB844" s="293"/>
      <c r="AC844" s="293"/>
      <c r="AD844" s="293"/>
      <c r="AE844" s="293"/>
      <c r="AF844" s="293"/>
      <c r="AG844" s="293"/>
      <c r="AH844" s="293"/>
    </row>
    <row r="845" spans="1:34" ht="12.75" customHeight="1" x14ac:dyDescent="0.25">
      <c r="A845" s="293"/>
      <c r="B845" s="293"/>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c r="AE845" s="293"/>
      <c r="AF845" s="293"/>
      <c r="AG845" s="293"/>
      <c r="AH845" s="293"/>
    </row>
    <row r="846" spans="1:34" ht="12.75" customHeight="1" x14ac:dyDescent="0.25">
      <c r="A846" s="293"/>
      <c r="B846" s="293"/>
      <c r="C846" s="293"/>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293"/>
      <c r="AA846" s="293"/>
      <c r="AB846" s="293"/>
      <c r="AC846" s="293"/>
      <c r="AD846" s="293"/>
      <c r="AE846" s="293"/>
      <c r="AF846" s="293"/>
      <c r="AG846" s="293"/>
      <c r="AH846" s="293"/>
    </row>
    <row r="847" spans="1:34" ht="12.75" customHeight="1" x14ac:dyDescent="0.25">
      <c r="A847" s="293"/>
      <c r="B847" s="293"/>
      <c r="C847" s="293"/>
      <c r="D847" s="293"/>
      <c r="E847" s="293"/>
      <c r="F847" s="293"/>
      <c r="G847" s="293"/>
      <c r="H847" s="293"/>
      <c r="I847" s="293"/>
      <c r="J847" s="293"/>
      <c r="K847" s="293"/>
      <c r="L847" s="293"/>
      <c r="M847" s="293"/>
      <c r="N847" s="293"/>
      <c r="O847" s="293"/>
      <c r="P847" s="293"/>
      <c r="Q847" s="293"/>
      <c r="R847" s="293"/>
      <c r="S847" s="293"/>
      <c r="T847" s="293"/>
      <c r="U847" s="293"/>
      <c r="V847" s="293"/>
      <c r="W847" s="293"/>
      <c r="X847" s="293"/>
      <c r="Y847" s="293"/>
      <c r="Z847" s="293"/>
      <c r="AA847" s="293"/>
      <c r="AB847" s="293"/>
      <c r="AC847" s="293"/>
      <c r="AD847" s="293"/>
      <c r="AE847" s="293"/>
      <c r="AF847" s="293"/>
      <c r="AG847" s="293"/>
      <c r="AH847" s="293"/>
    </row>
    <row r="848" spans="1:34" ht="12.75" customHeight="1" x14ac:dyDescent="0.25">
      <c r="A848" s="293"/>
      <c r="B848" s="293"/>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c r="AE848" s="293"/>
      <c r="AF848" s="293"/>
      <c r="AG848" s="293"/>
      <c r="AH848" s="293"/>
    </row>
    <row r="849" spans="1:34" ht="12.75" customHeight="1" x14ac:dyDescent="0.25">
      <c r="A849" s="293"/>
      <c r="B849" s="293"/>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c r="AE849" s="293"/>
      <c r="AF849" s="293"/>
      <c r="AG849" s="293"/>
      <c r="AH849" s="293"/>
    </row>
    <row r="850" spans="1:34" ht="12.75" customHeight="1" x14ac:dyDescent="0.25">
      <c r="A850" s="293"/>
      <c r="B850" s="293"/>
      <c r="C850" s="293"/>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293"/>
      <c r="AA850" s="293"/>
      <c r="AB850" s="293"/>
      <c r="AC850" s="293"/>
      <c r="AD850" s="293"/>
      <c r="AE850" s="293"/>
      <c r="AF850" s="293"/>
      <c r="AG850" s="293"/>
      <c r="AH850" s="293"/>
    </row>
    <row r="851" spans="1:34" ht="12.75" customHeight="1" x14ac:dyDescent="0.25">
      <c r="A851" s="293"/>
      <c r="B851" s="293"/>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c r="AE851" s="293"/>
      <c r="AF851" s="293"/>
      <c r="AG851" s="293"/>
      <c r="AH851" s="293"/>
    </row>
    <row r="852" spans="1:34" ht="12.75" customHeight="1" x14ac:dyDescent="0.25">
      <c r="A852" s="293"/>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c r="AE852" s="293"/>
      <c r="AF852" s="293"/>
      <c r="AG852" s="293"/>
      <c r="AH852" s="293"/>
    </row>
    <row r="853" spans="1:34" ht="12.75" customHeight="1" x14ac:dyDescent="0.25">
      <c r="A853" s="293"/>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c r="AE853" s="293"/>
      <c r="AF853" s="293"/>
      <c r="AG853" s="293"/>
      <c r="AH853" s="293"/>
    </row>
    <row r="854" spans="1:34" ht="12.75" customHeight="1" x14ac:dyDescent="0.25">
      <c r="A854" s="293"/>
      <c r="B854" s="293"/>
      <c r="C854" s="293"/>
      <c r="D854" s="293"/>
      <c r="E854" s="293"/>
      <c r="F854" s="293"/>
      <c r="G854" s="293"/>
      <c r="H854" s="293"/>
      <c r="I854" s="293"/>
      <c r="J854" s="293"/>
      <c r="K854" s="293"/>
      <c r="L854" s="293"/>
      <c r="M854" s="293"/>
      <c r="N854" s="293"/>
      <c r="O854" s="293"/>
      <c r="P854" s="293"/>
      <c r="Q854" s="293"/>
      <c r="R854" s="293"/>
      <c r="S854" s="293"/>
      <c r="T854" s="293"/>
      <c r="U854" s="293"/>
      <c r="V854" s="293"/>
      <c r="W854" s="293"/>
      <c r="X854" s="293"/>
      <c r="Y854" s="293"/>
      <c r="Z854" s="293"/>
      <c r="AA854" s="293"/>
      <c r="AB854" s="293"/>
      <c r="AC854" s="293"/>
      <c r="AD854" s="293"/>
      <c r="AE854" s="293"/>
      <c r="AF854" s="293"/>
      <c r="AG854" s="293"/>
      <c r="AH854" s="293"/>
    </row>
    <row r="855" spans="1:34" ht="12.75" customHeight="1" x14ac:dyDescent="0.25">
      <c r="A855" s="293"/>
      <c r="B855" s="293"/>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c r="AE855" s="293"/>
      <c r="AF855" s="293"/>
      <c r="AG855" s="293"/>
      <c r="AH855" s="293"/>
    </row>
    <row r="856" spans="1:34" ht="12.75" customHeight="1" x14ac:dyDescent="0.25">
      <c r="A856" s="293"/>
      <c r="B856" s="293"/>
      <c r="C856" s="293"/>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293"/>
      <c r="AA856" s="293"/>
      <c r="AB856" s="293"/>
      <c r="AC856" s="293"/>
      <c r="AD856" s="293"/>
      <c r="AE856" s="293"/>
      <c r="AF856" s="293"/>
      <c r="AG856" s="293"/>
      <c r="AH856" s="293"/>
    </row>
    <row r="857" spans="1:34" ht="12.75" customHeight="1" x14ac:dyDescent="0.25">
      <c r="A857" s="293"/>
      <c r="B857" s="293"/>
      <c r="C857" s="293"/>
      <c r="D857" s="293"/>
      <c r="E857" s="293"/>
      <c r="F857" s="293"/>
      <c r="G857" s="293"/>
      <c r="H857" s="293"/>
      <c r="I857" s="293"/>
      <c r="J857" s="293"/>
      <c r="K857" s="293"/>
      <c r="L857" s="293"/>
      <c r="M857" s="293"/>
      <c r="N857" s="293"/>
      <c r="O857" s="293"/>
      <c r="P857" s="293"/>
      <c r="Q857" s="293"/>
      <c r="R857" s="293"/>
      <c r="S857" s="293"/>
      <c r="T857" s="293"/>
      <c r="U857" s="293"/>
      <c r="V857" s="293"/>
      <c r="W857" s="293"/>
      <c r="X857" s="293"/>
      <c r="Y857" s="293"/>
      <c r="Z857" s="293"/>
      <c r="AA857" s="293"/>
      <c r="AB857" s="293"/>
      <c r="AC857" s="293"/>
      <c r="AD857" s="293"/>
      <c r="AE857" s="293"/>
      <c r="AF857" s="293"/>
      <c r="AG857" s="293"/>
      <c r="AH857" s="293"/>
    </row>
    <row r="858" spans="1:34" ht="12.75" customHeight="1" x14ac:dyDescent="0.25">
      <c r="A858" s="293"/>
      <c r="B858" s="293"/>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c r="AE858" s="293"/>
      <c r="AF858" s="293"/>
      <c r="AG858" s="293"/>
      <c r="AH858" s="293"/>
    </row>
    <row r="859" spans="1:34" ht="12.75" customHeight="1" x14ac:dyDescent="0.25">
      <c r="A859" s="293"/>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c r="AE859" s="293"/>
      <c r="AF859" s="293"/>
      <c r="AG859" s="293"/>
      <c r="AH859" s="293"/>
    </row>
    <row r="860" spans="1:34" ht="12.75" customHeight="1" x14ac:dyDescent="0.25">
      <c r="A860" s="293"/>
      <c r="B860" s="293"/>
      <c r="C860" s="293"/>
      <c r="D860" s="293"/>
      <c r="E860" s="293"/>
      <c r="F860" s="293"/>
      <c r="G860" s="293"/>
      <c r="H860" s="293"/>
      <c r="I860" s="293"/>
      <c r="J860" s="293"/>
      <c r="K860" s="293"/>
      <c r="L860" s="293"/>
      <c r="M860" s="293"/>
      <c r="N860" s="293"/>
      <c r="O860" s="293"/>
      <c r="P860" s="293"/>
      <c r="Q860" s="293"/>
      <c r="R860" s="293"/>
      <c r="S860" s="293"/>
      <c r="T860" s="293"/>
      <c r="U860" s="293"/>
      <c r="V860" s="293"/>
      <c r="W860" s="293"/>
      <c r="X860" s="293"/>
      <c r="Y860" s="293"/>
      <c r="Z860" s="293"/>
      <c r="AA860" s="293"/>
      <c r="AB860" s="293"/>
      <c r="AC860" s="293"/>
      <c r="AD860" s="293"/>
      <c r="AE860" s="293"/>
      <c r="AF860" s="293"/>
      <c r="AG860" s="293"/>
      <c r="AH860" s="293"/>
    </row>
    <row r="861" spans="1:34" ht="12.75" customHeight="1" x14ac:dyDescent="0.25">
      <c r="A861" s="293"/>
      <c r="B861" s="293"/>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c r="AE861" s="293"/>
      <c r="AF861" s="293"/>
      <c r="AG861" s="293"/>
      <c r="AH861" s="293"/>
    </row>
    <row r="862" spans="1:34" ht="12.75" customHeight="1" x14ac:dyDescent="0.25">
      <c r="A862" s="293"/>
      <c r="B862" s="293"/>
      <c r="C862" s="293"/>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293"/>
      <c r="AA862" s="293"/>
      <c r="AB862" s="293"/>
      <c r="AC862" s="293"/>
      <c r="AD862" s="293"/>
      <c r="AE862" s="293"/>
      <c r="AF862" s="293"/>
      <c r="AG862" s="293"/>
      <c r="AH862" s="293"/>
    </row>
    <row r="863" spans="1:34" ht="12.75" customHeight="1" x14ac:dyDescent="0.25">
      <c r="A863" s="293"/>
      <c r="B863" s="293"/>
      <c r="C863" s="293"/>
      <c r="D863" s="293"/>
      <c r="E863" s="293"/>
      <c r="F863" s="293"/>
      <c r="G863" s="293"/>
      <c r="H863" s="293"/>
      <c r="I863" s="293"/>
      <c r="J863" s="293"/>
      <c r="K863" s="293"/>
      <c r="L863" s="293"/>
      <c r="M863" s="293"/>
      <c r="N863" s="293"/>
      <c r="O863" s="293"/>
      <c r="P863" s="293"/>
      <c r="Q863" s="293"/>
      <c r="R863" s="293"/>
      <c r="S863" s="293"/>
      <c r="T863" s="293"/>
      <c r="U863" s="293"/>
      <c r="V863" s="293"/>
      <c r="W863" s="293"/>
      <c r="X863" s="293"/>
      <c r="Y863" s="293"/>
      <c r="Z863" s="293"/>
      <c r="AA863" s="293"/>
      <c r="AB863" s="293"/>
      <c r="AC863" s="293"/>
      <c r="AD863" s="293"/>
      <c r="AE863" s="293"/>
      <c r="AF863" s="293"/>
      <c r="AG863" s="293"/>
      <c r="AH863" s="293"/>
    </row>
    <row r="864" spans="1:34" ht="12.75" customHeight="1" x14ac:dyDescent="0.25">
      <c r="A864" s="293"/>
      <c r="B864" s="293"/>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c r="AE864" s="293"/>
      <c r="AF864" s="293"/>
      <c r="AG864" s="293"/>
      <c r="AH864" s="293"/>
    </row>
    <row r="865" spans="1:34" ht="12.75" customHeight="1" x14ac:dyDescent="0.25">
      <c r="A865" s="293"/>
      <c r="B865" s="293"/>
      <c r="C865" s="293"/>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293"/>
      <c r="AA865" s="293"/>
      <c r="AB865" s="293"/>
      <c r="AC865" s="293"/>
      <c r="AD865" s="293"/>
      <c r="AE865" s="293"/>
      <c r="AF865" s="293"/>
      <c r="AG865" s="293"/>
      <c r="AH865" s="293"/>
    </row>
    <row r="866" spans="1:34" ht="12.75" customHeight="1" x14ac:dyDescent="0.25">
      <c r="A866" s="293"/>
      <c r="B866" s="293"/>
      <c r="C866" s="293"/>
      <c r="D866" s="293"/>
      <c r="E866" s="293"/>
      <c r="F866" s="293"/>
      <c r="G866" s="293"/>
      <c r="H866" s="293"/>
      <c r="I866" s="293"/>
      <c r="J866" s="293"/>
      <c r="K866" s="293"/>
      <c r="L866" s="293"/>
      <c r="M866" s="293"/>
      <c r="N866" s="293"/>
      <c r="O866" s="293"/>
      <c r="P866" s="293"/>
      <c r="Q866" s="293"/>
      <c r="R866" s="293"/>
      <c r="S866" s="293"/>
      <c r="T866" s="293"/>
      <c r="U866" s="293"/>
      <c r="V866" s="293"/>
      <c r="W866" s="293"/>
      <c r="X866" s="293"/>
      <c r="Y866" s="293"/>
      <c r="Z866" s="293"/>
      <c r="AA866" s="293"/>
      <c r="AB866" s="293"/>
      <c r="AC866" s="293"/>
      <c r="AD866" s="293"/>
      <c r="AE866" s="293"/>
      <c r="AF866" s="293"/>
      <c r="AG866" s="293"/>
      <c r="AH866" s="293"/>
    </row>
    <row r="867" spans="1:34" ht="12.75" customHeight="1" x14ac:dyDescent="0.25">
      <c r="A867" s="293"/>
      <c r="B867" s="293"/>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c r="AE867" s="293"/>
      <c r="AF867" s="293"/>
      <c r="AG867" s="293"/>
      <c r="AH867" s="293"/>
    </row>
    <row r="868" spans="1:34" ht="12.75" customHeight="1" x14ac:dyDescent="0.25">
      <c r="A868" s="293"/>
      <c r="B868" s="293"/>
      <c r="C868" s="293"/>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293"/>
      <c r="AA868" s="293"/>
      <c r="AB868" s="293"/>
      <c r="AC868" s="293"/>
      <c r="AD868" s="293"/>
      <c r="AE868" s="293"/>
      <c r="AF868" s="293"/>
      <c r="AG868" s="293"/>
      <c r="AH868" s="293"/>
    </row>
    <row r="869" spans="1:34" ht="12.75" customHeight="1" x14ac:dyDescent="0.25">
      <c r="A869" s="293"/>
      <c r="B869" s="293"/>
      <c r="C869" s="293"/>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c r="AE869" s="293"/>
      <c r="AF869" s="293"/>
      <c r="AG869" s="293"/>
      <c r="AH869" s="293"/>
    </row>
    <row r="870" spans="1:34" ht="12.75" customHeight="1" x14ac:dyDescent="0.25">
      <c r="A870" s="293"/>
      <c r="B870" s="293"/>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c r="AE870" s="293"/>
      <c r="AF870" s="293"/>
      <c r="AG870" s="293"/>
      <c r="AH870" s="293"/>
    </row>
    <row r="871" spans="1:34" ht="12.75" customHeight="1" x14ac:dyDescent="0.25">
      <c r="A871" s="293"/>
      <c r="B871" s="293"/>
      <c r="C871" s="293"/>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293"/>
      <c r="AA871" s="293"/>
      <c r="AB871" s="293"/>
      <c r="AC871" s="293"/>
      <c r="AD871" s="293"/>
      <c r="AE871" s="293"/>
      <c r="AF871" s="293"/>
      <c r="AG871" s="293"/>
      <c r="AH871" s="293"/>
    </row>
    <row r="872" spans="1:34" ht="12.75" customHeight="1" x14ac:dyDescent="0.25">
      <c r="A872" s="293"/>
      <c r="B872" s="293"/>
      <c r="C872" s="293"/>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c r="AE872" s="293"/>
      <c r="AF872" s="293"/>
      <c r="AG872" s="293"/>
      <c r="AH872" s="293"/>
    </row>
    <row r="873" spans="1:34" ht="12.75" customHeight="1" x14ac:dyDescent="0.25">
      <c r="A873" s="293"/>
      <c r="B873" s="293"/>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c r="AE873" s="293"/>
      <c r="AF873" s="293"/>
      <c r="AG873" s="293"/>
      <c r="AH873" s="293"/>
    </row>
    <row r="874" spans="1:34" ht="12.75" customHeight="1" x14ac:dyDescent="0.25">
      <c r="A874" s="293"/>
      <c r="B874" s="293"/>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293"/>
      <c r="AA874" s="293"/>
      <c r="AB874" s="293"/>
      <c r="AC874" s="293"/>
      <c r="AD874" s="293"/>
      <c r="AE874" s="293"/>
      <c r="AF874" s="293"/>
      <c r="AG874" s="293"/>
      <c r="AH874" s="293"/>
    </row>
    <row r="875" spans="1:34" ht="12.75" customHeight="1" x14ac:dyDescent="0.25">
      <c r="A875" s="293"/>
      <c r="B875" s="293"/>
      <c r="C875" s="293"/>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293"/>
      <c r="AA875" s="293"/>
      <c r="AB875" s="293"/>
      <c r="AC875" s="293"/>
      <c r="AD875" s="293"/>
      <c r="AE875" s="293"/>
      <c r="AF875" s="293"/>
      <c r="AG875" s="293"/>
      <c r="AH875" s="293"/>
    </row>
    <row r="876" spans="1:34" ht="12.75" customHeight="1" x14ac:dyDescent="0.25">
      <c r="A876" s="293"/>
      <c r="B876" s="293"/>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c r="AE876" s="293"/>
      <c r="AF876" s="293"/>
      <c r="AG876" s="293"/>
      <c r="AH876" s="293"/>
    </row>
    <row r="877" spans="1:34" ht="12.75" customHeight="1" x14ac:dyDescent="0.25">
      <c r="A877" s="293"/>
      <c r="B877" s="293"/>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c r="AE877" s="293"/>
      <c r="AF877" s="293"/>
      <c r="AG877" s="293"/>
      <c r="AH877" s="293"/>
    </row>
    <row r="878" spans="1:34" ht="12.75" customHeight="1" x14ac:dyDescent="0.25">
      <c r="A878" s="293"/>
      <c r="B878" s="293"/>
      <c r="C878" s="293"/>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293"/>
      <c r="AA878" s="293"/>
      <c r="AB878" s="293"/>
      <c r="AC878" s="293"/>
      <c r="AD878" s="293"/>
      <c r="AE878" s="293"/>
      <c r="AF878" s="293"/>
      <c r="AG878" s="293"/>
      <c r="AH878" s="293"/>
    </row>
    <row r="879" spans="1:34" ht="12.75" customHeight="1" x14ac:dyDescent="0.25">
      <c r="A879" s="293"/>
      <c r="B879" s="293"/>
      <c r="C879" s="293"/>
      <c r="D879" s="293"/>
      <c r="E879" s="293"/>
      <c r="F879" s="293"/>
      <c r="G879" s="293"/>
      <c r="H879" s="293"/>
      <c r="I879" s="293"/>
      <c r="J879" s="293"/>
      <c r="K879" s="293"/>
      <c r="L879" s="293"/>
      <c r="M879" s="293"/>
      <c r="N879" s="293"/>
      <c r="O879" s="293"/>
      <c r="P879" s="293"/>
      <c r="Q879" s="293"/>
      <c r="R879" s="293"/>
      <c r="S879" s="293"/>
      <c r="T879" s="293"/>
      <c r="U879" s="293"/>
      <c r="V879" s="293"/>
      <c r="W879" s="293"/>
      <c r="X879" s="293"/>
      <c r="Y879" s="293"/>
      <c r="Z879" s="293"/>
      <c r="AA879" s="293"/>
      <c r="AB879" s="293"/>
      <c r="AC879" s="293"/>
      <c r="AD879" s="293"/>
      <c r="AE879" s="293"/>
      <c r="AF879" s="293"/>
      <c r="AG879" s="293"/>
      <c r="AH879" s="293"/>
    </row>
    <row r="880" spans="1:34" ht="12.75" customHeight="1" x14ac:dyDescent="0.25">
      <c r="A880" s="293"/>
      <c r="B880" s="293"/>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c r="AE880" s="293"/>
      <c r="AF880" s="293"/>
      <c r="AG880" s="293"/>
      <c r="AH880" s="293"/>
    </row>
    <row r="881" spans="1:34" ht="12.75" customHeight="1" x14ac:dyDescent="0.25">
      <c r="A881" s="293"/>
      <c r="B881" s="293"/>
      <c r="C881" s="293"/>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293"/>
      <c r="AA881" s="293"/>
      <c r="AB881" s="293"/>
      <c r="AC881" s="293"/>
      <c r="AD881" s="293"/>
      <c r="AE881" s="293"/>
      <c r="AF881" s="293"/>
      <c r="AG881" s="293"/>
      <c r="AH881" s="293"/>
    </row>
    <row r="882" spans="1:34" ht="12.75" customHeight="1" x14ac:dyDescent="0.25">
      <c r="A882" s="293"/>
      <c r="B882" s="293"/>
      <c r="C882" s="293"/>
      <c r="D882" s="293"/>
      <c r="E882" s="293"/>
      <c r="F882" s="293"/>
      <c r="G882" s="293"/>
      <c r="H882" s="293"/>
      <c r="I882" s="293"/>
      <c r="J882" s="293"/>
      <c r="K882" s="293"/>
      <c r="L882" s="293"/>
      <c r="M882" s="293"/>
      <c r="N882" s="293"/>
      <c r="O882" s="293"/>
      <c r="P882" s="293"/>
      <c r="Q882" s="293"/>
      <c r="R882" s="293"/>
      <c r="S882" s="293"/>
      <c r="T882" s="293"/>
      <c r="U882" s="293"/>
      <c r="V882" s="293"/>
      <c r="W882" s="293"/>
      <c r="X882" s="293"/>
      <c r="Y882" s="293"/>
      <c r="Z882" s="293"/>
      <c r="AA882" s="293"/>
      <c r="AB882" s="293"/>
      <c r="AC882" s="293"/>
      <c r="AD882" s="293"/>
      <c r="AE882" s="293"/>
      <c r="AF882" s="293"/>
      <c r="AG882" s="293"/>
      <c r="AH882" s="293"/>
    </row>
    <row r="883" spans="1:34" ht="12.75" customHeight="1" x14ac:dyDescent="0.25">
      <c r="A883" s="293"/>
      <c r="B883" s="29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c r="AE883" s="293"/>
      <c r="AF883" s="293"/>
      <c r="AG883" s="293"/>
      <c r="AH883" s="293"/>
    </row>
    <row r="884" spans="1:34" ht="12.75" customHeight="1" x14ac:dyDescent="0.25">
      <c r="A884" s="293"/>
      <c r="B884" s="293"/>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293"/>
      <c r="AA884" s="293"/>
      <c r="AB884" s="293"/>
      <c r="AC884" s="293"/>
      <c r="AD884" s="293"/>
      <c r="AE884" s="293"/>
      <c r="AF884" s="293"/>
      <c r="AG884" s="293"/>
      <c r="AH884" s="293"/>
    </row>
    <row r="885" spans="1:34" ht="12.75" customHeight="1" x14ac:dyDescent="0.25">
      <c r="A885" s="293"/>
      <c r="B885" s="293"/>
      <c r="C885" s="293"/>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293"/>
      <c r="AA885" s="293"/>
      <c r="AB885" s="293"/>
      <c r="AC885" s="293"/>
      <c r="AD885" s="293"/>
      <c r="AE885" s="293"/>
      <c r="AF885" s="293"/>
      <c r="AG885" s="293"/>
      <c r="AH885" s="293"/>
    </row>
    <row r="886" spans="1:34" ht="12.75" customHeight="1" x14ac:dyDescent="0.25">
      <c r="A886" s="293"/>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c r="AE886" s="293"/>
      <c r="AF886" s="293"/>
      <c r="AG886" s="293"/>
      <c r="AH886" s="293"/>
    </row>
    <row r="887" spans="1:34" ht="12.75" customHeight="1" x14ac:dyDescent="0.25">
      <c r="A887" s="293"/>
      <c r="B887" s="293"/>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c r="AE887" s="293"/>
      <c r="AF887" s="293"/>
      <c r="AG887" s="293"/>
      <c r="AH887" s="293"/>
    </row>
    <row r="888" spans="1:34" ht="12.75" customHeight="1" x14ac:dyDescent="0.25">
      <c r="A888" s="293"/>
      <c r="B888" s="293"/>
      <c r="C888" s="293"/>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293"/>
      <c r="AA888" s="293"/>
      <c r="AB888" s="293"/>
      <c r="AC888" s="293"/>
      <c r="AD888" s="293"/>
      <c r="AE888" s="293"/>
      <c r="AF888" s="293"/>
      <c r="AG888" s="293"/>
      <c r="AH888" s="293"/>
    </row>
    <row r="889" spans="1:34" ht="12.75" customHeight="1" x14ac:dyDescent="0.25">
      <c r="A889" s="293"/>
      <c r="B889" s="293"/>
      <c r="C889" s="293"/>
      <c r="D889" s="293"/>
      <c r="E889" s="293"/>
      <c r="F889" s="293"/>
      <c r="G889" s="293"/>
      <c r="H889" s="293"/>
      <c r="I889" s="293"/>
      <c r="J889" s="293"/>
      <c r="K889" s="293"/>
      <c r="L889" s="293"/>
      <c r="M889" s="293"/>
      <c r="N889" s="293"/>
      <c r="O889" s="293"/>
      <c r="P889" s="293"/>
      <c r="Q889" s="293"/>
      <c r="R889" s="293"/>
      <c r="S889" s="293"/>
      <c r="T889" s="293"/>
      <c r="U889" s="293"/>
      <c r="V889" s="293"/>
      <c r="W889" s="293"/>
      <c r="X889" s="293"/>
      <c r="Y889" s="293"/>
      <c r="Z889" s="293"/>
      <c r="AA889" s="293"/>
      <c r="AB889" s="293"/>
      <c r="AC889" s="293"/>
      <c r="AD889" s="293"/>
      <c r="AE889" s="293"/>
      <c r="AF889" s="293"/>
      <c r="AG889" s="293"/>
      <c r="AH889" s="293"/>
    </row>
    <row r="890" spans="1:34" ht="12.75" customHeight="1" x14ac:dyDescent="0.25">
      <c r="A890" s="293"/>
      <c r="B890" s="293"/>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c r="AE890" s="293"/>
      <c r="AF890" s="293"/>
      <c r="AG890" s="293"/>
      <c r="AH890" s="293"/>
    </row>
    <row r="891" spans="1:34" ht="12.75" customHeight="1" x14ac:dyDescent="0.25">
      <c r="A891" s="293"/>
      <c r="B891" s="293"/>
      <c r="C891" s="293"/>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293"/>
      <c r="AA891" s="293"/>
      <c r="AB891" s="293"/>
      <c r="AC891" s="293"/>
      <c r="AD891" s="293"/>
      <c r="AE891" s="293"/>
      <c r="AF891" s="293"/>
      <c r="AG891" s="293"/>
      <c r="AH891" s="293"/>
    </row>
    <row r="892" spans="1:34" ht="12.75" customHeight="1" x14ac:dyDescent="0.25">
      <c r="A892" s="293"/>
      <c r="B892" s="293"/>
      <c r="C892" s="293"/>
      <c r="D892" s="293"/>
      <c r="E892" s="293"/>
      <c r="F892" s="293"/>
      <c r="G892" s="293"/>
      <c r="H892" s="293"/>
      <c r="I892" s="293"/>
      <c r="J892" s="293"/>
      <c r="K892" s="293"/>
      <c r="L892" s="293"/>
      <c r="M892" s="293"/>
      <c r="N892" s="293"/>
      <c r="O892" s="293"/>
      <c r="P892" s="293"/>
      <c r="Q892" s="293"/>
      <c r="R892" s="293"/>
      <c r="S892" s="293"/>
      <c r="T892" s="293"/>
      <c r="U892" s="293"/>
      <c r="V892" s="293"/>
      <c r="W892" s="293"/>
      <c r="X892" s="293"/>
      <c r="Y892" s="293"/>
      <c r="Z892" s="293"/>
      <c r="AA892" s="293"/>
      <c r="AB892" s="293"/>
      <c r="AC892" s="293"/>
      <c r="AD892" s="293"/>
      <c r="AE892" s="293"/>
      <c r="AF892" s="293"/>
      <c r="AG892" s="293"/>
      <c r="AH892" s="293"/>
    </row>
    <row r="893" spans="1:34" ht="12.75" customHeight="1" x14ac:dyDescent="0.25">
      <c r="A893" s="293"/>
      <c r="B893" s="293"/>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c r="AE893" s="293"/>
      <c r="AF893" s="293"/>
      <c r="AG893" s="293"/>
      <c r="AH893" s="293"/>
    </row>
    <row r="894" spans="1:34" ht="12.75" customHeight="1" x14ac:dyDescent="0.25">
      <c r="A894" s="293"/>
      <c r="B894" s="293"/>
      <c r="C894" s="293"/>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293"/>
      <c r="AA894" s="293"/>
      <c r="AB894" s="293"/>
      <c r="AC894" s="293"/>
      <c r="AD894" s="293"/>
      <c r="AE894" s="293"/>
      <c r="AF894" s="293"/>
      <c r="AG894" s="293"/>
      <c r="AH894" s="293"/>
    </row>
    <row r="895" spans="1:34" ht="12.75" customHeight="1" x14ac:dyDescent="0.25">
      <c r="A895" s="293"/>
      <c r="B895" s="293"/>
      <c r="C895" s="293"/>
      <c r="D895" s="293"/>
      <c r="E895" s="293"/>
      <c r="F895" s="293"/>
      <c r="G895" s="293"/>
      <c r="H895" s="293"/>
      <c r="I895" s="293"/>
      <c r="J895" s="293"/>
      <c r="K895" s="293"/>
      <c r="L895" s="293"/>
      <c r="M895" s="293"/>
      <c r="N895" s="293"/>
      <c r="O895" s="293"/>
      <c r="P895" s="293"/>
      <c r="Q895" s="293"/>
      <c r="R895" s="293"/>
      <c r="S895" s="293"/>
      <c r="T895" s="293"/>
      <c r="U895" s="293"/>
      <c r="V895" s="293"/>
      <c r="W895" s="293"/>
      <c r="X895" s="293"/>
      <c r="Y895" s="293"/>
      <c r="Z895" s="293"/>
      <c r="AA895" s="293"/>
      <c r="AB895" s="293"/>
      <c r="AC895" s="293"/>
      <c r="AD895" s="293"/>
      <c r="AE895" s="293"/>
      <c r="AF895" s="293"/>
      <c r="AG895" s="293"/>
      <c r="AH895" s="293"/>
    </row>
    <row r="896" spans="1:34" ht="12.75" customHeight="1" x14ac:dyDescent="0.25">
      <c r="A896" s="293"/>
      <c r="B896" s="293"/>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c r="AE896" s="293"/>
      <c r="AF896" s="293"/>
      <c r="AG896" s="293"/>
      <c r="AH896" s="293"/>
    </row>
    <row r="897" spans="1:34" ht="12.75" customHeight="1" x14ac:dyDescent="0.25">
      <c r="A897" s="293"/>
      <c r="B897" s="293"/>
      <c r="C897" s="293"/>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293"/>
      <c r="AA897" s="293"/>
      <c r="AB897" s="293"/>
      <c r="AC897" s="293"/>
      <c r="AD897" s="293"/>
      <c r="AE897" s="293"/>
      <c r="AF897" s="293"/>
      <c r="AG897" s="293"/>
      <c r="AH897" s="293"/>
    </row>
    <row r="898" spans="1:34" ht="12.75" customHeight="1" x14ac:dyDescent="0.25">
      <c r="A898" s="293"/>
      <c r="B898" s="293"/>
      <c r="C898" s="293"/>
      <c r="D898" s="293"/>
      <c r="E898" s="293"/>
      <c r="F898" s="293"/>
      <c r="G898" s="293"/>
      <c r="H898" s="293"/>
      <c r="I898" s="293"/>
      <c r="J898" s="293"/>
      <c r="K898" s="293"/>
      <c r="L898" s="293"/>
      <c r="M898" s="293"/>
      <c r="N898" s="293"/>
      <c r="O898" s="293"/>
      <c r="P898" s="293"/>
      <c r="Q898" s="293"/>
      <c r="R898" s="293"/>
      <c r="S898" s="293"/>
      <c r="T898" s="293"/>
      <c r="U898" s="293"/>
      <c r="V898" s="293"/>
      <c r="W898" s="293"/>
      <c r="X898" s="293"/>
      <c r="Y898" s="293"/>
      <c r="Z898" s="293"/>
      <c r="AA898" s="293"/>
      <c r="AB898" s="293"/>
      <c r="AC898" s="293"/>
      <c r="AD898" s="293"/>
      <c r="AE898" s="293"/>
      <c r="AF898" s="293"/>
      <c r="AG898" s="293"/>
      <c r="AH898" s="293"/>
    </row>
    <row r="899" spans="1:34" ht="12.75" customHeight="1" x14ac:dyDescent="0.25">
      <c r="A899" s="293"/>
      <c r="B899" s="293"/>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c r="AE899" s="293"/>
      <c r="AF899" s="293"/>
      <c r="AG899" s="293"/>
      <c r="AH899" s="293"/>
    </row>
    <row r="900" spans="1:34" ht="12.75" customHeight="1" x14ac:dyDescent="0.25">
      <c r="A900" s="293"/>
      <c r="B900" s="293"/>
      <c r="C900" s="293"/>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293"/>
      <c r="AA900" s="293"/>
      <c r="AB900" s="293"/>
      <c r="AC900" s="293"/>
      <c r="AD900" s="293"/>
      <c r="AE900" s="293"/>
      <c r="AF900" s="293"/>
      <c r="AG900" s="293"/>
      <c r="AH900" s="293"/>
    </row>
    <row r="901" spans="1:34" ht="12.75" customHeight="1" x14ac:dyDescent="0.25">
      <c r="A901" s="293"/>
      <c r="B901" s="293"/>
      <c r="C901" s="293"/>
      <c r="D901" s="293"/>
      <c r="E901" s="293"/>
      <c r="F901" s="293"/>
      <c r="G901" s="293"/>
      <c r="H901" s="293"/>
      <c r="I901" s="293"/>
      <c r="J901" s="293"/>
      <c r="K901" s="293"/>
      <c r="L901" s="293"/>
      <c r="M901" s="293"/>
      <c r="N901" s="293"/>
      <c r="O901" s="293"/>
      <c r="P901" s="293"/>
      <c r="Q901" s="293"/>
      <c r="R901" s="293"/>
      <c r="S901" s="293"/>
      <c r="T901" s="293"/>
      <c r="U901" s="293"/>
      <c r="V901" s="293"/>
      <c r="W901" s="293"/>
      <c r="X901" s="293"/>
      <c r="Y901" s="293"/>
      <c r="Z901" s="293"/>
      <c r="AA901" s="293"/>
      <c r="AB901" s="293"/>
      <c r="AC901" s="293"/>
      <c r="AD901" s="293"/>
      <c r="AE901" s="293"/>
      <c r="AF901" s="293"/>
      <c r="AG901" s="293"/>
      <c r="AH901" s="293"/>
    </row>
    <row r="902" spans="1:34" ht="12.75" customHeight="1" x14ac:dyDescent="0.25">
      <c r="A902" s="293"/>
      <c r="B902" s="293"/>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c r="AE902" s="293"/>
      <c r="AF902" s="293"/>
      <c r="AG902" s="293"/>
      <c r="AH902" s="293"/>
    </row>
    <row r="903" spans="1:34" ht="12.75" customHeight="1" x14ac:dyDescent="0.25">
      <c r="A903" s="293"/>
      <c r="B903" s="293"/>
      <c r="C903" s="293"/>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293"/>
      <c r="AA903" s="293"/>
      <c r="AB903" s="293"/>
      <c r="AC903" s="293"/>
      <c r="AD903" s="293"/>
      <c r="AE903" s="293"/>
      <c r="AF903" s="293"/>
      <c r="AG903" s="293"/>
      <c r="AH903" s="293"/>
    </row>
    <row r="904" spans="1:34" ht="12.75" customHeight="1" x14ac:dyDescent="0.25">
      <c r="A904" s="293"/>
      <c r="B904" s="293"/>
      <c r="C904" s="293"/>
      <c r="D904" s="293"/>
      <c r="E904" s="293"/>
      <c r="F904" s="293"/>
      <c r="G904" s="293"/>
      <c r="H904" s="293"/>
      <c r="I904" s="293"/>
      <c r="J904" s="293"/>
      <c r="K904" s="293"/>
      <c r="L904" s="293"/>
      <c r="M904" s="293"/>
      <c r="N904" s="293"/>
      <c r="O904" s="293"/>
      <c r="P904" s="293"/>
      <c r="Q904" s="293"/>
      <c r="R904" s="293"/>
      <c r="S904" s="293"/>
      <c r="T904" s="293"/>
      <c r="U904" s="293"/>
      <c r="V904" s="293"/>
      <c r="W904" s="293"/>
      <c r="X904" s="293"/>
      <c r="Y904" s="293"/>
      <c r="Z904" s="293"/>
      <c r="AA904" s="293"/>
      <c r="AB904" s="293"/>
      <c r="AC904" s="293"/>
      <c r="AD904" s="293"/>
      <c r="AE904" s="293"/>
      <c r="AF904" s="293"/>
      <c r="AG904" s="293"/>
      <c r="AH904" s="293"/>
    </row>
    <row r="905" spans="1:34" ht="12.75" customHeight="1" x14ac:dyDescent="0.25">
      <c r="A905" s="293"/>
      <c r="B905" s="293"/>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c r="AE905" s="293"/>
      <c r="AF905" s="293"/>
      <c r="AG905" s="293"/>
      <c r="AH905" s="293"/>
    </row>
    <row r="906" spans="1:34" ht="12.75" customHeight="1" x14ac:dyDescent="0.25">
      <c r="A906" s="293"/>
      <c r="B906" s="293"/>
      <c r="C906" s="293"/>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293"/>
      <c r="AA906" s="293"/>
      <c r="AB906" s="293"/>
      <c r="AC906" s="293"/>
      <c r="AD906" s="293"/>
      <c r="AE906" s="293"/>
      <c r="AF906" s="293"/>
      <c r="AG906" s="293"/>
      <c r="AH906" s="293"/>
    </row>
    <row r="907" spans="1:34" ht="12.75" customHeight="1" x14ac:dyDescent="0.25">
      <c r="A907" s="293"/>
      <c r="B907" s="293"/>
      <c r="C907" s="293"/>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c r="AE907" s="293"/>
      <c r="AF907" s="293"/>
      <c r="AG907" s="293"/>
      <c r="AH907" s="293"/>
    </row>
    <row r="908" spans="1:34" ht="12.75" customHeight="1" x14ac:dyDescent="0.25">
      <c r="A908" s="293"/>
      <c r="B908" s="293"/>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c r="AE908" s="293"/>
      <c r="AF908" s="293"/>
      <c r="AG908" s="293"/>
      <c r="AH908" s="293"/>
    </row>
    <row r="909" spans="1:34" ht="12.75" customHeight="1" x14ac:dyDescent="0.25">
      <c r="A909" s="293"/>
      <c r="B909" s="293"/>
      <c r="C909" s="293"/>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293"/>
      <c r="AA909" s="293"/>
      <c r="AB909" s="293"/>
      <c r="AC909" s="293"/>
      <c r="AD909" s="293"/>
      <c r="AE909" s="293"/>
      <c r="AF909" s="293"/>
      <c r="AG909" s="293"/>
      <c r="AH909" s="293"/>
    </row>
    <row r="910" spans="1:34" ht="12.75" customHeight="1" x14ac:dyDescent="0.25">
      <c r="A910" s="293"/>
      <c r="B910" s="293"/>
      <c r="C910" s="293"/>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c r="AE910" s="293"/>
      <c r="AF910" s="293"/>
      <c r="AG910" s="293"/>
      <c r="AH910" s="293"/>
    </row>
    <row r="911" spans="1:34" ht="12.75" customHeight="1" x14ac:dyDescent="0.25">
      <c r="A911" s="293"/>
      <c r="B911" s="293"/>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c r="AE911" s="293"/>
      <c r="AF911" s="293"/>
      <c r="AG911" s="293"/>
      <c r="AH911" s="293"/>
    </row>
    <row r="912" spans="1:34" ht="12.75" customHeight="1" x14ac:dyDescent="0.25">
      <c r="A912" s="293"/>
      <c r="B912" s="293"/>
      <c r="C912" s="293"/>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293"/>
      <c r="AA912" s="293"/>
      <c r="AB912" s="293"/>
      <c r="AC912" s="293"/>
      <c r="AD912" s="293"/>
      <c r="AE912" s="293"/>
      <c r="AF912" s="293"/>
      <c r="AG912" s="293"/>
      <c r="AH912" s="293"/>
    </row>
    <row r="913" spans="1:34" ht="12.75" customHeight="1" x14ac:dyDescent="0.25">
      <c r="A913" s="293"/>
      <c r="B913" s="293"/>
      <c r="C913" s="293"/>
      <c r="D913" s="293"/>
      <c r="E913" s="293"/>
      <c r="F913" s="293"/>
      <c r="G913" s="293"/>
      <c r="H913" s="293"/>
      <c r="I913" s="293"/>
      <c r="J913" s="293"/>
      <c r="K913" s="293"/>
      <c r="L913" s="293"/>
      <c r="M913" s="293"/>
      <c r="N913" s="293"/>
      <c r="O913" s="293"/>
      <c r="P913" s="293"/>
      <c r="Q913" s="293"/>
      <c r="R913" s="293"/>
      <c r="S913" s="293"/>
      <c r="T913" s="293"/>
      <c r="U913" s="293"/>
      <c r="V913" s="293"/>
      <c r="W913" s="293"/>
      <c r="X913" s="293"/>
      <c r="Y913" s="293"/>
      <c r="Z913" s="293"/>
      <c r="AA913" s="293"/>
      <c r="AB913" s="293"/>
      <c r="AC913" s="293"/>
      <c r="AD913" s="293"/>
      <c r="AE913" s="293"/>
      <c r="AF913" s="293"/>
      <c r="AG913" s="293"/>
      <c r="AH913" s="293"/>
    </row>
    <row r="914" spans="1:34" ht="12.75" customHeight="1" x14ac:dyDescent="0.25">
      <c r="A914" s="293"/>
      <c r="B914" s="293"/>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c r="AE914" s="293"/>
      <c r="AF914" s="293"/>
      <c r="AG914" s="293"/>
      <c r="AH914" s="293"/>
    </row>
    <row r="915" spans="1:34" ht="12.75" customHeight="1" x14ac:dyDescent="0.25">
      <c r="A915" s="293"/>
      <c r="B915" s="293"/>
      <c r="C915" s="293"/>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293"/>
      <c r="AA915" s="293"/>
      <c r="AB915" s="293"/>
      <c r="AC915" s="293"/>
      <c r="AD915" s="293"/>
      <c r="AE915" s="293"/>
      <c r="AF915" s="293"/>
      <c r="AG915" s="293"/>
      <c r="AH915" s="293"/>
    </row>
    <row r="916" spans="1:34" ht="12.75" customHeight="1" x14ac:dyDescent="0.25">
      <c r="A916" s="293"/>
      <c r="B916" s="293"/>
      <c r="C916" s="293"/>
      <c r="D916" s="293"/>
      <c r="E916" s="293"/>
      <c r="F916" s="293"/>
      <c r="G916" s="293"/>
      <c r="H916" s="293"/>
      <c r="I916" s="293"/>
      <c r="J916" s="293"/>
      <c r="K916" s="293"/>
      <c r="L916" s="293"/>
      <c r="M916" s="293"/>
      <c r="N916" s="293"/>
      <c r="O916" s="293"/>
      <c r="P916" s="293"/>
      <c r="Q916" s="293"/>
      <c r="R916" s="293"/>
      <c r="S916" s="293"/>
      <c r="T916" s="293"/>
      <c r="U916" s="293"/>
      <c r="V916" s="293"/>
      <c r="W916" s="293"/>
      <c r="X916" s="293"/>
      <c r="Y916" s="293"/>
      <c r="Z916" s="293"/>
      <c r="AA916" s="293"/>
      <c r="AB916" s="293"/>
      <c r="AC916" s="293"/>
      <c r="AD916" s="293"/>
      <c r="AE916" s="293"/>
      <c r="AF916" s="293"/>
      <c r="AG916" s="293"/>
      <c r="AH916" s="293"/>
    </row>
    <row r="917" spans="1:34" ht="12.75" customHeight="1" x14ac:dyDescent="0.25">
      <c r="A917" s="293"/>
      <c r="B917" s="293"/>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c r="AE917" s="293"/>
      <c r="AF917" s="293"/>
      <c r="AG917" s="293"/>
      <c r="AH917" s="293"/>
    </row>
    <row r="918" spans="1:34" ht="12.75" customHeight="1" x14ac:dyDescent="0.25">
      <c r="A918" s="293"/>
      <c r="B918" s="293"/>
      <c r="C918" s="293"/>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293"/>
      <c r="AA918" s="293"/>
      <c r="AB918" s="293"/>
      <c r="AC918" s="293"/>
      <c r="AD918" s="293"/>
      <c r="AE918" s="293"/>
      <c r="AF918" s="293"/>
      <c r="AG918" s="293"/>
      <c r="AH918" s="293"/>
    </row>
    <row r="919" spans="1:34" ht="12.75" customHeight="1" x14ac:dyDescent="0.25">
      <c r="A919" s="293"/>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3"/>
      <c r="Z919" s="293"/>
      <c r="AA919" s="293"/>
      <c r="AB919" s="293"/>
      <c r="AC919" s="293"/>
      <c r="AD919" s="293"/>
      <c r="AE919" s="293"/>
      <c r="AF919" s="293"/>
      <c r="AG919" s="293"/>
      <c r="AH919" s="293"/>
    </row>
    <row r="920" spans="1:34" ht="12.75" customHeight="1" x14ac:dyDescent="0.25">
      <c r="A920" s="293"/>
      <c r="B920" s="293"/>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c r="AE920" s="293"/>
      <c r="AF920" s="293"/>
      <c r="AG920" s="293"/>
      <c r="AH920" s="293"/>
    </row>
    <row r="921" spans="1:34" ht="12.75" customHeight="1" x14ac:dyDescent="0.25">
      <c r="A921" s="293"/>
      <c r="B921" s="293"/>
      <c r="C921" s="293"/>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293"/>
      <c r="AA921" s="293"/>
      <c r="AB921" s="293"/>
      <c r="AC921" s="293"/>
      <c r="AD921" s="293"/>
      <c r="AE921" s="293"/>
      <c r="AF921" s="293"/>
      <c r="AG921" s="293"/>
      <c r="AH921" s="293"/>
    </row>
    <row r="922" spans="1:34" ht="12.75" customHeight="1" x14ac:dyDescent="0.25">
      <c r="A922" s="293"/>
      <c r="B922" s="293"/>
      <c r="C922" s="293"/>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c r="AE922" s="293"/>
      <c r="AF922" s="293"/>
      <c r="AG922" s="293"/>
      <c r="AH922" s="293"/>
    </row>
    <row r="923" spans="1:34" ht="12.75" customHeight="1" x14ac:dyDescent="0.25">
      <c r="A923" s="293"/>
      <c r="B923" s="293"/>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c r="AE923" s="293"/>
      <c r="AF923" s="293"/>
      <c r="AG923" s="293"/>
      <c r="AH923" s="293"/>
    </row>
    <row r="924" spans="1:34" ht="12.75" customHeight="1" x14ac:dyDescent="0.25">
      <c r="A924" s="293"/>
      <c r="B924" s="293"/>
      <c r="C924" s="293"/>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293"/>
      <c r="AA924" s="293"/>
      <c r="AB924" s="293"/>
      <c r="AC924" s="293"/>
      <c r="AD924" s="293"/>
      <c r="AE924" s="293"/>
      <c r="AF924" s="293"/>
      <c r="AG924" s="293"/>
      <c r="AH924" s="293"/>
    </row>
    <row r="925" spans="1:34" ht="12.75" customHeight="1" x14ac:dyDescent="0.25">
      <c r="A925" s="293"/>
      <c r="B925" s="293"/>
      <c r="C925" s="293"/>
      <c r="D925" s="293"/>
      <c r="E925" s="293"/>
      <c r="F925" s="293"/>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c r="AE925" s="293"/>
      <c r="AF925" s="293"/>
      <c r="AG925" s="293"/>
      <c r="AH925" s="293"/>
    </row>
    <row r="926" spans="1:34" ht="12.75" customHeight="1" x14ac:dyDescent="0.25">
      <c r="A926" s="293"/>
      <c r="B926" s="293"/>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c r="AE926" s="293"/>
      <c r="AF926" s="293"/>
      <c r="AG926" s="293"/>
      <c r="AH926" s="293"/>
    </row>
    <row r="927" spans="1:34" ht="12.75" customHeight="1" x14ac:dyDescent="0.25">
      <c r="A927" s="293"/>
      <c r="B927" s="293"/>
      <c r="C927" s="293"/>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293"/>
      <c r="AA927" s="293"/>
      <c r="AB927" s="293"/>
      <c r="AC927" s="293"/>
      <c r="AD927" s="293"/>
      <c r="AE927" s="293"/>
      <c r="AF927" s="293"/>
      <c r="AG927" s="293"/>
      <c r="AH927" s="293"/>
    </row>
    <row r="928" spans="1:34" ht="12.75" customHeight="1" x14ac:dyDescent="0.25">
      <c r="A928" s="293"/>
      <c r="B928" s="293"/>
      <c r="C928" s="293"/>
      <c r="D928" s="293"/>
      <c r="E928" s="293"/>
      <c r="F928" s="293"/>
      <c r="G928" s="293"/>
      <c r="H928" s="293"/>
      <c r="I928" s="293"/>
      <c r="J928" s="293"/>
      <c r="K928" s="293"/>
      <c r="L928" s="293"/>
      <c r="M928" s="293"/>
      <c r="N928" s="293"/>
      <c r="O928" s="293"/>
      <c r="P928" s="293"/>
      <c r="Q928" s="293"/>
      <c r="R928" s="293"/>
      <c r="S928" s="293"/>
      <c r="T928" s="293"/>
      <c r="U928" s="293"/>
      <c r="V928" s="293"/>
      <c r="W928" s="293"/>
      <c r="X928" s="293"/>
      <c r="Y928" s="293"/>
      <c r="Z928" s="293"/>
      <c r="AA928" s="293"/>
      <c r="AB928" s="293"/>
      <c r="AC928" s="293"/>
      <c r="AD928" s="293"/>
      <c r="AE928" s="293"/>
      <c r="AF928" s="293"/>
      <c r="AG928" s="293"/>
      <c r="AH928" s="293"/>
    </row>
    <row r="929" spans="1:34" ht="12.75" customHeight="1" x14ac:dyDescent="0.25">
      <c r="A929" s="293"/>
      <c r="B929" s="293"/>
      <c r="C929" s="293"/>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c r="AE929" s="293"/>
      <c r="AF929" s="293"/>
      <c r="AG929" s="293"/>
      <c r="AH929" s="293"/>
    </row>
    <row r="930" spans="1:34" ht="12.75" customHeight="1" x14ac:dyDescent="0.25">
      <c r="A930" s="293"/>
      <c r="B930" s="293"/>
      <c r="C930" s="293"/>
      <c r="D930" s="293"/>
      <c r="E930" s="293"/>
      <c r="F930" s="293"/>
      <c r="G930" s="293"/>
      <c r="H930" s="293"/>
      <c r="I930" s="293"/>
      <c r="J930" s="293"/>
      <c r="K930" s="293"/>
      <c r="L930" s="293"/>
      <c r="M930" s="293"/>
      <c r="N930" s="293"/>
      <c r="O930" s="293"/>
      <c r="P930" s="293"/>
      <c r="Q930" s="293"/>
      <c r="R930" s="293"/>
      <c r="S930" s="293"/>
      <c r="T930" s="293"/>
      <c r="U930" s="293"/>
      <c r="V930" s="293"/>
      <c r="W930" s="293"/>
      <c r="X930" s="293"/>
      <c r="Y930" s="293"/>
      <c r="Z930" s="293"/>
      <c r="AA930" s="293"/>
      <c r="AB930" s="293"/>
      <c r="AC930" s="293"/>
      <c r="AD930" s="293"/>
      <c r="AE930" s="293"/>
      <c r="AF930" s="293"/>
      <c r="AG930" s="293"/>
      <c r="AH930" s="293"/>
    </row>
    <row r="931" spans="1:34" ht="12.75" customHeight="1" x14ac:dyDescent="0.25">
      <c r="A931" s="293"/>
      <c r="B931" s="293"/>
      <c r="C931" s="293"/>
      <c r="D931" s="293"/>
      <c r="E931" s="293"/>
      <c r="F931" s="293"/>
      <c r="G931" s="293"/>
      <c r="H931" s="293"/>
      <c r="I931" s="293"/>
      <c r="J931" s="293"/>
      <c r="K931" s="293"/>
      <c r="L931" s="293"/>
      <c r="M931" s="293"/>
      <c r="N931" s="293"/>
      <c r="O931" s="293"/>
      <c r="P931" s="293"/>
      <c r="Q931" s="293"/>
      <c r="R931" s="293"/>
      <c r="S931" s="293"/>
      <c r="T931" s="293"/>
      <c r="U931" s="293"/>
      <c r="V931" s="293"/>
      <c r="W931" s="293"/>
      <c r="X931" s="293"/>
      <c r="Y931" s="293"/>
      <c r="Z931" s="293"/>
      <c r="AA931" s="293"/>
      <c r="AB931" s="293"/>
      <c r="AC931" s="293"/>
      <c r="AD931" s="293"/>
      <c r="AE931" s="293"/>
      <c r="AF931" s="293"/>
      <c r="AG931" s="293"/>
      <c r="AH931" s="293"/>
    </row>
    <row r="932" spans="1:34" ht="12.75" customHeight="1" x14ac:dyDescent="0.25">
      <c r="A932" s="293"/>
      <c r="B932" s="293"/>
      <c r="C932" s="293"/>
      <c r="D932" s="293"/>
      <c r="E932" s="293"/>
      <c r="F932" s="293"/>
      <c r="G932" s="293"/>
      <c r="H932" s="293"/>
      <c r="I932" s="293"/>
      <c r="J932" s="293"/>
      <c r="K932" s="293"/>
      <c r="L932" s="293"/>
      <c r="M932" s="293"/>
      <c r="N932" s="293"/>
      <c r="O932" s="293"/>
      <c r="P932" s="293"/>
      <c r="Q932" s="293"/>
      <c r="R932" s="293"/>
      <c r="S932" s="293"/>
      <c r="T932" s="293"/>
      <c r="U932" s="293"/>
      <c r="V932" s="293"/>
      <c r="W932" s="293"/>
      <c r="X932" s="293"/>
      <c r="Y932" s="293"/>
      <c r="Z932" s="293"/>
      <c r="AA932" s="293"/>
      <c r="AB932" s="293"/>
      <c r="AC932" s="293"/>
      <c r="AD932" s="293"/>
      <c r="AE932" s="293"/>
      <c r="AF932" s="293"/>
      <c r="AG932" s="293"/>
      <c r="AH932" s="293"/>
    </row>
    <row r="933" spans="1:34" ht="12.75" customHeight="1" x14ac:dyDescent="0.25">
      <c r="A933" s="293"/>
      <c r="B933" s="293"/>
      <c r="C933" s="293"/>
      <c r="D933" s="293"/>
      <c r="E933" s="293"/>
      <c r="F933" s="293"/>
      <c r="G933" s="293"/>
      <c r="H933" s="293"/>
      <c r="I933" s="293"/>
      <c r="J933" s="293"/>
      <c r="K933" s="293"/>
      <c r="L933" s="293"/>
      <c r="M933" s="293"/>
      <c r="N933" s="293"/>
      <c r="O933" s="293"/>
      <c r="P933" s="293"/>
      <c r="Q933" s="293"/>
      <c r="R933" s="293"/>
      <c r="S933" s="293"/>
      <c r="T933" s="293"/>
      <c r="U933" s="293"/>
      <c r="V933" s="293"/>
      <c r="W933" s="293"/>
      <c r="X933" s="293"/>
      <c r="Y933" s="293"/>
      <c r="Z933" s="293"/>
      <c r="AA933" s="293"/>
      <c r="AB933" s="293"/>
      <c r="AC933" s="293"/>
      <c r="AD933" s="293"/>
      <c r="AE933" s="293"/>
      <c r="AF933" s="293"/>
      <c r="AG933" s="293"/>
      <c r="AH933" s="293"/>
    </row>
    <row r="934" spans="1:34" ht="12.75" customHeight="1" x14ac:dyDescent="0.25">
      <c r="A934" s="293"/>
      <c r="B934" s="293"/>
      <c r="C934" s="293"/>
      <c r="D934" s="293"/>
      <c r="E934" s="293"/>
      <c r="F934" s="293"/>
      <c r="G934" s="293"/>
      <c r="H934" s="293"/>
      <c r="I934" s="293"/>
      <c r="J934" s="293"/>
      <c r="K934" s="293"/>
      <c r="L934" s="293"/>
      <c r="M934" s="293"/>
      <c r="N934" s="293"/>
      <c r="O934" s="293"/>
      <c r="P934" s="293"/>
      <c r="Q934" s="293"/>
      <c r="R934" s="293"/>
      <c r="S934" s="293"/>
      <c r="T934" s="293"/>
      <c r="U934" s="293"/>
      <c r="V934" s="293"/>
      <c r="W934" s="293"/>
      <c r="X934" s="293"/>
      <c r="Y934" s="293"/>
      <c r="Z934" s="293"/>
      <c r="AA934" s="293"/>
      <c r="AB934" s="293"/>
      <c r="AC934" s="293"/>
      <c r="AD934" s="293"/>
      <c r="AE934" s="293"/>
      <c r="AF934" s="293"/>
      <c r="AG934" s="293"/>
      <c r="AH934" s="293"/>
    </row>
    <row r="935" spans="1:34" ht="12.75" customHeight="1" x14ac:dyDescent="0.25">
      <c r="A935" s="293"/>
      <c r="B935" s="293"/>
      <c r="C935" s="293"/>
      <c r="D935" s="293"/>
      <c r="E935" s="293"/>
      <c r="F935" s="293"/>
      <c r="G935" s="293"/>
      <c r="H935" s="293"/>
      <c r="I935" s="293"/>
      <c r="J935" s="293"/>
      <c r="K935" s="293"/>
      <c r="L935" s="293"/>
      <c r="M935" s="293"/>
      <c r="N935" s="293"/>
      <c r="O935" s="293"/>
      <c r="P935" s="293"/>
      <c r="Q935" s="293"/>
      <c r="R935" s="293"/>
      <c r="S935" s="293"/>
      <c r="T935" s="293"/>
      <c r="U935" s="293"/>
      <c r="V935" s="293"/>
      <c r="W935" s="293"/>
      <c r="X935" s="293"/>
      <c r="Y935" s="293"/>
      <c r="Z935" s="293"/>
      <c r="AA935" s="293"/>
      <c r="AB935" s="293"/>
      <c r="AC935" s="293"/>
      <c r="AD935" s="293"/>
      <c r="AE935" s="293"/>
      <c r="AF935" s="293"/>
      <c r="AG935" s="293"/>
      <c r="AH935" s="293"/>
    </row>
    <row r="936" spans="1:34" ht="12.75" customHeight="1" x14ac:dyDescent="0.25">
      <c r="A936" s="293"/>
      <c r="B936" s="293"/>
      <c r="C936" s="293"/>
      <c r="D936" s="293"/>
      <c r="E936" s="293"/>
      <c r="F936" s="293"/>
      <c r="G936" s="293"/>
      <c r="H936" s="293"/>
      <c r="I936" s="293"/>
      <c r="J936" s="293"/>
      <c r="K936" s="293"/>
      <c r="L936" s="293"/>
      <c r="M936" s="293"/>
      <c r="N936" s="293"/>
      <c r="O936" s="293"/>
      <c r="P936" s="293"/>
      <c r="Q936" s="293"/>
      <c r="R936" s="293"/>
      <c r="S936" s="293"/>
      <c r="T936" s="293"/>
      <c r="U936" s="293"/>
      <c r="V936" s="293"/>
      <c r="W936" s="293"/>
      <c r="X936" s="293"/>
      <c r="Y936" s="293"/>
      <c r="Z936" s="293"/>
      <c r="AA936" s="293"/>
      <c r="AB936" s="293"/>
      <c r="AC936" s="293"/>
      <c r="AD936" s="293"/>
      <c r="AE936" s="293"/>
      <c r="AF936" s="293"/>
      <c r="AG936" s="293"/>
      <c r="AH936" s="293"/>
    </row>
    <row r="937" spans="1:34" ht="12.75" customHeight="1" x14ac:dyDescent="0.25">
      <c r="A937" s="293"/>
      <c r="B937" s="293"/>
      <c r="C937" s="293"/>
      <c r="D937" s="293"/>
      <c r="E937" s="293"/>
      <c r="F937" s="293"/>
      <c r="G937" s="293"/>
      <c r="H937" s="293"/>
      <c r="I937" s="293"/>
      <c r="J937" s="293"/>
      <c r="K937" s="293"/>
      <c r="L937" s="293"/>
      <c r="M937" s="293"/>
      <c r="N937" s="293"/>
      <c r="O937" s="293"/>
      <c r="P937" s="293"/>
      <c r="Q937" s="293"/>
      <c r="R937" s="293"/>
      <c r="S937" s="293"/>
      <c r="T937" s="293"/>
      <c r="U937" s="293"/>
      <c r="V937" s="293"/>
      <c r="W937" s="293"/>
      <c r="X937" s="293"/>
      <c r="Y937" s="293"/>
      <c r="Z937" s="293"/>
      <c r="AA937" s="293"/>
      <c r="AB937" s="293"/>
      <c r="AC937" s="293"/>
      <c r="AD937" s="293"/>
      <c r="AE937" s="293"/>
      <c r="AF937" s="293"/>
      <c r="AG937" s="293"/>
      <c r="AH937" s="293"/>
    </row>
    <row r="938" spans="1:34" ht="12.75" customHeight="1" x14ac:dyDescent="0.25">
      <c r="A938" s="293"/>
      <c r="B938" s="293"/>
      <c r="C938" s="293"/>
      <c r="D938" s="293"/>
      <c r="E938" s="293"/>
      <c r="F938" s="293"/>
      <c r="G938" s="293"/>
      <c r="H938" s="293"/>
      <c r="I938" s="293"/>
      <c r="J938" s="293"/>
      <c r="K938" s="293"/>
      <c r="L938" s="293"/>
      <c r="M938" s="293"/>
      <c r="N938" s="293"/>
      <c r="O938" s="293"/>
      <c r="P938" s="293"/>
      <c r="Q938" s="293"/>
      <c r="R938" s="293"/>
      <c r="S938" s="293"/>
      <c r="T938" s="293"/>
      <c r="U938" s="293"/>
      <c r="V938" s="293"/>
      <c r="W938" s="293"/>
      <c r="X938" s="293"/>
      <c r="Y938" s="293"/>
      <c r="Z938" s="293"/>
      <c r="AA938" s="293"/>
      <c r="AB938" s="293"/>
      <c r="AC938" s="293"/>
      <c r="AD938" s="293"/>
      <c r="AE938" s="293"/>
      <c r="AF938" s="293"/>
      <c r="AG938" s="293"/>
      <c r="AH938" s="293"/>
    </row>
    <row r="939" spans="1:34" ht="12.75" customHeight="1" x14ac:dyDescent="0.25">
      <c r="A939" s="293"/>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c r="AE939" s="293"/>
      <c r="AF939" s="293"/>
      <c r="AG939" s="293"/>
      <c r="AH939" s="293"/>
    </row>
    <row r="940" spans="1:34" ht="12.75" customHeight="1" x14ac:dyDescent="0.25">
      <c r="A940" s="293"/>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c r="AE940" s="293"/>
      <c r="AF940" s="293"/>
      <c r="AG940" s="293"/>
      <c r="AH940" s="293"/>
    </row>
    <row r="941" spans="1:34" ht="12.75" customHeight="1" x14ac:dyDescent="0.25">
      <c r="A941" s="293"/>
      <c r="B941" s="293"/>
      <c r="C941" s="293"/>
      <c r="D941" s="293"/>
      <c r="E941" s="293"/>
      <c r="F941" s="293"/>
      <c r="G941" s="293"/>
      <c r="H941" s="293"/>
      <c r="I941" s="293"/>
      <c r="J941" s="293"/>
      <c r="K941" s="293"/>
      <c r="L941" s="293"/>
      <c r="M941" s="293"/>
      <c r="N941" s="293"/>
      <c r="O941" s="293"/>
      <c r="P941" s="293"/>
      <c r="Q941" s="293"/>
      <c r="R941" s="293"/>
      <c r="S941" s="293"/>
      <c r="T941" s="293"/>
      <c r="U941" s="293"/>
      <c r="V941" s="293"/>
      <c r="W941" s="293"/>
      <c r="X941" s="293"/>
      <c r="Y941" s="293"/>
      <c r="Z941" s="293"/>
      <c r="AA941" s="293"/>
      <c r="AB941" s="293"/>
      <c r="AC941" s="293"/>
      <c r="AD941" s="293"/>
      <c r="AE941" s="293"/>
      <c r="AF941" s="293"/>
      <c r="AG941" s="293"/>
      <c r="AH941" s="293"/>
    </row>
    <row r="942" spans="1:34" ht="12.75" customHeight="1" x14ac:dyDescent="0.25">
      <c r="A942" s="293"/>
      <c r="B942" s="293"/>
      <c r="C942" s="293"/>
      <c r="D942" s="293"/>
      <c r="E942" s="293"/>
      <c r="F942" s="293"/>
      <c r="G942" s="293"/>
      <c r="H942" s="293"/>
      <c r="I942" s="293"/>
      <c r="J942" s="293"/>
      <c r="K942" s="293"/>
      <c r="L942" s="293"/>
      <c r="M942" s="293"/>
      <c r="N942" s="293"/>
      <c r="O942" s="293"/>
      <c r="P942" s="293"/>
      <c r="Q942" s="293"/>
      <c r="R942" s="293"/>
      <c r="S942" s="293"/>
      <c r="T942" s="293"/>
      <c r="U942" s="293"/>
      <c r="V942" s="293"/>
      <c r="W942" s="293"/>
      <c r="X942" s="293"/>
      <c r="Y942" s="293"/>
      <c r="Z942" s="293"/>
      <c r="AA942" s="293"/>
      <c r="AB942" s="293"/>
      <c r="AC942" s="293"/>
      <c r="AD942" s="293"/>
      <c r="AE942" s="293"/>
      <c r="AF942" s="293"/>
      <c r="AG942" s="293"/>
      <c r="AH942" s="293"/>
    </row>
    <row r="943" spans="1:34" ht="12.75" customHeight="1" x14ac:dyDescent="0.25">
      <c r="A943" s="293"/>
      <c r="B943" s="293"/>
      <c r="C943" s="293"/>
      <c r="D943" s="293"/>
      <c r="E943" s="293"/>
      <c r="F943" s="293"/>
      <c r="G943" s="293"/>
      <c r="H943" s="293"/>
      <c r="I943" s="293"/>
      <c r="J943" s="293"/>
      <c r="K943" s="293"/>
      <c r="L943" s="293"/>
      <c r="M943" s="293"/>
      <c r="N943" s="293"/>
      <c r="O943" s="293"/>
      <c r="P943" s="293"/>
      <c r="Q943" s="293"/>
      <c r="R943" s="293"/>
      <c r="S943" s="293"/>
      <c r="T943" s="293"/>
      <c r="U943" s="293"/>
      <c r="V943" s="293"/>
      <c r="W943" s="293"/>
      <c r="X943" s="293"/>
      <c r="Y943" s="293"/>
      <c r="Z943" s="293"/>
      <c r="AA943" s="293"/>
      <c r="AB943" s="293"/>
      <c r="AC943" s="293"/>
      <c r="AD943" s="293"/>
      <c r="AE943" s="293"/>
      <c r="AF943" s="293"/>
      <c r="AG943" s="293"/>
      <c r="AH943" s="293"/>
    </row>
    <row r="944" spans="1:34" ht="12.75" customHeight="1" x14ac:dyDescent="0.25">
      <c r="A944" s="293"/>
      <c r="B944" s="293"/>
      <c r="C944" s="293"/>
      <c r="D944" s="293"/>
      <c r="E944" s="293"/>
      <c r="F944" s="293"/>
      <c r="G944" s="293"/>
      <c r="H944" s="293"/>
      <c r="I944" s="293"/>
      <c r="J944" s="293"/>
      <c r="K944" s="293"/>
      <c r="L944" s="293"/>
      <c r="M944" s="293"/>
      <c r="N944" s="293"/>
      <c r="O944" s="293"/>
      <c r="P944" s="293"/>
      <c r="Q944" s="293"/>
      <c r="R944" s="293"/>
      <c r="S944" s="293"/>
      <c r="T944" s="293"/>
      <c r="U944" s="293"/>
      <c r="V944" s="293"/>
      <c r="W944" s="293"/>
      <c r="X944" s="293"/>
      <c r="Y944" s="293"/>
      <c r="Z944" s="293"/>
      <c r="AA944" s="293"/>
      <c r="AB944" s="293"/>
      <c r="AC944" s="293"/>
      <c r="AD944" s="293"/>
      <c r="AE944" s="293"/>
      <c r="AF944" s="293"/>
      <c r="AG944" s="293"/>
      <c r="AH944" s="293"/>
    </row>
    <row r="945" spans="1:34" ht="12.75" customHeight="1" x14ac:dyDescent="0.25">
      <c r="A945" s="293"/>
      <c r="B945" s="293"/>
      <c r="C945" s="293"/>
      <c r="D945" s="293"/>
      <c r="E945" s="293"/>
      <c r="F945" s="293"/>
      <c r="G945" s="293"/>
      <c r="H945" s="293"/>
      <c r="I945" s="293"/>
      <c r="J945" s="293"/>
      <c r="K945" s="293"/>
      <c r="L945" s="293"/>
      <c r="M945" s="293"/>
      <c r="N945" s="293"/>
      <c r="O945" s="293"/>
      <c r="P945" s="293"/>
      <c r="Q945" s="293"/>
      <c r="R945" s="293"/>
      <c r="S945" s="293"/>
      <c r="T945" s="293"/>
      <c r="U945" s="293"/>
      <c r="V945" s="293"/>
      <c r="W945" s="293"/>
      <c r="X945" s="293"/>
      <c r="Y945" s="293"/>
      <c r="Z945" s="293"/>
      <c r="AA945" s="293"/>
      <c r="AB945" s="293"/>
      <c r="AC945" s="293"/>
      <c r="AD945" s="293"/>
      <c r="AE945" s="293"/>
      <c r="AF945" s="293"/>
      <c r="AG945" s="293"/>
      <c r="AH945" s="293"/>
    </row>
    <row r="946" spans="1:34" ht="12.75" customHeight="1" x14ac:dyDescent="0.25">
      <c r="A946" s="293"/>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c r="AE946" s="293"/>
      <c r="AF946" s="293"/>
      <c r="AG946" s="293"/>
      <c r="AH946" s="293"/>
    </row>
    <row r="947" spans="1:34" ht="12.75" customHeight="1" x14ac:dyDescent="0.25">
      <c r="A947" s="293"/>
      <c r="B947" s="293"/>
      <c r="C947" s="293"/>
      <c r="D947" s="293"/>
      <c r="E947" s="293"/>
      <c r="F947" s="293"/>
      <c r="G947" s="293"/>
      <c r="H947" s="293"/>
      <c r="I947" s="293"/>
      <c r="J947" s="293"/>
      <c r="K947" s="293"/>
      <c r="L947" s="293"/>
      <c r="M947" s="293"/>
      <c r="N947" s="293"/>
      <c r="O947" s="293"/>
      <c r="P947" s="293"/>
      <c r="Q947" s="293"/>
      <c r="R947" s="293"/>
      <c r="S947" s="293"/>
      <c r="T947" s="293"/>
      <c r="U947" s="293"/>
      <c r="V947" s="293"/>
      <c r="W947" s="293"/>
      <c r="X947" s="293"/>
      <c r="Y947" s="293"/>
      <c r="Z947" s="293"/>
      <c r="AA947" s="293"/>
      <c r="AB947" s="293"/>
      <c r="AC947" s="293"/>
      <c r="AD947" s="293"/>
      <c r="AE947" s="293"/>
      <c r="AF947" s="293"/>
      <c r="AG947" s="293"/>
      <c r="AH947" s="293"/>
    </row>
    <row r="948" spans="1:34" ht="12.75" customHeight="1" x14ac:dyDescent="0.25">
      <c r="A948" s="293"/>
      <c r="B948" s="293"/>
      <c r="C948" s="293"/>
      <c r="D948" s="293"/>
      <c r="E948" s="293"/>
      <c r="F948" s="293"/>
      <c r="G948" s="293"/>
      <c r="H948" s="293"/>
      <c r="I948" s="293"/>
      <c r="J948" s="293"/>
      <c r="K948" s="293"/>
      <c r="L948" s="293"/>
      <c r="M948" s="293"/>
      <c r="N948" s="293"/>
      <c r="O948" s="293"/>
      <c r="P948" s="293"/>
      <c r="Q948" s="293"/>
      <c r="R948" s="293"/>
      <c r="S948" s="293"/>
      <c r="T948" s="293"/>
      <c r="U948" s="293"/>
      <c r="V948" s="293"/>
      <c r="W948" s="293"/>
      <c r="X948" s="293"/>
      <c r="Y948" s="293"/>
      <c r="Z948" s="293"/>
      <c r="AA948" s="293"/>
      <c r="AB948" s="293"/>
      <c r="AC948" s="293"/>
      <c r="AD948" s="293"/>
      <c r="AE948" s="293"/>
      <c r="AF948" s="293"/>
      <c r="AG948" s="293"/>
      <c r="AH948" s="293"/>
    </row>
    <row r="949" spans="1:34" ht="12.75" customHeight="1" x14ac:dyDescent="0.25">
      <c r="A949" s="293"/>
      <c r="B949" s="293"/>
      <c r="C949" s="293"/>
      <c r="D949" s="293"/>
      <c r="E949" s="293"/>
      <c r="F949" s="293"/>
      <c r="G949" s="293"/>
      <c r="H949" s="293"/>
      <c r="I949" s="293"/>
      <c r="J949" s="293"/>
      <c r="K949" s="293"/>
      <c r="L949" s="293"/>
      <c r="M949" s="293"/>
      <c r="N949" s="293"/>
      <c r="O949" s="293"/>
      <c r="P949" s="293"/>
      <c r="Q949" s="293"/>
      <c r="R949" s="293"/>
      <c r="S949" s="293"/>
      <c r="T949" s="293"/>
      <c r="U949" s="293"/>
      <c r="V949" s="293"/>
      <c r="W949" s="293"/>
      <c r="X949" s="293"/>
      <c r="Y949" s="293"/>
      <c r="Z949" s="293"/>
      <c r="AA949" s="293"/>
      <c r="AB949" s="293"/>
      <c r="AC949" s="293"/>
      <c r="AD949" s="293"/>
      <c r="AE949" s="293"/>
      <c r="AF949" s="293"/>
      <c r="AG949" s="293"/>
      <c r="AH949" s="293"/>
    </row>
    <row r="950" spans="1:34" ht="12.75" customHeight="1" x14ac:dyDescent="0.25">
      <c r="A950" s="293"/>
      <c r="B950" s="293"/>
      <c r="C950" s="293"/>
      <c r="D950" s="293"/>
      <c r="E950" s="293"/>
      <c r="F950" s="293"/>
      <c r="G950" s="293"/>
      <c r="H950" s="293"/>
      <c r="I950" s="293"/>
      <c r="J950" s="293"/>
      <c r="K950" s="293"/>
      <c r="L950" s="293"/>
      <c r="M950" s="293"/>
      <c r="N950" s="293"/>
      <c r="O950" s="293"/>
      <c r="P950" s="293"/>
      <c r="Q950" s="293"/>
      <c r="R950" s="293"/>
      <c r="S950" s="293"/>
      <c r="T950" s="293"/>
      <c r="U950" s="293"/>
      <c r="V950" s="293"/>
      <c r="W950" s="293"/>
      <c r="X950" s="293"/>
      <c r="Y950" s="293"/>
      <c r="Z950" s="293"/>
      <c r="AA950" s="293"/>
      <c r="AB950" s="293"/>
      <c r="AC950" s="293"/>
      <c r="AD950" s="293"/>
      <c r="AE950" s="293"/>
      <c r="AF950" s="293"/>
      <c r="AG950" s="293"/>
      <c r="AH950" s="293"/>
    </row>
    <row r="951" spans="1:34" ht="12.75" customHeight="1" x14ac:dyDescent="0.25">
      <c r="A951" s="293"/>
      <c r="B951" s="293"/>
      <c r="C951" s="293"/>
      <c r="D951" s="293"/>
      <c r="E951" s="293"/>
      <c r="F951" s="293"/>
      <c r="G951" s="293"/>
      <c r="H951" s="293"/>
      <c r="I951" s="293"/>
      <c r="J951" s="293"/>
      <c r="K951" s="293"/>
      <c r="L951" s="293"/>
      <c r="M951" s="293"/>
      <c r="N951" s="293"/>
      <c r="O951" s="293"/>
      <c r="P951" s="293"/>
      <c r="Q951" s="293"/>
      <c r="R951" s="293"/>
      <c r="S951" s="293"/>
      <c r="T951" s="293"/>
      <c r="U951" s="293"/>
      <c r="V951" s="293"/>
      <c r="W951" s="293"/>
      <c r="X951" s="293"/>
      <c r="Y951" s="293"/>
      <c r="Z951" s="293"/>
      <c r="AA951" s="293"/>
      <c r="AB951" s="293"/>
      <c r="AC951" s="293"/>
      <c r="AD951" s="293"/>
      <c r="AE951" s="293"/>
      <c r="AF951" s="293"/>
      <c r="AG951" s="293"/>
      <c r="AH951" s="293"/>
    </row>
    <row r="952" spans="1:34" ht="12.75" customHeight="1" x14ac:dyDescent="0.25">
      <c r="A952" s="293"/>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3"/>
      <c r="Z952" s="293"/>
      <c r="AA952" s="293"/>
      <c r="AB952" s="293"/>
      <c r="AC952" s="293"/>
      <c r="AD952" s="293"/>
      <c r="AE952" s="293"/>
      <c r="AF952" s="293"/>
      <c r="AG952" s="293"/>
      <c r="AH952" s="293"/>
    </row>
    <row r="953" spans="1:34" ht="12.75" customHeight="1" x14ac:dyDescent="0.25">
      <c r="A953" s="293"/>
      <c r="B953" s="293"/>
      <c r="C953" s="293"/>
      <c r="D953" s="293"/>
      <c r="E953" s="293"/>
      <c r="F953" s="293"/>
      <c r="G953" s="293"/>
      <c r="H953" s="293"/>
      <c r="I953" s="293"/>
      <c r="J953" s="293"/>
      <c r="K953" s="293"/>
      <c r="L953" s="293"/>
      <c r="M953" s="293"/>
      <c r="N953" s="293"/>
      <c r="O953" s="293"/>
      <c r="P953" s="293"/>
      <c r="Q953" s="293"/>
      <c r="R953" s="293"/>
      <c r="S953" s="293"/>
      <c r="T953" s="293"/>
      <c r="U953" s="293"/>
      <c r="V953" s="293"/>
      <c r="W953" s="293"/>
      <c r="X953" s="293"/>
      <c r="Y953" s="293"/>
      <c r="Z953" s="293"/>
      <c r="AA953" s="293"/>
      <c r="AB953" s="293"/>
      <c r="AC953" s="293"/>
      <c r="AD953" s="293"/>
      <c r="AE953" s="293"/>
      <c r="AF953" s="293"/>
      <c r="AG953" s="293"/>
      <c r="AH953" s="293"/>
    </row>
    <row r="954" spans="1:34" ht="12.75" customHeight="1" x14ac:dyDescent="0.25">
      <c r="A954" s="293"/>
      <c r="B954" s="293"/>
      <c r="C954" s="293"/>
      <c r="D954" s="293"/>
      <c r="E954" s="293"/>
      <c r="F954" s="293"/>
      <c r="G954" s="293"/>
      <c r="H954" s="293"/>
      <c r="I954" s="293"/>
      <c r="J954" s="293"/>
      <c r="K954" s="293"/>
      <c r="L954" s="293"/>
      <c r="M954" s="293"/>
      <c r="N954" s="293"/>
      <c r="O954" s="293"/>
      <c r="P954" s="293"/>
      <c r="Q954" s="293"/>
      <c r="R954" s="293"/>
      <c r="S954" s="293"/>
      <c r="T954" s="293"/>
      <c r="U954" s="293"/>
      <c r="V954" s="293"/>
      <c r="W954" s="293"/>
      <c r="X954" s="293"/>
      <c r="Y954" s="293"/>
      <c r="Z954" s="293"/>
      <c r="AA954" s="293"/>
      <c r="AB954" s="293"/>
      <c r="AC954" s="293"/>
      <c r="AD954" s="293"/>
      <c r="AE954" s="293"/>
      <c r="AF954" s="293"/>
      <c r="AG954" s="293"/>
      <c r="AH954" s="293"/>
    </row>
    <row r="955" spans="1:34" ht="12.75" customHeight="1" x14ac:dyDescent="0.25">
      <c r="A955" s="293"/>
      <c r="B955" s="293"/>
      <c r="C955" s="293"/>
      <c r="D955" s="293"/>
      <c r="E955" s="293"/>
      <c r="F955" s="293"/>
      <c r="G955" s="293"/>
      <c r="H955" s="293"/>
      <c r="I955" s="293"/>
      <c r="J955" s="293"/>
      <c r="K955" s="293"/>
      <c r="L955" s="293"/>
      <c r="M955" s="293"/>
      <c r="N955" s="293"/>
      <c r="O955" s="293"/>
      <c r="P955" s="293"/>
      <c r="Q955" s="293"/>
      <c r="R955" s="293"/>
      <c r="S955" s="293"/>
      <c r="T955" s="293"/>
      <c r="U955" s="293"/>
      <c r="V955" s="293"/>
      <c r="W955" s="293"/>
      <c r="X955" s="293"/>
      <c r="Y955" s="293"/>
      <c r="Z955" s="293"/>
      <c r="AA955" s="293"/>
      <c r="AB955" s="293"/>
      <c r="AC955" s="293"/>
      <c r="AD955" s="293"/>
      <c r="AE955" s="293"/>
      <c r="AF955" s="293"/>
      <c r="AG955" s="293"/>
      <c r="AH955" s="293"/>
    </row>
    <row r="956" spans="1:34" ht="12.75" customHeight="1" x14ac:dyDescent="0.25">
      <c r="A956" s="293"/>
      <c r="B956" s="293"/>
      <c r="C956" s="293"/>
      <c r="D956" s="293"/>
      <c r="E956" s="293"/>
      <c r="F956" s="293"/>
      <c r="G956" s="293"/>
      <c r="H956" s="293"/>
      <c r="I956" s="293"/>
      <c r="J956" s="293"/>
      <c r="K956" s="293"/>
      <c r="L956" s="293"/>
      <c r="M956" s="293"/>
      <c r="N956" s="293"/>
      <c r="O956" s="293"/>
      <c r="P956" s="293"/>
      <c r="Q956" s="293"/>
      <c r="R956" s="293"/>
      <c r="S956" s="293"/>
      <c r="T956" s="293"/>
      <c r="U956" s="293"/>
      <c r="V956" s="293"/>
      <c r="W956" s="293"/>
      <c r="X956" s="293"/>
      <c r="Y956" s="293"/>
      <c r="Z956" s="293"/>
      <c r="AA956" s="293"/>
      <c r="AB956" s="293"/>
      <c r="AC956" s="293"/>
      <c r="AD956" s="293"/>
      <c r="AE956" s="293"/>
      <c r="AF956" s="293"/>
      <c r="AG956" s="293"/>
      <c r="AH956" s="293"/>
    </row>
    <row r="957" spans="1:34" ht="12.75" customHeight="1" x14ac:dyDescent="0.25">
      <c r="A957" s="293"/>
      <c r="B957" s="293"/>
      <c r="C957" s="293"/>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c r="AE957" s="293"/>
      <c r="AF957" s="293"/>
      <c r="AG957" s="293"/>
      <c r="AH957" s="293"/>
    </row>
    <row r="958" spans="1:34" ht="12.75" customHeight="1" x14ac:dyDescent="0.25">
      <c r="A958" s="293"/>
      <c r="B958" s="293"/>
      <c r="C958" s="293"/>
      <c r="D958" s="293"/>
      <c r="E958" s="293"/>
      <c r="F958" s="293"/>
      <c r="G958" s="293"/>
      <c r="H958" s="293"/>
      <c r="I958" s="293"/>
      <c r="J958" s="293"/>
      <c r="K958" s="293"/>
      <c r="L958" s="293"/>
      <c r="M958" s="293"/>
      <c r="N958" s="293"/>
      <c r="O958" s="293"/>
      <c r="P958" s="293"/>
      <c r="Q958" s="293"/>
      <c r="R958" s="293"/>
      <c r="S958" s="293"/>
      <c r="T958" s="293"/>
      <c r="U958" s="293"/>
      <c r="V958" s="293"/>
      <c r="W958" s="293"/>
      <c r="X958" s="293"/>
      <c r="Y958" s="293"/>
      <c r="Z958" s="293"/>
      <c r="AA958" s="293"/>
      <c r="AB958" s="293"/>
      <c r="AC958" s="293"/>
      <c r="AD958" s="293"/>
      <c r="AE958" s="293"/>
      <c r="AF958" s="293"/>
      <c r="AG958" s="293"/>
      <c r="AH958" s="293"/>
    </row>
    <row r="959" spans="1:34" ht="12.75" customHeight="1" x14ac:dyDescent="0.25">
      <c r="A959" s="293"/>
      <c r="B959" s="293"/>
      <c r="C959" s="293"/>
      <c r="D959" s="293"/>
      <c r="E959" s="293"/>
      <c r="F959" s="293"/>
      <c r="G959" s="293"/>
      <c r="H959" s="293"/>
      <c r="I959" s="293"/>
      <c r="J959" s="293"/>
      <c r="K959" s="293"/>
      <c r="L959" s="293"/>
      <c r="M959" s="293"/>
      <c r="N959" s="293"/>
      <c r="O959" s="293"/>
      <c r="P959" s="293"/>
      <c r="Q959" s="293"/>
      <c r="R959" s="293"/>
      <c r="S959" s="293"/>
      <c r="T959" s="293"/>
      <c r="U959" s="293"/>
      <c r="V959" s="293"/>
      <c r="W959" s="293"/>
      <c r="X959" s="293"/>
      <c r="Y959" s="293"/>
      <c r="Z959" s="293"/>
      <c r="AA959" s="293"/>
      <c r="AB959" s="293"/>
      <c r="AC959" s="293"/>
      <c r="AD959" s="293"/>
      <c r="AE959" s="293"/>
      <c r="AF959" s="293"/>
      <c r="AG959" s="293"/>
      <c r="AH959" s="293"/>
    </row>
    <row r="960" spans="1:34" ht="12.75" customHeight="1" x14ac:dyDescent="0.25">
      <c r="A960" s="293"/>
      <c r="B960" s="293"/>
      <c r="C960" s="293"/>
      <c r="D960" s="293"/>
      <c r="E960" s="293"/>
      <c r="F960" s="293"/>
      <c r="G960" s="293"/>
      <c r="H960" s="293"/>
      <c r="I960" s="293"/>
      <c r="J960" s="293"/>
      <c r="K960" s="293"/>
      <c r="L960" s="293"/>
      <c r="M960" s="293"/>
      <c r="N960" s="293"/>
      <c r="O960" s="293"/>
      <c r="P960" s="293"/>
      <c r="Q960" s="293"/>
      <c r="R960" s="293"/>
      <c r="S960" s="293"/>
      <c r="T960" s="293"/>
      <c r="U960" s="293"/>
      <c r="V960" s="293"/>
      <c r="W960" s="293"/>
      <c r="X960" s="293"/>
      <c r="Y960" s="293"/>
      <c r="Z960" s="293"/>
      <c r="AA960" s="293"/>
      <c r="AB960" s="293"/>
      <c r="AC960" s="293"/>
      <c r="AD960" s="293"/>
      <c r="AE960" s="293"/>
      <c r="AF960" s="293"/>
      <c r="AG960" s="293"/>
      <c r="AH960" s="293"/>
    </row>
    <row r="961" spans="1:34" ht="12.75" customHeight="1" x14ac:dyDescent="0.25">
      <c r="A961" s="293"/>
      <c r="B961" s="293"/>
      <c r="C961" s="293"/>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293"/>
      <c r="AA961" s="293"/>
      <c r="AB961" s="293"/>
      <c r="AC961" s="293"/>
      <c r="AD961" s="293"/>
      <c r="AE961" s="293"/>
      <c r="AF961" s="293"/>
      <c r="AG961" s="293"/>
      <c r="AH961" s="293"/>
    </row>
    <row r="962" spans="1:34" ht="12.75" customHeight="1" x14ac:dyDescent="0.25">
      <c r="A962" s="293"/>
      <c r="B962" s="293"/>
      <c r="C962" s="293"/>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293"/>
      <c r="AA962" s="293"/>
      <c r="AB962" s="293"/>
      <c r="AC962" s="293"/>
      <c r="AD962" s="293"/>
      <c r="AE962" s="293"/>
      <c r="AF962" s="293"/>
      <c r="AG962" s="293"/>
      <c r="AH962" s="293"/>
    </row>
    <row r="963" spans="1:34" ht="12.75" customHeight="1" x14ac:dyDescent="0.25">
      <c r="A963" s="293"/>
      <c r="B963" s="293"/>
      <c r="C963" s="293"/>
      <c r="D963" s="293"/>
      <c r="E963" s="293"/>
      <c r="F963" s="293"/>
      <c r="G963" s="293"/>
      <c r="H963" s="293"/>
      <c r="I963" s="293"/>
      <c r="J963" s="293"/>
      <c r="K963" s="293"/>
      <c r="L963" s="293"/>
      <c r="M963" s="293"/>
      <c r="N963" s="293"/>
      <c r="O963" s="293"/>
      <c r="P963" s="293"/>
      <c r="Q963" s="293"/>
      <c r="R963" s="293"/>
      <c r="S963" s="293"/>
      <c r="T963" s="293"/>
      <c r="U963" s="293"/>
      <c r="V963" s="293"/>
      <c r="W963" s="293"/>
      <c r="X963" s="293"/>
      <c r="Y963" s="293"/>
      <c r="Z963" s="293"/>
      <c r="AA963" s="293"/>
      <c r="AB963" s="293"/>
      <c r="AC963" s="293"/>
      <c r="AD963" s="293"/>
      <c r="AE963" s="293"/>
      <c r="AF963" s="293"/>
      <c r="AG963" s="293"/>
      <c r="AH963" s="293"/>
    </row>
    <row r="964" spans="1:34" ht="12.75" customHeight="1" x14ac:dyDescent="0.25">
      <c r="A964" s="293"/>
      <c r="B964" s="293"/>
      <c r="C964" s="293"/>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c r="AE964" s="293"/>
      <c r="AF964" s="293"/>
      <c r="AG964" s="293"/>
      <c r="AH964" s="293"/>
    </row>
    <row r="965" spans="1:34" ht="12.75" customHeight="1" x14ac:dyDescent="0.25">
      <c r="A965" s="293"/>
      <c r="B965" s="293"/>
      <c r="C965" s="293"/>
      <c r="D965" s="293"/>
      <c r="E965" s="293"/>
      <c r="F965" s="293"/>
      <c r="G965" s="293"/>
      <c r="H965" s="293"/>
      <c r="I965" s="293"/>
      <c r="J965" s="293"/>
      <c r="K965" s="293"/>
      <c r="L965" s="293"/>
      <c r="M965" s="293"/>
      <c r="N965" s="293"/>
      <c r="O965" s="293"/>
      <c r="P965" s="293"/>
      <c r="Q965" s="293"/>
      <c r="R965" s="293"/>
      <c r="S965" s="293"/>
      <c r="T965" s="293"/>
      <c r="U965" s="293"/>
      <c r="V965" s="293"/>
      <c r="W965" s="293"/>
      <c r="X965" s="293"/>
      <c r="Y965" s="293"/>
      <c r="Z965" s="293"/>
      <c r="AA965" s="293"/>
      <c r="AB965" s="293"/>
      <c r="AC965" s="293"/>
      <c r="AD965" s="293"/>
      <c r="AE965" s="293"/>
      <c r="AF965" s="293"/>
      <c r="AG965" s="293"/>
      <c r="AH965" s="293"/>
    </row>
    <row r="966" spans="1:34" ht="12.75" customHeight="1" x14ac:dyDescent="0.25">
      <c r="A966" s="293"/>
      <c r="B966" s="293"/>
      <c r="C966" s="293"/>
      <c r="D966" s="293"/>
      <c r="E966" s="293"/>
      <c r="F966" s="293"/>
      <c r="G966" s="293"/>
      <c r="H966" s="293"/>
      <c r="I966" s="293"/>
      <c r="J966" s="293"/>
      <c r="K966" s="293"/>
      <c r="L966" s="293"/>
      <c r="M966" s="293"/>
      <c r="N966" s="293"/>
      <c r="O966" s="293"/>
      <c r="P966" s="293"/>
      <c r="Q966" s="293"/>
      <c r="R966" s="293"/>
      <c r="S966" s="293"/>
      <c r="T966" s="293"/>
      <c r="U966" s="293"/>
      <c r="V966" s="293"/>
      <c r="W966" s="293"/>
      <c r="X966" s="293"/>
      <c r="Y966" s="293"/>
      <c r="Z966" s="293"/>
      <c r="AA966" s="293"/>
      <c r="AB966" s="293"/>
      <c r="AC966" s="293"/>
      <c r="AD966" s="293"/>
      <c r="AE966" s="293"/>
      <c r="AF966" s="293"/>
      <c r="AG966" s="293"/>
      <c r="AH966" s="293"/>
    </row>
    <row r="967" spans="1:34" ht="12.75" customHeight="1" x14ac:dyDescent="0.25">
      <c r="A967" s="293"/>
      <c r="B967" s="293"/>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293"/>
      <c r="AA967" s="293"/>
      <c r="AB967" s="293"/>
      <c r="AC967" s="293"/>
      <c r="AD967" s="293"/>
      <c r="AE967" s="293"/>
      <c r="AF967" s="293"/>
      <c r="AG967" s="293"/>
      <c r="AH967" s="293"/>
    </row>
    <row r="968" spans="1:34" ht="12.75" customHeight="1" x14ac:dyDescent="0.25">
      <c r="A968" s="293"/>
      <c r="B968" s="293"/>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293"/>
      <c r="AA968" s="293"/>
      <c r="AB968" s="293"/>
      <c r="AC968" s="293"/>
      <c r="AD968" s="293"/>
      <c r="AE968" s="293"/>
      <c r="AF968" s="293"/>
      <c r="AG968" s="293"/>
      <c r="AH968" s="293"/>
    </row>
    <row r="969" spans="1:34" ht="12.75" customHeight="1" x14ac:dyDescent="0.25">
      <c r="A969" s="293"/>
      <c r="B969" s="293"/>
      <c r="C969" s="293"/>
      <c r="D969" s="293"/>
      <c r="E969" s="293"/>
      <c r="F969" s="293"/>
      <c r="G969" s="293"/>
      <c r="H969" s="293"/>
      <c r="I969" s="293"/>
      <c r="J969" s="293"/>
      <c r="K969" s="293"/>
      <c r="L969" s="293"/>
      <c r="M969" s="293"/>
      <c r="N969" s="293"/>
      <c r="O969" s="293"/>
      <c r="P969" s="293"/>
      <c r="Q969" s="293"/>
      <c r="R969" s="293"/>
      <c r="S969" s="293"/>
      <c r="T969" s="293"/>
      <c r="U969" s="293"/>
      <c r="V969" s="293"/>
      <c r="W969" s="293"/>
      <c r="X969" s="293"/>
      <c r="Y969" s="293"/>
      <c r="Z969" s="293"/>
      <c r="AA969" s="293"/>
      <c r="AB969" s="293"/>
      <c r="AC969" s="293"/>
      <c r="AD969" s="293"/>
      <c r="AE969" s="293"/>
      <c r="AF969" s="293"/>
      <c r="AG969" s="293"/>
      <c r="AH969" s="293"/>
    </row>
    <row r="970" spans="1:34" ht="12.75" customHeight="1" x14ac:dyDescent="0.25">
      <c r="A970" s="293"/>
      <c r="B970" s="293"/>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c r="AE970" s="293"/>
      <c r="AF970" s="293"/>
      <c r="AG970" s="293"/>
      <c r="AH970" s="293"/>
    </row>
    <row r="971" spans="1:34" ht="12.75" customHeight="1" x14ac:dyDescent="0.25">
      <c r="A971" s="293"/>
      <c r="B971" s="293"/>
      <c r="C971" s="293"/>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293"/>
      <c r="AA971" s="293"/>
      <c r="AB971" s="293"/>
      <c r="AC971" s="293"/>
      <c r="AD971" s="293"/>
      <c r="AE971" s="293"/>
      <c r="AF971" s="293"/>
      <c r="AG971" s="293"/>
      <c r="AH971" s="293"/>
    </row>
    <row r="972" spans="1:34" ht="12.75" customHeight="1" x14ac:dyDescent="0.25">
      <c r="A972" s="293"/>
      <c r="B972" s="293"/>
      <c r="C972" s="293"/>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c r="AE972" s="293"/>
      <c r="AF972" s="293"/>
      <c r="AG972" s="293"/>
      <c r="AH972" s="293"/>
    </row>
    <row r="973" spans="1:34" ht="12.75" customHeight="1" x14ac:dyDescent="0.25">
      <c r="A973" s="293"/>
      <c r="B973" s="293"/>
      <c r="C973" s="293"/>
      <c r="D973" s="293"/>
      <c r="E973" s="293"/>
      <c r="F973" s="293"/>
      <c r="G973" s="293"/>
      <c r="H973" s="293"/>
      <c r="I973" s="293"/>
      <c r="J973" s="293"/>
      <c r="K973" s="293"/>
      <c r="L973" s="293"/>
      <c r="M973" s="293"/>
      <c r="N973" s="293"/>
      <c r="O973" s="293"/>
      <c r="P973" s="293"/>
      <c r="Q973" s="293"/>
      <c r="R973" s="293"/>
      <c r="S973" s="293"/>
      <c r="T973" s="293"/>
      <c r="U973" s="293"/>
      <c r="V973" s="293"/>
      <c r="W973" s="293"/>
      <c r="X973" s="293"/>
      <c r="Y973" s="293"/>
      <c r="Z973" s="293"/>
      <c r="AA973" s="293"/>
      <c r="AB973" s="293"/>
      <c r="AC973" s="293"/>
      <c r="AD973" s="293"/>
      <c r="AE973" s="293"/>
      <c r="AF973" s="293"/>
      <c r="AG973" s="293"/>
      <c r="AH973" s="293"/>
    </row>
    <row r="974" spans="1:34" ht="12.75" customHeight="1" x14ac:dyDescent="0.25">
      <c r="A974" s="293"/>
      <c r="B974" s="293"/>
      <c r="C974" s="293"/>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c r="AE974" s="293"/>
      <c r="AF974" s="293"/>
      <c r="AG974" s="293"/>
      <c r="AH974" s="293"/>
    </row>
    <row r="975" spans="1:34" ht="12.75" customHeight="1" x14ac:dyDescent="0.25">
      <c r="A975" s="293"/>
      <c r="B975" s="293"/>
      <c r="C975" s="293"/>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293"/>
      <c r="AA975" s="293"/>
      <c r="AB975" s="293"/>
      <c r="AC975" s="293"/>
      <c r="AD975" s="293"/>
      <c r="AE975" s="293"/>
      <c r="AF975" s="293"/>
      <c r="AG975" s="293"/>
      <c r="AH975" s="293"/>
    </row>
    <row r="976" spans="1:34" ht="12.75" customHeight="1" x14ac:dyDescent="0.25">
      <c r="A976" s="293"/>
      <c r="B976" s="293"/>
      <c r="C976" s="293"/>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c r="AE976" s="293"/>
      <c r="AF976" s="293"/>
      <c r="AG976" s="293"/>
      <c r="AH976" s="293"/>
    </row>
    <row r="977" spans="1:34" ht="12.75" customHeight="1" x14ac:dyDescent="0.25">
      <c r="A977" s="293"/>
      <c r="B977" s="293"/>
      <c r="C977" s="293"/>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c r="AE977" s="293"/>
      <c r="AF977" s="293"/>
      <c r="AG977" s="293"/>
      <c r="AH977" s="293"/>
    </row>
    <row r="978" spans="1:34" ht="12.75" customHeight="1" x14ac:dyDescent="0.25">
      <c r="A978" s="293"/>
      <c r="B978" s="293"/>
      <c r="C978" s="293"/>
      <c r="D978" s="293"/>
      <c r="E978" s="293"/>
      <c r="F978" s="293"/>
      <c r="G978" s="293"/>
      <c r="H978" s="293"/>
      <c r="I978" s="293"/>
      <c r="J978" s="293"/>
      <c r="K978" s="293"/>
      <c r="L978" s="293"/>
      <c r="M978" s="293"/>
      <c r="N978" s="293"/>
      <c r="O978" s="293"/>
      <c r="P978" s="293"/>
      <c r="Q978" s="293"/>
      <c r="R978" s="293"/>
      <c r="S978" s="293"/>
      <c r="T978" s="293"/>
      <c r="U978" s="293"/>
      <c r="V978" s="293"/>
      <c r="W978" s="293"/>
      <c r="X978" s="293"/>
      <c r="Y978" s="293"/>
      <c r="Z978" s="293"/>
      <c r="AA978" s="293"/>
      <c r="AB978" s="293"/>
      <c r="AC978" s="293"/>
      <c r="AD978" s="293"/>
      <c r="AE978" s="293"/>
      <c r="AF978" s="293"/>
      <c r="AG978" s="293"/>
      <c r="AH978" s="293"/>
    </row>
    <row r="979" spans="1:34" ht="12.75" customHeight="1" x14ac:dyDescent="0.25">
      <c r="A979" s="293"/>
      <c r="B979" s="293"/>
      <c r="C979" s="293"/>
      <c r="D979" s="293"/>
      <c r="E979" s="293"/>
      <c r="F979" s="293"/>
      <c r="G979" s="293"/>
      <c r="H979" s="293"/>
      <c r="I979" s="293"/>
      <c r="J979" s="293"/>
      <c r="K979" s="293"/>
      <c r="L979" s="293"/>
      <c r="M979" s="293"/>
      <c r="N979" s="293"/>
      <c r="O979" s="293"/>
      <c r="P979" s="293"/>
      <c r="Q979" s="293"/>
      <c r="R979" s="293"/>
      <c r="S979" s="293"/>
      <c r="T979" s="293"/>
      <c r="U979" s="293"/>
      <c r="V979" s="293"/>
      <c r="W979" s="293"/>
      <c r="X979" s="293"/>
      <c r="Y979" s="293"/>
      <c r="Z979" s="293"/>
      <c r="AA979" s="293"/>
      <c r="AB979" s="293"/>
      <c r="AC979" s="293"/>
      <c r="AD979" s="293"/>
      <c r="AE979" s="293"/>
      <c r="AF979" s="293"/>
      <c r="AG979" s="293"/>
      <c r="AH979" s="293"/>
    </row>
    <row r="980" spans="1:34" ht="12.75" customHeight="1" x14ac:dyDescent="0.25">
      <c r="A980" s="293"/>
      <c r="B980" s="293"/>
      <c r="C980" s="293"/>
      <c r="D980" s="293"/>
      <c r="E980" s="293"/>
      <c r="F980" s="293"/>
      <c r="G980" s="293"/>
      <c r="H980" s="293"/>
      <c r="I980" s="293"/>
      <c r="J980" s="293"/>
      <c r="K980" s="293"/>
      <c r="L980" s="293"/>
      <c r="M980" s="293"/>
      <c r="N980" s="293"/>
      <c r="O980" s="293"/>
      <c r="P980" s="293"/>
      <c r="Q980" s="293"/>
      <c r="R980" s="293"/>
      <c r="S980" s="293"/>
      <c r="T980" s="293"/>
      <c r="U980" s="293"/>
      <c r="V980" s="293"/>
      <c r="W980" s="293"/>
      <c r="X980" s="293"/>
      <c r="Y980" s="293"/>
      <c r="Z980" s="293"/>
      <c r="AA980" s="293"/>
      <c r="AB980" s="293"/>
      <c r="AC980" s="293"/>
      <c r="AD980" s="293"/>
      <c r="AE980" s="293"/>
      <c r="AF980" s="293"/>
      <c r="AG980" s="293"/>
      <c r="AH980" s="293"/>
    </row>
    <row r="981" spans="1:34" ht="12.75" customHeight="1" x14ac:dyDescent="0.25">
      <c r="A981" s="293"/>
      <c r="B981" s="293"/>
      <c r="C981" s="293"/>
      <c r="D981" s="293"/>
      <c r="E981" s="293"/>
      <c r="F981" s="293"/>
      <c r="G981" s="293"/>
      <c r="H981" s="293"/>
      <c r="I981" s="293"/>
      <c r="J981" s="293"/>
      <c r="K981" s="293"/>
      <c r="L981" s="293"/>
      <c r="M981" s="293"/>
      <c r="N981" s="293"/>
      <c r="O981" s="293"/>
      <c r="P981" s="293"/>
      <c r="Q981" s="293"/>
      <c r="R981" s="293"/>
      <c r="S981" s="293"/>
      <c r="T981" s="293"/>
      <c r="U981" s="293"/>
      <c r="V981" s="293"/>
      <c r="W981" s="293"/>
      <c r="X981" s="293"/>
      <c r="Y981" s="293"/>
      <c r="Z981" s="293"/>
      <c r="AA981" s="293"/>
      <c r="AB981" s="293"/>
      <c r="AC981" s="293"/>
      <c r="AD981" s="293"/>
      <c r="AE981" s="293"/>
      <c r="AF981" s="293"/>
      <c r="AG981" s="293"/>
      <c r="AH981" s="293"/>
    </row>
    <row r="982" spans="1:34" ht="12.75" customHeight="1" x14ac:dyDescent="0.25">
      <c r="A982" s="293"/>
      <c r="B982" s="293"/>
      <c r="C982" s="293"/>
      <c r="D982" s="293"/>
      <c r="E982" s="293"/>
      <c r="F982" s="293"/>
      <c r="G982" s="293"/>
      <c r="H982" s="293"/>
      <c r="I982" s="293"/>
      <c r="J982" s="293"/>
      <c r="K982" s="293"/>
      <c r="L982" s="293"/>
      <c r="M982" s="293"/>
      <c r="N982" s="293"/>
      <c r="O982" s="293"/>
      <c r="P982" s="293"/>
      <c r="Q982" s="293"/>
      <c r="R982" s="293"/>
      <c r="S982" s="293"/>
      <c r="T982" s="293"/>
      <c r="U982" s="293"/>
      <c r="V982" s="293"/>
      <c r="W982" s="293"/>
      <c r="X982" s="293"/>
      <c r="Y982" s="293"/>
      <c r="Z982" s="293"/>
      <c r="AA982" s="293"/>
      <c r="AB982" s="293"/>
      <c r="AC982" s="293"/>
      <c r="AD982" s="293"/>
      <c r="AE982" s="293"/>
      <c r="AF982" s="293"/>
      <c r="AG982" s="293"/>
      <c r="AH982" s="293"/>
    </row>
    <row r="983" spans="1:34" ht="12.75" customHeight="1" x14ac:dyDescent="0.25">
      <c r="A983" s="293"/>
      <c r="B983" s="293"/>
      <c r="C983" s="293"/>
      <c r="D983" s="293"/>
      <c r="E983" s="293"/>
      <c r="F983" s="293"/>
      <c r="G983" s="293"/>
      <c r="H983" s="293"/>
      <c r="I983" s="293"/>
      <c r="J983" s="293"/>
      <c r="K983" s="293"/>
      <c r="L983" s="293"/>
      <c r="M983" s="293"/>
      <c r="N983" s="293"/>
      <c r="O983" s="293"/>
      <c r="P983" s="293"/>
      <c r="Q983" s="293"/>
      <c r="R983" s="293"/>
      <c r="S983" s="293"/>
      <c r="T983" s="293"/>
      <c r="U983" s="293"/>
      <c r="V983" s="293"/>
      <c r="W983" s="293"/>
      <c r="X983" s="293"/>
      <c r="Y983" s="293"/>
      <c r="Z983" s="293"/>
      <c r="AA983" s="293"/>
      <c r="AB983" s="293"/>
      <c r="AC983" s="293"/>
      <c r="AD983" s="293"/>
      <c r="AE983" s="293"/>
      <c r="AF983" s="293"/>
      <c r="AG983" s="293"/>
      <c r="AH983" s="293"/>
    </row>
    <row r="984" spans="1:34" ht="12.75" customHeight="1" x14ac:dyDescent="0.25">
      <c r="A984" s="293"/>
      <c r="B984" s="293"/>
      <c r="C984" s="293"/>
      <c r="D984" s="293"/>
      <c r="E984" s="293"/>
      <c r="F984" s="293"/>
      <c r="G984" s="293"/>
      <c r="H984" s="293"/>
      <c r="I984" s="293"/>
      <c r="J984" s="293"/>
      <c r="K984" s="293"/>
      <c r="L984" s="293"/>
      <c r="M984" s="293"/>
      <c r="N984" s="293"/>
      <c r="O984" s="293"/>
      <c r="P984" s="293"/>
      <c r="Q984" s="293"/>
      <c r="R984" s="293"/>
      <c r="S984" s="293"/>
      <c r="T984" s="293"/>
      <c r="U984" s="293"/>
      <c r="V984" s="293"/>
      <c r="W984" s="293"/>
      <c r="X984" s="293"/>
      <c r="Y984" s="293"/>
      <c r="Z984" s="293"/>
      <c r="AA984" s="293"/>
      <c r="AB984" s="293"/>
      <c r="AC984" s="293"/>
      <c r="AD984" s="293"/>
      <c r="AE984" s="293"/>
      <c r="AF984" s="293"/>
      <c r="AG984" s="293"/>
      <c r="AH984" s="293"/>
    </row>
    <row r="985" spans="1:34" ht="12.75" customHeight="1" x14ac:dyDescent="0.25">
      <c r="A985" s="293"/>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3"/>
      <c r="Z985" s="293"/>
      <c r="AA985" s="293"/>
      <c r="AB985" s="293"/>
      <c r="AC985" s="293"/>
      <c r="AD985" s="293"/>
      <c r="AE985" s="293"/>
      <c r="AF985" s="293"/>
      <c r="AG985" s="293"/>
      <c r="AH985" s="293"/>
    </row>
    <row r="986" spans="1:34" ht="12.75" customHeight="1" x14ac:dyDescent="0.25">
      <c r="A986" s="293"/>
      <c r="B986" s="293"/>
      <c r="C986" s="293"/>
      <c r="D986" s="293"/>
      <c r="E986" s="293"/>
      <c r="F986" s="293"/>
      <c r="G986" s="293"/>
      <c r="H986" s="293"/>
      <c r="I986" s="293"/>
      <c r="J986" s="293"/>
      <c r="K986" s="293"/>
      <c r="L986" s="293"/>
      <c r="M986" s="293"/>
      <c r="N986" s="293"/>
      <c r="O986" s="293"/>
      <c r="P986" s="293"/>
      <c r="Q986" s="293"/>
      <c r="R986" s="293"/>
      <c r="S986" s="293"/>
      <c r="T986" s="293"/>
      <c r="U986" s="293"/>
      <c r="V986" s="293"/>
      <c r="W986" s="293"/>
      <c r="X986" s="293"/>
      <c r="Y986" s="293"/>
      <c r="Z986" s="293"/>
      <c r="AA986" s="293"/>
      <c r="AB986" s="293"/>
      <c r="AC986" s="293"/>
      <c r="AD986" s="293"/>
      <c r="AE986" s="293"/>
      <c r="AF986" s="293"/>
      <c r="AG986" s="293"/>
      <c r="AH986" s="293"/>
    </row>
    <row r="987" spans="1:34" ht="12.75" customHeight="1" x14ac:dyDescent="0.25">
      <c r="A987" s="293"/>
      <c r="B987" s="293"/>
      <c r="C987" s="293"/>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293"/>
      <c r="AA987" s="293"/>
      <c r="AB987" s="293"/>
      <c r="AC987" s="293"/>
      <c r="AD987" s="293"/>
      <c r="AE987" s="293"/>
      <c r="AF987" s="293"/>
      <c r="AG987" s="293"/>
      <c r="AH987" s="293"/>
    </row>
    <row r="988" spans="1:34" ht="12.75" customHeight="1" x14ac:dyDescent="0.25">
      <c r="A988" s="293"/>
      <c r="B988" s="293"/>
      <c r="C988" s="293"/>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293"/>
      <c r="AA988" s="293"/>
      <c r="AB988" s="293"/>
      <c r="AC988" s="293"/>
      <c r="AD988" s="293"/>
      <c r="AE988" s="293"/>
      <c r="AF988" s="293"/>
      <c r="AG988" s="293"/>
      <c r="AH988" s="293"/>
    </row>
    <row r="989" spans="1:34" ht="12.75" customHeight="1" x14ac:dyDescent="0.25">
      <c r="A989" s="293"/>
      <c r="B989" s="293"/>
      <c r="C989" s="293"/>
      <c r="D989" s="293"/>
      <c r="E989" s="293"/>
      <c r="F989" s="293"/>
      <c r="G989" s="293"/>
      <c r="H989" s="293"/>
      <c r="I989" s="293"/>
      <c r="J989" s="293"/>
      <c r="K989" s="293"/>
      <c r="L989" s="293"/>
      <c r="M989" s="293"/>
      <c r="N989" s="293"/>
      <c r="O989" s="293"/>
      <c r="P989" s="293"/>
      <c r="Q989" s="293"/>
      <c r="R989" s="293"/>
      <c r="S989" s="293"/>
      <c r="T989" s="293"/>
      <c r="U989" s="293"/>
      <c r="V989" s="293"/>
      <c r="W989" s="293"/>
      <c r="X989" s="293"/>
      <c r="Y989" s="293"/>
      <c r="Z989" s="293"/>
      <c r="AA989" s="293"/>
      <c r="AB989" s="293"/>
      <c r="AC989" s="293"/>
      <c r="AD989" s="293"/>
      <c r="AE989" s="293"/>
      <c r="AF989" s="293"/>
      <c r="AG989" s="293"/>
      <c r="AH989" s="293"/>
    </row>
    <row r="990" spans="1:34" ht="12.75" customHeight="1" x14ac:dyDescent="0.25">
      <c r="A990" s="293"/>
      <c r="B990" s="293"/>
      <c r="C990" s="293"/>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c r="AE990" s="293"/>
      <c r="AF990" s="293"/>
      <c r="AG990" s="293"/>
      <c r="AH990" s="293"/>
    </row>
    <row r="991" spans="1:34" ht="12.75" customHeight="1" x14ac:dyDescent="0.25">
      <c r="A991" s="293"/>
      <c r="B991" s="293"/>
      <c r="C991" s="293"/>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293"/>
      <c r="AA991" s="293"/>
      <c r="AB991" s="293"/>
      <c r="AC991" s="293"/>
      <c r="AD991" s="293"/>
      <c r="AE991" s="293"/>
      <c r="AF991" s="293"/>
      <c r="AG991" s="293"/>
      <c r="AH991" s="293"/>
    </row>
    <row r="992" spans="1:34" ht="12.75" customHeight="1" x14ac:dyDescent="0.25">
      <c r="A992" s="293"/>
      <c r="B992" s="293"/>
      <c r="C992" s="293"/>
      <c r="D992" s="293"/>
      <c r="E992" s="293"/>
      <c r="F992" s="293"/>
      <c r="G992" s="293"/>
      <c r="H992" s="293"/>
      <c r="I992" s="293"/>
      <c r="J992" s="293"/>
      <c r="K992" s="293"/>
      <c r="L992" s="293"/>
      <c r="M992" s="293"/>
      <c r="N992" s="293"/>
      <c r="O992" s="293"/>
      <c r="P992" s="293"/>
      <c r="Q992" s="293"/>
      <c r="R992" s="293"/>
      <c r="S992" s="293"/>
      <c r="T992" s="293"/>
      <c r="U992" s="293"/>
      <c r="V992" s="293"/>
      <c r="W992" s="293"/>
      <c r="X992" s="293"/>
      <c r="Y992" s="293"/>
      <c r="Z992" s="293"/>
      <c r="AA992" s="293"/>
      <c r="AB992" s="293"/>
      <c r="AC992" s="293"/>
      <c r="AD992" s="293"/>
      <c r="AE992" s="293"/>
      <c r="AF992" s="293"/>
      <c r="AG992" s="293"/>
      <c r="AH992" s="293"/>
    </row>
    <row r="993" spans="1:34" ht="12.75" customHeight="1" x14ac:dyDescent="0.25">
      <c r="A993" s="293"/>
      <c r="B993" s="293"/>
      <c r="C993" s="293"/>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c r="AE993" s="293"/>
      <c r="AF993" s="293"/>
      <c r="AG993" s="293"/>
      <c r="AH993" s="293"/>
    </row>
    <row r="994" spans="1:34" ht="12.75" customHeight="1" x14ac:dyDescent="0.25">
      <c r="A994" s="293"/>
      <c r="B994" s="293"/>
      <c r="C994" s="293"/>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293"/>
      <c r="AA994" s="293"/>
      <c r="AB994" s="293"/>
      <c r="AC994" s="293"/>
      <c r="AD994" s="293"/>
      <c r="AE994" s="293"/>
      <c r="AF994" s="293"/>
      <c r="AG994" s="293"/>
      <c r="AH994" s="293"/>
    </row>
    <row r="995" spans="1:34" ht="12.75" customHeight="1" x14ac:dyDescent="0.25">
      <c r="A995" s="293"/>
      <c r="B995" s="293"/>
      <c r="C995" s="293"/>
      <c r="D995" s="293"/>
      <c r="E995" s="293"/>
      <c r="F995" s="293"/>
      <c r="G995" s="293"/>
      <c r="H995" s="293"/>
      <c r="I995" s="293"/>
      <c r="J995" s="293"/>
      <c r="K995" s="293"/>
      <c r="L995" s="293"/>
      <c r="M995" s="293"/>
      <c r="N995" s="293"/>
      <c r="O995" s="293"/>
      <c r="P995" s="293"/>
      <c r="Q995" s="293"/>
      <c r="R995" s="293"/>
      <c r="S995" s="293"/>
      <c r="T995" s="293"/>
      <c r="U995" s="293"/>
      <c r="V995" s="293"/>
      <c r="W995" s="293"/>
      <c r="X995" s="293"/>
      <c r="Y995" s="293"/>
      <c r="Z995" s="293"/>
      <c r="AA995" s="293"/>
      <c r="AB995" s="293"/>
      <c r="AC995" s="293"/>
      <c r="AD995" s="293"/>
      <c r="AE995" s="293"/>
      <c r="AF995" s="293"/>
      <c r="AG995" s="293"/>
      <c r="AH995" s="293"/>
    </row>
    <row r="996" spans="1:34" ht="12.75" customHeight="1" x14ac:dyDescent="0.25">
      <c r="A996" s="293"/>
      <c r="B996" s="293"/>
      <c r="C996" s="293"/>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c r="AE996" s="293"/>
      <c r="AF996" s="293"/>
      <c r="AG996" s="293"/>
      <c r="AH996" s="293"/>
    </row>
    <row r="997" spans="1:34" ht="12.75" customHeight="1" x14ac:dyDescent="0.25">
      <c r="A997" s="293"/>
      <c r="B997" s="293"/>
      <c r="C997" s="293"/>
      <c r="D997" s="293"/>
      <c r="E997" s="293"/>
      <c r="F997" s="293"/>
      <c r="G997" s="293"/>
      <c r="H997" s="293"/>
      <c r="I997" s="293"/>
      <c r="J997" s="293"/>
      <c r="K997" s="293"/>
      <c r="L997" s="293"/>
      <c r="M997" s="293"/>
      <c r="N997" s="293"/>
      <c r="O997" s="293"/>
      <c r="P997" s="293"/>
      <c r="Q997" s="293"/>
      <c r="R997" s="293"/>
      <c r="S997" s="293"/>
      <c r="T997" s="293"/>
      <c r="U997" s="293"/>
      <c r="V997" s="293"/>
      <c r="W997" s="293"/>
      <c r="X997" s="293"/>
      <c r="Y997" s="293"/>
      <c r="Z997" s="293"/>
      <c r="AA997" s="293"/>
      <c r="AB997" s="293"/>
      <c r="AC997" s="293"/>
      <c r="AD997" s="293"/>
      <c r="AE997" s="293"/>
      <c r="AF997" s="293"/>
      <c r="AG997" s="293"/>
      <c r="AH997" s="293"/>
    </row>
    <row r="998" spans="1:34" ht="12.75" customHeight="1" x14ac:dyDescent="0.25">
      <c r="A998" s="293"/>
      <c r="B998" s="293"/>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c r="AE998" s="293"/>
      <c r="AF998" s="293"/>
      <c r="AG998" s="293"/>
      <c r="AH998" s="293"/>
    </row>
    <row r="999" spans="1:34" ht="12.75" customHeight="1" x14ac:dyDescent="0.25">
      <c r="A999" s="293"/>
      <c r="B999" s="293"/>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293"/>
      <c r="AA999" s="293"/>
      <c r="AB999" s="293"/>
      <c r="AC999" s="293"/>
      <c r="AD999" s="293"/>
      <c r="AE999" s="293"/>
      <c r="AF999" s="293"/>
      <c r="AG999" s="293"/>
      <c r="AH999" s="293"/>
    </row>
    <row r="1000" spans="1:34" ht="12.75" customHeight="1" x14ac:dyDescent="0.25">
      <c r="A1000" s="293"/>
      <c r="B1000" s="293"/>
      <c r="C1000" s="293"/>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293"/>
      <c r="Z1000" s="293"/>
      <c r="AA1000" s="293"/>
      <c r="AB1000" s="293"/>
      <c r="AC1000" s="293"/>
      <c r="AD1000" s="293"/>
      <c r="AE1000" s="293"/>
      <c r="AF1000" s="293"/>
      <c r="AG1000" s="293"/>
      <c r="AH1000" s="293"/>
    </row>
  </sheetData>
  <mergeCells count="99">
    <mergeCell ref="F43:M43"/>
    <mergeCell ref="P43:AA43"/>
    <mergeCell ref="F45:G45"/>
    <mergeCell ref="L45:N45"/>
    <mergeCell ref="W45:AA45"/>
    <mergeCell ref="Q47:U47"/>
    <mergeCell ref="X47:AA47"/>
    <mergeCell ref="Q49:U49"/>
    <mergeCell ref="X49:AA49"/>
    <mergeCell ref="D51:Y51"/>
    <mergeCell ref="D47:F47"/>
    <mergeCell ref="D49:F49"/>
    <mergeCell ref="I52:P52"/>
    <mergeCell ref="Q52:Y52"/>
    <mergeCell ref="I53:P53"/>
    <mergeCell ref="Q53:Y53"/>
    <mergeCell ref="H55:AA56"/>
    <mergeCell ref="D52:H52"/>
    <mergeCell ref="D53:H53"/>
    <mergeCell ref="C55:F55"/>
    <mergeCell ref="G55:G56"/>
    <mergeCell ref="E56:F56"/>
    <mergeCell ref="H57:AA57"/>
    <mergeCell ref="H58:AA58"/>
    <mergeCell ref="H59:AA59"/>
    <mergeCell ref="H60:AA60"/>
    <mergeCell ref="H61:AA61"/>
    <mergeCell ref="D75:AB75"/>
    <mergeCell ref="D77:AB77"/>
    <mergeCell ref="B79:AB79"/>
    <mergeCell ref="B69:C69"/>
    <mergeCell ref="B71:C71"/>
    <mergeCell ref="B73:C73"/>
    <mergeCell ref="B75:C75"/>
    <mergeCell ref="B77:C77"/>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E57:F57"/>
    <mergeCell ref="E58:F58"/>
    <mergeCell ref="E59:F59"/>
    <mergeCell ref="E60:F60"/>
    <mergeCell ref="E61:F61"/>
    <mergeCell ref="G82:O82"/>
    <mergeCell ref="P82:AB82"/>
    <mergeCell ref="B83:AB83"/>
    <mergeCell ref="E80:F80"/>
    <mergeCell ref="G80:O80"/>
    <mergeCell ref="P80:AB80"/>
    <mergeCell ref="E81:F81"/>
    <mergeCell ref="G81:O81"/>
    <mergeCell ref="P81:AB81"/>
    <mergeCell ref="E82:F82"/>
    <mergeCell ref="B80:C80"/>
    <mergeCell ref="B81:C81"/>
    <mergeCell ref="B82:C82"/>
    <mergeCell ref="AG10:AH10"/>
    <mergeCell ref="AA11:AB11"/>
    <mergeCell ref="B2:D6"/>
    <mergeCell ref="F2:AB6"/>
    <mergeCell ref="C7:D7"/>
    <mergeCell ref="C9:F9"/>
    <mergeCell ref="C10:D10"/>
    <mergeCell ref="E10:AA10"/>
    <mergeCell ref="C11:F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28515625" customWidth="1"/>
    <col min="16" max="26" width="10" customWidth="1"/>
  </cols>
  <sheetData>
    <row r="1" spans="1:15" x14ac:dyDescent="0.25">
      <c r="A1" s="159" t="s">
        <v>518</v>
      </c>
    </row>
    <row r="3" spans="1:15" x14ac:dyDescent="0.25">
      <c r="A3" s="159" t="s">
        <v>519</v>
      </c>
      <c r="C3" s="159" t="s">
        <v>520</v>
      </c>
      <c r="E3" s="159" t="s">
        <v>521</v>
      </c>
      <c r="G3" s="159" t="s">
        <v>522</v>
      </c>
      <c r="I3" s="159" t="s">
        <v>523</v>
      </c>
      <c r="K3" s="159" t="s">
        <v>524</v>
      </c>
      <c r="M3" s="159" t="s">
        <v>525</v>
      </c>
      <c r="O3" s="159" t="s">
        <v>526</v>
      </c>
    </row>
    <row r="5" spans="1:15" x14ac:dyDescent="0.25">
      <c r="A5" s="159" t="s">
        <v>21</v>
      </c>
      <c r="C5" s="159" t="s">
        <v>527</v>
      </c>
      <c r="D5" s="159">
        <v>1</v>
      </c>
      <c r="E5" s="159" t="s">
        <v>528</v>
      </c>
      <c r="G5" s="159" t="s">
        <v>15</v>
      </c>
      <c r="I5" s="159" t="s">
        <v>529</v>
      </c>
      <c r="K5" s="159" t="s">
        <v>409</v>
      </c>
      <c r="M5" s="159" t="s">
        <v>126</v>
      </c>
      <c r="O5" s="159" t="s">
        <v>530</v>
      </c>
    </row>
    <row r="6" spans="1:15" x14ac:dyDescent="0.25">
      <c r="A6" s="159" t="s">
        <v>33</v>
      </c>
      <c r="C6" s="159" t="s">
        <v>531</v>
      </c>
      <c r="D6" s="159">
        <v>2</v>
      </c>
      <c r="E6" s="159" t="s">
        <v>532</v>
      </c>
      <c r="G6" s="159" t="s">
        <v>27</v>
      </c>
      <c r="I6" s="159" t="s">
        <v>533</v>
      </c>
      <c r="M6" s="159" t="s">
        <v>441</v>
      </c>
      <c r="O6" s="159" t="s">
        <v>534</v>
      </c>
    </row>
    <row r="7" spans="1:15" x14ac:dyDescent="0.25">
      <c r="A7" s="159" t="s">
        <v>23</v>
      </c>
      <c r="D7" s="159">
        <v>3</v>
      </c>
      <c r="E7" s="159" t="s">
        <v>535</v>
      </c>
      <c r="G7" s="159" t="s">
        <v>46</v>
      </c>
      <c r="I7" s="159" t="s">
        <v>20</v>
      </c>
      <c r="M7" s="159" t="s">
        <v>471</v>
      </c>
      <c r="O7" s="159" t="s">
        <v>536</v>
      </c>
    </row>
    <row r="8" spans="1:15" x14ac:dyDescent="0.25">
      <c r="D8" s="159">
        <v>4</v>
      </c>
      <c r="E8" s="159" t="s">
        <v>537</v>
      </c>
      <c r="G8" s="159" t="s">
        <v>26</v>
      </c>
      <c r="I8" s="159" t="s">
        <v>42</v>
      </c>
      <c r="M8" s="159" t="s">
        <v>498</v>
      </c>
      <c r="O8" s="159" t="s">
        <v>538</v>
      </c>
    </row>
    <row r="9" spans="1:15" x14ac:dyDescent="0.25">
      <c r="D9" s="159">
        <v>5</v>
      </c>
      <c r="E9" s="159" t="s">
        <v>539</v>
      </c>
      <c r="G9" s="159" t="s">
        <v>540</v>
      </c>
      <c r="I9" s="159" t="s">
        <v>57</v>
      </c>
      <c r="O9" s="159" t="s">
        <v>541</v>
      </c>
    </row>
    <row r="10" spans="1:15" x14ac:dyDescent="0.25">
      <c r="D10" s="159">
        <v>6</v>
      </c>
      <c r="E10" s="159" t="s">
        <v>542</v>
      </c>
      <c r="G10" s="159" t="s">
        <v>543</v>
      </c>
      <c r="I10" s="159" t="s">
        <v>62</v>
      </c>
      <c r="O10" s="159" t="s">
        <v>544</v>
      </c>
    </row>
    <row r="11" spans="1:15" x14ac:dyDescent="0.25">
      <c r="D11" s="159">
        <v>7</v>
      </c>
      <c r="E11" s="159" t="s">
        <v>545</v>
      </c>
      <c r="I11" s="159" t="s">
        <v>543</v>
      </c>
    </row>
    <row r="12" spans="1:15" x14ac:dyDescent="0.25">
      <c r="D12" s="159">
        <v>8</v>
      </c>
      <c r="E12" s="159" t="s">
        <v>546</v>
      </c>
    </row>
    <row r="13" spans="1:15" x14ac:dyDescent="0.25">
      <c r="D13" s="159">
        <v>9</v>
      </c>
      <c r="E13" s="159" t="s">
        <v>547</v>
      </c>
    </row>
    <row r="14" spans="1:15" x14ac:dyDescent="0.25">
      <c r="D14" s="159">
        <v>10</v>
      </c>
      <c r="E14" s="159" t="s">
        <v>548</v>
      </c>
    </row>
    <row r="15" spans="1:15" x14ac:dyDescent="0.25">
      <c r="D15" s="159">
        <v>11</v>
      </c>
      <c r="E15" s="159" t="s">
        <v>549</v>
      </c>
    </row>
    <row r="16" spans="1:15" x14ac:dyDescent="0.25">
      <c r="D16" s="159">
        <v>12</v>
      </c>
      <c r="E16" s="159" t="s">
        <v>550</v>
      </c>
    </row>
    <row r="17" spans="4:14" x14ac:dyDescent="0.25">
      <c r="D17" s="159">
        <v>13</v>
      </c>
      <c r="E17" s="159" t="s">
        <v>551</v>
      </c>
    </row>
    <row r="18" spans="4:14" x14ac:dyDescent="0.25">
      <c r="D18" s="159">
        <v>14</v>
      </c>
      <c r="E18" s="159" t="s">
        <v>552</v>
      </c>
    </row>
    <row r="19" spans="4:14" x14ac:dyDescent="0.25">
      <c r="D19" s="159">
        <v>15</v>
      </c>
      <c r="E19" s="159" t="s">
        <v>553</v>
      </c>
    </row>
    <row r="20" spans="4:14" x14ac:dyDescent="0.25">
      <c r="D20" s="159">
        <v>16</v>
      </c>
      <c r="E20" s="159" t="s">
        <v>554</v>
      </c>
    </row>
    <row r="21" spans="4:14" ht="15.75" customHeight="1" x14ac:dyDescent="0.25">
      <c r="D21" s="159">
        <v>17</v>
      </c>
      <c r="E21" s="159" t="s">
        <v>555</v>
      </c>
      <c r="I21" s="159" t="s">
        <v>556</v>
      </c>
      <c r="N21" s="159" t="s">
        <v>557</v>
      </c>
    </row>
    <row r="22" spans="4:14" ht="15.75" customHeight="1" x14ac:dyDescent="0.25">
      <c r="D22" s="159">
        <v>18</v>
      </c>
      <c r="E22" s="159" t="s">
        <v>558</v>
      </c>
    </row>
    <row r="23" spans="4:14" ht="15.75" customHeight="1" x14ac:dyDescent="0.25">
      <c r="D23" s="159">
        <v>19</v>
      </c>
      <c r="E23" s="159" t="s">
        <v>559</v>
      </c>
      <c r="I23" s="159" t="s">
        <v>560</v>
      </c>
      <c r="N23" s="159" t="s">
        <v>561</v>
      </c>
    </row>
    <row r="24" spans="4:14" ht="15.75" customHeight="1" x14ac:dyDescent="0.25">
      <c r="D24" s="159">
        <v>20</v>
      </c>
      <c r="E24" s="159" t="s">
        <v>562</v>
      </c>
      <c r="I24" s="159" t="s">
        <v>563</v>
      </c>
      <c r="N24" s="159" t="s">
        <v>564</v>
      </c>
    </row>
    <row r="25" spans="4:14" ht="15.75" customHeight="1" x14ac:dyDescent="0.25">
      <c r="I25" s="159" t="s">
        <v>565</v>
      </c>
      <c r="N25" s="159" t="s">
        <v>566</v>
      </c>
    </row>
    <row r="26" spans="4:14" ht="15.75" customHeight="1" x14ac:dyDescent="0.25">
      <c r="I26" s="159" t="s">
        <v>567</v>
      </c>
      <c r="N26" s="159" t="s">
        <v>568</v>
      </c>
    </row>
    <row r="27" spans="4:14" ht="15.75" customHeight="1" x14ac:dyDescent="0.25">
      <c r="I27" s="159" t="s">
        <v>569</v>
      </c>
      <c r="N27" s="159" t="s">
        <v>570</v>
      </c>
    </row>
    <row r="28" spans="4:14" ht="15.75" customHeight="1" x14ac:dyDescent="0.25">
      <c r="N28" s="159" t="s">
        <v>571</v>
      </c>
    </row>
    <row r="29" spans="4:14" ht="15.75" customHeight="1" x14ac:dyDescent="0.25">
      <c r="N29" s="159" t="s">
        <v>572</v>
      </c>
    </row>
    <row r="30" spans="4:14" ht="15.75" customHeight="1" x14ac:dyDescent="0.25">
      <c r="I30" s="159" t="s">
        <v>573</v>
      </c>
      <c r="N30" s="159" t="s">
        <v>574</v>
      </c>
    </row>
    <row r="31" spans="4:14" ht="15.75" customHeight="1" x14ac:dyDescent="0.25">
      <c r="N31" s="159" t="s">
        <v>575</v>
      </c>
    </row>
    <row r="32" spans="4:14" ht="15.75" customHeight="1" x14ac:dyDescent="0.25">
      <c r="I32" s="159" t="s">
        <v>576</v>
      </c>
      <c r="N32" s="159" t="s">
        <v>577</v>
      </c>
    </row>
    <row r="33" spans="8:14" ht="15.75" customHeight="1" x14ac:dyDescent="0.25">
      <c r="I33" s="159" t="s">
        <v>578</v>
      </c>
      <c r="N33" s="159" t="s">
        <v>579</v>
      </c>
    </row>
    <row r="34" spans="8:14" ht="15.75" customHeight="1" x14ac:dyDescent="0.25">
      <c r="I34" s="159" t="s">
        <v>580</v>
      </c>
    </row>
    <row r="35" spans="8:14" ht="15.75" customHeight="1" x14ac:dyDescent="0.25">
      <c r="I35" s="159" t="s">
        <v>581</v>
      </c>
    </row>
    <row r="36" spans="8:14" ht="15.75" customHeight="1" x14ac:dyDescent="0.25"/>
    <row r="37" spans="8:14" ht="15.75" customHeight="1" x14ac:dyDescent="0.25"/>
    <row r="38" spans="8:14" ht="15.75" customHeight="1" x14ac:dyDescent="0.25">
      <c r="I38" s="159" t="s">
        <v>582</v>
      </c>
      <c r="L38" s="159" t="s">
        <v>583</v>
      </c>
      <c r="M38" s="159" t="s">
        <v>584</v>
      </c>
      <c r="N38" s="159" t="s">
        <v>585</v>
      </c>
    </row>
    <row r="39" spans="8:14" ht="15.75" customHeight="1" x14ac:dyDescent="0.25"/>
    <row r="40" spans="8:14" ht="15.75" customHeight="1" x14ac:dyDescent="0.25">
      <c r="H40" s="159" t="s">
        <v>278</v>
      </c>
      <c r="I40" s="159" t="s">
        <v>586</v>
      </c>
      <c r="L40" s="53" t="s">
        <v>587</v>
      </c>
      <c r="M40" s="159" t="s">
        <v>588</v>
      </c>
      <c r="N40" s="159" t="s">
        <v>589</v>
      </c>
    </row>
    <row r="41" spans="8:14" ht="15.75" customHeight="1" x14ac:dyDescent="0.25">
      <c r="I41" s="159" t="s">
        <v>590</v>
      </c>
      <c r="L41" s="53" t="s">
        <v>591</v>
      </c>
      <c r="M41" s="159" t="s">
        <v>592</v>
      </c>
      <c r="N41" s="159" t="s">
        <v>593</v>
      </c>
    </row>
    <row r="42" spans="8:14" ht="15.75" customHeight="1" x14ac:dyDescent="0.25">
      <c r="I42" s="159" t="s">
        <v>594</v>
      </c>
      <c r="L42" s="53" t="s">
        <v>595</v>
      </c>
      <c r="N42" s="159" t="s">
        <v>596</v>
      </c>
    </row>
    <row r="43" spans="8:14" ht="15.75" customHeight="1" x14ac:dyDescent="0.25">
      <c r="I43" s="159" t="s">
        <v>597</v>
      </c>
      <c r="L43" s="53" t="s">
        <v>598</v>
      </c>
      <c r="N43" s="159" t="s">
        <v>599</v>
      </c>
    </row>
    <row r="44" spans="8:14" ht="15.75" customHeight="1" x14ac:dyDescent="0.25">
      <c r="I44" s="159" t="s">
        <v>600</v>
      </c>
      <c r="N44" s="159" t="s">
        <v>601</v>
      </c>
    </row>
    <row r="45" spans="8:14" ht="15.75" customHeight="1" x14ac:dyDescent="0.25">
      <c r="I45" s="159" t="s">
        <v>602</v>
      </c>
      <c r="N45" s="159" t="s">
        <v>603</v>
      </c>
    </row>
    <row r="46" spans="8:14" ht="15.75" customHeight="1" x14ac:dyDescent="0.25"/>
    <row r="47" spans="8:14" ht="15.75" customHeight="1" x14ac:dyDescent="0.25"/>
    <row r="48" spans="8: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424D544D-E8DA-422F-9D4F-04A0A303E7CE}">
  <ds:schemaRefs>
    <ds:schemaRef ds:uri="http://schemas.microsoft.com/office/infopath/2007/PartnerControls"/>
    <ds:schemaRef ds:uri="http://schemas.microsoft.com/office/2006/metadata/properties"/>
    <ds:schemaRef ds:uri="http://schemas.openxmlformats.org/package/2006/metadata/core-properties"/>
    <ds:schemaRef ds:uri="http://purl.org/dc/terms/"/>
    <ds:schemaRef ds:uri="3d43119c-b000-4e14-871c-609248d94370"/>
    <ds:schemaRef ds:uri="2bcca7d3-f857-4d2f-865f-8783d48bd658"/>
    <ds:schemaRef ds:uri="http://schemas.microsoft.com/office/2006/documentManagement/type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3563AD95-2213-46DF-ADD5-74DF80B07B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33</vt:i4>
      </vt:variant>
    </vt:vector>
  </HeadingPairs>
  <TitlesOfParts>
    <vt:vector size="67" baseType="lpstr">
      <vt:lpstr>Datos</vt:lpstr>
      <vt:lpstr>Actividades_proyecto </vt:lpstr>
      <vt:lpstr>HV_BaseEstratificacion</vt:lpstr>
      <vt:lpstr>ACTIVIDAD_1</vt:lpstr>
      <vt:lpstr>ACTIVIDAD_2</vt:lpstr>
      <vt:lpstr>ACTIVIDAD_3</vt:lpstr>
      <vt:lpstr>ACTIVIDAD_4</vt:lpstr>
      <vt:lpstr>ACTIVIDAD_5</vt:lpstr>
      <vt:lpstr>ACTIVIDAD_6</vt:lpstr>
      <vt:lpstr>ACTIVIDAD_7</vt:lpstr>
      <vt:lpstr>ACTIVIDAD_8</vt:lpstr>
      <vt:lpstr>ACTIVIDAD_9</vt:lpstr>
      <vt:lpstr>ACTIVIDAD_10</vt:lpstr>
      <vt:lpstr>META_1 PDD</vt:lpstr>
      <vt:lpstr>META_2 PDD </vt:lpstr>
      <vt:lpstr>META_3 PDD</vt:lpstr>
      <vt:lpstr>PRODUCTO_MGA</vt:lpstr>
      <vt:lpstr>TERRITORIALIZACIÓN</vt:lpstr>
      <vt:lpstr>PMR</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ACTIVIDAD_10!Área_de_impresión</vt:lpstr>
      <vt:lpstr>ACTIVIDAD_2!Área_de_impresión</vt:lpstr>
      <vt:lpstr>ACTIVIDAD_3!Área_de_impresión</vt:lpstr>
      <vt:lpstr>ACTIVIDAD_4!Área_de_impresión</vt:lpstr>
      <vt:lpstr>ACTIVIDAD_5!Área_de_impresión</vt:lpstr>
      <vt:lpstr>ACTIVIDAD_6!Área_de_impresión</vt:lpstr>
      <vt:lpstr>ACTIVIDAD_7!Área_de_impresión</vt:lpstr>
      <vt:lpstr>ACTIVIDAD_8!Área_de_impresión</vt:lpstr>
      <vt:lpstr>ACTIVIDAD_9!Área_de_impresión</vt:lpstr>
      <vt:lpstr>'CONTROL DE CAMBIOS'!Área_de_impresión</vt:lpstr>
      <vt:lpstr>'META_1 PDD'!Área_de_impresión</vt:lpstr>
      <vt:lpstr>'META_2 PDD '!Área_de_impresión</vt:lpstr>
      <vt:lpstr>'META_3 PDD'!Área_de_impresión</vt:lpstr>
      <vt:lpstr>PMR!Área_de_impresión</vt:lpstr>
      <vt:lpstr>PRODUCTO_MGA!Área_de_impresión</vt:lpstr>
      <vt:lpstr>TERRITORIALIZACIÓN!Área_de_impresión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LENOVO</cp:lastModifiedBy>
  <cp:revision/>
  <cp:lastPrinted>2025-05-23T01:29:06Z</cp:lastPrinted>
  <dcterms:created xsi:type="dcterms:W3CDTF">2016-04-29T15:11:54Z</dcterms:created>
  <dcterms:modified xsi:type="dcterms:W3CDTF">2025-07-10T21:19:07Z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