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5.xml" ContentType="application/vnd.openxmlformats-officedocument.spreadsheetml.comments+xml"/>
  <Override PartName="/xl/drawings/drawing10.xml" ContentType="application/vnd.openxmlformats-officedocument.drawing+xml"/>
  <Override PartName="/xl/comments6.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3"/>
  <workbookPr/>
  <mc:AlternateContent xmlns:mc="http://schemas.openxmlformats.org/markup-compatibility/2006">
    <mc:Choice Requires="x15">
      <x15ac:absPath xmlns:x15ac="http://schemas.microsoft.com/office/spreadsheetml/2010/11/ac" url="C:\Users\LEGION 5\Downloads\"/>
    </mc:Choice>
  </mc:AlternateContent>
  <xr:revisionPtr revIDLastSave="0" documentId="13_ncr:1_{E3D79FB0-CD00-4646-85FF-41803B47CE53}" xr6:coauthVersionLast="47" xr6:coauthVersionMax="47" xr10:uidLastSave="{00000000-0000-0000-0000-000000000000}"/>
  <bookViews>
    <workbookView xWindow="-108" yWindow="-108" windowWidth="23256" windowHeight="12456" tabRatio="729" firstSheet="1" activeTab="1" xr2:uid="{00000000-000D-0000-FFFF-FFFF00000000}"/>
  </bookViews>
  <sheets>
    <sheet name="Datos" sheetId="52" state="hidden" r:id="rId1"/>
    <sheet name="ACTIVIDAD_1" sheetId="20" r:id="rId2"/>
    <sheet name="Hoja de vida " sheetId="51" state="hidden" r:id="rId3"/>
    <sheet name="ACTIVIDAD_2" sheetId="55" r:id="rId4"/>
    <sheet name="Hoja de vida 2" sheetId="56" state="hidden" r:id="rId5"/>
    <sheet name="ACTIVIDAD_3" sheetId="57" r:id="rId6"/>
    <sheet name="Hoja de vida 3" sheetId="58" state="hidden" r:id="rId7"/>
    <sheet name="META_PDD" sheetId="38" r:id="rId8"/>
    <sheet name="HV_MetaPDD" sheetId="54" state="hidden" r:id="rId9"/>
    <sheet name="PRODUCTO_MGA" sheetId="47" r:id="rId10"/>
    <sheet name="TERRITORIALIZACIÓN" sheetId="41" r:id="rId11"/>
    <sheet name="PMR" sheetId="46" r:id="rId12"/>
    <sheet name="CONTROL DE CAMBIOS" sheetId="40" r:id="rId13"/>
  </sheets>
  <definedNames>
    <definedName name="_xlnm._FilterDatabase" localSheetId="11" hidden="1">PMR!$A$12:$AX$14</definedName>
    <definedName name="ACTIVIDAD_3" localSheetId="6">#REF!</definedName>
    <definedName name="ACTIVIDAD_3">#REF!</definedName>
    <definedName name="_xlnm.Print_Area" localSheetId="1">ACTIVIDAD_1!$A$1:$O$116</definedName>
    <definedName name="_xlnm.Print_Area" localSheetId="3">ACTIVIDAD_2!$A$1:$O$115</definedName>
    <definedName name="_xlnm.Print_Area" localSheetId="5">ACTIVIDAD_3!$A$1:$O$116</definedName>
    <definedName name="_xlnm.Print_Area" localSheetId="12">'CONTROL DE CAMBIOS'!$A$1:$E$36</definedName>
    <definedName name="_xlnm.Print_Area" localSheetId="7">META_PDD!$A$1:$M$66</definedName>
    <definedName name="_xlnm.Print_Area" localSheetId="11">PMR!$A$1:$AX$14</definedName>
    <definedName name="_xlnm.Print_Area" localSheetId="9">PRODUCTO_MGA!$A$1:$L$44</definedName>
    <definedName name="_xlnm.Print_Area" localSheetId="10">TERRITORIALIZACIÓN!$A$1:$AF$149</definedName>
    <definedName name="condicion">#REF!</definedName>
    <definedName name="edad">#REF!</definedName>
    <definedName name="etnias">#REF!</definedName>
    <definedName name="frecuencia">#REF!</definedName>
    <definedName name="genero">#REF!</definedName>
    <definedName name="INDICADOR" localSheetId="3">#REF!</definedName>
    <definedName name="INDICADOR" localSheetId="5">#REF!</definedName>
    <definedName name="INDICADOR" localSheetId="4">#REF!</definedName>
    <definedName name="INDICADOR" localSheetId="6">#REF!</definedName>
    <definedName name="INDICADOR">#REF!</definedName>
    <definedName name="localidad">#REF!</definedName>
    <definedName name="metas">#REF!</definedName>
    <definedName name="objetivoest">#REF!</definedName>
    <definedName name="objetivos" localSheetId="3">#REF!</definedName>
    <definedName name="objetivos" localSheetId="5">#REF!</definedName>
    <definedName name="objetivos" localSheetId="4">#REF!</definedName>
    <definedName name="objetivos" localSheetId="6">#REF!</definedName>
    <definedName name="objetivos">#REF!</definedName>
    <definedName name="pmr">#REF!</definedName>
    <definedName name="responsable">#REF!</definedName>
    <definedName name="SUBSECRETARIA" localSheetId="3">#REF!</definedName>
    <definedName name="SUBSECRETARIA" localSheetId="5">#REF!</definedName>
    <definedName name="SUBSECRETARIA" localSheetId="4">#REF!</definedName>
    <definedName name="SUBSECRETARIA" localSheetId="6">#REF!</definedName>
    <definedName name="SUBSECRETARIA">#REF!</definedName>
    <definedName name="subsecretarias">#REF!</definedName>
    <definedName name="tactividad">#REF!</definedName>
    <definedName name="tcalculo">#REF!</definedName>
    <definedName name="tindicador">#REF!</definedName>
    <definedName name="tipometa">#REF!</definedName>
    <definedName name="tmet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30" roundtripDataChecksum="xVYwB3UHdHZoYLlS7FHKLwAp3fKOqHG7zICvfbN6ofQ="/>
    </ext>
  </extLst>
</workbook>
</file>

<file path=xl/calcChain.xml><?xml version="1.0" encoding="utf-8"?>
<calcChain xmlns="http://schemas.openxmlformats.org/spreadsheetml/2006/main">
  <c r="AW14" i="46" l="1"/>
  <c r="H15" i="47" l="1"/>
  <c r="G15" i="47"/>
  <c r="F15" i="47"/>
  <c r="D15" i="47"/>
  <c r="N25" i="57"/>
  <c r="N26" i="57"/>
  <c r="N27" i="57"/>
  <c r="N28" i="57"/>
  <c r="N29" i="57"/>
  <c r="O29" i="57" l="1"/>
  <c r="O26" i="57"/>
  <c r="N24" i="55"/>
  <c r="N25" i="55"/>
  <c r="N26" i="55"/>
  <c r="N27" i="55"/>
  <c r="N28" i="55"/>
  <c r="N25" i="20"/>
  <c r="N26" i="20"/>
  <c r="N27" i="20"/>
  <c r="N28" i="20"/>
  <c r="N29" i="20"/>
  <c r="O29" i="20" s="1"/>
  <c r="O25" i="55" l="1"/>
  <c r="O28" i="55"/>
  <c r="O26" i="20"/>
  <c r="B50" i="38"/>
  <c r="B61" i="55"/>
  <c r="B116" i="20"/>
  <c r="B62" i="20"/>
  <c r="E11" i="54" l="1"/>
  <c r="E11" i="58" l="1"/>
  <c r="B62" i="57"/>
  <c r="E11" i="56" l="1"/>
  <c r="B8" i="41" l="1"/>
  <c r="E10" i="58"/>
  <c r="E10" i="56"/>
  <c r="D16" i="58"/>
  <c r="I116" i="57"/>
  <c r="H116" i="57"/>
  <c r="G116" i="57"/>
  <c r="F116" i="57"/>
  <c r="E116" i="57"/>
  <c r="D116" i="57"/>
  <c r="C116" i="57"/>
  <c r="B116" i="57"/>
  <c r="B34" i="57"/>
  <c r="N24" i="57"/>
  <c r="O25" i="57" s="1"/>
  <c r="E24" i="20"/>
  <c r="L24" i="20"/>
  <c r="F24" i="20"/>
  <c r="D16" i="56"/>
  <c r="I115" i="55" l="1"/>
  <c r="H115" i="55"/>
  <c r="G115" i="55"/>
  <c r="F115" i="55"/>
  <c r="E115" i="55"/>
  <c r="D115" i="55"/>
  <c r="C115" i="55"/>
  <c r="B115" i="55"/>
  <c r="B33" i="55"/>
  <c r="N23" i="55"/>
  <c r="O24" i="55" s="1"/>
  <c r="E11" i="51"/>
  <c r="B34" i="20" l="1"/>
  <c r="E10" i="54" l="1"/>
  <c r="D16" i="54"/>
  <c r="E10" i="51"/>
  <c r="D16" i="51"/>
  <c r="AV14" i="46"/>
  <c r="N24" i="20" l="1"/>
  <c r="O25" i="20" s="1"/>
  <c r="C49" i="38"/>
  <c r="C47" i="38"/>
  <c r="C45" i="38"/>
  <c r="C43" i="38"/>
  <c r="C41" i="38"/>
  <c r="C39" i="38"/>
  <c r="C37" i="38"/>
  <c r="C35" i="38"/>
  <c r="C31" i="38"/>
  <c r="C116" i="20" l="1"/>
  <c r="D116" i="20"/>
  <c r="E116" i="20"/>
  <c r="F116" i="20"/>
  <c r="G116" i="20"/>
  <c r="H116" i="20"/>
  <c r="I116" i="20"/>
  <c r="C29" i="38" l="1"/>
  <c r="I15" i="4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00000000-0006-0000-01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00000000-0006-0000-03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00000000-0006-0000-05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15" authorId="0" shapeId="0" xr:uid="{00000000-0006-0000-07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00000000-0006-0000-09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14" authorId="0" shapeId="0" xr:uid="{00000000-0006-0000-0A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9" authorId="0" shapeId="0" xr:uid="{00000000-0006-0000-0C00-000001000000}">
      <text>
        <r>
          <rPr>
            <sz val="9"/>
            <color indexed="81"/>
            <rFont val="Tahoma"/>
            <family val="2"/>
          </rPr>
          <t>Fecha en la que el cambio solicitado al plan de acción es aprobado</t>
        </r>
      </text>
    </comment>
    <comment ref="B9" authorId="0" shapeId="0" xr:uid="{00000000-0006-0000-0C00-000002000000}">
      <text>
        <r>
          <rPr>
            <sz val="9"/>
            <color indexed="81"/>
            <rFont val="Tahoma"/>
            <family val="2"/>
          </rPr>
          <t>Fecha en la que el cambio solicitado al plan de acción es aprobado</t>
        </r>
      </text>
    </comment>
    <comment ref="C9" authorId="0" shapeId="0" xr:uid="{00000000-0006-0000-0C00-000003000000}">
      <text>
        <r>
          <rPr>
            <sz val="9"/>
            <color indexed="81"/>
            <rFont val="Tahoma"/>
            <family val="2"/>
          </rPr>
          <t>Descripción de los cambios realizados en la actialización que corresponda</t>
        </r>
      </text>
    </comment>
    <comment ref="D9" authorId="0" shapeId="0" xr:uid="{00000000-0006-0000-0C00-000004000000}">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<sst xmlns="http://schemas.openxmlformats.org/spreadsheetml/2006/main" count="2115" uniqueCount="458">
  <si>
    <t>Clasificación</t>
  </si>
  <si>
    <t>Subclasificación</t>
  </si>
  <si>
    <t>Catogoría</t>
  </si>
  <si>
    <t>Tipo</t>
  </si>
  <si>
    <t>Procesos</t>
  </si>
  <si>
    <t>Dependencias</t>
  </si>
  <si>
    <t>Metodo de recolección</t>
  </si>
  <si>
    <t>Tipo de calculo</t>
  </si>
  <si>
    <t>Frecuencia de medición</t>
  </si>
  <si>
    <t>Tipo Anualización</t>
  </si>
  <si>
    <t>Unidad de medida</t>
  </si>
  <si>
    <t>Tipo de variable</t>
  </si>
  <si>
    <t>Proyectos</t>
  </si>
  <si>
    <t>Proceso</t>
  </si>
  <si>
    <t>Desempeño</t>
  </si>
  <si>
    <t>Eficacia</t>
  </si>
  <si>
    <t>Direccionamiento estratégico</t>
  </si>
  <si>
    <t xml:space="preserve">Despacho de la Secretaria
</t>
  </si>
  <si>
    <t xml:space="preserve">Documento oficial
</t>
  </si>
  <si>
    <t>Simple</t>
  </si>
  <si>
    <t>Mensual</t>
  </si>
  <si>
    <t>Suma</t>
  </si>
  <si>
    <t>Número</t>
  </si>
  <si>
    <t>Constante</t>
  </si>
  <si>
    <t>Gestión</t>
  </si>
  <si>
    <t>Política</t>
  </si>
  <si>
    <t>Resultado</t>
  </si>
  <si>
    <t>Eficiencia</t>
  </si>
  <si>
    <t>Planeación y Gestión</t>
  </si>
  <si>
    <t xml:space="preserve">Oficina Asesora de Planeación
</t>
  </si>
  <si>
    <t xml:space="preserve">Encuesta
</t>
  </si>
  <si>
    <t>Compuesto</t>
  </si>
  <si>
    <t>Bimestral</t>
  </si>
  <si>
    <t>Creciente</t>
  </si>
  <si>
    <t>Porcentaje</t>
  </si>
  <si>
    <t>Registro periódico</t>
  </si>
  <si>
    <t>Plan Estratégico</t>
  </si>
  <si>
    <t>Planes</t>
  </si>
  <si>
    <t>Calidad</t>
  </si>
  <si>
    <t>Comunicaciones estratégicas</t>
  </si>
  <si>
    <t xml:space="preserve">Oficina Asesora Jurídica
</t>
  </si>
  <si>
    <t xml:space="preserve">Entrevista
</t>
  </si>
  <si>
    <t>Trimestral</t>
  </si>
  <si>
    <t>índice</t>
  </si>
  <si>
    <t>Proyectos-Gestión-Plan Estratégico</t>
  </si>
  <si>
    <t>Mapa de aseguramiento</t>
  </si>
  <si>
    <t>Efectividad</t>
  </si>
  <si>
    <t>Arquitectura empresarial</t>
  </si>
  <si>
    <t xml:space="preserve">Oficina de Control Interno
</t>
  </si>
  <si>
    <t xml:space="preserve">Estadísticas
</t>
  </si>
  <si>
    <t>Cuatrimestral</t>
  </si>
  <si>
    <t>Decreciente</t>
  </si>
  <si>
    <t>Riesgos</t>
  </si>
  <si>
    <t>Producto</t>
  </si>
  <si>
    <t>Gestión del conocimiento</t>
  </si>
  <si>
    <t xml:space="preserve">Oficina de Control Disciplinario Interno
</t>
  </si>
  <si>
    <t xml:space="preserve">Evaluación
</t>
  </si>
  <si>
    <t>Semestral</t>
  </si>
  <si>
    <t>Resultados Finales</t>
  </si>
  <si>
    <t>Promoción del acceso a la justicia de las mujeres</t>
  </si>
  <si>
    <t xml:space="preserve">Subsecretaría del Cuidado y Políticas de Igualdad
</t>
  </si>
  <si>
    <t xml:space="preserve">Informe
</t>
  </si>
  <si>
    <t>Anual</t>
  </si>
  <si>
    <t>Desarrollo de capacidades para la vida de las mujeres</t>
  </si>
  <si>
    <t xml:space="preserve">Dirección de Derechos y Diseño de Políticas
</t>
  </si>
  <si>
    <t>Registros contables</t>
  </si>
  <si>
    <t>Promoción de la participación y representación de las mujeres</t>
  </si>
  <si>
    <t xml:space="preserve">Dirección de Gestión del Conocimiento
</t>
  </si>
  <si>
    <t>Transversalización del enfoque de género y diferencial para mujeres</t>
  </si>
  <si>
    <t xml:space="preserve">Dirección de Enfoque Diferencial
</t>
  </si>
  <si>
    <t>Prevención y atención a mujeres víctimas de violencia</t>
  </si>
  <si>
    <t xml:space="preserve">Dirección del Sistema Distrital de Cuidado
</t>
  </si>
  <si>
    <t xml:space="preserve"> Gestión de políticas públicas </t>
  </si>
  <si>
    <t>Subsecretaría de Fortalecimiento de Capacidades y Oportunidades</t>
  </si>
  <si>
    <t>Territorialización de la política pública</t>
  </si>
  <si>
    <t>Dirección de Territorialización de Derechos y Participación</t>
  </si>
  <si>
    <t>Atención a la ciudadanía</t>
  </si>
  <si>
    <t xml:space="preserve">Dirección de Eliminación de Violencias contra las Mujeres y Acceso a la Justicia
</t>
  </si>
  <si>
    <t>Gestión del Talento Humano</t>
  </si>
  <si>
    <t xml:space="preserve">Subsecretaría de Gestión Corporativa
</t>
  </si>
  <si>
    <t>Gestión Contractual</t>
  </si>
  <si>
    <t xml:space="preserve">Dirección Administrativa y Financiera
</t>
  </si>
  <si>
    <t>Gestión Administrativa</t>
  </si>
  <si>
    <t xml:space="preserve">Dirección de Talento Humano
</t>
  </si>
  <si>
    <t>Gestión financiera</t>
  </si>
  <si>
    <t>Dirección de Contratación</t>
  </si>
  <si>
    <t>Gestión documental</t>
  </si>
  <si>
    <t>Gestión Jurídica</t>
  </si>
  <si>
    <t>Gestión Tecnológica</t>
  </si>
  <si>
    <t>Seguimiento, Evaluación y Control</t>
  </si>
  <si>
    <t xml:space="preserve">Gestión Disciplinaria. </t>
  </si>
  <si>
    <t>SECRETARÍA DISTRITAL DE LA MUJER</t>
  </si>
  <si>
    <t>Código:</t>
  </si>
  <si>
    <t xml:space="preserve">DIRECCIONAMIENTO ESTRATEGICO </t>
  </si>
  <si>
    <t xml:space="preserve">Versión: </t>
  </si>
  <si>
    <t>FORMULACIÓN Y SEGUIMIENTO  PLAN DE ACCIÓN DE PROYECTOS DE INVERSIÓN</t>
  </si>
  <si>
    <t xml:space="preserve">Fecha de Emisión: </t>
  </si>
  <si>
    <t>ACTIVIDADES</t>
  </si>
  <si>
    <t>Página</t>
  </si>
  <si>
    <t>PROYECTO DE INVERSIÓN</t>
  </si>
  <si>
    <t xml:space="preserve">8207- Implementación de una estrategia de comunicación para la promoción de los derechos de las mujeres, la prevención y atención de las violencias de género en Bogotá D.C. </t>
  </si>
  <si>
    <t>BPIN</t>
  </si>
  <si>
    <t>PERIODO REPORTADO</t>
  </si>
  <si>
    <t>Enero</t>
  </si>
  <si>
    <t>X</t>
  </si>
  <si>
    <t>Febrero</t>
  </si>
  <si>
    <t>Marzo</t>
  </si>
  <si>
    <t>Abril</t>
  </si>
  <si>
    <t>TIPO DE REPORTE</t>
  </si>
  <si>
    <t>FORMULACION</t>
  </si>
  <si>
    <t>Mayo</t>
  </si>
  <si>
    <t>Junio</t>
  </si>
  <si>
    <t>Julio</t>
  </si>
  <si>
    <t>Agosto</t>
  </si>
  <si>
    <t>ACTUALIZACION</t>
  </si>
  <si>
    <t>Septiembre</t>
  </si>
  <si>
    <t>Octubre</t>
  </si>
  <si>
    <t>Noviembre</t>
  </si>
  <si>
    <t>Diciembre</t>
  </si>
  <si>
    <t>SEGUIMIENTO</t>
  </si>
  <si>
    <t xml:space="preserve">ACTIVIDAD DEL PROYECTO </t>
  </si>
  <si>
    <t>Implementar 1 estrategia de comunicaciones</t>
  </si>
  <si>
    <t>PRODUCTO MGA</t>
  </si>
  <si>
    <t xml:space="preserve">
Servicio de promoción de la garantía de derechos </t>
  </si>
  <si>
    <t>INDICADOR ACTIVIDAD</t>
  </si>
  <si>
    <t xml:space="preserve">Porcentaje de implementación de la estrategia de comunicaciones
</t>
  </si>
  <si>
    <t>OBJETIVO ESTRATÉGICO</t>
  </si>
  <si>
    <t>2. Bogotá confía en su bien-estar</t>
  </si>
  <si>
    <t>PROGRAMA</t>
  </si>
  <si>
    <t>2.12. Bogotá cuida a su gente</t>
  </si>
  <si>
    <t>META PDD</t>
  </si>
  <si>
    <t>104. Desarrollar 1 estrategia de comunicaciones con énfasis en promoción de derechos de las mujeres, prevención de violencias en su contra y transformación cultural con enfoque de género, que permita impulsar y posicionar las acciones, actividades y programas de la SDMujer en los ámbitos internacional, nacional, distrital, local y barrial.</t>
  </si>
  <si>
    <t>EJECUCIÓN PRESUPUESTAL DEL PROYECTO</t>
  </si>
  <si>
    <t>PRESUPUESTO ASIGNADO EN LA VIGENCIA ACTUAL (en pesos, sin decimales)</t>
  </si>
  <si>
    <t>Total</t>
  </si>
  <si>
    <t>Porcentaje de ejecución</t>
  </si>
  <si>
    <t>PROGRAMACION DE COMPROMISOS</t>
  </si>
  <si>
    <t>COMPROMISOS</t>
  </si>
  <si>
    <t>GIROS</t>
  </si>
  <si>
    <t>PROGRAMACIÓN RESERVAS</t>
  </si>
  <si>
    <t>LIBERACION DE RESERVAS</t>
  </si>
  <si>
    <t>GIROS RESERVAS</t>
  </si>
  <si>
    <t xml:space="preserve">                                                 REPORTE ACTIVIDADES VIGENCIA (Ejecución vigencia)</t>
  </si>
  <si>
    <t xml:space="preserve"> DESCRIPCION DE LA ACTIVIDAD </t>
  </si>
  <si>
    <t>ANUALIZACIÓN DE LA ACTIVIDAD</t>
  </si>
  <si>
    <t>TOTAL PDD</t>
  </si>
  <si>
    <t>TIPO DE ANUALIZACIÓN</t>
  </si>
  <si>
    <t>PONDERACIÓN ACTIVIDAD</t>
  </si>
  <si>
    <t xml:space="preserve">                                                                                               DESCRIPCIÓN CUALITATIVA DEL AVANCE POR ACTIVIDAD</t>
  </si>
  <si>
    <t>ENERO</t>
  </si>
  <si>
    <t xml:space="preserve">PROGRAMACIÓN </t>
  </si>
  <si>
    <t>EJECUCIÓN</t>
  </si>
  <si>
    <t>AVANCES Y LOGROS MENSUAL (2.000 CARACTERES)</t>
  </si>
  <si>
    <t>AVANCES Y LOGROS ACUMULADO (2.000 CARACTERES)</t>
  </si>
  <si>
    <t>RETRASOS Y ALTERNATIVAS DE SOLUCIÓN (1.000 CARACTERES)</t>
  </si>
  <si>
    <t>BENEFICIOS</t>
  </si>
  <si>
    <t>Durante este periodo se tramitaron los contratos de persona natural que apoyan la implementación de la estrategia de comunicaciones.  Además, en el mes se elaboraron 57 piezas gráficas en respuesta a diversas solicitudes realizadas por las diferentes áreas</t>
  </si>
  <si>
    <t>Al mes de enero se lleva un acumulado en la ejecución de la meta del 0,083 que se ve reflejada en actividades que apuntan a implementar una estrategia de comunicación bien estructurada permitiendo  que la Secretaría impulse iniciativas clave, fomente la participación ciudadana y promueva acciones para la protección y el empoderamiento de las mujeres.</t>
  </si>
  <si>
    <t>N/A</t>
  </si>
  <si>
    <t xml:space="preserve">Las actividades descritas aportan a múltiples beneficios a la Secretaría de la Mujer, fortaleciendo su estrategia de comunicaciones y garantizando un impacto positivo en sus objetivos institucionales. </t>
  </si>
  <si>
    <t>FEBRERO</t>
  </si>
  <si>
    <t xml:space="preserve">Durante el mes de febrero  se tramitaron 6 solicitudes de brief de distintas subdirecciones y gerencias de la Secretaría. Y como resultados de esta solicitudes se elaboraron  339 piezas gráficas y 15 contenidos audiovisuales (videos y fotografías) que permiten dar respuesta a la solictudes de las diferentes áreas. </t>
  </si>
  <si>
    <t>Al mes de febrero  se lleva un acumulado en la ejecución de la meta del 0,166 en la implementación de la estrategia de comunicaciones reflejando un avance significativo en la difusión de las iniciativas de la entidad.Durante este periodo se tramitaron 6 solicitudes de brief de distintas subdirecciones y gerencias de la Secretaría. Esto ha permitido mejorar la organización y gestión de las estrategias de comunicación.
Al mes de febrero, se elaboraron 396 piezas gráficas y 15 contenidos audiovisuales (videos y fotografías), respondiendo a las necesidades de comunicación estratégica de la Secretaría y fortaleciendo la visibilidad de sus actividades.</t>
  </si>
  <si>
    <t>Los avances logrados en la implementación de la estrategia de comunicaciones en la Secretaría de la Mujer aportan diversos beneficios clave los cuales permiten  consolidar el trabajo de la Secretaría de la Mujer, garantizando que sus iniciativas tengan un mayor impacto y sean percibidas de manera efectiva por la ciudadanía y los diferentes grupos de interés.</t>
  </si>
  <si>
    <t>MARZO</t>
  </si>
  <si>
    <t xml:space="preserve">Durante el mes de marzo  se tramitaron 12 solicitudes de brief de distintas subdirecciones y gerencias de la Secretaría. Y como resultados de esta solicitudes se elaboraron  280 piezas gráficas y 15 contenidos audiovisuales (videos y fotografías) que permiten dar respuesta a la solictudes de las diferentes áreas. </t>
  </si>
  <si>
    <t>Al mes demarzo  se lleva un acumulado en la ejecución de la meta del 0,249 en la implementación de la estrategia de comunicaciones reflejando un avance significativo en la difusión de las iniciativas de la entidad. Al corte del primer trimestre se tramitaron 18 solicitudes de brief de distintas subdirecciones y gerencias de la Secretaría. Esto ha permitido mejorar la organización y gestión de las estrategias de comunicación.
Al mes de marzo, se elaboraron 749 piezas gráficas y 73 contenidos audiovisuales (videos y fotografías), respondiendo a las necesidades de comunicación estratégica de la Secretaría y fortaleciendo la visibilidad de sus actividades.</t>
  </si>
  <si>
    <t xml:space="preserve">Estos avances en la estrategia de comunicación traen múltiples beneficios para la Secretaría de la Mujer, como una mayor visibilidad de sus actividades y un fortalecimiento de su presencia en los medios y entre la comunidad. La mejora en la organización y gestión de las estrategias permite una comunicación más coherente y alineada con los objetivos institucionales, lo que incrementa la efectividad de las campañas y acciones. Además, la producción constante de contenido visual y audiovisual facilita el acceso a la información y mejora la comprensión de sus iniciativas, contribuyendo a una mayor participación y apoyo de la ciudadanía. Todo esto refuerza la imagen institucional, promueve la transparencia y potencia el impacto de las acciones de la Secretaría.
</t>
  </si>
  <si>
    <t>ABRIL</t>
  </si>
  <si>
    <t>MAYO</t>
  </si>
  <si>
    <t>JUNIO</t>
  </si>
  <si>
    <t>JULIO</t>
  </si>
  <si>
    <t>AGOSTO</t>
  </si>
  <si>
    <t>SEPTIEMBRE</t>
  </si>
  <si>
    <t>OCTUBRE</t>
  </si>
  <si>
    <t xml:space="preserve">NOVIEMBRE </t>
  </si>
  <si>
    <t>DICIEMBRE</t>
  </si>
  <si>
    <t>DESCRIPCIÓN CUALITATIVA  Y PORCENTUAL DEL AVANCE POR TAREA</t>
  </si>
  <si>
    <t>DESCRIPCIÓN DE LA TAREA</t>
  </si>
  <si>
    <t>1. Tramitar los Brief de solicitudes recibidos</t>
  </si>
  <si>
    <t>2. Elaborar las piezas graficas de acuerdo a las solicitudes realizadas</t>
  </si>
  <si>
    <t>3. Producir contenido audiovisual</t>
  </si>
  <si>
    <t xml:space="preserve">PONDERACIÓN DE LA TAREA
</t>
  </si>
  <si>
    <t>PROGRAMACIÓN</t>
  </si>
  <si>
    <t>LOGROS Y BENEFICIOS Y RETRASOS Y ALTERNATIVAS DE SOLUCIÓN</t>
  </si>
  <si>
    <t>Para el mes de enero se tramitaron los contratos de persona natural que apoyan el cumplimiento de la meta que permiten la implementación de la estrategia de comunicaciones y en específico la realización de las actividades correpondientes al trámite de los brief que llegan a comunicaciones</t>
  </si>
  <si>
    <t>Para el mes de enero se tramitaron los contratos de persona natural que apoyan el cumplimiento de la meta que permiten la implementación de la estrategia de comunicaciones y en específico la elaboración de las piezas que se tramitan a través de comunicaciones. Para este mes se elaboraron 57 piezas gráficas que responden a diferentes solicitudes realizadas</t>
  </si>
  <si>
    <t>Para el mes de enero se tramitaron los contratos de persona natural que apoyan el cumplimiento de la meta que permiten la implementación de la estrategia de comunicaciones y en específico la producción de contenidos audiovisuales para la estrategia de comunicaciones</t>
  </si>
  <si>
    <t>EVIDENCIAS DE EJECUCIÓN</t>
  </si>
  <si>
    <t>https://secretariadistritald-my.sharepoint.com/:f:/g/personal/ecastaneda_sdmujer_gov_co/EpeFmxvbn5BJsp9_onbazacBYdTeX-NmXHBWN6AFNLvs-w?e=9BegAu</t>
  </si>
  <si>
    <t>https://secretariadistritald-my.sharepoint.com/:f:/g/personal/ecastaneda_sdmujer_gov_co/EpYYHfQSb-pGkFUz2lb3HIEB5mwl38MThKeS5iyWoNJEvA?e=oqq3wK</t>
  </si>
  <si>
    <t>https://secretariadistritald-my.sharepoint.com/:f:/g/personal/ecastaneda_sdmujer_gov_co/Em8HMEtsax1KpXsc6JR9gksB6pun1Y75QAfk8Z0hXdRH-Q?e=bQLp9C</t>
  </si>
  <si>
    <t>En el mes de febrero ya con la contratación de las personas que apoyan las actividades de las tareas se tramitaron 6 solicitudes de Brief realizadas por la difrentes subdirecciones o gerencias de la Secretaría.</t>
  </si>
  <si>
    <t>Para el mes de febrero se elaboraron 339 piezas gráficas que responden a las necesidades de comunicar estratégicamente las actividades de la Secretaría</t>
  </si>
  <si>
    <t xml:space="preserve">En el mes de febrero se realizaron 15 contenidos audiovisuales entre videos y tomas fotográficas que responden a las necesidades de comunicar estratégicamente las actividades de la Secretaría </t>
  </si>
  <si>
    <t>En el mes de marzo  se tramitaron 12 solicitudes de Brief realizadas por la difrentes subdirecciones o gerencias de la Secretaría.</t>
  </si>
  <si>
    <t>Para el mes de marzo se elaboraron 280 piezas gráficas que responden a las necesidades de comunicar estratégicamente las actividades de la Secretaría</t>
  </si>
  <si>
    <t xml:space="preserve">En el mes de marzo se realizaron 58 contenidos audiovisuales entre videos y tomas fotográficas que responden a las necesidades de comunicar estratégicamente las actividades de la Secretaría </t>
  </si>
  <si>
    <t>https://secretariadistritald-my.sharepoint.com/:f:/g/personal/ecastaneda_sdmujer_gov_co/EhNNTwm7dxJLsvCaefRbzM8B4CCMdinaeVoKGT9S3BeGcg?e=rvvdDJ</t>
  </si>
  <si>
    <t>https://secretariadistritald-my.sharepoint.com/:f:/g/personal/ecastaneda_sdmujer_gov_co/Eg_8xyikXh9MrsRVHruscEIBkDrYn3vXeR9D1lN6-o4oKg?e=nmzm1v</t>
  </si>
  <si>
    <t>https://secretariadistritald-my.sharepoint.com/:f:/g/personal/ecastaneda_sdmujer_gov_co/Et4Kn409wP9CtKOBQrd40gIBz5zPYT6JeWsgqWGHJg4hEg?e=5ZbTqo</t>
  </si>
  <si>
    <t>ACUMULADO</t>
  </si>
  <si>
    <t xml:space="preserve">DIRECCIONAMIENTO ESTRATÉGICO </t>
  </si>
  <si>
    <t>HOJA DE VIDA DEL INDICADOR</t>
  </si>
  <si>
    <t>ASOCIACIÓN</t>
  </si>
  <si>
    <t>CLASIFICACIÓN</t>
  </si>
  <si>
    <t>SUB CLASIFICACIÓN</t>
  </si>
  <si>
    <t>CATEGORÍA</t>
  </si>
  <si>
    <t>TIPO</t>
  </si>
  <si>
    <t>PROCESO AL QUE APORTA</t>
  </si>
  <si>
    <t>DEPENDENCIAS</t>
  </si>
  <si>
    <t>IDENTIFICACIÓN</t>
  </si>
  <si>
    <t>ACTIVIDAD</t>
  </si>
  <si>
    <t>NOMBRE DEL INDICADOR</t>
  </si>
  <si>
    <t>OBJETIVO DEL INDICADOR</t>
  </si>
  <si>
    <r>
      <t xml:space="preserve">Medir el </t>
    </r>
    <r>
      <rPr>
        <sz val="10"/>
        <color theme="1"/>
        <rFont val="Arial Narrow"/>
        <family val="2"/>
      </rPr>
      <t xml:space="preserve">nivel de avance en </t>
    </r>
    <r>
      <rPr>
        <sz val="10"/>
        <rFont val="Arial Narrow"/>
        <family val="2"/>
      </rPr>
      <t xml:space="preserve">la implementación de la estrategia de comunicaciones de la entidad, asegurando una gestión eficiente de la información. Permite evaluar el cumplimiento de acciones planificadas para fortalecer la difusión y el posicionamiento institucional. </t>
    </r>
  </si>
  <si>
    <t>CÓDIGO DEL INDICADOR</t>
  </si>
  <si>
    <t>NA</t>
  </si>
  <si>
    <t>MÉTODO DE RECOLECCIÓN</t>
  </si>
  <si>
    <t>CRITERIO DEL ANÁLISIS</t>
  </si>
  <si>
    <t>TIPO DE CÁLCULO</t>
  </si>
  <si>
    <t>FRECUENCIA DE MEDICIÓN</t>
  </si>
  <si>
    <t>META PROGRAMADA</t>
  </si>
  <si>
    <t>RANGO DE GESTIÓN</t>
  </si>
  <si>
    <t>No.</t>
  </si>
  <si>
    <t>ALIAS</t>
  </si>
  <si>
    <t>VARIABLES</t>
  </si>
  <si>
    <t>DESCRIPCIÓN</t>
  </si>
  <si>
    <t xml:space="preserve">UNIDAD DE MEDIDA </t>
  </si>
  <si>
    <t>FUENTE</t>
  </si>
  <si>
    <t>Solicitudes Brief</t>
  </si>
  <si>
    <t xml:space="preserve">Solicitudes realizadas a comunicaciones para el trámite de elaboración de estrategias y/o piezas gráficas y/o material audiovisual </t>
  </si>
  <si>
    <t>Seguimiento solicitudes</t>
  </si>
  <si>
    <t>Piezas gráficas</t>
  </si>
  <si>
    <t xml:space="preserve">No. de piezas graficas realizadas en el marco de la implementación de la estrategia </t>
  </si>
  <si>
    <t>Seguimiento No de piezas elaboradas</t>
  </si>
  <si>
    <t>Material audiovisual</t>
  </si>
  <si>
    <t xml:space="preserve">No. de contenido audiovisual elaborado en el marco de la implementación de la estrategia </t>
  </si>
  <si>
    <t>Seguimiento No de contenido audiovisual elaborado</t>
  </si>
  <si>
    <t>FÓRMULA DEL INDICADOR</t>
  </si>
  <si>
    <t>UNIDAD DE MEDIDA FÓRMULA</t>
  </si>
  <si>
    <t xml:space="preserve">Solicitudes Brief + piezas gráficas + contenido audiovisual solicitado / Solicitudes Brief + piezas gráficas + contenido audiovisual tramitado *100
</t>
  </si>
  <si>
    <t>DESCRIPCIÓN DEL INDICADOR</t>
  </si>
  <si>
    <t>LÍNEA BASE</t>
  </si>
  <si>
    <t>Año de linea base</t>
  </si>
  <si>
    <t>FUENTE DE VERIFICACIÓN</t>
  </si>
  <si>
    <t>Seguimiento Plan de acción 2024</t>
  </si>
  <si>
    <t>ANÁLISIS DEL INDICADOR</t>
  </si>
  <si>
    <t>El Porcentaje de implementación de la estrategia de comunicaciones mide el grado de ejecución de las acciones planificadas para gestionar y difundir información institucional. Un alto cumplimiento refleja una comunicación efectiva y alineada con los objetivos estratégicos, mientras que un bajo porcentaje puede evidenciar fallas en la planificación o ejecución. Su análisis permite optimizar la gestión comunicacional para mejorar el alcance e impacto.</t>
  </si>
  <si>
    <t>GLOSARIO DE TÉRMINOS</t>
  </si>
  <si>
    <t>OBSERVACIONES</t>
  </si>
  <si>
    <t>Realizar el 100% de de las acciones diseñadas para aumentar el crecimiento de usuarios que consultan las redes sociales y páginas web</t>
  </si>
  <si>
    <t xml:space="preserve">Servicio de promoción de la garantía de derechos </t>
  </si>
  <si>
    <t xml:space="preserve">
Porcentaje de crecimiento de usuarios que consultan las redes sociales y páginas web a partir de las acciones diseñadas
</t>
  </si>
  <si>
    <t>Durante el mes de enero, se tramitaron los contratos de persona natural para cumplir con el 100% de las acciones diseñadas para aumentar el crecimiento de usuarios en redes sociales y páginas web, incluyendo la actualización de noticias en la web. Como resultado, se subieron 13 contenidos actualizados, se reportó un alcance de 91.094 personas en las páginas de la Secretaría y se evidenciaron 1.950 nuevos usuarios en redes sociales, con un alcance total de 259,979 personas a través de los contenidos publicados.</t>
  </si>
  <si>
    <t>Al mes de enero se lleva una ejecución del 8,3 evidenciando las siguientes tareas: se subieron 13 contenidos actualizados, se reportó un alcance de 91.094 personas en las páginas de la Secretaría y se evidenciaron 1.950 nuevos usuarios en redes sociales, con un alcance de 259,979 personas. Para un total acumulado de 351,073 personas a través de los contenidos publicados.</t>
  </si>
  <si>
    <t>Durante febrero, se realizaron 22 actualizaciones en la página web de la Secretaría en respuesta a diversas solicitudes. Como resultado, se alcanzaron 103.893 personas en las páginas web y se evidenciaron 1.693 nuevos usuarios en redes socialescon un alcance de 434,488 en redes sociales para este mes. El total de personas alcanzadas en el mes de marzo fue de 538,381 en redes y páginas web</t>
  </si>
  <si>
    <t>Entre enero y febrero, se avanzó en la meta en un 16,6 con la contratación de personal y la actualización de contenidos en plataformas digitales. En total, se realizaron 35 actualizaciones en la página web (13 en enero y 22 en febrero), alcanzando 194.987 personas en las páginas de la Secretaría. En redes sociales, se sumaron 3.643 nuevos usuarios y se logró un alcance de  personas. Para un total acumulado de 694.467. en redes sociales a febrero.  El acumulado de  personas alcanzadas con los contenidos publicados en ambos meses para páginas web y redes sociales es de 889,454.</t>
  </si>
  <si>
    <t>Los avances en SDMujer han fortalecido la difusión de información y servicios a la ciudadanía, facilitando el acceso a contenidos actualizados a través de plataformas digitales. La contratación de personal ha permitido mejorar la gestión y la calidad de la información, beneficiando a un mayor número de personas. Además, el crecimiento en redes sociales y el incremento en el alcance de las publicaciones han ampliado la visibilidad de la Secretaría, promoviendo una mayor interacción y participación de la comunidad en temas clave para las mujeres.</t>
  </si>
  <si>
    <t>Durante el mes de marzo, se realizaron 57 actualizaciones en la página web de la Secretaría en respuesta a diversas solicitudes. Como resultado, se alcanzaron 95.876 personas alcanzadas en las páginas web y se evidenciaron 2.095 nuevos usuarios en redes sociales, con un alcance de 2.232.246 personas en las redes. Para cerrar el mes de marzo con un alcance total de 2.328.122 personas alcanzadas en páginas web y redes sociales</t>
  </si>
  <si>
    <t>Al cierre del primer trimestre se avanzó en un 24,9% a través de las diferentes Plataformas digitales de la Entidad con un total de 92 actualizaciones en la página web  y un alcance de 290.836 personas en páginas web, 2.926.713 en redes sociales para un total alcanzado a marzo de 3.217.576 personas</t>
  </si>
  <si>
    <t>La Secretaría ha logrado un avance significativo en la difusión de información y actualización de contenidos a través de sus plataformas digitales, fortaleciendo la comunicación con la ciudadanía. Gracias a las constantes actualizaciones en la página web y a la amplia difusión en redes sociales, se ha conseguido un impacto considerable, permitiendo que un gran número de personas accedan a información relevante de manera oportuna y eficiente. Este esfuerzo contribuye a una mayor transparencia, participación y cercanía con la comunidad, consolidando el compromiso de la Entidad con la difusión de sus iniciativas y servicios.</t>
  </si>
  <si>
    <t xml:space="preserve">4. Mantener actualizados los contenidos de noticias de la página web </t>
  </si>
  <si>
    <t>5. Realizar seguimiento al número de seguidores en redes sociales</t>
  </si>
  <si>
    <t>6. Realizar el seguimiento al número de usuarios en páginas web</t>
  </si>
  <si>
    <t>Para el mes de enero se tramitaron los contratos de persona natural que apoyan el cumplimiento de la meta para realizar el 100% de de las acciones diseñadas para aumentar el crecimiento de usuarios que consultan las redes sociales y páginas web y en específico la actualización de noticia en páginas web.Para el mes de enero se subieron 13 contenidos actualizados.</t>
  </si>
  <si>
    <t xml:space="preserve">
Para el mes de enero se evidenciaron 1.950 nuevos usuarios en redes sociales y un alcance de 259.979 personas con los contenidos publicados en el mes de enero</t>
  </si>
  <si>
    <t>Para el mes de enero se reportó un alcance de 91.094 personas en las páginas de la Secretaría</t>
  </si>
  <si>
    <t>https://secretariadistritald-my.sharepoint.com/:f:/g/personal/ecastaneda_sdmujer_gov_co/EhJ5FV7zoz5EsWOhCSa-1BwBavvpGyd3SD63Ur5ez46iZg?e=ihnTXB</t>
  </si>
  <si>
    <t>https://secretariadistritald-my.sharepoint.com/:f:/g/personal/ecastaneda_sdmujer_gov_co/EmZu-Ye7jUxJvrUO1p2hNlQBQJ4CNMxRc6NnKR-hPWpong?e=17YHCc</t>
  </si>
  <si>
    <t>https://secretariadistritald-my.sharepoint.com/:f:/g/personal/ecastaneda_sdmujer_gov_co/EqjdoHMXhFxBveyvtsxCBaQBbNWLP1pAz4w_EzHPQ_4fYA?e=OjJHRi</t>
  </si>
  <si>
    <t>En febrero se realizaron 22 actualizaciones de la página web de acuerdo con las solicitudes realizadas</t>
  </si>
  <si>
    <t>Para el mes de febrero se evidencaron 1.693 nuevos usuarios en redes sociales y un alcance de 434,488 personas con los contenidos publicados en el mes de febrero</t>
  </si>
  <si>
    <t>Para el mes de febrero se reportó un alcance de 103.893 personas en las páginas web  de la Secretaría</t>
  </si>
  <si>
    <t>En el mes de marzo se realizaron 57 actualizaciones de la página web de acuerdo con las solicitudes realizadas</t>
  </si>
  <si>
    <t xml:space="preserve">Para el mes de marzo se evidenciaron 2.095 nuevos usuarios en redes sociales y un alcance de 2,232,246 personas con los contenidos publicados en el mes de marzo, esto debido al evento conmemorativo 8M y a la pauta realizada en las redes sociales con el fin de dar a conocer los servicios que presta la SDMujer. </t>
  </si>
  <si>
    <t>Para el mes de marzo se reportó un alcance de 95,876 personas en las páginas web  de la Secretaría</t>
  </si>
  <si>
    <t>https://secretariadistritald-my.sharepoint.com/:f:/g/personal/ecastaneda_sdmujer_gov_co/EuRxmWVMx2RErob94Y_7j4IBGswg8UteTpKbe7aiRJjXhA?e=ajr146</t>
  </si>
  <si>
    <t>https://secretariadistritald-my.sharepoint.com/:f:/g/personal/ecastaneda_sdmujer_gov_co/EllyIbvIdLFOjLPN6gHa41ABiUFrMMYFtIbX8ns5b4OFdA?e=1DEyKW</t>
  </si>
  <si>
    <t>https://secretariadistritald-my.sharepoint.com/:f:/g/personal/ecastaneda_sdmujer_gov_co/ErQ6Z_aJcWpJj_3dgm1MKdABEPTVlW_SObYWK-EI3bPxAA?e=P3NIkI</t>
  </si>
  <si>
    <t>Medir el incremento de usuarios en redes sociales y páginas web, reflejando el alcance y la atracción de la entidad en el entorno digital. Permite evaluar la efectividad de las estrategias de comunicación y marketing digital.</t>
  </si>
  <si>
    <t xml:space="preserve"> Usuarios  páginas web</t>
  </si>
  <si>
    <t>Se refiere al número de usuarios que ingresan a las páginas web de la entidad</t>
  </si>
  <si>
    <t>Informe número usuarios  en páginas web</t>
  </si>
  <si>
    <t>Seguidores redes sociales</t>
  </si>
  <si>
    <t>Se refiere al número seguidores en las  redes sociales de la Entidad</t>
  </si>
  <si>
    <t>Informe número deseguidores redes sociales</t>
  </si>
  <si>
    <t>(usuarios actuales - usuarios periodo anterior) / usuarios del periodo anterior * 100</t>
  </si>
  <si>
    <t>Seguimiento plan de acción</t>
  </si>
  <si>
    <t>El Porcentaje de crecimiento de usuarios en redes sociales y páginas web mide el aumento de la audiencia digital en un período determinado. Un crecimiento positivo indica una mayor atracción e impacto de la estrategia digital, mientras que un bajo o nulo crecimiento puede evidenciar oportunidades de mejora en el contenido o la difusión. Su análisis permite ajustar tácticas para fortalecer la presencia y el engagement con la audiencia.</t>
  </si>
  <si>
    <t xml:space="preserve"> Implementar el 100 Porciento de las herramientas que permitan el posicionamiento de la SDMujer en medios de comunicación</t>
  </si>
  <si>
    <t xml:space="preserve">
Porcentaje de implementación de las herramientas para el posicionamiento en medios de comunicación</t>
  </si>
  <si>
    <t>En enero, se tramitaron los contratos de persona natural para el cumplimiento de la meta y se reportaron 3 impactos en medios de comunicación. Además, se elaboraron 5 contenidos periodísticos, abordando temas clave como la violencia psicológica, la Línea Púrpura Distrital, la terminología adecuada para referirse al feminicidio, la violencia vicaria y las redes de apoyo para prevenir violencias de género. El comunicado del 20 de enero de 2025 expresó el rechazo al feminicidio en Ciudad Bolívar, reforzando el compromiso de la Secretaría en la lucha contra la violencia de género.</t>
  </si>
  <si>
    <t xml:space="preserve">Al mes de enero se lleva un 8,3 % de cumplimiento de la meta en donde se elaboraron un total de 5 contenidos periodisticos que se pueden evidenciar en los temas  clave como la violencia psicológica, la Línea Púrpura Distrital, la terminología adecuada para referirse al feminicidio, la violencia vicaria y las redes de apoyo para prevenir violencias de género. El comunicado del 20 de enero de 2025 expresó el rechazo al feminicidio en Ciudad Bolívar, reforzando el compromiso de la Secretaría en la lucha contra la violencia de género.  Se evidenciaron  3 impactos en medios de comunicación </t>
  </si>
  <si>
    <t>Mayor visibilidad y alcance: La elaboración de notas y comunicados de prensa permitió difundir información clave sobre violencia de género, alcanzando a más personas y generando conciencia en la comunidad.
Sensibilización y educación: Los temas abordados ayudan a educar a la población sobre la violencia psicológica, la violencia vicaria y la importancia de usar términos adecuados como feminicidio en lugar de "crimen pasional".
Fortalecimiento de redes de apoyo: La difusión de información sobre la Línea Púrpura Distrital y otras redes de apoyo facilita el acceso a recursos para las víctimas y la comunidad.
Compromiso institucional: La Secretaría refuerza su postura contra la violencia de género, enviando un mensaje claro de rechazo al feminicidio y reafirmando su compromiso con la protección de los derechos de las mujeres.
Impacto en medios de comunicación: La presencia en medios contribuye a que las iniciativas de la Secretaría tengan mayor relevancia y lleguen a una audiencia más amplia.</t>
  </si>
  <si>
    <t>En febrero, se realizó seguimiento a las noticias de la Secretaría en medios de comunicación, registrando 24  impactos. Además, se elaboraron 10 contenidos periodísticos abordando temas clave como las Casas de Igualdad de Oportunidades para las Mujeres, el fortalecimiento de la autonomía económica femenina, la atención especializada para mujeres en situación de vulnerabilidad, la expansión del Sistema Distrital de Cuidado y la asesoría jurídica gratuita para más de 40 mil mujeres. También se destacó la participación de Bogotá en el análisis internacional sobre seguridad de las mujeres en el espacio público y la colaboración con otras ciudades para fortalecer políticas de cuidado e igualdad.</t>
  </si>
  <si>
    <t>Al mes de febrero se lleva un avance en la meta del 16,6%, se tramitaron contratos de persona natural para el cumplimiento de la meta y se realizó seguimiento a las noticias de la Secretaría en medios de comunicación, registrando un total de 27 impactos (3 en enero y 24 en febrero). Se elaboraron  15 contenidos periodísticos en enero y febrero, abordando temas clave como la violencia psicológica, la Línea Púrpura Distrital, la violencia vicaria, las Casas de Igualdad de Oportunidades para las Mujeres, la autonomía económica femenina y la expansión del Sistema Distrital de Cuidado. También se destacó la atención especializada para mujeres en situación de vulnerabilidad, la asesoría jurídica gratuita para más de 40 mil mujeres y la participación de Bogotá en el análisis internacional sobre la seguridad de las mujeres en el espacio público. El comunicado del 20 de enero de 2025 expresó el rechazo al feminicidio en Ciudad Bolívar, reafirmando el compromiso de la Secretaría en la lucha contra la violencia de género.</t>
  </si>
  <si>
    <t xml:space="preserve">Se ha  beneficiado a la ciudadanía al fortalecer la información y sensibilización sobre derechos de las mujeres, prevención de la violencia de género y acceso a servicios especializados. Con la elaboración de 15 notas ycontenidos de comunicación estrategica, junto con 27 impactos en medios de comunicación, se ha ampliado el alcance de mensajes clave, facilitando el acceso a recursos como asesoría jurídica, atención en Casas de Igualdad de Oportunidades y programas de autonomía económica. Esto ha permitido que más mujeres conozcan y ejerzan sus derechos, promoviendo una sociedad más equitativa e informada.
</t>
  </si>
  <si>
    <t>En marzo, se realizó seguimiento a las noticias de la Secretaría en medios de comunicación, registrando 74 impactos. Además, se elaboraron 21 contenidos periodísticos destacando  avances en la protección y bienestar de las mujeres, incluyendo el incremento de presupuesto para la prevención de violencias y la expansión de medidas de apoyo como las Casas Refugio. La ciudad se convirtió en pionera al ofrecer servicios de cuidado en centros comerciales, mientras que el Sistema Distrital de Cuidado fortaleció su comunicación y participación en actividades conmemorativas del 8M. Además, se promovieron espacios de diálogo como Mujeres Tertuliando y estrategias para acercar servicios a mujeres rurales. También se impulsaron iniciativas en transporte público, prevención de violencias en eventos masivos y la adhesión de más entidades al Sello En Igualdad, reafirmando el compromiso con la equidad de género en Bogotá.</t>
  </si>
  <si>
    <t>Al mes de  marzo se lleva un avance en la meta del 24,9%, realizando el  seguimiento a las noticias de la Secretaría en medios de comunicación, registrando un total de 101 impactos en medios de comunicación. Se elaboraron  36 contenidos periodísticos , abordando temas clave como la violencia psicológica, la Línea Púrpura Distrital, la violencia vicaria, las Casas de Igualdad de Oportunidades para las Mujeres, la autonomía económica femenina y la expansión del Sistema Distrital de Cuidado. También se destacó  avances en la protección y bienestar de las mujeres, incluyendo el incremento de presupuesto para la prevención de violencias y la expansión de medidas de apoyo como las Casas Refugio. La ciudad se convirtió en pionera al ofrecer servicios de cuidado en centros comerciales, mientras que el Sistema Distrital de Cuidado fortaleció su comunicación y participación en actividades conmemorativas del 8M. Además, se promovieron espacios de diálogo como Mujeres Tertuliando y estrategias para acercar servicios a mujeres rurales. También se impulsaron iniciativas en transporte público, prevención de violencias en eventos masivos y la adhesión de más entidades al Sello En Igualdad, reafirmando el compromiso con la equidad de género en Bogotá.</t>
  </si>
  <si>
    <t>Gracias al seguimiento continuo de las noticias sobre la Secretaría en medios de comunicación y a la generación de contenidos estratégicos, se ha fortalecido la visibilidad de temas clave relacionados con los derechos de las mujeres y la equidad de género. La difusión de información sobre violencia psicológica, autonomía económica femenina y el Sistema Distrital de Cuidado ha contribuido a sensibilizar a la ciudadanía y a consolidar iniciativas en favor del bienestar y la protección de las mujeres. Además, se han impulsado acciones innovadoras, como la oferta de servicios de cuidado en espacios comerciales y la ampliación de medidas de apoyo, reafirmando el compromiso con la igualdad de oportunidades. La participación en actividades conmemorativas y la promoción de espacios de diálogo han fortalecido la vinculación de la comunidad, mientras que la adhesión de nuevas entidades al Sello En Igualdad demuestra el avance hacia una ciudad más equitativa e inclusiva.</t>
  </si>
  <si>
    <t>7. Realizar el seguimiento a los impactos en medios de comunicación</t>
  </si>
  <si>
    <t>8. Elaborar contenidos para los diferentes medios de comunicación</t>
  </si>
  <si>
    <t>Para el mes de enero se tramitaron los contratos de persona natural que apoyan el cumplimiento de la meta y se reportaron 3 impactos en medios de comunicación</t>
  </si>
  <si>
    <t>Para el mes de enero se elaboraron 5 notas y un comunicado de prensa cuyos principales temas fueron:
1.	¿Qué es la violencia psicológica, cómo reconocerla y a dónde acudir por ayuda?
2.	Así funciona la Línea Púrpura Distrital
3.	¿Por qué NO se dice ‘crimen pasional’ sino feminicidio? Esta es la explicación
4.	Qué es la violencia vicaria y cómo identificar si es víctima
5.	Redes de apoyo para prevenir violencias basadas en género
Comunicados
No. 1 - enero 20 de 2025 - Rechazo a feminicidio en Ciudad Bolívar</t>
  </si>
  <si>
    <t>https://secretariadistritald-my.sharepoint.com/:f:/g/personal/ecastaneda_sdmujer_gov_co/ElvwqxzHPQlBlmp-7jVkg-cBDr_d3wk9id_iCml5ZzgP6g?e=mcFCdx</t>
  </si>
  <si>
    <t>https://secretariadistritald-my.sharepoint.com/:f:/g/personal/ecastaneda_sdmujer_gov_co/EqyW7G_-EQFHp235s2lMyrwB-SbsvyrX-wYJxfuKDiU_MQ?e=PBQaiu</t>
  </si>
  <si>
    <t xml:space="preserve">Para el mes de febrero se realizó seguimiento a las noticias de la Secretaria en medios de comunicación registrando 24 impactos en medios de comunicación </t>
  </si>
  <si>
    <t>Para el mes de febrero  se elaboraron 10 notas y  cuyos principales temas fueron:
1.	Casas de Igualdad de Oportunidades para las Mujeres: espacios gratuitos de atención para las mujeres en Bogotá  
2.	Formación, autonomía y nuevas oportunidades para las mujeres, en 2025
3.	Casa de Todas: más de 3.700 mujeres que realizan Actividades Sexuales Pagadas recibieron acceso a atención especializada
4.	Bogotá fortalece la autonomía económica de las mujeres con más oportunidades y formación en 2025
5.	La Hora del Cuento regresa en 2025: un espacio para soñar, reflexionar y construir igualdad
6.	Bogotá analiza con expertas internacionales la seguridad de las mujeres en el espacio público
7.	Más de 40 mil mujeres en el último año han recibido orientación y asesoría jurídica gratuita en la SDMujer
8.	Delegación brasilera destacó que el enfoque del Sistema de Cuidado sea la mujer cuidadora
9.	El Sistema Distrital de Cuidado llega fortalecido al 2025
10.	Secretaría de la Mujer asesora a ciudad fronteriza con miras a instaurar un Sistema Distrital de Cuidado</t>
  </si>
  <si>
    <t xml:space="preserve">Para el mes de marzo se realizó seguimiento a las noticias de la Secretaria en medios de comunicación registrando 74 impactos en medios de comunicación. </t>
  </si>
  <si>
    <t xml:space="preserve">Para el mes de marzo  se elaboraron 21 contenidos periodisticos entre  notas y un comunicado de prensa cuyos principales temas fueron:
Bogotá, primera ciudad de Colombia que ofrecerá servicios de cuidado en centros comerciales. 
Casas Refugio, una medida de protección que aumentó su presupuesto un 20 % en 2024 
Incremento del presupuesto del 17,8% en la SDMujer es para fortalecer la prevención de violencias 
INFORMACIÓN IMPORTANTE - ¡El Sistema Distrital de Cuidado cambia sus canales de comunicación interna! 
El Sistema Distrital de Cuidado se suma con agenda cultural a la conmemoración del 8M 
8 mensajes del Alcalde Mayor a las mujeres en el 8M 
Trabajar en igualdad y dignidad: una apuesta de Bogotá para las mujeres 
Mujeres Tertuliando, un espacio seguro para conversar, aprender y reflexionar 
Del aula a la graduación: Un 8M inolvidable para Nicol y su hija 
Cuando el hogar no es seguro: hallazgos sobre la violencia intrafamiliar en Bogotá 
Bogotá conmemora el 8M con actividades en todas las localidades 
¿Cómo vamos con las bancadas de mujeres en Bogotá y quiénes las conforman? 
“Juntas en la Ruralidad”: la estrategia que acerca servicios a las mujeres que viven en zonas rurales de Bogotá 
Secretaría de la Mujer publicó boletín de marzo con las últimas cifras sobre violencias contra mujeres 
Secretaría de la Mujer refuerza la prevención de violencias en el Festival Estéreo Picnic 2025 
Este 2 de abril llega Redes Seguras a Suba: una estrategia para prevenir violencias contra mujeres 
Atención a mujeres víctimas de violencia disponible en 6 sedes de la Fiscalía. 
Casa de Todas llega a los territorios con atención móvil 
Más entidades se suman al Sello En Igualdad, la Personería de Bogotá se une a esta apuesta por las mujeres 
Con más mujeres al volante, Bogotá les abre camino en el transporte público 
NL Un espacio que amplifica las voces de las mujeres que rompen estereotipos </t>
  </si>
  <si>
    <t>https://secretariadistritald-my.sharepoint.com/:f:/g/personal/ecastaneda_sdmujer_gov_co/ElMaOUcB681MgOjZ2bpNGfwBRNg8nMSm-TlNnXVHX3Zxuw?e=A5l6pb</t>
  </si>
  <si>
    <t>https://secretariadistritald-my.sharepoint.com/:f:/g/personal/ecastaneda_sdmujer_gov_co/ErKyt9AYHzFKsq-77iZMx9MBQGY7Oc5EO3zflaERqkG_oQ?e=7jd0oe</t>
  </si>
  <si>
    <t>Medir el nivel de alcance e impacto de la Entidad en los medios de comunicación. Permite evaluar la efectividad de las estrategias de difusión y relaciones públicas en la generación de visibilidad y reconocimiento. Además, ayuda a optimizar las acciones comunicacionales para mejorar la percepción y el posicionamiento institucional.</t>
  </si>
  <si>
    <t>N.A.</t>
  </si>
  <si>
    <t>Impactos en medios de comunicación</t>
  </si>
  <si>
    <t>Se refiere al No. de aparariciones de noticias de la Entidad en medios de comunicación</t>
  </si>
  <si>
    <t>Seguimiento a impactos</t>
  </si>
  <si>
    <t>Impactos estimados</t>
  </si>
  <si>
    <t xml:space="preserve"> No. de aparariciones de noticias de la Entidad en medios de comunicación proyectados para la vigencia</t>
  </si>
  <si>
    <t xml:space="preserve">Impactos realizados / Impactos estimados *100
</t>
  </si>
  <si>
    <t>El Porcentaje de impacto en medios de comunicación mide el alcance y la influencia de la entidad en los medios, evaluando la efectividad de sus estrategias de difusión. Un alto porcentaje indica una presencia significativa y positiva, mientras que un bajo impacto puede señalar deficiencias en la comunicación o falta de visibilidad. Su análisis permite ajustar tácticas para mejorar el posicionamiento y la percepción institucional.</t>
  </si>
  <si>
    <t>Código</t>
  </si>
  <si>
    <t>Versión</t>
  </si>
  <si>
    <t>Fecha de Emisión</t>
  </si>
  <si>
    <t>META PLAN DE DESARROLLO</t>
  </si>
  <si>
    <t>NOMBRE DEL PROYECTO</t>
  </si>
  <si>
    <t xml:space="preserve">                                                 REPORTE INDICADOR META PDD</t>
  </si>
  <si>
    <t>OBJETIVO ODS</t>
  </si>
  <si>
    <t>5 - Igualdad de género</t>
  </si>
  <si>
    <t>META ODS</t>
  </si>
  <si>
    <t xml:space="preserve">5.b. Mejorar el uso de la tecnología instrumental, en particular la tecnología de la información y las comunicaciones, para promover el empoderamiento de las mujeres
 </t>
  </si>
  <si>
    <t>INDICADOR META PDD</t>
  </si>
  <si>
    <t xml:space="preserve">
3963 - % de avance de las acciones de comunicación con enfoque de género desarrolladas.</t>
  </si>
  <si>
    <t>PROGRAMACIÓN CUATRIENAL INDICADOR PDD</t>
  </si>
  <si>
    <t>TOTAL</t>
  </si>
  <si>
    <t>AVANCE ACUMULADO CUATRIENIO</t>
  </si>
  <si>
    <t>TIPO DE ANUALIZACIÓN  (Según aplique)</t>
  </si>
  <si>
    <t xml:space="preserve">EJECUCIÓN MENSUAL INDICADOR PDD </t>
  </si>
  <si>
    <t>EVIDENCIAS DEL AVANCE</t>
  </si>
  <si>
    <r>
      <t>En el marco de la Meta PDD</t>
    </r>
    <r>
      <rPr>
        <sz val="11"/>
        <color rgb="FFFF0000"/>
        <rFont val="Arial"/>
        <family val="2"/>
      </rPr>
      <t>:</t>
    </r>
    <r>
      <rPr>
        <sz val="11"/>
        <color theme="1"/>
        <rFont val="Arial"/>
        <family val="2"/>
      </rPr>
      <t>e ha logrado un avance del 2,5% en enero.
Este cumplimiento se refleja en la implementación de la estrategia de comunicaciones, que alcanza un 0,083 de ejecución, y en el desarrollo de acciones para incrementar el crecimiento de usuarios en redes sociales y páginas web, con un 8,3% de avance. Asimismo, la implementación de herramientas para posicionar a la SDMujer en medios de comunicación ha alcanzado un 8,3% de ejecución, lo que ha permitido ampliar la visibilidad institucional y fortalecer la difusión de contenidos clave sobre derechos de las mujeres y prevención de violencias.</t>
    </r>
  </si>
  <si>
    <r>
      <t>En el marco de la Meta PDD</t>
    </r>
    <r>
      <rPr>
        <sz val="11"/>
        <color rgb="FFFF0000"/>
        <rFont val="Arial"/>
        <family val="2"/>
      </rPr>
      <t xml:space="preserve">: </t>
    </r>
    <r>
      <rPr>
        <strike/>
        <sz val="11"/>
        <color rgb="FFFF0000"/>
        <rFont val="Arial"/>
        <family val="2"/>
      </rPr>
      <t>l</t>
    </r>
    <r>
      <rPr>
        <sz val="11"/>
        <color rgb="FFFF0000"/>
        <rFont val="Arial"/>
        <family val="2"/>
      </rPr>
      <t xml:space="preserve">, </t>
    </r>
    <r>
      <rPr>
        <sz val="11"/>
        <color theme="1"/>
        <rFont val="Arial"/>
        <family val="2"/>
      </rPr>
      <t>se ha logrado un avance del 2,5% en enero.
Este cumplimiento se refleja en la implementación de la estrategia de comunicaciones, que alcanza un 0,083 de ejecución, y en el desarrollo de acciones para incrementar el crecimiento de usuarios en redes sociales y páginas web, con un 8,3% de avance. Asimismo, la implementación de herramientas para posicionar a la SDMujer en medios de comunicación ha alcanzado un 8,3% de ejecución, lo que ha permitido ampliar la visibilidad institucional y fortalecer la difusión de contenidos clave sobre derechos de las mujeres y prevención de violencias.</t>
    </r>
  </si>
  <si>
    <t xml:space="preserve">El avance en la estrategia de comunicaciones de la Secretaría Distrital de la Mujer beneficia a la ciudadanía al garantizar mayor acceso a información clave sobre derechos de las mujeres, prevención de violencias y transformación cultural con enfoque de género. A través del aumento en la difusión de contenidos en redes sociales, páginas web y medios de comunicación, más personas pueden conocer recursos de apoyo, servicios de orientación y herramientas para la protección de los derechos de las mujeres. Esto contribuye a la sensibilización, educación y empoderamiento de la comunidad, promoviendo una sociedad más informada, equitativa y comprometida con la erradicación de las violencias basadas en género.
</t>
  </si>
  <si>
    <t>https://secretariadistritald-my.sharepoint.com/:f:/g/personal/ecastaneda_sdmujer_gov_co/EkFuIUIfa09AhzbARPEBo1QBnAXwtcvS5X7RJ430SC-cwA?e=n39OWF</t>
  </si>
  <si>
    <t>En el marco de la Meta PDD: se ha logrado un avance del 2,5% en febrero.
Los avances alcanzados hasta la fecha incluyen:
Implementación de la estrategia de comunicaciones: En el mes de febero ha logrado un 8,3% de ejecución en las acciones diseñadas para aumentar el crecimiento de usuarios que consultan las redes sociales y páginas web de la Secretaría.
Posicionamiento en medios de comunicación: Se ha implementado un 8,3% de las herramientas para fortalecer la presencia de la SDMujer en medios, ampliando la difusión de contenidos sobre derechos, prevención de violencias y programas institucionales.
Desarrollo de la estrategia de comunicaciones: En términos generales, la implementación de la estrategia alcanza un 0.083 de avance en su ejecución total.
Estos logros reflejan un compromiso continuo con la transformación social y la equidad de género, permitiendo que un mayor número de personas accedan a información relevante y recursos de apoyo, promoviendo así una cultura de prevención y respeto hacia los derechos de las mujeres.</t>
  </si>
  <si>
    <r>
      <t>En el marco de la Meta PDD se ha logrado un avance del 5% al cierre de febrero. Esta estrategia tiene como objetivo</t>
    </r>
    <r>
      <rPr>
        <sz val="11"/>
        <color rgb="FFFF0000"/>
        <rFont val="Arial"/>
        <family val="2"/>
      </rPr>
      <t xml:space="preserve"> </t>
    </r>
    <r>
      <rPr>
        <sz val="11"/>
        <color theme="1"/>
        <rFont val="Arial"/>
        <family val="2"/>
      </rPr>
      <t>impulsar y posicionar las acciones, actividades y programas de la Secretaría Distrital de la Mujer (SDMujer) en los ámbitos internacional, nacional, distrital, local y barrial, garantizando una mayor difusión y alcance de la información clave para la ciudadanía.
Los avances alcanzados hasta la fecha incluyen:
Implementación de la estrategia de comunicaciones: Se ha logrado un 16.6% de ejecución en las acciones diseñadas para aumentar el crecimiento de usuarios que consultan las redes sociales y páginas web de la Secretaría.
Posicionamiento en medios de comunicación: Se ha implementado un 16.6% de las herramientas para fortalecer la presencia de la SDMujer en medios, ampliando la difusión de contenidos sobre derechos, prevención de violencias y programas institucionales.
Desarrollo de la estrategia de comunicaciones: En términos generales, la implementación de la estrategia alcanza un 0.166 de avance en su ejecución total.
Estos logros reflejan un compromiso continuo con la transformación social y la equidad de género, permitiendo que un mayor número de personas accedan a información relevante y recursos de apoyo, promoviendo así una cultura de prevención y respeto hacia los derechos de las mujeres.</t>
    </r>
  </si>
  <si>
    <t xml:space="preserve">Al cierre de febrero, los avances en la estrategia de comunicaciones de la SDMujer han generado beneficios directos para la ciudadanía, fortaleciendo el acceso a información clave sobre derechos de las mujeres, prevención de violencias y programas de apoyo. El incremento en el posicionamiento en medios de comunicación y redes sociales ha permitido una mayor difusión de campañas de sensibilización, facilitando que más personas conozcan y accedan a servicios de atención y protección. Además, la implementación de herramientas comunicacionales ha contribuido a una transformación cultural con enfoque de género, promoviendo una sociedad más informada, consciente y comprometida con la igualdad y la erradicación de las violencias basadas en género.
</t>
  </si>
  <si>
    <t>En el marco de la Meta PDD: se ha logrado un avance del 2,5% en MARZO.
Los avances alcanzados hasta la fecha incluyen:
Implementación de la estrategia de comunicaciones: En el mes de marzo se ha logrado un 8,3% de ejecución en las acciones diseñadas para aumentar el crecimiento de usuarios que consultan las redes sociales y páginas web de la Secretaría, evidencia que las estrategias implementadas has dado el resultado esperado.
Posicionamiento en medios de comunicación: Se ha implementado un 8,3% de las herramientas para fortalecer la presencia de la SDMujer en medios, ampliando la difusión de contenidos sobre derechos, prevención de violencias y programas institucionales., llegando con información clave de los servicios que presta la SDMujer a la ciudadanía.
Desarrollo de la estrategia de comunicaciones: En términos generales, la implementación de la estrategia alcanza un 0.083 de avance en su ejecución total.
Estos logros reflejan un compromiso continuo con la transformación social y la equidad de género, permitiendo que un mayor número de personas accedan a información relevante y recursos de apoyo, promoviendo así una cultura de prevención y respeto hacia los derechos de las mujeres.</t>
  </si>
  <si>
    <t>En el marco de la Meta PDD, al cierre de marzo se ha logrado un avance significativo en la implementación de la estrategia de comunicaciones y el posicionamiento de la Secretaría de la Mujer en medios. Las acciones diseñadas para fortalecer la presencia digital han impulsado el crecimiento de usuarios en redes sociales y páginas web, mientras que las herramientas implementadas han permitido ampliar la difusión de contenidos sobre derechos, prevención de violencias y programas institucionales.
Durante el primer trimestre, la Secretaría ha reforzado su estrategia de comunicación mediante la producción de piezas gráficas y contenidos audiovisuales, la actualización de su página web y la gestión de impactos en medios de comunicación. Además, se han elaborado contenidos periodísticos sobre temas clave como la violencia de género, la autonomía económica femenina y la expansión del Sistema Distrital de Cuidado.
Entre los hitos más destacados, Bogotá se convirtió en la primera ciudad del país en ofrecer servicios de cuidado en centros comerciales, incrementó el presupuesto para la prevención de violencias y fortaleció la atención a mujeres en situación de vulnerabilidad. También se han impulsado iniciativas en el transporte público, estrategias de prevención en eventos masivos y la adhesión de más entidades al Sello En Igualdad, reafirmando el compromiso con la equidad de género y la protección de los derechos de las mujeres en la ciudad.</t>
  </si>
  <si>
    <t>La ciudadanía se beneficia de una comunicación más accesible y efectiva, que permite conocer y acceder a los programas y servicios de la Secretaría de la Mujer de manera oportuna. La ampliación de la oferta de servicios, como los centros de cuidado en espacios comerciales y la atención móvil, facilita el bienestar de las mujeres en diferentes contextos. Además, el aumento en el presupuesto para la prevención de violencias y el fortalecimiento de las Casas Refugio garantizan mayor protección a quienes se encuentran en situación de vulnerabilidad. La difusión de información sobre autonomía económica, derechos y prevención de violencias empodera a la comunidad, promoviendo una sociedad más equitativa e informada. Finalmente, la implementación de estrategias en el transporte público y en eventos masivos refuerza la seguridad y participación de las mujeres en la vida urbana.</t>
  </si>
  <si>
    <t>https://secretariadistritald-my.sharepoint.com/:f:/g/personal/ecastaneda_sdmujer_gov_co/EvWmdptT2RBHgr_GShYyc6EB3CoeYxCtG94kp6VZUMAe1A?e=NDMHLa</t>
  </si>
  <si>
    <t>Formula indicador:</t>
  </si>
  <si>
    <t>Avance mensual</t>
  </si>
  <si>
    <t>Elaboró</t>
  </si>
  <si>
    <t>Firma</t>
  </si>
  <si>
    <t>Aprobó (Según aplique Gerenta de proyecto, Líder técnica y responsable de proceso)</t>
  </si>
  <si>
    <t>Revisó (Oficina Asesora de Planeación)</t>
  </si>
  <si>
    <t>VoBo:</t>
  </si>
  <si>
    <t>Nombre</t>
  </si>
  <si>
    <t>Eliana  Ivonn Castañeda Saavedra</t>
  </si>
  <si>
    <t>Angela  María Canizalez Herrera</t>
  </si>
  <si>
    <t>Nombre:</t>
  </si>
  <si>
    <t>Cargo</t>
  </si>
  <si>
    <t>Contratista</t>
  </si>
  <si>
    <t>Asesora Despacho</t>
  </si>
  <si>
    <t>Cargo:</t>
  </si>
  <si>
    <r>
      <t xml:space="preserve">Medir </t>
    </r>
    <r>
      <rPr>
        <sz val="10"/>
        <color theme="1"/>
        <rFont val="Arial Narrow"/>
        <family val="2"/>
      </rPr>
      <t>el nivel de ejecución de la  acciones de comunicaciones con enfoque de género</t>
    </r>
    <r>
      <rPr>
        <sz val="10"/>
        <rFont val="Arial Narrow"/>
        <family val="2"/>
      </rPr>
      <t xml:space="preserve"> de la entidad, asegurando una gestión eficiente de la información. Permite evaluar el cumplimiento de acciones planificadas para fortalecer la difusión y el posicionamiento institucional. </t>
    </r>
  </si>
  <si>
    <t>Acciones de comunicación con enfoque de género</t>
  </si>
  <si>
    <t xml:space="preserve">Hace referencia a las actividades realizadas con enfoque de género de la entidad realizadas que permiten fortalecer la difusión y el posicionamiento institucional. </t>
  </si>
  <si>
    <t xml:space="preserve">
Porcentaje de avance de las acciones de comunicación con enfoque de género desarrolladas</t>
  </si>
  <si>
    <t>Informe</t>
  </si>
  <si>
    <t>PRODUCTO - MGA</t>
  </si>
  <si>
    <t>EJECUCIÓN PRESUPUESTAL DEL PRODUCTO I TRIMESTRE</t>
  </si>
  <si>
    <t>OBJETIVO ESPECIFICO</t>
  </si>
  <si>
    <t>EJECUTADO MAGNITUD</t>
  </si>
  <si>
    <t>Articular las acciones para dar a conocer la información de la Secretaria de la Mujer</t>
  </si>
  <si>
    <t xml:space="preserve"> Implementar 1 Estrategia(s) de comunicaciones</t>
  </si>
  <si>
    <t>Servicio de promoción de la garantía de derechos</t>
  </si>
  <si>
    <t>Implementar el 100 Porciento de las herramientas que permitan el posicionamiento de la SDMujer en medios de comunicación</t>
  </si>
  <si>
    <t>Realizar el 100 Porciento de las acciones diseñadas para aumentar el crecimiento de usuarios que consultan las redes sociales y páginas web</t>
  </si>
  <si>
    <t>EJECUCIÓN PRESUPUESTAL DEL PRODUCTO II TRIMESTRE</t>
  </si>
  <si>
    <t>EJECUCIÓN PRESUPUESTAL DEL PRODUCTO III TRIMESTRE</t>
  </si>
  <si>
    <t>EJECUCIÓN PRESUPUESTAL DEL PRODUCTO IV TRIMESTRE</t>
  </si>
  <si>
    <t>NOVIEMBRE</t>
  </si>
  <si>
    <t>SECRETARÍA DISTRITAL DE LA MUJER
DIRECCINAMIENTO ESTRATÉGICO
FORMULACIÓN Y SEGUIMIENTO  PLAN DE ACCIÓN DE PROYECTOS DE INVERSIÓN
TERRITORIALIZACIÓN</t>
  </si>
  <si>
    <t xml:space="preserve">                                                 REPORTE TERRITORIALIZACIÓN</t>
  </si>
  <si>
    <t>ACTIVIDAD TERRITORIALIZABLE</t>
  </si>
  <si>
    <t>XXX - XXXXX</t>
  </si>
  <si>
    <t>I SEMESTRE</t>
  </si>
  <si>
    <t>LOCALIDAD</t>
  </si>
  <si>
    <t>MAGNITUD</t>
  </si>
  <si>
    <t>PRESUPUESTO</t>
  </si>
  <si>
    <t>COMPROMISO</t>
  </si>
  <si>
    <t>1. Usaquén</t>
  </si>
  <si>
    <t>2. Chapinero</t>
  </si>
  <si>
    <t>3. Santafé</t>
  </si>
  <si>
    <t>4. San Cristóbal</t>
  </si>
  <si>
    <t>5. Usme</t>
  </si>
  <si>
    <t>6. Tunjuelito</t>
  </si>
  <si>
    <t>7. Bosa</t>
  </si>
  <si>
    <t>8. Kennedy</t>
  </si>
  <si>
    <t>9. Fontibón</t>
  </si>
  <si>
    <t>10. Engativá</t>
  </si>
  <si>
    <t>11. Suba</t>
  </si>
  <si>
    <t>12. Barrios Unidos</t>
  </si>
  <si>
    <t>13. Teusaquillo</t>
  </si>
  <si>
    <t>14. Los Mártires</t>
  </si>
  <si>
    <t>15. Antonio Nariño</t>
  </si>
  <si>
    <t>16. Puente Aranda</t>
  </si>
  <si>
    <t>17. La Candelaria</t>
  </si>
  <si>
    <t>18. Rafael Uribe Uribe</t>
  </si>
  <si>
    <t>19. Ciudad Bolívar</t>
  </si>
  <si>
    <t>20. Sumapaz</t>
  </si>
  <si>
    <t>II SEMESTRE</t>
  </si>
  <si>
    <t xml:space="preserve"> XXX - XXXXX</t>
  </si>
  <si>
    <t>INDICADOR  PMR TERRITORIALIZABLE</t>
  </si>
  <si>
    <t>PMR XXX - XXXXX</t>
  </si>
  <si>
    <t>PROGRAMADO</t>
  </si>
  <si>
    <t>EJECUTADO</t>
  </si>
  <si>
    <t>PRODUCTOS, METAS Y RESULTADOS -PMR</t>
  </si>
  <si>
    <t>Numero de objetivo</t>
  </si>
  <si>
    <t>Objetivo</t>
  </si>
  <si>
    <t>Numero de indicador de producto</t>
  </si>
  <si>
    <t>Indicador de Producto</t>
  </si>
  <si>
    <t>Actividad que aporta al indicador</t>
  </si>
  <si>
    <t>Naturaleza</t>
  </si>
  <si>
    <t>Territorializable</t>
  </si>
  <si>
    <t>Linea Base
(Corte 31 diciembre 2023)</t>
  </si>
  <si>
    <t>Meta Plan
(TotaL PMR
10 Años)</t>
  </si>
  <si>
    <t>Meta Anual 2025</t>
  </si>
  <si>
    <t>Total
programado</t>
  </si>
  <si>
    <t>Total
ejecutado</t>
  </si>
  <si>
    <t>Proyecto que reporta</t>
  </si>
  <si>
    <t>Prog.</t>
  </si>
  <si>
    <t>Ejec.</t>
  </si>
  <si>
    <t>Avance cualitativo</t>
  </si>
  <si>
    <t>6</t>
  </si>
  <si>
    <t>Prevenir, atender, proteger y acompañar proceso de Violencias y acceso a la justicia contra las violencias de género en el Distrito Capital</t>
  </si>
  <si>
    <t>Servicios de prevención, atención y acogida para el fortalecimiento del derecho de las mujeres a una vida libre de violencias</t>
  </si>
  <si>
    <t>Número de personas informadas a partir de la implementación de estrategias de divulgación pedagógica con enfoques de género y  derechos</t>
  </si>
  <si>
    <t>Acumulado</t>
  </si>
  <si>
    <t>NO</t>
  </si>
  <si>
    <t>En el mes de enero reportó un alcance de 91.094 personas en las páginas web de la Secretaría y 316,254 perdsonas a través de las redes sociales lo que indica un alcance total de 407,348 personas en el mes de enero. Adicional a esto se evidenció  evidenciaron 1.950 nuevos usuarios en redes sociales.</t>
  </si>
  <si>
    <r>
      <t>Como resultado de las acciones realizadas en la página web y redes sociales, en el mes de febrero se alcanzaron  alcanzaron 103.893 personas en las páginas web y  491,613 personas alcanzadas en resedes sociales, para un total de 595,506 personas en el mes de febrero. Adicional a esto se registrarion  1.693 nuevos usuarios en redes sociales. Al mes de febrero llenvamos un total de</t>
    </r>
    <r>
      <rPr>
        <b/>
        <sz val="11"/>
        <color theme="1"/>
        <rFont val="Calibri"/>
        <family val="2"/>
        <scheme val="minor"/>
      </rPr>
      <t xml:space="preserve"> 1,002,854</t>
    </r>
    <r>
      <rPr>
        <sz val="11"/>
        <color theme="1"/>
        <rFont val="Calibri"/>
        <family val="2"/>
        <scheme val="minor"/>
      </rPr>
      <t xml:space="preserve"> personas alcanzadas.</t>
    </r>
  </si>
  <si>
    <t>Como resultado de las acciones realizadas en la página web, redes sociales y la pauta publicitaria sobre los diferentes servicios que ofrece la Secretaría de la Mujer, en marzo se alcanzó a 2,214,722 personas a través de las páginas web y las redes sociales. Además, se registraron 2,095 nuevos usuarios en redes sociales. Al cierre de marzo, el alcance total asciende a 3,217,576 personas, con 5,738 nuevos seguidores en redes sociales.</t>
  </si>
  <si>
    <t xml:space="preserve">
8207</t>
  </si>
  <si>
    <t xml:space="preserve">Código: </t>
  </si>
  <si>
    <t>CONTROL DE CAMBIOS</t>
  </si>
  <si>
    <t xml:space="preserve">Página </t>
  </si>
  <si>
    <t>CONTROL DE CAMBIOS EN EL PLAN DE ACCIÓN</t>
  </si>
  <si>
    <t>Fecha de  solicitud del cambio</t>
  </si>
  <si>
    <t>Fecha de aprobación del cambio</t>
  </si>
  <si>
    <t>Cambio</t>
  </si>
  <si>
    <t>Justificación del cambio</t>
  </si>
  <si>
    <t>Actividad 2: Modificación tareas 5 y 6 en los reportes de enero y febero</t>
  </si>
  <si>
    <t>Los valores reportados de impactos se ajustan conforme a los reportes generados por las distintas redes sociales. Asimismo, se corrige la información correspondiente a los meses de enero y febrero, dado que en las páginas web se reportaron datos de redes sociales y viceversa</t>
  </si>
  <si>
    <t>Actividad 3: Modificación tarea 7 en el reporte del mes de febrero</t>
  </si>
  <si>
    <t>Se ajusta el número de impactos en medios de comunicación para el mes de febrero, considerando el seguimiento de las noticias sobre la SDMujer que fueron publicadas en medios, pero que no se evidenciaron dentro del mismo 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</si>
</sst>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 #,##0\ &quot;€&quot;_-;\-* #,##0\ &quot;€&quot;_-;_-* &quot;-&quot;\ &quot;€&quot;_-;_-@_-"/>
    <numFmt numFmtId="44" formatCode="_-* #,##0.00\ &quot;€&quot;_-;\-* #,##0.00\ &quot;€&quot;_-;_-* &quot;-&quot;??\ &quot;€&quot;_-;_-@_-"/>
    <numFmt numFmtId="43" formatCode="_-* #,##0.00_-;\-* #,##0.00_-;_-* &quot;-&quot;??_-;_-@_-"/>
    <numFmt numFmtId="164" formatCode="_-* #,##0.00\ _€_-;\-* #,##0.00\ _€_-;_-* &quot;-&quot;??\ _€_-;_-@_-"/>
    <numFmt numFmtId="165" formatCode="_-* #,##0\ _€_-;\-* #,##0\ _€_-;_-* &quot;-&quot;??\ _€_-;_-@_-"/>
    <numFmt numFmtId="166" formatCode="_-* #,##0\ _€_-;\-* #,##0\ _€_-;_-* &quot;-&quot;\ _€_-;_-@_-"/>
    <numFmt numFmtId="167" formatCode="###,000"/>
    <numFmt numFmtId="168" formatCode="0.0%"/>
    <numFmt numFmtId="169" formatCode="_-* #,##0.0\ _€_-;\-* #,##0.0\ _€_-;_-* &quot;-&quot;??\ _€_-;_-@_-"/>
  </numFmts>
  <fonts count="55">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b/>
      <sz val="12"/>
      <color theme="1"/>
      <name val="Arial"/>
      <family val="2"/>
    </font>
    <font>
      <sz val="9"/>
      <color theme="1"/>
      <name val="Arial"/>
      <family val="2"/>
    </font>
    <font>
      <b/>
      <sz val="11"/>
      <color theme="1"/>
      <name val="Arial"/>
      <family val="2"/>
    </font>
    <font>
      <sz val="14"/>
      <color theme="1"/>
      <name val="Arial"/>
      <family val="2"/>
    </font>
    <font>
      <sz val="11"/>
      <color theme="1"/>
      <name val="Calibri"/>
      <family val="2"/>
      <scheme val="minor"/>
    </font>
    <font>
      <sz val="10"/>
      <name val="Arial"/>
      <family val="2"/>
    </font>
    <font>
      <sz val="11"/>
      <name val="Arial"/>
      <family val="2"/>
    </font>
    <font>
      <b/>
      <sz val="11"/>
      <name val="Arial"/>
      <family val="2"/>
    </font>
    <font>
      <sz val="11"/>
      <color theme="1"/>
      <name val="Arial"/>
      <family val="2"/>
    </font>
    <font>
      <b/>
      <sz val="11"/>
      <color indexed="10"/>
      <name val="Arial"/>
      <family val="2"/>
    </font>
    <font>
      <b/>
      <i/>
      <sz val="11"/>
      <name val="Arial"/>
      <family val="2"/>
    </font>
    <font>
      <sz val="10"/>
      <name val="Arial Narrow"/>
      <family val="2"/>
    </font>
    <font>
      <u/>
      <sz val="11"/>
      <color theme="10"/>
      <name val="Calibri"/>
      <family val="2"/>
      <scheme val="minor"/>
    </font>
    <font>
      <sz val="13"/>
      <color theme="1"/>
      <name val="Arial"/>
      <family val="2"/>
    </font>
    <font>
      <b/>
      <sz val="13"/>
      <color theme="1"/>
      <name val="Arial"/>
      <family val="2"/>
    </font>
    <font>
      <b/>
      <sz val="14"/>
      <color theme="1"/>
      <name val="Arial"/>
      <family val="2"/>
    </font>
    <font>
      <sz val="9"/>
      <name val="Arial"/>
      <family val="2"/>
    </font>
    <font>
      <sz val="9"/>
      <color theme="0"/>
      <name val="Arial"/>
      <family val="2"/>
    </font>
    <font>
      <b/>
      <sz val="9"/>
      <name val="Arial"/>
      <family val="2"/>
    </font>
    <font>
      <sz val="13"/>
      <name val="Arial"/>
      <family val="2"/>
    </font>
    <font>
      <sz val="8"/>
      <color rgb="FF666666"/>
      <name val="Verdana"/>
      <family val="2"/>
    </font>
    <font>
      <sz val="16"/>
      <color theme="1"/>
      <name val="Arial"/>
      <family val="2"/>
    </font>
    <font>
      <sz val="18"/>
      <color theme="1"/>
      <name val="Arial"/>
      <family val="2"/>
    </font>
    <font>
      <b/>
      <sz val="18"/>
      <name val="Arial"/>
      <family val="2"/>
    </font>
    <font>
      <sz val="13"/>
      <color rgb="FF002060"/>
      <name val="Arial"/>
      <family val="2"/>
    </font>
    <font>
      <sz val="13"/>
      <color rgb="FFC00000"/>
      <name val="Arial"/>
      <family val="2"/>
    </font>
    <font>
      <b/>
      <sz val="13"/>
      <name val="Arial"/>
      <family val="2"/>
    </font>
    <font>
      <sz val="13"/>
      <color theme="6" tint="-0.249977111117893"/>
      <name val="Arial"/>
      <family val="2"/>
    </font>
    <font>
      <sz val="13"/>
      <color rgb="FFFF0000"/>
      <name val="Arial"/>
      <family val="2"/>
    </font>
    <font>
      <sz val="8"/>
      <name val="Calibri"/>
      <family val="2"/>
      <scheme val="minor"/>
    </font>
    <font>
      <b/>
      <sz val="12"/>
      <name val="Arial"/>
      <family val="2"/>
    </font>
    <font>
      <sz val="9"/>
      <color indexed="81"/>
      <name val="Tahoma"/>
      <family val="2"/>
    </font>
    <font>
      <sz val="11"/>
      <color theme="1"/>
      <name val="Calibri"/>
      <family val="2"/>
      <scheme val="minor"/>
    </font>
    <font>
      <b/>
      <sz val="11"/>
      <color theme="1"/>
      <name val="Calibri"/>
      <family val="2"/>
      <scheme val="minor"/>
    </font>
    <font>
      <b/>
      <sz val="14"/>
      <name val="Arial"/>
      <family val="2"/>
    </font>
    <font>
      <sz val="14"/>
      <name val="Arial"/>
      <family val="2"/>
    </font>
    <font>
      <b/>
      <sz val="12"/>
      <color theme="1"/>
      <name val="Calibri"/>
      <family val="2"/>
      <scheme val="minor"/>
    </font>
    <font>
      <b/>
      <sz val="10"/>
      <color theme="1"/>
      <name val="Calibri"/>
      <family val="2"/>
      <scheme val="minor"/>
    </font>
    <font>
      <sz val="11"/>
      <color rgb="FFFF0000"/>
      <name val="Arial"/>
      <family val="2"/>
    </font>
    <font>
      <sz val="10"/>
      <color rgb="FF000000"/>
      <name val="Arial Narrow"/>
      <family val="2"/>
    </font>
    <font>
      <b/>
      <sz val="10"/>
      <name val="Arial Narrow"/>
      <family val="2"/>
    </font>
    <font>
      <sz val="10"/>
      <color rgb="FF000000"/>
      <name val="Times New Roman"/>
      <family val="1"/>
    </font>
    <font>
      <sz val="10"/>
      <color rgb="FFFF0000"/>
      <name val="Arial Narrow"/>
      <family val="2"/>
    </font>
    <font>
      <sz val="10"/>
      <color theme="1"/>
      <name val="Arial Narrow"/>
      <family val="2"/>
    </font>
    <font>
      <u/>
      <sz val="11"/>
      <color theme="10"/>
      <name val="Calibri"/>
      <family val="2"/>
      <scheme val="minor"/>
    </font>
    <font>
      <strike/>
      <sz val="11"/>
      <color rgb="FFFF0000"/>
      <name val="Arial"/>
      <family val="2"/>
    </font>
    <font>
      <sz val="12"/>
      <color theme="1"/>
      <name val="Arial"/>
      <family val="2"/>
    </font>
    <font>
      <sz val="13"/>
      <color theme="3"/>
      <name val="Arial"/>
      <family val="2"/>
    </font>
    <font>
      <sz val="11"/>
      <color theme="3"/>
      <name val="Arial"/>
      <family val="2"/>
    </font>
  </fonts>
  <fills count="14">
    <fill>
      <patternFill patternType="none"/>
    </fill>
    <fill>
      <patternFill patternType="gray125"/>
    </fill>
    <fill>
      <patternFill patternType="solid">
        <fgColor rgb="FFFFFFFF"/>
        <bgColor rgb="FFFFFFFF"/>
      </patternFill>
    </fill>
    <fill>
      <patternFill patternType="solid">
        <fgColor theme="7"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indexed="9"/>
        <bgColor indexed="64"/>
      </patternFill>
    </fill>
    <fill>
      <patternFill patternType="solid">
        <fgColor theme="0" tint="-0.14999847407452621"/>
        <bgColor indexed="64"/>
      </patternFill>
    </fill>
    <fill>
      <patternFill patternType="solid">
        <fgColor rgb="FFF2F2F2"/>
        <bgColor rgb="FF000000"/>
      </patternFill>
    </fill>
    <fill>
      <patternFill patternType="solid">
        <fgColor theme="7" tint="0.79998168889431442"/>
        <bgColor rgb="FFFFFFFF"/>
      </patternFill>
    </fill>
    <fill>
      <patternFill patternType="solid">
        <fgColor theme="2"/>
        <bgColor indexed="64"/>
      </patternFill>
    </fill>
    <fill>
      <patternFill patternType="solid">
        <fgColor theme="7" tint="0.59999389629810485"/>
        <bgColor rgb="FF000000"/>
      </patternFill>
    </fill>
    <fill>
      <patternFill patternType="solid">
        <fgColor theme="4" tint="0.59999389629810485"/>
        <bgColor indexed="64"/>
      </patternFill>
    </fill>
    <fill>
      <patternFill patternType="solid">
        <fgColor theme="9" tint="0.79998168889431442"/>
        <bgColor indexed="64"/>
      </patternFill>
    </fill>
  </fills>
  <borders count="8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right/>
      <top style="thin">
        <color rgb="FF000000"/>
      </top>
      <bottom/>
      <diagonal/>
    </border>
    <border>
      <left/>
      <right style="thin">
        <color rgb="FF000000"/>
      </right>
      <top style="thin">
        <color rgb="FF000000"/>
      </top>
      <bottom/>
      <diagonal/>
    </border>
    <border>
      <left/>
      <right/>
      <top/>
      <bottom/>
      <diagonal/>
    </border>
    <border>
      <left/>
      <right/>
      <top style="thin">
        <color rgb="FF000000"/>
      </top>
      <bottom style="thin">
        <color rgb="FF000000"/>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0"/>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rgb="FFBFBFBF"/>
      </left>
      <right style="thin">
        <color rgb="FFBFBFBF"/>
      </right>
      <top style="thin">
        <color rgb="FFBFBFBF"/>
      </top>
      <bottom style="thin">
        <color rgb="FFBFBFBF"/>
      </bottom>
      <diagonal/>
    </border>
    <border>
      <left style="thin">
        <color rgb="FFCCCCCC"/>
      </left>
      <right style="thin">
        <color rgb="FFCCCCCC"/>
      </right>
      <top style="thin">
        <color rgb="FFCCCCCC"/>
      </top>
      <bottom style="thin">
        <color rgb="FFCCCCCC"/>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style="thin">
        <color rgb="FF000000"/>
      </top>
      <bottom style="thin">
        <color rgb="FF000000"/>
      </bottom>
      <diagonal/>
    </border>
    <border>
      <left style="thin">
        <color indexed="64"/>
      </left>
      <right/>
      <top/>
      <bottom/>
      <diagonal/>
    </border>
  </borders>
  <cellStyleXfs count="22">
    <xf numFmtId="0" fontId="0" fillId="0" borderId="0"/>
    <xf numFmtId="9" fontId="10" fillId="0" borderId="0" applyFont="0" applyFill="0" applyBorder="0" applyAlignment="0" applyProtection="0"/>
    <xf numFmtId="0" fontId="11" fillId="0" borderId="6"/>
    <xf numFmtId="0" fontId="4" fillId="0" borderId="6"/>
    <xf numFmtId="44" fontId="4" fillId="0" borderId="6" applyFont="0" applyFill="0" applyBorder="0" applyAlignment="0" applyProtection="0"/>
    <xf numFmtId="164" fontId="4" fillId="0" borderId="6" applyFont="0" applyFill="0" applyBorder="0" applyAlignment="0" applyProtection="0"/>
    <xf numFmtId="9" fontId="4" fillId="0" borderId="6" applyFont="0" applyFill="0" applyBorder="0" applyAlignment="0" applyProtection="0"/>
    <xf numFmtId="166" fontId="4" fillId="0" borderId="6" applyFont="0" applyFill="0" applyBorder="0" applyAlignment="0" applyProtection="0"/>
    <xf numFmtId="42" fontId="4" fillId="0" borderId="6" applyFont="0" applyFill="0" applyBorder="0" applyAlignment="0" applyProtection="0"/>
    <xf numFmtId="9" fontId="11" fillId="0" borderId="6" applyFont="0" applyFill="0" applyBorder="0" applyAlignment="0" applyProtection="0"/>
    <xf numFmtId="9" fontId="17" fillId="0" borderId="6" applyFont="0" applyFill="0" applyBorder="0" applyAlignment="0" applyProtection="0"/>
    <xf numFmtId="167" fontId="22" fillId="0" borderId="42" applyNumberFormat="0" applyAlignment="0" applyProtection="0">
      <alignment horizontal="right" vertical="center"/>
    </xf>
    <xf numFmtId="167" fontId="22" fillId="0" borderId="43" applyNumberFormat="0" applyAlignment="0" applyProtection="0">
      <alignment horizontal="left" vertical="center" indent="1"/>
    </xf>
    <xf numFmtId="0" fontId="23" fillId="0" borderId="43" applyAlignment="0" applyProtection="0">
      <alignment horizontal="left" vertical="center" indent="1"/>
    </xf>
    <xf numFmtId="0" fontId="24" fillId="8" borderId="6" applyNumberFormat="0" applyAlignment="0" applyProtection="0">
      <alignment horizontal="left" vertical="center" indent="1"/>
    </xf>
    <xf numFmtId="167" fontId="26" fillId="0" borderId="42" applyNumberFormat="0" applyFill="0" applyBorder="0" applyAlignment="0" applyProtection="0">
      <alignment horizontal="right" vertical="center"/>
    </xf>
    <xf numFmtId="0" fontId="18" fillId="0" borderId="6" applyNumberFormat="0" applyFill="0" applyBorder="0" applyAlignment="0" applyProtection="0"/>
    <xf numFmtId="0" fontId="3" fillId="0" borderId="6"/>
    <xf numFmtId="43" fontId="38" fillId="0" borderId="0" applyFont="0" applyFill="0" applyBorder="0" applyAlignment="0" applyProtection="0"/>
    <xf numFmtId="0" fontId="2" fillId="0" borderId="6"/>
    <xf numFmtId="0" fontId="47" fillId="0" borderId="6"/>
    <xf numFmtId="0" fontId="50" fillId="0" borderId="0" applyNumberFormat="0" applyFill="0" applyBorder="0" applyAlignment="0" applyProtection="0"/>
  </cellStyleXfs>
  <cellXfs count="626">
    <xf numFmtId="0" fontId="0" fillId="0" borderId="0" xfId="0"/>
    <xf numFmtId="0" fontId="14" fillId="0" borderId="6" xfId="3" applyFont="1" applyAlignment="1">
      <alignment vertical="center"/>
    </xf>
    <xf numFmtId="0" fontId="13" fillId="4" borderId="6" xfId="2" applyFont="1" applyFill="1" applyAlignment="1">
      <alignment vertical="center" wrapText="1"/>
    </xf>
    <xf numFmtId="0" fontId="15" fillId="4" borderId="6" xfId="2" applyFont="1" applyFill="1" applyAlignment="1">
      <alignment vertical="center" wrapText="1"/>
    </xf>
    <xf numFmtId="0" fontId="12" fillId="4" borderId="6" xfId="2" applyFont="1" applyFill="1" applyAlignment="1">
      <alignment vertical="center" wrapText="1"/>
    </xf>
    <xf numFmtId="0" fontId="13" fillId="4" borderId="20" xfId="2" applyFont="1" applyFill="1" applyBorder="1" applyAlignment="1">
      <alignment vertical="center" wrapText="1"/>
    </xf>
    <xf numFmtId="0" fontId="13" fillId="0" borderId="20" xfId="2" applyFont="1" applyBorder="1" applyAlignment="1">
      <alignment vertical="center" wrapText="1"/>
    </xf>
    <xf numFmtId="0" fontId="13" fillId="0" borderId="6" xfId="2" applyFont="1" applyAlignment="1">
      <alignment vertical="center" wrapText="1"/>
    </xf>
    <xf numFmtId="0" fontId="14" fillId="0" borderId="6" xfId="3" applyFont="1" applyAlignment="1">
      <alignment horizontal="center" vertical="center"/>
    </xf>
    <xf numFmtId="0" fontId="13" fillId="4" borderId="20" xfId="2" applyFont="1" applyFill="1" applyBorder="1" applyAlignment="1">
      <alignment horizontal="center" vertical="center" wrapText="1"/>
    </xf>
    <xf numFmtId="0" fontId="16" fillId="4" borderId="6" xfId="2" applyFont="1" applyFill="1" applyAlignment="1">
      <alignment horizontal="center" vertical="center" wrapText="1"/>
    </xf>
    <xf numFmtId="0" fontId="13" fillId="4" borderId="6" xfId="2" applyFont="1" applyFill="1" applyAlignment="1">
      <alignment horizontal="center" vertical="center" wrapText="1"/>
    </xf>
    <xf numFmtId="0" fontId="16" fillId="0" borderId="6" xfId="2" applyFont="1" applyAlignment="1">
      <alignment horizontal="center" vertical="center" wrapText="1"/>
    </xf>
    <xf numFmtId="0" fontId="13" fillId="6" borderId="6" xfId="2" applyFont="1" applyFill="1" applyAlignment="1">
      <alignment vertical="center" wrapText="1"/>
    </xf>
    <xf numFmtId="0" fontId="13" fillId="5" borderId="15" xfId="2" applyFont="1" applyFill="1" applyBorder="1" applyAlignment="1">
      <alignment horizontal="center" vertical="center" wrapText="1"/>
    </xf>
    <xf numFmtId="0" fontId="13" fillId="5" borderId="16" xfId="2" applyFont="1" applyFill="1" applyBorder="1" applyAlignment="1">
      <alignment horizontal="center" vertical="center" wrapText="1"/>
    </xf>
    <xf numFmtId="165" fontId="14" fillId="0" borderId="21" xfId="5" applyNumberFormat="1" applyFont="1" applyBorder="1" applyAlignment="1">
      <alignment vertical="center"/>
    </xf>
    <xf numFmtId="165" fontId="14" fillId="0" borderId="22" xfId="5" applyNumberFormat="1" applyFont="1" applyBorder="1" applyAlignment="1">
      <alignment vertical="center"/>
    </xf>
    <xf numFmtId="0" fontId="13" fillId="5" borderId="33" xfId="2" applyFont="1" applyFill="1" applyBorder="1" applyAlignment="1">
      <alignment vertical="center" wrapText="1"/>
    </xf>
    <xf numFmtId="165" fontId="14" fillId="0" borderId="34" xfId="5" applyNumberFormat="1" applyFont="1" applyBorder="1" applyAlignment="1">
      <alignment vertical="center"/>
    </xf>
    <xf numFmtId="165" fontId="14" fillId="0" borderId="36" xfId="5" applyNumberFormat="1" applyFont="1" applyBorder="1" applyAlignment="1">
      <alignment vertical="center"/>
    </xf>
    <xf numFmtId="0" fontId="13" fillId="5" borderId="24" xfId="2" applyFont="1" applyFill="1" applyBorder="1" applyAlignment="1">
      <alignment vertical="center" wrapText="1"/>
    </xf>
    <xf numFmtId="165" fontId="14" fillId="0" borderId="25" xfId="5" applyNumberFormat="1" applyFont="1" applyBorder="1" applyAlignment="1">
      <alignment vertical="center"/>
    </xf>
    <xf numFmtId="0" fontId="14" fillId="0" borderId="6" xfId="3" applyFont="1"/>
    <xf numFmtId="0" fontId="13" fillId="7" borderId="14" xfId="2" applyFont="1" applyFill="1" applyBorder="1" applyAlignment="1">
      <alignment vertical="center" wrapText="1"/>
    </xf>
    <xf numFmtId="165" fontId="14" fillId="0" borderId="26" xfId="5" applyNumberFormat="1" applyFont="1" applyBorder="1" applyAlignment="1">
      <alignment vertical="center"/>
    </xf>
    <xf numFmtId="0" fontId="8" fillId="0" borderId="6" xfId="3" applyFont="1" applyAlignment="1">
      <alignment vertical="center"/>
    </xf>
    <xf numFmtId="0" fontId="14" fillId="0" borderId="6" xfId="3" applyFont="1" applyAlignment="1">
      <alignment horizontal="center" vertical="center" wrapText="1"/>
    </xf>
    <xf numFmtId="0" fontId="21" fillId="0" borderId="6" xfId="3" applyFont="1" applyAlignment="1">
      <alignment vertical="center"/>
    </xf>
    <xf numFmtId="0" fontId="19" fillId="0" borderId="38" xfId="3" applyFont="1" applyBorder="1" applyAlignment="1">
      <alignment horizontal="center" vertical="center"/>
    </xf>
    <xf numFmtId="0" fontId="19" fillId="0" borderId="31" xfId="3" applyFont="1" applyBorder="1" applyAlignment="1">
      <alignment horizontal="center" vertical="center" wrapText="1"/>
    </xf>
    <xf numFmtId="0" fontId="19" fillId="0" borderId="19" xfId="3" applyFont="1" applyBorder="1" applyAlignment="1">
      <alignment horizontal="center" vertical="center"/>
    </xf>
    <xf numFmtId="0" fontId="19" fillId="0" borderId="20" xfId="3" applyFont="1" applyBorder="1" applyAlignment="1">
      <alignment horizontal="center" vertical="center"/>
    </xf>
    <xf numFmtId="0" fontId="19" fillId="0" borderId="39" xfId="3" applyFont="1" applyBorder="1" applyAlignment="1">
      <alignment horizontal="center" vertical="center"/>
    </xf>
    <xf numFmtId="0" fontId="19" fillId="0" borderId="23" xfId="3" applyFont="1" applyBorder="1" applyAlignment="1">
      <alignment horizontal="center" vertical="center"/>
    </xf>
    <xf numFmtId="0" fontId="19" fillId="0" borderId="40" xfId="3" applyFont="1" applyBorder="1" applyAlignment="1">
      <alignment horizontal="center" vertical="center"/>
    </xf>
    <xf numFmtId="0" fontId="27" fillId="0" borderId="6" xfId="3" applyFont="1" applyAlignment="1">
      <alignment vertical="center"/>
    </xf>
    <xf numFmtId="0" fontId="29" fillId="5" borderId="34" xfId="2" applyFont="1" applyFill="1" applyBorder="1" applyAlignment="1">
      <alignment horizontal="center" vertical="center" wrapText="1"/>
    </xf>
    <xf numFmtId="0" fontId="28" fillId="0" borderId="34" xfId="3" applyFont="1" applyBorder="1" applyAlignment="1">
      <alignment horizontal="center" vertical="center"/>
    </xf>
    <xf numFmtId="0" fontId="32" fillId="5" borderId="40" xfId="3" applyFont="1" applyFill="1" applyBorder="1" applyAlignment="1">
      <alignment horizontal="center" vertical="center" wrapText="1"/>
    </xf>
    <xf numFmtId="0" fontId="32" fillId="5" borderId="23" xfId="3" applyFont="1" applyFill="1" applyBorder="1" applyAlignment="1">
      <alignment horizontal="center" vertical="center" wrapText="1"/>
    </xf>
    <xf numFmtId="0" fontId="32" fillId="5" borderId="38" xfId="3" applyFont="1" applyFill="1" applyBorder="1" applyAlignment="1">
      <alignment horizontal="center" vertical="center" wrapText="1"/>
    </xf>
    <xf numFmtId="0" fontId="32" fillId="5" borderId="17" xfId="3" applyFont="1" applyFill="1" applyBorder="1" applyAlignment="1">
      <alignment horizontal="center" vertical="center" wrapText="1"/>
    </xf>
    <xf numFmtId="0" fontId="32" fillId="5" borderId="19" xfId="3" applyFont="1" applyFill="1" applyBorder="1" applyAlignment="1">
      <alignment horizontal="center" vertical="center" wrapText="1"/>
    </xf>
    <xf numFmtId="0" fontId="32" fillId="5" borderId="34" xfId="2" applyFont="1" applyFill="1" applyBorder="1" applyAlignment="1">
      <alignment horizontal="center" vertical="center" wrapText="1"/>
    </xf>
    <xf numFmtId="0" fontId="32" fillId="5" borderId="34" xfId="0" applyFont="1" applyFill="1" applyBorder="1" applyAlignment="1">
      <alignment horizontal="center" vertical="center"/>
    </xf>
    <xf numFmtId="10" fontId="32" fillId="5" borderId="34" xfId="3" applyNumberFormat="1" applyFont="1" applyFill="1" applyBorder="1" applyAlignment="1">
      <alignment horizontal="center" vertical="center"/>
    </xf>
    <xf numFmtId="9" fontId="32" fillId="5" borderId="34" xfId="3" applyNumberFormat="1" applyFont="1" applyFill="1" applyBorder="1" applyAlignment="1">
      <alignment horizontal="center" vertical="center"/>
    </xf>
    <xf numFmtId="9" fontId="32" fillId="9" borderId="34" xfId="0" applyNumberFormat="1" applyFont="1" applyFill="1" applyBorder="1" applyAlignment="1">
      <alignment horizontal="center" vertical="center"/>
    </xf>
    <xf numFmtId="9" fontId="20" fillId="4" borderId="34" xfId="0" applyNumberFormat="1" applyFont="1" applyFill="1" applyBorder="1" applyAlignment="1">
      <alignment horizontal="center"/>
    </xf>
    <xf numFmtId="0" fontId="34" fillId="0" borderId="38" xfId="3" applyFont="1" applyBorder="1" applyAlignment="1">
      <alignment horizontal="center" vertical="center"/>
    </xf>
    <xf numFmtId="0" fontId="34" fillId="0" borderId="31" xfId="3" applyFont="1" applyBorder="1" applyAlignment="1">
      <alignment horizontal="center" vertical="center" wrapText="1"/>
    </xf>
    <xf numFmtId="0" fontId="19" fillId="0" borderId="18" xfId="3" applyFont="1" applyBorder="1" applyAlignment="1">
      <alignment horizontal="center" vertical="center"/>
    </xf>
    <xf numFmtId="0" fontId="9" fillId="0" borderId="6" xfId="3" applyFont="1" applyAlignment="1">
      <alignment vertical="center"/>
    </xf>
    <xf numFmtId="9" fontId="14" fillId="0" borderId="36" xfId="1" applyFont="1" applyBorder="1" applyAlignment="1">
      <alignment vertical="center"/>
    </xf>
    <xf numFmtId="0" fontId="13" fillId="5" borderId="38" xfId="2" applyFont="1" applyFill="1" applyBorder="1" applyAlignment="1">
      <alignment vertical="center" wrapText="1"/>
    </xf>
    <xf numFmtId="0" fontId="13" fillId="0" borderId="38" xfId="2" applyFont="1" applyBorder="1" applyAlignment="1">
      <alignment vertical="center" wrapText="1"/>
    </xf>
    <xf numFmtId="0" fontId="13" fillId="5" borderId="24" xfId="2" applyFont="1" applyFill="1" applyBorder="1" applyAlignment="1">
      <alignment horizontal="center" vertical="center" wrapText="1"/>
    </xf>
    <xf numFmtId="0" fontId="13" fillId="5" borderId="25" xfId="2" applyFont="1" applyFill="1" applyBorder="1" applyAlignment="1">
      <alignment horizontal="center" vertical="center" wrapText="1"/>
    </xf>
    <xf numFmtId="15" fontId="14" fillId="0" borderId="52" xfId="0" applyNumberFormat="1" applyFont="1" applyBorder="1" applyAlignment="1">
      <alignment horizontal="center" vertical="center" wrapText="1"/>
    </xf>
    <xf numFmtId="0" fontId="14" fillId="0" borderId="35" xfId="0" applyFont="1" applyBorder="1" applyAlignment="1">
      <alignment horizontal="justify" vertical="center" wrapText="1"/>
    </xf>
    <xf numFmtId="15" fontId="14" fillId="0" borderId="33" xfId="0" applyNumberFormat="1" applyFont="1" applyBorder="1" applyAlignment="1">
      <alignment horizontal="center" vertical="center" wrapText="1"/>
    </xf>
    <xf numFmtId="0" fontId="14" fillId="0" borderId="34" xfId="0" applyFont="1" applyBorder="1" applyAlignment="1">
      <alignment horizontal="center" vertical="center" wrapText="1"/>
    </xf>
    <xf numFmtId="14" fontId="14" fillId="0" borderId="33" xfId="0" applyNumberFormat="1" applyFont="1" applyBorder="1" applyAlignment="1">
      <alignment horizontal="center" vertical="center" wrapText="1"/>
    </xf>
    <xf numFmtId="0" fontId="14" fillId="0" borderId="33" xfId="0" applyFont="1" applyBorder="1" applyAlignment="1">
      <alignment horizontal="center" vertical="center" wrapText="1"/>
    </xf>
    <xf numFmtId="0" fontId="14" fillId="0" borderId="33" xfId="0" applyFont="1" applyBorder="1" applyAlignment="1">
      <alignment horizontal="center" vertical="center"/>
    </xf>
    <xf numFmtId="0" fontId="14" fillId="0" borderId="34" xfId="0" applyFont="1" applyBorder="1" applyAlignment="1">
      <alignment horizontal="center" vertical="center"/>
    </xf>
    <xf numFmtId="0" fontId="14" fillId="0" borderId="33" xfId="0" applyFont="1" applyBorder="1" applyAlignment="1">
      <alignment horizontal="center"/>
    </xf>
    <xf numFmtId="0" fontId="14" fillId="0" borderId="34" xfId="0" applyFont="1" applyBorder="1" applyAlignment="1">
      <alignment horizontal="center"/>
    </xf>
    <xf numFmtId="0" fontId="14" fillId="0" borderId="33" xfId="0" applyFont="1" applyBorder="1"/>
    <xf numFmtId="0" fontId="14" fillId="0" borderId="34" xfId="0" applyFont="1" applyBorder="1"/>
    <xf numFmtId="0" fontId="14" fillId="0" borderId="24" xfId="0" applyFont="1" applyBorder="1"/>
    <xf numFmtId="0" fontId="14" fillId="0" borderId="25" xfId="0" applyFont="1" applyBorder="1"/>
    <xf numFmtId="0" fontId="14" fillId="0" borderId="21" xfId="0" applyFont="1" applyBorder="1" applyAlignment="1">
      <alignment vertical="center" wrapText="1"/>
    </xf>
    <xf numFmtId="0" fontId="14" fillId="0" borderId="34" xfId="0" applyFont="1" applyBorder="1" applyAlignment="1">
      <alignment vertical="center" wrapText="1"/>
    </xf>
    <xf numFmtId="0" fontId="14" fillId="0" borderId="34" xfId="0" applyFont="1" applyBorder="1" applyAlignment="1">
      <alignment vertical="top" wrapText="1"/>
    </xf>
    <xf numFmtId="0" fontId="14" fillId="0" borderId="34" xfId="0" applyFont="1" applyBorder="1" applyAlignment="1">
      <alignment vertical="center"/>
    </xf>
    <xf numFmtId="0" fontId="32" fillId="0" borderId="52" xfId="3" applyFont="1" applyBorder="1" applyAlignment="1">
      <alignment horizontal="center" vertical="center" wrapText="1"/>
    </xf>
    <xf numFmtId="0" fontId="32" fillId="0" borderId="23" xfId="3" applyFont="1" applyBorder="1" applyAlignment="1">
      <alignment horizontal="center" vertical="center" wrapText="1"/>
    </xf>
    <xf numFmtId="0" fontId="25" fillId="0" borderId="62" xfId="3" applyFont="1" applyBorder="1" applyAlignment="1">
      <alignment horizontal="left" vertical="center" wrapText="1"/>
    </xf>
    <xf numFmtId="0" fontId="25" fillId="0" borderId="59" xfId="3" applyFont="1" applyBorder="1" applyAlignment="1">
      <alignment horizontal="left" vertical="center" wrapText="1"/>
    </xf>
    <xf numFmtId="0" fontId="14" fillId="4" borderId="20" xfId="3" applyFont="1" applyFill="1" applyBorder="1" applyAlignment="1">
      <alignment vertical="center"/>
    </xf>
    <xf numFmtId="0" fontId="14" fillId="4" borderId="6" xfId="3" applyFont="1" applyFill="1" applyAlignment="1">
      <alignment vertical="center"/>
    </xf>
    <xf numFmtId="0" fontId="13" fillId="4" borderId="27" xfId="2" applyFont="1" applyFill="1" applyBorder="1" applyAlignment="1">
      <alignment horizontal="center" vertical="center" wrapText="1"/>
    </xf>
    <xf numFmtId="0" fontId="12" fillId="0" borderId="0" xfId="0" applyFont="1" applyAlignment="1">
      <alignment vertical="center"/>
    </xf>
    <xf numFmtId="0" fontId="12" fillId="0" borderId="20" xfId="2" applyFont="1" applyBorder="1" applyAlignment="1">
      <alignment horizontal="center" vertical="center" wrapText="1"/>
    </xf>
    <xf numFmtId="0" fontId="13" fillId="0" borderId="6" xfId="2" applyFont="1" applyAlignment="1">
      <alignment horizontal="center" vertical="center"/>
    </xf>
    <xf numFmtId="0" fontId="36" fillId="0" borderId="6" xfId="0" applyFont="1" applyBorder="1" applyAlignment="1">
      <alignment horizontal="left" vertical="center" wrapText="1"/>
    </xf>
    <xf numFmtId="0" fontId="13" fillId="0" borderId="38" xfId="0" applyFont="1" applyBorder="1" applyAlignment="1">
      <alignment horizontal="left" vertical="center" wrapText="1"/>
    </xf>
    <xf numFmtId="0" fontId="13" fillId="0" borderId="6" xfId="2" applyFont="1" applyAlignment="1">
      <alignment vertical="center"/>
    </xf>
    <xf numFmtId="0" fontId="36" fillId="0" borderId="38" xfId="0" applyFont="1" applyBorder="1" applyAlignment="1">
      <alignment horizontal="left" vertical="center" wrapText="1"/>
    </xf>
    <xf numFmtId="0" fontId="6" fillId="0" borderId="38" xfId="0" applyFont="1" applyBorder="1" applyAlignment="1">
      <alignment horizontal="left" vertical="center" wrapText="1"/>
    </xf>
    <xf numFmtId="0" fontId="20" fillId="0" borderId="38" xfId="3" applyFont="1" applyBorder="1" applyAlignment="1">
      <alignment horizontal="center" vertical="center"/>
    </xf>
    <xf numFmtId="9" fontId="20" fillId="0" borderId="38" xfId="3" applyNumberFormat="1" applyFont="1" applyBorder="1" applyAlignment="1">
      <alignment horizontal="center" vertical="center"/>
    </xf>
    <xf numFmtId="9" fontId="19" fillId="0" borderId="38" xfId="3" applyNumberFormat="1" applyFont="1" applyBorder="1" applyAlignment="1">
      <alignment horizontal="center" vertical="center"/>
    </xf>
    <xf numFmtId="0" fontId="13" fillId="0" borderId="38" xfId="2" applyFont="1" applyBorder="1" applyAlignment="1">
      <alignment horizontal="center" vertical="center" wrapText="1"/>
    </xf>
    <xf numFmtId="0" fontId="14" fillId="0" borderId="38" xfId="3" applyFont="1" applyBorder="1" applyAlignment="1">
      <alignment horizontal="center" vertical="center"/>
    </xf>
    <xf numFmtId="0" fontId="14" fillId="0" borderId="39" xfId="3" applyFont="1" applyBorder="1" applyAlignment="1">
      <alignment horizontal="center" vertical="center"/>
    </xf>
    <xf numFmtId="0" fontId="14" fillId="0" borderId="40" xfId="3" applyFont="1" applyBorder="1" applyAlignment="1">
      <alignment horizontal="center" vertical="center"/>
    </xf>
    <xf numFmtId="0" fontId="32" fillId="3" borderId="34" xfId="3" applyFont="1" applyFill="1" applyBorder="1" applyAlignment="1">
      <alignment horizontal="center" vertical="center"/>
    </xf>
    <xf numFmtId="0" fontId="13" fillId="0" borderId="6" xfId="0" applyFont="1" applyBorder="1" applyAlignment="1">
      <alignment horizontal="left" vertical="center" wrapText="1"/>
    </xf>
    <xf numFmtId="0" fontId="13" fillId="0" borderId="6" xfId="0" applyFont="1" applyBorder="1" applyAlignment="1">
      <alignment horizontal="center" vertical="center" wrapText="1"/>
    </xf>
    <xf numFmtId="0" fontId="14" fillId="10" borderId="6" xfId="3" applyFont="1" applyFill="1" applyAlignment="1">
      <alignment vertical="center"/>
    </xf>
    <xf numFmtId="0" fontId="13" fillId="10" borderId="6" xfId="2" applyFont="1" applyFill="1" applyAlignment="1">
      <alignment vertical="center" wrapText="1"/>
    </xf>
    <xf numFmtId="0" fontId="14" fillId="10" borderId="6" xfId="3" applyFont="1" applyFill="1"/>
    <xf numFmtId="0" fontId="12" fillId="10" borderId="0" xfId="0" applyFont="1" applyFill="1" applyAlignment="1">
      <alignment vertical="center"/>
    </xf>
    <xf numFmtId="0" fontId="13" fillId="10" borderId="6" xfId="0" applyFont="1" applyFill="1" applyBorder="1" applyAlignment="1">
      <alignment horizontal="left" vertical="center" wrapText="1"/>
    </xf>
    <xf numFmtId="0" fontId="13" fillId="10" borderId="6" xfId="0" applyFont="1" applyFill="1" applyBorder="1" applyAlignment="1">
      <alignment horizontal="center" vertical="center" wrapText="1"/>
    </xf>
    <xf numFmtId="0" fontId="13" fillId="10" borderId="6" xfId="2" applyFont="1" applyFill="1" applyAlignment="1">
      <alignment horizontal="center" vertical="center"/>
    </xf>
    <xf numFmtId="0" fontId="2" fillId="0" borderId="6" xfId="19"/>
    <xf numFmtId="0" fontId="2" fillId="0" borderId="6" xfId="19" applyAlignment="1">
      <alignment horizontal="center"/>
    </xf>
    <xf numFmtId="0" fontId="22" fillId="0" borderId="34" xfId="12" quotePrefix="1" applyNumberFormat="1" applyBorder="1" applyAlignment="1">
      <alignment horizontal="center" vertical="center" wrapText="1"/>
    </xf>
    <xf numFmtId="0" fontId="22" fillId="0" borderId="34" xfId="12" quotePrefix="1" applyNumberFormat="1" applyBorder="1" applyAlignment="1">
      <alignment horizontal="left" vertical="center" wrapText="1"/>
    </xf>
    <xf numFmtId="37" fontId="22" fillId="0" borderId="34" xfId="11" applyNumberFormat="1" applyBorder="1" applyAlignment="1">
      <alignment horizontal="center" vertical="center"/>
    </xf>
    <xf numFmtId="0" fontId="22" fillId="0" borderId="33" xfId="12" quotePrefix="1" applyNumberFormat="1" applyBorder="1" applyAlignment="1">
      <alignment horizontal="center" vertical="center" wrapText="1"/>
    </xf>
    <xf numFmtId="37" fontId="22" fillId="0" borderId="56" xfId="19" applyNumberFormat="1" applyFont="1" applyBorder="1" applyAlignment="1">
      <alignment horizontal="center" vertical="center"/>
    </xf>
    <xf numFmtId="37" fontId="22" fillId="0" borderId="67" xfId="11" applyNumberFormat="1" applyBorder="1" applyAlignment="1">
      <alignment horizontal="right" vertical="center"/>
    </xf>
    <xf numFmtId="0" fontId="2" fillId="0" borderId="36" xfId="19" applyBorder="1" applyAlignment="1">
      <alignment horizontal="right" wrapText="1"/>
    </xf>
    <xf numFmtId="0" fontId="2" fillId="10" borderId="6" xfId="19" applyFill="1" applyAlignment="1">
      <alignment horizontal="center"/>
    </xf>
    <xf numFmtId="0" fontId="2" fillId="10" borderId="6" xfId="19" applyFill="1"/>
    <xf numFmtId="0" fontId="12" fillId="10" borderId="20" xfId="2" applyFont="1" applyFill="1" applyBorder="1" applyAlignment="1">
      <alignment horizontal="center" vertical="center" wrapText="1"/>
    </xf>
    <xf numFmtId="0" fontId="36" fillId="10" borderId="6" xfId="0" applyFont="1" applyFill="1" applyBorder="1" applyAlignment="1">
      <alignment horizontal="left" vertical="center" wrapText="1"/>
    </xf>
    <xf numFmtId="0" fontId="14" fillId="0" borderId="34" xfId="3" applyFont="1" applyBorder="1" applyAlignment="1">
      <alignment vertical="center"/>
    </xf>
    <xf numFmtId="0" fontId="14" fillId="0" borderId="24" xfId="3" applyFont="1" applyBorder="1" applyAlignment="1">
      <alignment vertical="center"/>
    </xf>
    <xf numFmtId="0" fontId="14" fillId="0" borderId="25" xfId="3" applyFont="1" applyBorder="1" applyAlignment="1">
      <alignment vertical="center"/>
    </xf>
    <xf numFmtId="165" fontId="14" fillId="0" borderId="60" xfId="5" applyNumberFormat="1" applyFont="1" applyBorder="1" applyAlignment="1">
      <alignment vertical="center"/>
    </xf>
    <xf numFmtId="43" fontId="42" fillId="5" borderId="73" xfId="18" applyFont="1" applyFill="1" applyBorder="1" applyAlignment="1">
      <alignment horizontal="center" vertical="center" wrapText="1"/>
    </xf>
    <xf numFmtId="43" fontId="42" fillId="5" borderId="75" xfId="18" applyFont="1" applyFill="1" applyBorder="1" applyAlignment="1">
      <alignment horizontal="center" vertical="center" wrapText="1"/>
    </xf>
    <xf numFmtId="43" fontId="42" fillId="5" borderId="76" xfId="18" applyFont="1" applyFill="1" applyBorder="1" applyAlignment="1">
      <alignment horizontal="center" vertical="center" wrapText="1"/>
    </xf>
    <xf numFmtId="0" fontId="14" fillId="4" borderId="6" xfId="3" applyFont="1" applyFill="1"/>
    <xf numFmtId="0" fontId="12" fillId="4" borderId="0" xfId="0" applyFont="1" applyFill="1" applyAlignment="1">
      <alignment vertical="center"/>
    </xf>
    <xf numFmtId="0" fontId="14" fillId="4" borderId="6" xfId="3" applyFont="1" applyFill="1" applyAlignment="1">
      <alignment horizontal="center" vertical="center" wrapText="1"/>
    </xf>
    <xf numFmtId="0" fontId="13" fillId="5" borderId="17" xfId="3" applyFont="1" applyFill="1" applyBorder="1" applyAlignment="1">
      <alignment horizontal="center" vertical="center" wrapText="1"/>
    </xf>
    <xf numFmtId="0" fontId="13" fillId="5" borderId="19" xfId="3" applyFont="1" applyFill="1" applyBorder="1" applyAlignment="1">
      <alignment horizontal="center" vertical="center" wrapText="1"/>
    </xf>
    <xf numFmtId="0" fontId="13" fillId="5" borderId="23" xfId="3" applyFont="1" applyFill="1" applyBorder="1" applyAlignment="1">
      <alignment horizontal="center" vertical="center" wrapText="1"/>
    </xf>
    <xf numFmtId="0" fontId="13" fillId="5" borderId="38" xfId="3" applyFont="1" applyFill="1" applyBorder="1" applyAlignment="1">
      <alignment horizontal="center" vertical="center" wrapText="1"/>
    </xf>
    <xf numFmtId="0" fontId="13" fillId="3" borderId="38" xfId="3" applyFont="1" applyFill="1" applyBorder="1" applyAlignment="1">
      <alignment horizontal="center" vertical="center" wrapText="1"/>
    </xf>
    <xf numFmtId="0" fontId="12" fillId="4" borderId="32" xfId="2" applyFont="1" applyFill="1" applyBorder="1" applyAlignment="1">
      <alignment vertical="center" wrapText="1"/>
    </xf>
    <xf numFmtId="0" fontId="40" fillId="0" borderId="6" xfId="2" applyFont="1" applyAlignment="1">
      <alignment vertical="center" wrapText="1"/>
    </xf>
    <xf numFmtId="0" fontId="40" fillId="0" borderId="38" xfId="0" applyFont="1" applyBorder="1" applyAlignment="1">
      <alignment horizontal="center" vertical="center"/>
    </xf>
    <xf numFmtId="0" fontId="40" fillId="0" borderId="38" xfId="0" applyFont="1" applyBorder="1" applyAlignment="1">
      <alignment vertical="center"/>
    </xf>
    <xf numFmtId="0" fontId="40" fillId="0" borderId="38" xfId="2" applyFont="1" applyBorder="1" applyAlignment="1">
      <alignment horizontal="center" wrapText="1"/>
    </xf>
    <xf numFmtId="0" fontId="40" fillId="0" borderId="38" xfId="2" applyFont="1" applyBorder="1" applyAlignment="1">
      <alignment horizontal="center" vertical="center" wrapText="1"/>
    </xf>
    <xf numFmtId="0" fontId="40" fillId="0" borderId="38" xfId="2" applyFont="1" applyBorder="1" applyAlignment="1">
      <alignment vertical="center" wrapText="1"/>
    </xf>
    <xf numFmtId="0" fontId="13" fillId="0" borderId="38" xfId="0" applyFont="1" applyBorder="1" applyAlignment="1">
      <alignment vertical="center" wrapText="1"/>
    </xf>
    <xf numFmtId="0" fontId="32" fillId="0" borderId="24" xfId="3" applyFont="1" applyBorder="1" applyAlignment="1">
      <alignment horizontal="center" vertical="center" wrapText="1"/>
    </xf>
    <xf numFmtId="0" fontId="32" fillId="0" borderId="70" xfId="3" applyFont="1" applyBorder="1" applyAlignment="1">
      <alignment horizontal="center" vertical="center" wrapText="1"/>
    </xf>
    <xf numFmtId="0" fontId="32" fillId="0" borderId="71" xfId="3" applyFont="1" applyBorder="1" applyAlignment="1">
      <alignment horizontal="center" vertical="center" wrapText="1"/>
    </xf>
    <xf numFmtId="0" fontId="32" fillId="0" borderId="68" xfId="3" applyFont="1" applyBorder="1" applyAlignment="1">
      <alignment horizontal="center" vertical="center" wrapText="1"/>
    </xf>
    <xf numFmtId="0" fontId="32" fillId="0" borderId="54" xfId="3" applyFont="1" applyBorder="1" applyAlignment="1">
      <alignment horizontal="center" vertical="center" wrapText="1"/>
    </xf>
    <xf numFmtId="0" fontId="32" fillId="0" borderId="58" xfId="3" applyFont="1" applyBorder="1" applyAlignment="1">
      <alignment horizontal="center" vertical="center" wrapText="1"/>
    </xf>
    <xf numFmtId="0" fontId="13" fillId="5" borderId="77" xfId="3" applyFont="1" applyFill="1" applyBorder="1" applyAlignment="1">
      <alignment horizontal="center" vertical="center" wrapText="1"/>
    </xf>
    <xf numFmtId="0" fontId="12" fillId="10" borderId="6" xfId="0" applyFont="1" applyFill="1" applyBorder="1" applyAlignment="1">
      <alignment vertical="center"/>
    </xf>
    <xf numFmtId="0" fontId="12" fillId="0" borderId="38" xfId="0" applyFont="1" applyBorder="1" applyAlignment="1">
      <alignment vertical="center"/>
    </xf>
    <xf numFmtId="0" fontId="43" fillId="5" borderId="25" xfId="19" applyFont="1" applyFill="1" applyBorder="1" applyAlignment="1">
      <alignment horizontal="center" vertical="center" wrapText="1"/>
    </xf>
    <xf numFmtId="0" fontId="0" fillId="0" borderId="34" xfId="0" applyBorder="1" applyAlignment="1">
      <alignment vertical="center"/>
    </xf>
    <xf numFmtId="0" fontId="2" fillId="0" borderId="34" xfId="19" applyBorder="1" applyAlignment="1">
      <alignment vertical="center"/>
    </xf>
    <xf numFmtId="0" fontId="12" fillId="5" borderId="38" xfId="2" applyFont="1" applyFill="1" applyBorder="1" applyAlignment="1">
      <alignment vertical="center" wrapText="1"/>
    </xf>
    <xf numFmtId="0" fontId="12" fillId="0" borderId="38" xfId="2" applyFont="1" applyBorder="1" applyAlignment="1">
      <alignment horizontal="center" wrapText="1"/>
    </xf>
    <xf numFmtId="0" fontId="12" fillId="5" borderId="38" xfId="0" applyFont="1" applyFill="1" applyBorder="1" applyAlignment="1">
      <alignment vertical="center"/>
    </xf>
    <xf numFmtId="0" fontId="12" fillId="0" borderId="38" xfId="2" applyFont="1" applyBorder="1" applyAlignment="1">
      <alignment vertical="center" wrapText="1"/>
    </xf>
    <xf numFmtId="0" fontId="12" fillId="0" borderId="28" xfId="0" applyFont="1" applyBorder="1" applyAlignment="1">
      <alignment vertical="center"/>
    </xf>
    <xf numFmtId="0" fontId="43" fillId="3" borderId="24" xfId="19" applyFont="1" applyFill="1" applyBorder="1" applyAlignment="1">
      <alignment horizontal="center" vertical="center" wrapText="1"/>
    </xf>
    <xf numFmtId="0" fontId="13" fillId="5" borderId="40" xfId="3" applyFont="1" applyFill="1" applyBorder="1" applyAlignment="1">
      <alignment horizontal="center" vertical="center" wrapText="1"/>
    </xf>
    <xf numFmtId="0" fontId="8" fillId="5" borderId="40" xfId="3" applyFont="1" applyFill="1" applyBorder="1" applyAlignment="1">
      <alignment vertical="center" wrapText="1"/>
    </xf>
    <xf numFmtId="0" fontId="8" fillId="0" borderId="46" xfId="3" applyFont="1" applyBorder="1" applyAlignment="1">
      <alignment horizontal="center" vertical="center" wrapText="1"/>
    </xf>
    <xf numFmtId="0" fontId="8" fillId="0" borderId="47" xfId="3" applyFont="1" applyBorder="1" applyAlignment="1">
      <alignment horizontal="center" vertical="center" wrapText="1"/>
    </xf>
    <xf numFmtId="0" fontId="8" fillId="0" borderId="48" xfId="3" applyFont="1" applyBorder="1" applyAlignment="1">
      <alignment horizontal="center" vertical="center" wrapText="1"/>
    </xf>
    <xf numFmtId="0" fontId="8" fillId="5" borderId="40" xfId="3" applyFont="1" applyFill="1" applyBorder="1" applyAlignment="1">
      <alignment horizontal="center" vertical="center" wrapText="1"/>
    </xf>
    <xf numFmtId="9" fontId="8" fillId="0" borderId="65" xfId="3" applyNumberFormat="1" applyFont="1" applyBorder="1" applyAlignment="1">
      <alignment horizontal="center" vertical="center" wrapText="1"/>
    </xf>
    <xf numFmtId="0" fontId="14" fillId="0" borderId="20" xfId="3" applyFont="1" applyBorder="1" applyAlignment="1">
      <alignment horizontal="center" vertical="center"/>
    </xf>
    <xf numFmtId="0" fontId="44" fillId="0" borderId="38" xfId="3" applyFont="1" applyBorder="1" applyAlignment="1">
      <alignment horizontal="center" vertical="center"/>
    </xf>
    <xf numFmtId="0" fontId="44" fillId="0" borderId="31" xfId="3" applyFont="1" applyBorder="1" applyAlignment="1">
      <alignment horizontal="center" vertical="center" wrapText="1"/>
    </xf>
    <xf numFmtId="0" fontId="14" fillId="0" borderId="19" xfId="3" applyFont="1" applyBorder="1" applyAlignment="1">
      <alignment horizontal="center" vertical="center"/>
    </xf>
    <xf numFmtId="0" fontId="14" fillId="0" borderId="23" xfId="3" applyFont="1" applyBorder="1" applyAlignment="1">
      <alignment horizontal="center" vertical="center"/>
    </xf>
    <xf numFmtId="0" fontId="14" fillId="0" borderId="18" xfId="3" applyFont="1" applyBorder="1" applyAlignment="1">
      <alignment horizontal="center" vertical="center"/>
    </xf>
    <xf numFmtId="0" fontId="12" fillId="0" borderId="38" xfId="0" applyFont="1" applyBorder="1" applyAlignment="1">
      <alignment horizontal="left" vertical="center" wrapText="1"/>
    </xf>
    <xf numFmtId="0" fontId="41" fillId="5" borderId="38" xfId="2" applyFont="1" applyFill="1" applyBorder="1" applyAlignment="1">
      <alignment vertical="center" wrapText="1"/>
    </xf>
    <xf numFmtId="0" fontId="41" fillId="5" borderId="38" xfId="0" applyFont="1" applyFill="1" applyBorder="1" applyAlignment="1">
      <alignment vertical="center"/>
    </xf>
    <xf numFmtId="0" fontId="13" fillId="0" borderId="38" xfId="0" applyFont="1" applyBorder="1" applyAlignment="1">
      <alignment horizontal="center" vertical="center"/>
    </xf>
    <xf numFmtId="0" fontId="13" fillId="0" borderId="38" xfId="2" applyFont="1" applyBorder="1" applyAlignment="1">
      <alignment horizontal="center" wrapText="1"/>
    </xf>
    <xf numFmtId="0" fontId="14" fillId="0" borderId="38" xfId="3" applyFont="1" applyBorder="1" applyAlignment="1">
      <alignment vertical="center"/>
    </xf>
    <xf numFmtId="0" fontId="12" fillId="5" borderId="38" xfId="2" applyFont="1" applyFill="1" applyBorder="1" applyAlignment="1">
      <alignment horizontal="center" vertical="center" wrapText="1"/>
    </xf>
    <xf numFmtId="0" fontId="12" fillId="0" borderId="20" xfId="0" applyFont="1" applyBorder="1" applyAlignment="1">
      <alignment horizontal="center" vertical="center"/>
    </xf>
    <xf numFmtId="0" fontId="12" fillId="0" borderId="6" xfId="0" applyFont="1" applyBorder="1" applyAlignment="1">
      <alignment horizontal="center" vertical="center"/>
    </xf>
    <xf numFmtId="0" fontId="12" fillId="10" borderId="0" xfId="0" applyFont="1" applyFill="1" applyAlignment="1">
      <alignment horizontal="center" vertical="center"/>
    </xf>
    <xf numFmtId="0" fontId="0" fillId="0" borderId="33" xfId="0" applyBorder="1" applyAlignment="1">
      <alignment horizontal="center" vertical="center"/>
    </xf>
    <xf numFmtId="0" fontId="13" fillId="5" borderId="19" xfId="2" applyFont="1" applyFill="1" applyBorder="1" applyAlignment="1">
      <alignment horizontal="left" vertical="center" wrapText="1"/>
    </xf>
    <xf numFmtId="0" fontId="40" fillId="0" borderId="30" xfId="2" applyFont="1" applyBorder="1" applyAlignment="1">
      <alignment horizontal="center" vertical="center" wrapText="1"/>
    </xf>
    <xf numFmtId="0" fontId="40" fillId="0" borderId="32" xfId="2" applyFont="1" applyBorder="1" applyAlignment="1">
      <alignment horizontal="center" vertical="center" wrapText="1"/>
    </xf>
    <xf numFmtId="0" fontId="17" fillId="0" borderId="34" xfId="20" applyFont="1" applyBorder="1" applyAlignment="1">
      <alignment horizontal="left" vertical="center" wrapText="1"/>
    </xf>
    <xf numFmtId="0" fontId="45" fillId="0" borderId="6" xfId="20" applyFont="1" applyAlignment="1">
      <alignment horizontal="left" vertical="top"/>
    </xf>
    <xf numFmtId="1" fontId="45" fillId="0" borderId="1" xfId="20" applyNumberFormat="1" applyFont="1" applyBorder="1" applyAlignment="1">
      <alignment horizontal="center" vertical="center" shrinkToFit="1"/>
    </xf>
    <xf numFmtId="0" fontId="17" fillId="0" borderId="1" xfId="20" applyFont="1" applyBorder="1" applyAlignment="1">
      <alignment horizontal="center" vertical="center" wrapText="1"/>
    </xf>
    <xf numFmtId="0" fontId="45" fillId="12" borderId="6" xfId="20" applyFont="1" applyFill="1" applyAlignment="1">
      <alignment horizontal="left" vertical="top" wrapText="1"/>
    </xf>
    <xf numFmtId="0" fontId="45" fillId="12" borderId="6" xfId="20" applyFont="1" applyFill="1" applyAlignment="1">
      <alignment horizontal="left" vertical="top"/>
    </xf>
    <xf numFmtId="0" fontId="45" fillId="0" borderId="6" xfId="20" applyFont="1" applyAlignment="1">
      <alignment horizontal="left" vertical="top" wrapText="1"/>
    </xf>
    <xf numFmtId="0" fontId="40" fillId="0" borderId="6" xfId="2" applyFont="1" applyAlignment="1">
      <alignment horizontal="center" vertical="center" wrapText="1"/>
    </xf>
    <xf numFmtId="0" fontId="46" fillId="3" borderId="1" xfId="20" applyFont="1" applyFill="1" applyBorder="1" applyAlignment="1">
      <alignment horizontal="center" vertical="center" wrapText="1"/>
    </xf>
    <xf numFmtId="0" fontId="13" fillId="0" borderId="6" xfId="0" applyFont="1" applyBorder="1" applyAlignment="1">
      <alignment vertical="center" wrapText="1"/>
    </xf>
    <xf numFmtId="0" fontId="32" fillId="0" borderId="53" xfId="3" applyFont="1" applyBorder="1" applyAlignment="1">
      <alignment horizontal="center" vertical="center" wrapText="1"/>
    </xf>
    <xf numFmtId="0" fontId="32" fillId="0" borderId="79" xfId="3" applyFont="1" applyBorder="1" applyAlignment="1">
      <alignment horizontal="center" vertical="center" wrapText="1"/>
    </xf>
    <xf numFmtId="43" fontId="32" fillId="9" borderId="34" xfId="18" applyFont="1" applyFill="1" applyBorder="1" applyAlignment="1">
      <alignment horizontal="center" vertical="center"/>
    </xf>
    <xf numFmtId="0" fontId="17" fillId="0" borderId="34" xfId="20" applyFont="1" applyBorder="1" applyAlignment="1">
      <alignment vertical="center" wrapText="1"/>
    </xf>
    <xf numFmtId="0" fontId="17" fillId="0" borderId="7" xfId="20" applyFont="1" applyBorder="1" applyAlignment="1">
      <alignment vertical="center" wrapText="1"/>
    </xf>
    <xf numFmtId="0" fontId="25" fillId="0" borderId="81" xfId="3" applyFont="1" applyBorder="1" applyAlignment="1">
      <alignment horizontal="left" vertical="center" wrapText="1"/>
    </xf>
    <xf numFmtId="0" fontId="32" fillId="0" borderId="64" xfId="3" applyFont="1" applyBorder="1" applyAlignment="1">
      <alignment horizontal="center" vertical="center" wrapText="1"/>
    </xf>
    <xf numFmtId="0" fontId="32" fillId="0" borderId="82" xfId="3" applyFont="1" applyBorder="1" applyAlignment="1">
      <alignment horizontal="center" vertical="center" wrapText="1"/>
    </xf>
    <xf numFmtId="0" fontId="32" fillId="0" borderId="34" xfId="3" applyFont="1" applyBorder="1" applyAlignment="1">
      <alignment horizontal="center" vertical="center" wrapText="1"/>
    </xf>
    <xf numFmtId="0" fontId="14" fillId="10" borderId="34" xfId="3" applyFont="1" applyFill="1" applyBorder="1" applyAlignment="1">
      <alignment vertical="center"/>
    </xf>
    <xf numFmtId="0" fontId="32" fillId="0" borderId="83" xfId="3" applyFont="1" applyBorder="1" applyAlignment="1">
      <alignment horizontal="center" vertical="center" wrapText="1"/>
    </xf>
    <xf numFmtId="0" fontId="14" fillId="0" borderId="26" xfId="3" applyFont="1" applyBorder="1" applyAlignment="1">
      <alignment vertical="center"/>
    </xf>
    <xf numFmtId="0" fontId="14" fillId="10" borderId="24" xfId="3" applyFont="1" applyFill="1" applyBorder="1" applyAlignment="1">
      <alignment vertical="center"/>
    </xf>
    <xf numFmtId="0" fontId="14" fillId="10" borderId="26" xfId="3" applyFont="1" applyFill="1" applyBorder="1" applyAlignment="1">
      <alignment vertical="center"/>
    </xf>
    <xf numFmtId="0" fontId="25" fillId="0" borderId="50" xfId="3" applyFont="1" applyBorder="1" applyAlignment="1">
      <alignment horizontal="left" vertical="center" wrapText="1"/>
    </xf>
    <xf numFmtId="0" fontId="25" fillId="0" borderId="55" xfId="3" applyFont="1" applyBorder="1" applyAlignment="1">
      <alignment horizontal="left" vertical="center" wrapText="1"/>
    </xf>
    <xf numFmtId="0" fontId="25" fillId="0" borderId="66" xfId="3" applyFont="1" applyBorder="1" applyAlignment="1">
      <alignment horizontal="left" vertical="center" wrapText="1"/>
    </xf>
    <xf numFmtId="0" fontId="32" fillId="4" borderId="6" xfId="3" applyFont="1" applyFill="1" applyAlignment="1">
      <alignment horizontal="center" vertical="center" wrapText="1"/>
    </xf>
    <xf numFmtId="0" fontId="32" fillId="0" borderId="25" xfId="3" applyFont="1" applyBorder="1" applyAlignment="1">
      <alignment horizontal="center" vertical="center" wrapText="1"/>
    </xf>
    <xf numFmtId="0" fontId="32" fillId="0" borderId="26" xfId="3" applyFont="1" applyBorder="1" applyAlignment="1">
      <alignment horizontal="center" vertical="center" wrapText="1"/>
    </xf>
    <xf numFmtId="0" fontId="25" fillId="0" borderId="34" xfId="3" applyFont="1" applyBorder="1" applyAlignment="1">
      <alignment horizontal="left" vertical="center" wrapText="1"/>
    </xf>
    <xf numFmtId="0" fontId="13" fillId="13" borderId="34" xfId="3" applyFont="1" applyFill="1" applyBorder="1" applyAlignment="1">
      <alignment horizontal="center" vertical="center" wrapText="1"/>
    </xf>
    <xf numFmtId="0" fontId="40" fillId="5" borderId="38" xfId="2" applyFont="1" applyFill="1" applyBorder="1" applyAlignment="1">
      <alignment horizontal="center" vertical="center" wrapText="1"/>
    </xf>
    <xf numFmtId="165" fontId="14" fillId="0" borderId="6" xfId="3" applyNumberFormat="1" applyFont="1" applyAlignment="1">
      <alignment vertical="center"/>
    </xf>
    <xf numFmtId="9" fontId="20" fillId="0" borderId="34" xfId="0" applyNumberFormat="1" applyFont="1" applyBorder="1" applyAlignment="1">
      <alignment horizontal="center"/>
    </xf>
    <xf numFmtId="165" fontId="14" fillId="0" borderId="34" xfId="5" applyNumberFormat="1" applyFont="1" applyFill="1" applyBorder="1" applyAlignment="1">
      <alignment vertical="center"/>
    </xf>
    <xf numFmtId="2" fontId="19" fillId="0" borderId="38" xfId="3" applyNumberFormat="1" applyFont="1" applyBorder="1" applyAlignment="1">
      <alignment horizontal="center" vertical="center"/>
    </xf>
    <xf numFmtId="2" fontId="20" fillId="0" borderId="38" xfId="3" applyNumberFormat="1" applyFont="1" applyBorder="1" applyAlignment="1">
      <alignment horizontal="center" vertical="center"/>
    </xf>
    <xf numFmtId="9" fontId="45" fillId="0" borderId="6" xfId="1" applyFont="1" applyBorder="1" applyAlignment="1">
      <alignment horizontal="left" vertical="top"/>
    </xf>
    <xf numFmtId="10" fontId="45" fillId="0" borderId="6" xfId="1" applyNumberFormat="1" applyFont="1" applyBorder="1" applyAlignment="1">
      <alignment horizontal="left" vertical="top"/>
    </xf>
    <xf numFmtId="0" fontId="14" fillId="0" borderId="19" xfId="3" applyFont="1" applyBorder="1" applyAlignment="1">
      <alignment vertical="center" wrapText="1"/>
    </xf>
    <xf numFmtId="9" fontId="14" fillId="0" borderId="64" xfId="3" applyNumberFormat="1" applyFont="1" applyBorder="1" applyAlignment="1">
      <alignment horizontal="center" vertical="center" wrapText="1"/>
    </xf>
    <xf numFmtId="9" fontId="14" fillId="0" borderId="63" xfId="3" applyNumberFormat="1" applyFont="1" applyBorder="1" applyAlignment="1">
      <alignment horizontal="center" vertical="center" wrapText="1"/>
    </xf>
    <xf numFmtId="9" fontId="14" fillId="0" borderId="41" xfId="3" applyNumberFormat="1" applyFont="1" applyBorder="1" applyAlignment="1">
      <alignment horizontal="center" vertical="center" wrapText="1"/>
    </xf>
    <xf numFmtId="0" fontId="14" fillId="0" borderId="60" xfId="3" applyFont="1" applyBorder="1" applyAlignment="1">
      <alignment vertical="center" wrapText="1"/>
    </xf>
    <xf numFmtId="0" fontId="8" fillId="5" borderId="38" xfId="3" applyFont="1" applyFill="1" applyBorder="1" applyAlignment="1">
      <alignment vertical="center"/>
    </xf>
    <xf numFmtId="165" fontId="14" fillId="0" borderId="6" xfId="3" applyNumberFormat="1" applyFont="1"/>
    <xf numFmtId="10" fontId="32" fillId="5" borderId="34" xfId="1" applyNumberFormat="1" applyFont="1" applyFill="1" applyBorder="1" applyAlignment="1">
      <alignment horizontal="center" vertical="center"/>
    </xf>
    <xf numFmtId="10" fontId="32" fillId="9" borderId="34" xfId="0" applyNumberFormat="1" applyFont="1" applyFill="1" applyBorder="1" applyAlignment="1">
      <alignment horizontal="center" vertical="center"/>
    </xf>
    <xf numFmtId="0" fontId="50" fillId="0" borderId="31" xfId="21" applyBorder="1" applyAlignment="1">
      <alignment horizontal="center" vertical="center" wrapText="1"/>
    </xf>
    <xf numFmtId="43" fontId="42" fillId="5" borderId="46" xfId="18" applyFont="1" applyFill="1" applyBorder="1" applyAlignment="1">
      <alignment horizontal="center" vertical="center" wrapText="1"/>
    </xf>
    <xf numFmtId="43" fontId="42" fillId="5" borderId="47" xfId="18" applyFont="1" applyFill="1" applyBorder="1" applyAlignment="1">
      <alignment horizontal="center" vertical="center" wrapText="1"/>
    </xf>
    <xf numFmtId="43" fontId="42" fillId="5" borderId="48" xfId="18" applyFont="1" applyFill="1" applyBorder="1" applyAlignment="1">
      <alignment horizontal="center" vertical="center" wrapText="1"/>
    </xf>
    <xf numFmtId="3" fontId="2" fillId="0" borderId="37" xfId="19" applyNumberFormat="1" applyBorder="1" applyAlignment="1">
      <alignment vertical="center"/>
    </xf>
    <xf numFmtId="3" fontId="2" fillId="0" borderId="34" xfId="19" applyNumberFormat="1" applyBorder="1" applyAlignment="1">
      <alignment vertical="center"/>
    </xf>
    <xf numFmtId="3" fontId="2" fillId="0" borderId="6" xfId="19" applyNumberFormat="1"/>
    <xf numFmtId="0" fontId="13" fillId="0" borderId="38" xfId="0" applyFont="1" applyBorder="1" applyAlignment="1">
      <alignment horizontal="center" vertical="center" wrapText="1"/>
    </xf>
    <xf numFmtId="10" fontId="14" fillId="0" borderId="36" xfId="1" applyNumberFormat="1" applyFont="1" applyBorder="1" applyAlignment="1">
      <alignment vertical="center"/>
    </xf>
    <xf numFmtId="165" fontId="14" fillId="0" borderId="47" xfId="5" applyNumberFormat="1" applyFont="1" applyBorder="1" applyAlignment="1">
      <alignment vertical="center"/>
    </xf>
    <xf numFmtId="0" fontId="14" fillId="0" borderId="31" xfId="3" applyFont="1" applyBorder="1" applyAlignment="1">
      <alignment horizontal="justify" vertical="top" wrapText="1"/>
    </xf>
    <xf numFmtId="165" fontId="14" fillId="0" borderId="45" xfId="5" applyNumberFormat="1" applyFont="1" applyFill="1" applyBorder="1" applyAlignment="1">
      <alignment vertical="center"/>
    </xf>
    <xf numFmtId="165" fontId="14" fillId="0" borderId="25" xfId="5" applyNumberFormat="1" applyFont="1" applyFill="1" applyBorder="1" applyAlignment="1">
      <alignment vertical="center"/>
    </xf>
    <xf numFmtId="168" fontId="14" fillId="0" borderId="36" xfId="1" applyNumberFormat="1" applyFont="1" applyBorder="1" applyAlignment="1">
      <alignment vertical="center"/>
    </xf>
    <xf numFmtId="0" fontId="7" fillId="0" borderId="31" xfId="3" applyFont="1" applyBorder="1" applyAlignment="1">
      <alignment horizontal="centerContinuous" vertical="top" wrapText="1"/>
    </xf>
    <xf numFmtId="0" fontId="5" fillId="0" borderId="31" xfId="3" applyFont="1" applyBorder="1" applyAlignment="1">
      <alignment horizontal="center" vertical="center" wrapText="1"/>
    </xf>
    <xf numFmtId="0" fontId="12" fillId="0" borderId="6" xfId="2" applyFont="1" applyAlignment="1">
      <alignment horizontal="center" vertical="center" wrapText="1"/>
    </xf>
    <xf numFmtId="0" fontId="13" fillId="0" borderId="6" xfId="2" applyFont="1" applyAlignment="1">
      <alignment horizontal="center" vertical="center" wrapText="1"/>
    </xf>
    <xf numFmtId="0" fontId="6" fillId="0" borderId="6" xfId="0" applyFont="1" applyBorder="1" applyAlignment="1">
      <alignment horizontal="left" vertical="center" wrapText="1"/>
    </xf>
    <xf numFmtId="0" fontId="13" fillId="0" borderId="30" xfId="2" applyFont="1" applyBorder="1" applyAlignment="1">
      <alignment vertical="center" wrapText="1"/>
    </xf>
    <xf numFmtId="0" fontId="13" fillId="0" borderId="14" xfId="2" applyFont="1" applyBorder="1" applyAlignment="1">
      <alignment horizontal="center" vertical="center" wrapText="1"/>
    </xf>
    <xf numFmtId="0" fontId="13" fillId="0" borderId="30" xfId="2" applyFont="1" applyBorder="1" applyAlignment="1">
      <alignment horizontal="center" vertical="center" wrapText="1"/>
    </xf>
    <xf numFmtId="3" fontId="2" fillId="0" borderId="60" xfId="19" applyNumberFormat="1" applyBorder="1" applyAlignment="1">
      <alignment horizontal="right" vertical="center"/>
    </xf>
    <xf numFmtId="0" fontId="14" fillId="0" borderId="60" xfId="0" applyFont="1" applyBorder="1" applyAlignment="1">
      <alignment vertical="center" wrapText="1"/>
    </xf>
    <xf numFmtId="0" fontId="5" fillId="0" borderId="31" xfId="3" applyFont="1" applyBorder="1" applyAlignment="1">
      <alignment horizontal="centerContinuous" vertical="top" wrapText="1"/>
    </xf>
    <xf numFmtId="0" fontId="14" fillId="0" borderId="31" xfId="3" applyFont="1" applyBorder="1" applyAlignment="1">
      <alignment horizontal="center" vertical="center" wrapText="1"/>
    </xf>
    <xf numFmtId="0" fontId="19" fillId="0" borderId="34" xfId="0" applyFont="1" applyBorder="1" applyAlignment="1">
      <alignment horizontal="center"/>
    </xf>
    <xf numFmtId="0" fontId="19" fillId="0" borderId="35" xfId="3" applyFont="1" applyBorder="1" applyAlignment="1">
      <alignment horizontal="center" vertical="center"/>
    </xf>
    <xf numFmtId="0" fontId="19" fillId="0" borderId="37" xfId="3" applyFont="1" applyBorder="1" applyAlignment="1">
      <alignment horizontal="center" vertical="center"/>
    </xf>
    <xf numFmtId="43" fontId="19" fillId="0" borderId="34" xfId="18" applyFont="1" applyBorder="1" applyAlignment="1">
      <alignment horizontal="center"/>
    </xf>
    <xf numFmtId="0" fontId="33" fillId="0" borderId="35" xfId="3" applyFont="1" applyBorder="1" applyAlignment="1">
      <alignment horizontal="center" vertical="center" wrapText="1"/>
    </xf>
    <xf numFmtId="0" fontId="33" fillId="0" borderId="37" xfId="3" applyFont="1" applyBorder="1" applyAlignment="1">
      <alignment horizontal="center" vertical="center" wrapText="1"/>
    </xf>
    <xf numFmtId="0" fontId="30" fillId="0" borderId="35" xfId="3" applyFont="1" applyBorder="1" applyAlignment="1">
      <alignment horizontal="left" vertical="center" wrapText="1"/>
    </xf>
    <xf numFmtId="0" fontId="30" fillId="0" borderId="37" xfId="3" applyFont="1" applyBorder="1" applyAlignment="1">
      <alignment horizontal="left" vertical="center" wrapText="1"/>
    </xf>
    <xf numFmtId="0" fontId="33" fillId="0" borderId="35" xfId="3" applyFont="1" applyBorder="1" applyAlignment="1">
      <alignment horizontal="left" vertical="center" wrapText="1"/>
    </xf>
    <xf numFmtId="0" fontId="31" fillId="0" borderId="37" xfId="3" applyFont="1" applyBorder="1" applyAlignment="1">
      <alignment horizontal="left" vertical="center" wrapText="1"/>
    </xf>
    <xf numFmtId="0" fontId="32" fillId="5" borderId="17" xfId="3" applyFont="1" applyFill="1" applyBorder="1" applyAlignment="1">
      <alignment horizontal="center" vertical="center" wrapText="1"/>
    </xf>
    <xf numFmtId="0" fontId="32" fillId="5" borderId="19" xfId="3" applyFont="1" applyFill="1" applyBorder="1" applyAlignment="1">
      <alignment horizontal="center" vertical="center" wrapText="1"/>
    </xf>
    <xf numFmtId="0" fontId="19" fillId="0" borderId="17" xfId="3" applyFont="1" applyBorder="1" applyAlignment="1">
      <alignment horizontal="center" vertical="center"/>
    </xf>
    <xf numFmtId="0" fontId="19" fillId="0" borderId="18" xfId="3" applyFont="1" applyBorder="1" applyAlignment="1">
      <alignment horizontal="center" vertical="center"/>
    </xf>
    <xf numFmtId="0" fontId="19" fillId="0" borderId="19" xfId="3" applyFont="1" applyBorder="1" applyAlignment="1">
      <alignment horizontal="center" vertical="center"/>
    </xf>
    <xf numFmtId="0" fontId="50" fillId="0" borderId="35" xfId="21" applyBorder="1" applyAlignment="1">
      <alignment horizontal="center" vertical="center" wrapText="1"/>
    </xf>
    <xf numFmtId="0" fontId="19" fillId="0" borderId="37" xfId="3" applyFont="1" applyBorder="1" applyAlignment="1">
      <alignment horizontal="center" vertical="center" wrapText="1"/>
    </xf>
    <xf numFmtId="0" fontId="19" fillId="0" borderId="35" xfId="3" applyFont="1" applyBorder="1" applyAlignment="1">
      <alignment horizontal="left" vertical="center" wrapText="1"/>
    </xf>
    <xf numFmtId="0" fontId="19" fillId="0" borderId="37" xfId="3" applyFont="1" applyBorder="1" applyAlignment="1">
      <alignment horizontal="left" vertical="center" wrapText="1"/>
    </xf>
    <xf numFmtId="0" fontId="19" fillId="0" borderId="35" xfId="3" applyFont="1" applyBorder="1" applyAlignment="1">
      <alignment horizontal="center" vertical="center" wrapText="1"/>
    </xf>
    <xf numFmtId="0" fontId="25" fillId="5" borderId="35" xfId="0" applyFont="1" applyFill="1" applyBorder="1" applyAlignment="1">
      <alignment horizontal="center" vertical="center" wrapText="1"/>
    </xf>
    <xf numFmtId="0" fontId="25" fillId="5" borderId="37" xfId="0" applyFont="1" applyFill="1" applyBorder="1" applyAlignment="1">
      <alignment horizontal="center" vertical="center" wrapText="1"/>
    </xf>
    <xf numFmtId="0" fontId="19" fillId="0" borderId="34" xfId="3" applyFont="1" applyBorder="1" applyAlignment="1">
      <alignment horizontal="center" vertical="center"/>
    </xf>
    <xf numFmtId="0" fontId="32" fillId="5" borderId="41" xfId="3" applyFont="1" applyFill="1" applyBorder="1" applyAlignment="1">
      <alignment horizontal="center" vertical="center" wrapText="1"/>
    </xf>
    <xf numFmtId="0" fontId="32" fillId="5" borderId="40" xfId="3" applyFont="1" applyFill="1" applyBorder="1" applyAlignment="1">
      <alignment horizontal="center" vertical="center" wrapText="1"/>
    </xf>
    <xf numFmtId="0" fontId="19" fillId="0" borderId="17" xfId="3" applyFont="1" applyBorder="1" applyAlignment="1">
      <alignment horizontal="center" vertical="center" wrapText="1"/>
    </xf>
    <xf numFmtId="0" fontId="19" fillId="0" borderId="19" xfId="3" applyFont="1" applyBorder="1" applyAlignment="1">
      <alignment horizontal="center" vertical="center" wrapText="1"/>
    </xf>
    <xf numFmtId="0" fontId="34" fillId="0" borderId="17" xfId="3" applyFont="1" applyBorder="1" applyAlignment="1">
      <alignment horizontal="center" vertical="center" wrapText="1"/>
    </xf>
    <xf numFmtId="0" fontId="34" fillId="0" borderId="19" xfId="3" applyFont="1" applyBorder="1" applyAlignment="1">
      <alignment horizontal="center" vertical="center" wrapText="1"/>
    </xf>
    <xf numFmtId="0" fontId="20" fillId="5" borderId="17" xfId="3" applyFont="1" applyFill="1" applyBorder="1" applyAlignment="1">
      <alignment horizontal="center" vertical="center"/>
    </xf>
    <xf numFmtId="0" fontId="20" fillId="5" borderId="18" xfId="3" applyFont="1" applyFill="1" applyBorder="1" applyAlignment="1">
      <alignment horizontal="center" vertical="center"/>
    </xf>
    <xf numFmtId="0" fontId="20" fillId="5" borderId="19" xfId="3" applyFont="1" applyFill="1" applyBorder="1" applyAlignment="1">
      <alignment horizontal="center" vertical="center"/>
    </xf>
    <xf numFmtId="0" fontId="20" fillId="0" borderId="17" xfId="3" applyFont="1" applyBorder="1" applyAlignment="1">
      <alignment horizontal="center" vertical="center" wrapText="1"/>
    </xf>
    <xf numFmtId="0" fontId="20" fillId="0" borderId="18" xfId="3" applyFont="1" applyBorder="1" applyAlignment="1">
      <alignment horizontal="center" vertical="center" wrapText="1"/>
    </xf>
    <xf numFmtId="0" fontId="20" fillId="0" borderId="19" xfId="3" applyFont="1" applyBorder="1" applyAlignment="1">
      <alignment horizontal="center" vertical="center" wrapText="1"/>
    </xf>
    <xf numFmtId="9" fontId="20" fillId="0" borderId="23" xfId="3" applyNumberFormat="1" applyFont="1" applyBorder="1" applyAlignment="1">
      <alignment horizontal="center" vertical="center"/>
    </xf>
    <xf numFmtId="9" fontId="20" fillId="0" borderId="31" xfId="3" applyNumberFormat="1" applyFont="1" applyBorder="1" applyAlignment="1">
      <alignment horizontal="center" vertical="center"/>
    </xf>
    <xf numFmtId="0" fontId="20" fillId="0" borderId="17" xfId="3" applyFont="1" applyBorder="1" applyAlignment="1">
      <alignment horizontal="left" vertical="center"/>
    </xf>
    <xf numFmtId="0" fontId="20" fillId="0" borderId="18" xfId="3" applyFont="1" applyBorder="1" applyAlignment="1">
      <alignment horizontal="left" vertical="center"/>
    </xf>
    <xf numFmtId="0" fontId="20" fillId="0" borderId="19" xfId="3" applyFont="1" applyBorder="1" applyAlignment="1">
      <alignment horizontal="left" vertical="center"/>
    </xf>
    <xf numFmtId="0" fontId="19" fillId="0" borderId="17" xfId="3" applyFont="1" applyBorder="1" applyAlignment="1">
      <alignment horizontal="justify" vertical="top" wrapText="1"/>
    </xf>
    <xf numFmtId="0" fontId="19" fillId="0" borderId="19" xfId="3" applyFont="1" applyBorder="1" applyAlignment="1">
      <alignment horizontal="justify" vertical="top" wrapText="1"/>
    </xf>
    <xf numFmtId="0" fontId="20" fillId="0" borderId="38" xfId="3" applyFont="1" applyBorder="1" applyAlignment="1">
      <alignment horizontal="center" vertical="center"/>
    </xf>
    <xf numFmtId="0" fontId="50" fillId="0" borderId="35" xfId="21" applyFill="1" applyBorder="1" applyAlignment="1">
      <alignment horizontal="center" vertical="center" wrapText="1"/>
    </xf>
    <xf numFmtId="0" fontId="33" fillId="2" borderId="35" xfId="0" applyFont="1" applyFill="1" applyBorder="1" applyAlignment="1">
      <alignment horizontal="center" vertical="center" wrapText="1"/>
    </xf>
    <xf numFmtId="0" fontId="33" fillId="2" borderId="37" xfId="0" applyFont="1" applyFill="1" applyBorder="1" applyAlignment="1">
      <alignment horizontal="center" vertical="center" wrapText="1"/>
    </xf>
    <xf numFmtId="0" fontId="36" fillId="0" borderId="17" xfId="0" applyFont="1" applyBorder="1" applyAlignment="1">
      <alignment horizontal="left" vertical="center" wrapText="1"/>
    </xf>
    <xf numFmtId="0" fontId="36" fillId="0" borderId="18" xfId="0" applyFont="1" applyBorder="1" applyAlignment="1">
      <alignment horizontal="left" vertical="center" wrapText="1"/>
    </xf>
    <xf numFmtId="0" fontId="36" fillId="0" borderId="19" xfId="0" applyFont="1" applyBorder="1" applyAlignment="1">
      <alignment horizontal="left" vertical="center" wrapText="1"/>
    </xf>
    <xf numFmtId="0" fontId="13" fillId="0" borderId="14" xfId="2" applyFont="1" applyBorder="1" applyAlignment="1">
      <alignment horizontal="center" vertical="center"/>
    </xf>
    <xf numFmtId="0" fontId="13" fillId="0" borderId="30" xfId="2" applyFont="1" applyBorder="1" applyAlignment="1">
      <alignment horizontal="center" vertical="center"/>
    </xf>
    <xf numFmtId="0" fontId="13" fillId="0" borderId="29" xfId="2" applyFont="1" applyBorder="1" applyAlignment="1">
      <alignment horizontal="center" vertical="center"/>
    </xf>
    <xf numFmtId="0" fontId="13" fillId="0" borderId="20" xfId="2" applyFont="1" applyBorder="1" applyAlignment="1">
      <alignment horizontal="center" vertical="center"/>
    </xf>
    <xf numFmtId="0" fontId="13" fillId="0" borderId="6" xfId="2" applyFont="1" applyAlignment="1">
      <alignment horizontal="center" vertical="center"/>
    </xf>
    <xf numFmtId="0" fontId="13" fillId="0" borderId="28" xfId="2" applyFont="1" applyBorder="1" applyAlignment="1">
      <alignment horizontal="center" vertical="center"/>
    </xf>
    <xf numFmtId="0" fontId="13" fillId="0" borderId="23" xfId="2" applyFont="1" applyBorder="1" applyAlignment="1">
      <alignment horizontal="center" vertical="center"/>
    </xf>
    <xf numFmtId="0" fontId="13" fillId="0" borderId="32" xfId="2" applyFont="1" applyBorder="1" applyAlignment="1">
      <alignment horizontal="center" vertical="center"/>
    </xf>
    <xf numFmtId="0" fontId="13" fillId="0" borderId="31" xfId="2" applyFont="1" applyBorder="1" applyAlignment="1">
      <alignment horizontal="center" vertical="center"/>
    </xf>
    <xf numFmtId="0" fontId="13" fillId="5" borderId="17" xfId="2" applyFont="1" applyFill="1" applyBorder="1" applyAlignment="1">
      <alignment horizontal="center" vertical="center" wrapText="1"/>
    </xf>
    <xf numFmtId="0" fontId="13" fillId="5" borderId="18" xfId="2" applyFont="1" applyFill="1" applyBorder="1" applyAlignment="1">
      <alignment horizontal="center" vertical="center" wrapText="1"/>
    </xf>
    <xf numFmtId="0" fontId="13" fillId="5" borderId="19" xfId="2" applyFont="1" applyFill="1" applyBorder="1" applyAlignment="1">
      <alignment horizontal="center" vertical="center" wrapText="1"/>
    </xf>
    <xf numFmtId="0" fontId="13" fillId="0" borderId="14" xfId="2" applyFont="1" applyBorder="1" applyAlignment="1">
      <alignment horizontal="center" vertical="center" wrapText="1"/>
    </xf>
    <xf numFmtId="0" fontId="13" fillId="0" borderId="30" xfId="2" applyFont="1" applyBorder="1" applyAlignment="1">
      <alignment horizontal="center" vertical="center" wrapText="1"/>
    </xf>
    <xf numFmtId="0" fontId="13" fillId="0" borderId="29" xfId="2" applyFont="1" applyBorder="1" applyAlignment="1">
      <alignment horizontal="center" vertical="center" wrapText="1"/>
    </xf>
    <xf numFmtId="0" fontId="13" fillId="0" borderId="20" xfId="2" applyFont="1" applyBorder="1" applyAlignment="1">
      <alignment horizontal="center" vertical="center" wrapText="1"/>
    </xf>
    <xf numFmtId="0" fontId="13" fillId="0" borderId="6" xfId="2" applyFont="1" applyAlignment="1">
      <alignment horizontal="center" vertical="center" wrapText="1"/>
    </xf>
    <xf numFmtId="0" fontId="13" fillId="0" borderId="28" xfId="2" applyFont="1" applyBorder="1" applyAlignment="1">
      <alignment horizontal="center" vertical="center" wrapText="1"/>
    </xf>
    <xf numFmtId="0" fontId="13" fillId="0" borderId="23" xfId="2" applyFont="1" applyBorder="1" applyAlignment="1">
      <alignment horizontal="center" vertical="center" wrapText="1"/>
    </xf>
    <xf numFmtId="0" fontId="13" fillId="0" borderId="32" xfId="2" applyFont="1" applyBorder="1" applyAlignment="1">
      <alignment horizontal="center" vertical="center" wrapText="1"/>
    </xf>
    <xf numFmtId="0" fontId="13" fillId="0" borderId="31" xfId="2" applyFont="1" applyBorder="1" applyAlignment="1">
      <alignment horizontal="center" vertical="center" wrapText="1"/>
    </xf>
    <xf numFmtId="0" fontId="13" fillId="0" borderId="38" xfId="2" applyFont="1" applyBorder="1" applyAlignment="1">
      <alignment horizontal="center" vertical="center" wrapText="1"/>
    </xf>
    <xf numFmtId="0" fontId="13" fillId="0" borderId="38" xfId="2" applyFont="1" applyBorder="1" applyAlignment="1">
      <alignment horizontal="left" vertical="center" wrapText="1"/>
    </xf>
    <xf numFmtId="0" fontId="12" fillId="0" borderId="14" xfId="2" applyFont="1" applyBorder="1" applyAlignment="1">
      <alignment horizontal="center" vertical="center" wrapText="1"/>
    </xf>
    <xf numFmtId="0" fontId="12" fillId="0" borderId="20" xfId="2" applyFont="1" applyBorder="1" applyAlignment="1">
      <alignment horizontal="center" vertical="center" wrapText="1"/>
    </xf>
    <xf numFmtId="0" fontId="12" fillId="0" borderId="23" xfId="2" applyFont="1" applyBorder="1" applyAlignment="1">
      <alignment horizontal="center" vertical="center" wrapText="1"/>
    </xf>
    <xf numFmtId="0" fontId="13" fillId="5" borderId="38" xfId="2" applyFont="1" applyFill="1" applyBorder="1" applyAlignment="1">
      <alignment horizontal="center" vertical="center" wrapText="1"/>
    </xf>
    <xf numFmtId="0" fontId="13" fillId="5" borderId="38" xfId="2" applyFont="1" applyFill="1" applyBorder="1" applyAlignment="1">
      <alignment horizontal="left" vertical="center" wrapText="1"/>
    </xf>
    <xf numFmtId="0" fontId="14" fillId="0" borderId="38" xfId="3" applyFont="1" applyBorder="1" applyAlignment="1">
      <alignment horizontal="center" vertical="center"/>
    </xf>
    <xf numFmtId="0" fontId="13" fillId="4" borderId="6" xfId="2" applyFont="1" applyFill="1" applyAlignment="1">
      <alignment horizontal="left" vertical="center" wrapText="1"/>
    </xf>
    <xf numFmtId="0" fontId="13" fillId="5" borderId="14" xfId="2" applyFont="1" applyFill="1" applyBorder="1" applyAlignment="1">
      <alignment horizontal="left" vertical="center" wrapText="1"/>
    </xf>
    <xf numFmtId="0" fontId="13" fillId="5" borderId="20" xfId="2" applyFont="1" applyFill="1" applyBorder="1" applyAlignment="1">
      <alignment horizontal="left" vertical="center" wrapText="1"/>
    </xf>
    <xf numFmtId="0" fontId="13" fillId="5" borderId="23" xfId="2" applyFont="1" applyFill="1" applyBorder="1" applyAlignment="1">
      <alignment horizontal="left" vertical="center" wrapText="1"/>
    </xf>
    <xf numFmtId="0" fontId="13" fillId="4" borderId="17" xfId="2" applyFont="1" applyFill="1" applyBorder="1" applyAlignment="1">
      <alignment horizontal="center" vertical="center" wrapText="1"/>
    </xf>
    <xf numFmtId="0" fontId="13" fillId="4" borderId="18" xfId="2" applyFont="1" applyFill="1" applyBorder="1" applyAlignment="1">
      <alignment horizontal="center" vertical="center" wrapText="1"/>
    </xf>
    <xf numFmtId="0" fontId="13" fillId="4" borderId="19" xfId="2" applyFont="1" applyFill="1" applyBorder="1" applyAlignment="1">
      <alignment horizontal="center" vertical="center" wrapText="1"/>
    </xf>
    <xf numFmtId="1" fontId="6" fillId="4" borderId="17" xfId="3" applyNumberFormat="1" applyFont="1" applyFill="1" applyBorder="1" applyAlignment="1">
      <alignment horizontal="center" vertical="center"/>
    </xf>
    <xf numFmtId="1" fontId="6" fillId="4" borderId="18" xfId="3" applyNumberFormat="1" applyFont="1" applyFill="1" applyBorder="1" applyAlignment="1">
      <alignment horizontal="center" vertical="center"/>
    </xf>
    <xf numFmtId="1" fontId="6" fillId="4" borderId="19" xfId="3" applyNumberFormat="1" applyFont="1" applyFill="1" applyBorder="1" applyAlignment="1">
      <alignment horizontal="center" vertical="center"/>
    </xf>
    <xf numFmtId="0" fontId="29" fillId="3" borderId="63" xfId="2" applyFont="1" applyFill="1" applyBorder="1" applyAlignment="1">
      <alignment horizontal="center" vertical="center" wrapText="1"/>
    </xf>
    <xf numFmtId="0" fontId="29" fillId="3" borderId="60" xfId="2" applyFont="1" applyFill="1" applyBorder="1" applyAlignment="1">
      <alignment horizontal="center" vertical="center" wrapText="1"/>
    </xf>
    <xf numFmtId="0" fontId="13" fillId="0" borderId="38" xfId="0" applyFont="1" applyBorder="1" applyAlignment="1">
      <alignment horizontal="center" vertical="center" wrapText="1"/>
    </xf>
    <xf numFmtId="0" fontId="13" fillId="5" borderId="30" xfId="2" applyFont="1" applyFill="1" applyBorder="1" applyAlignment="1">
      <alignment horizontal="center" vertical="center" wrapText="1"/>
    </xf>
    <xf numFmtId="0" fontId="32" fillId="5" borderId="34" xfId="2" applyFont="1" applyFill="1" applyBorder="1" applyAlignment="1">
      <alignment horizontal="center" vertical="center" wrapText="1"/>
    </xf>
    <xf numFmtId="0" fontId="33" fillId="0" borderId="37" xfId="3" applyFont="1" applyBorder="1" applyAlignment="1">
      <alignment horizontal="left" vertical="center" wrapText="1"/>
    </xf>
    <xf numFmtId="9" fontId="32" fillId="0" borderId="35" xfId="3" applyNumberFormat="1" applyFont="1" applyBorder="1" applyAlignment="1">
      <alignment horizontal="center" vertical="center" wrapText="1"/>
    </xf>
    <xf numFmtId="0" fontId="32" fillId="0" borderId="37" xfId="3" applyFont="1" applyBorder="1" applyAlignment="1">
      <alignment horizontal="center" vertical="center" wrapText="1"/>
    </xf>
    <xf numFmtId="9" fontId="32" fillId="0" borderId="35" xfId="0" applyNumberFormat="1" applyFont="1" applyBorder="1" applyAlignment="1">
      <alignment horizontal="center" vertical="center" wrapText="1"/>
    </xf>
    <xf numFmtId="0" fontId="32" fillId="0" borderId="37" xfId="0" applyFont="1" applyBorder="1" applyAlignment="1">
      <alignment horizontal="center" vertical="center" wrapText="1"/>
    </xf>
    <xf numFmtId="0" fontId="25" fillId="0" borderId="35" xfId="0" applyFont="1" applyBorder="1" applyAlignment="1">
      <alignment horizontal="center" vertical="center" wrapText="1"/>
    </xf>
    <xf numFmtId="0" fontId="25" fillId="0" borderId="37" xfId="0" applyFont="1" applyBorder="1" applyAlignment="1">
      <alignment horizontal="center" vertical="center" wrapText="1"/>
    </xf>
    <xf numFmtId="0" fontId="30" fillId="0" borderId="35" xfId="3" applyFont="1" applyBorder="1" applyAlignment="1">
      <alignment horizontal="center" vertical="center" wrapText="1"/>
    </xf>
    <xf numFmtId="0" fontId="30" fillId="0" borderId="37" xfId="3" applyFont="1" applyBorder="1" applyAlignment="1">
      <alignment horizontal="center" vertical="center" wrapText="1"/>
    </xf>
    <xf numFmtId="0" fontId="45" fillId="0" borderId="2" xfId="20" applyFont="1" applyBorder="1" applyAlignment="1">
      <alignment horizontal="center" vertical="center" wrapText="1"/>
    </xf>
    <xf numFmtId="0" fontId="45" fillId="0" borderId="4" xfId="20" applyFont="1" applyBorder="1" applyAlignment="1">
      <alignment horizontal="center" vertical="center" wrapText="1"/>
    </xf>
    <xf numFmtId="0" fontId="45" fillId="0" borderId="5" xfId="20" applyFont="1" applyBorder="1" applyAlignment="1">
      <alignment horizontal="center" vertical="center" wrapText="1"/>
    </xf>
    <xf numFmtId="0" fontId="45" fillId="0" borderId="3" xfId="20" applyFont="1" applyBorder="1" applyAlignment="1">
      <alignment horizontal="center" vertical="center" wrapText="1"/>
    </xf>
    <xf numFmtId="0" fontId="45" fillId="0" borderId="6" xfId="20" applyFont="1" applyAlignment="1">
      <alignment horizontal="center" vertical="center" wrapText="1"/>
    </xf>
    <xf numFmtId="0" fontId="45" fillId="0" borderId="8" xfId="20" applyFont="1" applyBorder="1" applyAlignment="1">
      <alignment horizontal="center" vertical="center" wrapText="1"/>
    </xf>
    <xf numFmtId="0" fontId="45" fillId="0" borderId="13" xfId="20" applyFont="1" applyBorder="1" applyAlignment="1">
      <alignment horizontal="center" vertical="center" wrapText="1"/>
    </xf>
    <xf numFmtId="0" fontId="45" fillId="0" borderId="11" xfId="20" applyFont="1" applyBorder="1" applyAlignment="1">
      <alignment horizontal="center" vertical="center" wrapText="1"/>
    </xf>
    <xf numFmtId="0" fontId="45" fillId="0" borderId="12" xfId="20" applyFont="1" applyBorder="1" applyAlignment="1">
      <alignment horizontal="center" vertical="center" wrapText="1"/>
    </xf>
    <xf numFmtId="0" fontId="46" fillId="0" borderId="2" xfId="20" applyFont="1" applyBorder="1" applyAlignment="1">
      <alignment horizontal="center" vertical="center" wrapText="1"/>
    </xf>
    <xf numFmtId="0" fontId="46" fillId="0" borderId="4" xfId="20" applyFont="1" applyBorder="1" applyAlignment="1">
      <alignment horizontal="center" vertical="center" wrapText="1"/>
    </xf>
    <xf numFmtId="0" fontId="46" fillId="0" borderId="13" xfId="20" applyFont="1" applyBorder="1" applyAlignment="1">
      <alignment horizontal="center" vertical="center" wrapText="1"/>
    </xf>
    <xf numFmtId="0" fontId="46" fillId="0" borderId="11" xfId="20" applyFont="1" applyBorder="1" applyAlignment="1">
      <alignment horizontal="center" vertical="center" wrapText="1"/>
    </xf>
    <xf numFmtId="0" fontId="46" fillId="3" borderId="9" xfId="20" applyFont="1" applyFill="1" applyBorder="1" applyAlignment="1">
      <alignment horizontal="center" vertical="center" wrapText="1"/>
    </xf>
    <xf numFmtId="0" fontId="46" fillId="3" borderId="7" xfId="20" applyFont="1" applyFill="1" applyBorder="1" applyAlignment="1">
      <alignment horizontal="center" vertical="center" wrapText="1"/>
    </xf>
    <xf numFmtId="0" fontId="46" fillId="3" borderId="12" xfId="20" applyFont="1" applyFill="1" applyBorder="1" applyAlignment="1">
      <alignment horizontal="center" vertical="center" wrapText="1"/>
    </xf>
    <xf numFmtId="0" fontId="46" fillId="3" borderId="10" xfId="20" applyFont="1" applyFill="1" applyBorder="1" applyAlignment="1">
      <alignment horizontal="center" vertical="center" wrapText="1"/>
    </xf>
    <xf numFmtId="0" fontId="17" fillId="0" borderId="9" xfId="20" applyFont="1" applyBorder="1" applyAlignment="1">
      <alignment horizontal="center" vertical="center" wrapText="1"/>
    </xf>
    <xf numFmtId="0" fontId="17" fillId="0" borderId="7" xfId="20" applyFont="1" applyBorder="1" applyAlignment="1">
      <alignment horizontal="center" vertical="center" wrapText="1"/>
    </xf>
    <xf numFmtId="0" fontId="17" fillId="0" borderId="10" xfId="20" applyFont="1" applyBorder="1" applyAlignment="1">
      <alignment horizontal="center" vertical="center" wrapText="1"/>
    </xf>
    <xf numFmtId="0" fontId="46" fillId="3" borderId="2" xfId="20" applyFont="1" applyFill="1" applyBorder="1" applyAlignment="1">
      <alignment horizontal="center" vertical="center" wrapText="1"/>
    </xf>
    <xf numFmtId="0" fontId="46" fillId="3" borderId="4" xfId="20" applyFont="1" applyFill="1" applyBorder="1" applyAlignment="1">
      <alignment horizontal="center" vertical="center" wrapText="1"/>
    </xf>
    <xf numFmtId="0" fontId="46" fillId="3" borderId="13" xfId="20" applyFont="1" applyFill="1" applyBorder="1" applyAlignment="1">
      <alignment horizontal="center" vertical="center" wrapText="1"/>
    </xf>
    <xf numFmtId="0" fontId="46" fillId="3" borderId="11" xfId="20" applyFont="1" applyFill="1" applyBorder="1" applyAlignment="1">
      <alignment horizontal="center" vertical="center" wrapText="1"/>
    </xf>
    <xf numFmtId="0" fontId="17" fillId="0" borderId="9" xfId="20" applyFont="1" applyBorder="1" applyAlignment="1">
      <alignment horizontal="left" vertical="center" wrapText="1"/>
    </xf>
    <xf numFmtId="0" fontId="17" fillId="0" borderId="7" xfId="20" applyFont="1" applyBorder="1" applyAlignment="1">
      <alignment horizontal="left" vertical="center" wrapText="1"/>
    </xf>
    <xf numFmtId="0" fontId="17" fillId="0" borderId="10" xfId="20" applyFont="1" applyBorder="1" applyAlignment="1">
      <alignment horizontal="left" vertical="center" wrapText="1"/>
    </xf>
    <xf numFmtId="0" fontId="45" fillId="0" borderId="9" xfId="20" applyFont="1" applyBorder="1" applyAlignment="1">
      <alignment horizontal="center" vertical="center" wrapText="1"/>
    </xf>
    <xf numFmtId="0" fontId="45" fillId="0" borderId="10" xfId="20" applyFont="1" applyBorder="1" applyAlignment="1">
      <alignment horizontal="center" vertical="center" wrapText="1"/>
    </xf>
    <xf numFmtId="0" fontId="45" fillId="0" borderId="7" xfId="20" applyFont="1" applyBorder="1" applyAlignment="1">
      <alignment horizontal="center" vertical="center" wrapText="1"/>
    </xf>
    <xf numFmtId="9" fontId="45" fillId="0" borderId="9" xfId="1" applyFont="1" applyBorder="1" applyAlignment="1">
      <alignment horizontal="center" vertical="center" shrinkToFit="1"/>
    </xf>
    <xf numFmtId="9" fontId="45" fillId="0" borderId="7" xfId="1" applyFont="1" applyBorder="1" applyAlignment="1">
      <alignment horizontal="center" vertical="center" shrinkToFit="1"/>
    </xf>
    <xf numFmtId="9" fontId="45" fillId="0" borderId="10" xfId="1" applyFont="1" applyBorder="1" applyAlignment="1">
      <alignment horizontal="center" vertical="center" shrinkToFit="1"/>
    </xf>
    <xf numFmtId="0" fontId="46" fillId="3" borderId="5" xfId="20" applyFont="1" applyFill="1" applyBorder="1" applyAlignment="1">
      <alignment horizontal="center" vertical="center" wrapText="1"/>
    </xf>
    <xf numFmtId="0" fontId="46" fillId="3" borderId="34" xfId="20" applyFont="1" applyFill="1" applyBorder="1" applyAlignment="1">
      <alignment horizontal="center" vertical="center" wrapText="1"/>
    </xf>
    <xf numFmtId="0" fontId="17" fillId="0" borderId="11" xfId="20" applyFont="1" applyBorder="1" applyAlignment="1">
      <alignment horizontal="center" vertical="center" wrapText="1"/>
    </xf>
    <xf numFmtId="0" fontId="17" fillId="0" borderId="12" xfId="20" applyFont="1" applyBorder="1" applyAlignment="1">
      <alignment horizontal="center" vertical="center" wrapText="1"/>
    </xf>
    <xf numFmtId="0" fontId="17" fillId="0" borderId="84" xfId="20" applyFont="1" applyBorder="1" applyAlignment="1">
      <alignment horizontal="center" vertical="center" wrapText="1"/>
    </xf>
    <xf numFmtId="0" fontId="49" fillId="0" borderId="9" xfId="20" applyFont="1" applyBorder="1" applyAlignment="1">
      <alignment horizontal="center" vertical="center" wrapText="1"/>
    </xf>
    <xf numFmtId="0" fontId="49" fillId="0" borderId="7" xfId="20" applyFont="1" applyBorder="1" applyAlignment="1">
      <alignment horizontal="center" vertical="center" wrapText="1"/>
    </xf>
    <xf numFmtId="0" fontId="49" fillId="0" borderId="10" xfId="20" applyFont="1" applyBorder="1" applyAlignment="1">
      <alignment horizontal="center" vertical="center" wrapText="1"/>
    </xf>
    <xf numFmtId="0" fontId="8" fillId="0" borderId="38" xfId="2" applyFont="1" applyBorder="1" applyAlignment="1">
      <alignment horizontal="left" vertical="center" wrapText="1"/>
    </xf>
    <xf numFmtId="0" fontId="53" fillId="0" borderId="17" xfId="3" applyFont="1" applyBorder="1" applyAlignment="1">
      <alignment horizontal="center" vertical="center" wrapText="1"/>
    </xf>
    <xf numFmtId="0" fontId="53" fillId="0" borderId="19" xfId="3" applyFont="1" applyBorder="1" applyAlignment="1">
      <alignment horizontal="center" vertical="center" wrapText="1"/>
    </xf>
    <xf numFmtId="9" fontId="32" fillId="0" borderId="35" xfId="1" applyFont="1" applyFill="1" applyBorder="1" applyAlignment="1">
      <alignment horizontal="center" vertical="center" wrapText="1"/>
    </xf>
    <xf numFmtId="9" fontId="32" fillId="0" borderId="37" xfId="1" applyFont="1" applyFill="1" applyBorder="1" applyAlignment="1">
      <alignment horizontal="center" vertical="center" wrapText="1"/>
    </xf>
    <xf numFmtId="168" fontId="32" fillId="0" borderId="35" xfId="0" applyNumberFormat="1" applyFont="1" applyBorder="1" applyAlignment="1">
      <alignment horizontal="center" vertical="center" wrapText="1"/>
    </xf>
    <xf numFmtId="168" fontId="32" fillId="0" borderId="37" xfId="0" applyNumberFormat="1" applyFont="1" applyBorder="1" applyAlignment="1">
      <alignment horizontal="center" vertical="center" wrapText="1"/>
    </xf>
    <xf numFmtId="3" fontId="17" fillId="0" borderId="9" xfId="20" applyNumberFormat="1" applyFont="1" applyBorder="1" applyAlignment="1">
      <alignment horizontal="center" vertical="center" wrapText="1"/>
    </xf>
    <xf numFmtId="0" fontId="14" fillId="0" borderId="17" xfId="3" applyFont="1" applyBorder="1" applyAlignment="1">
      <alignment horizontal="center" vertical="center" wrapText="1"/>
    </xf>
    <xf numFmtId="0" fontId="14" fillId="0" borderId="19" xfId="3" applyFont="1" applyBorder="1" applyAlignment="1">
      <alignment horizontal="center" vertical="center" wrapText="1"/>
    </xf>
    <xf numFmtId="0" fontId="54" fillId="0" borderId="17" xfId="3" applyFont="1" applyBorder="1" applyAlignment="1">
      <alignment horizontal="center" vertical="center" wrapText="1"/>
    </xf>
    <xf numFmtId="0" fontId="54" fillId="0" borderId="19" xfId="3" applyFont="1" applyBorder="1" applyAlignment="1">
      <alignment horizontal="center" vertical="center" wrapText="1"/>
    </xf>
    <xf numFmtId="0" fontId="32" fillId="0" borderId="35" xfId="3" applyFont="1" applyBorder="1" applyAlignment="1">
      <alignment horizontal="center" vertical="center" wrapText="1"/>
    </xf>
    <xf numFmtId="0" fontId="32" fillId="0" borderId="35" xfId="0" applyFont="1" applyBorder="1" applyAlignment="1">
      <alignment horizontal="center" vertical="center" wrapText="1"/>
    </xf>
    <xf numFmtId="0" fontId="14" fillId="0" borderId="35" xfId="3" applyFont="1" applyBorder="1" applyAlignment="1">
      <alignment horizontal="left" vertical="center" wrapText="1"/>
    </xf>
    <xf numFmtId="0" fontId="14" fillId="0" borderId="37" xfId="3" applyFont="1" applyBorder="1" applyAlignment="1">
      <alignment horizontal="left" vertical="center" wrapText="1"/>
    </xf>
    <xf numFmtId="0" fontId="7" fillId="0" borderId="35" xfId="3" applyFont="1" applyBorder="1" applyAlignment="1">
      <alignment horizontal="left" vertical="center" wrapText="1"/>
    </xf>
    <xf numFmtId="0" fontId="7" fillId="0" borderId="37" xfId="3" applyFont="1" applyBorder="1" applyAlignment="1">
      <alignment horizontal="left" vertical="center" wrapText="1"/>
    </xf>
    <xf numFmtId="0" fontId="13" fillId="5" borderId="14" xfId="2" applyFont="1" applyFill="1" applyBorder="1" applyAlignment="1">
      <alignment horizontal="center" vertical="center" wrapText="1"/>
    </xf>
    <xf numFmtId="0" fontId="13" fillId="5" borderId="20" xfId="2" applyFont="1" applyFill="1" applyBorder="1" applyAlignment="1">
      <alignment horizontal="center" vertical="center" wrapText="1"/>
    </xf>
    <xf numFmtId="0" fontId="13" fillId="5" borderId="23" xfId="2" applyFont="1" applyFill="1" applyBorder="1" applyAlignment="1">
      <alignment horizontal="center" vertical="center" wrapText="1"/>
    </xf>
    <xf numFmtId="1" fontId="13" fillId="0" borderId="41" xfId="2" applyNumberFormat="1" applyFont="1" applyBorder="1" applyAlignment="1">
      <alignment horizontal="center" vertical="center" wrapText="1"/>
    </xf>
    <xf numFmtId="1" fontId="13" fillId="0" borderId="39" xfId="2" applyNumberFormat="1" applyFont="1" applyBorder="1" applyAlignment="1">
      <alignment horizontal="center" vertical="center" wrapText="1"/>
    </xf>
    <xf numFmtId="1" fontId="13" fillId="0" borderId="40" xfId="2" applyNumberFormat="1" applyFont="1" applyBorder="1" applyAlignment="1">
      <alignment horizontal="center" vertical="center" wrapText="1"/>
    </xf>
    <xf numFmtId="0" fontId="28" fillId="0" borderId="44" xfId="3" applyFont="1" applyBorder="1" applyAlignment="1">
      <alignment horizontal="center" vertical="center"/>
    </xf>
    <xf numFmtId="0" fontId="13" fillId="5" borderId="41" xfId="3" applyFont="1" applyFill="1" applyBorder="1" applyAlignment="1">
      <alignment horizontal="center" vertical="center" wrapText="1"/>
    </xf>
    <xf numFmtId="0" fontId="13" fillId="5" borderId="40" xfId="3" applyFont="1" applyFill="1" applyBorder="1" applyAlignment="1">
      <alignment horizontal="center" vertical="center" wrapText="1"/>
    </xf>
    <xf numFmtId="0" fontId="13" fillId="5" borderId="17" xfId="3" applyFont="1" applyFill="1" applyBorder="1" applyAlignment="1">
      <alignment horizontal="center" vertical="center" wrapText="1"/>
    </xf>
    <xf numFmtId="0" fontId="13" fillId="5" borderId="19" xfId="3" applyFont="1" applyFill="1" applyBorder="1" applyAlignment="1">
      <alignment horizontal="center" vertical="center" wrapText="1"/>
    </xf>
    <xf numFmtId="0" fontId="14" fillId="0" borderId="17" xfId="3" applyFont="1" applyBorder="1" applyAlignment="1">
      <alignment horizontal="center" vertical="center"/>
    </xf>
    <xf numFmtId="0" fontId="14" fillId="0" borderId="19" xfId="3" applyFont="1" applyBorder="1" applyAlignment="1">
      <alignment horizontal="center" vertical="center"/>
    </xf>
    <xf numFmtId="0" fontId="14" fillId="0" borderId="18" xfId="3" applyFont="1" applyBorder="1" applyAlignment="1">
      <alignment horizontal="center" vertical="center"/>
    </xf>
    <xf numFmtId="0" fontId="44" fillId="0" borderId="17" xfId="3" applyFont="1" applyBorder="1" applyAlignment="1">
      <alignment horizontal="center" vertical="center" wrapText="1"/>
    </xf>
    <xf numFmtId="0" fontId="44" fillId="0" borderId="19" xfId="3" applyFont="1" applyBorder="1" applyAlignment="1">
      <alignment horizontal="center" vertical="center" wrapText="1"/>
    </xf>
    <xf numFmtId="0" fontId="14" fillId="0" borderId="17" xfId="3" applyFont="1" applyBorder="1" applyAlignment="1">
      <alignment horizontal="justify" vertical="top" wrapText="1"/>
    </xf>
    <xf numFmtId="0" fontId="14" fillId="0" borderId="19" xfId="3" applyFont="1" applyBorder="1" applyAlignment="1">
      <alignment horizontal="justify" vertical="top" wrapText="1"/>
    </xf>
    <xf numFmtId="0" fontId="54" fillId="0" borderId="17" xfId="3" applyFont="1" applyBorder="1" applyAlignment="1">
      <alignment horizontal="justify" vertical="top" wrapText="1"/>
    </xf>
    <xf numFmtId="0" fontId="54" fillId="0" borderId="19" xfId="3" applyFont="1" applyBorder="1" applyAlignment="1">
      <alignment horizontal="justify" vertical="top" wrapText="1"/>
    </xf>
    <xf numFmtId="0" fontId="14" fillId="0" borderId="41" xfId="3" applyFont="1" applyBorder="1" applyAlignment="1">
      <alignment horizontal="center" vertical="center"/>
    </xf>
    <xf numFmtId="0" fontId="14" fillId="0" borderId="39" xfId="3" applyFont="1" applyBorder="1" applyAlignment="1">
      <alignment horizontal="center" vertical="center"/>
    </xf>
    <xf numFmtId="0" fontId="14" fillId="0" borderId="40" xfId="3" applyFont="1" applyBorder="1" applyAlignment="1">
      <alignment horizontal="center" vertical="center"/>
    </xf>
    <xf numFmtId="0" fontId="14" fillId="0" borderId="18" xfId="3" applyFont="1" applyBorder="1" applyAlignment="1">
      <alignment horizontal="center" vertical="center" wrapText="1"/>
    </xf>
    <xf numFmtId="0" fontId="8" fillId="5" borderId="38" xfId="3" applyFont="1" applyFill="1" applyBorder="1" applyAlignment="1">
      <alignment horizontal="center" vertical="center"/>
    </xf>
    <xf numFmtId="0" fontId="8" fillId="5" borderId="17" xfId="3" applyFont="1" applyFill="1" applyBorder="1" applyAlignment="1">
      <alignment horizontal="center" vertical="center" wrapText="1"/>
    </xf>
    <xf numFmtId="0" fontId="8" fillId="5" borderId="18" xfId="3" applyFont="1" applyFill="1" applyBorder="1" applyAlignment="1">
      <alignment horizontal="center" vertical="center" wrapText="1"/>
    </xf>
    <xf numFmtId="0" fontId="8" fillId="5" borderId="19" xfId="3" applyFont="1" applyFill="1" applyBorder="1" applyAlignment="1">
      <alignment horizontal="center" vertical="center" wrapText="1"/>
    </xf>
    <xf numFmtId="0" fontId="8" fillId="0" borderId="17" xfId="3" applyFont="1" applyBorder="1" applyAlignment="1">
      <alignment horizontal="center" vertical="center"/>
    </xf>
    <xf numFmtId="0" fontId="8" fillId="0" borderId="18" xfId="3" applyFont="1" applyBorder="1" applyAlignment="1">
      <alignment horizontal="center" vertical="center"/>
    </xf>
    <xf numFmtId="0" fontId="8" fillId="0" borderId="19" xfId="3" applyFont="1" applyBorder="1" applyAlignment="1">
      <alignment horizontal="center" vertical="center"/>
    </xf>
    <xf numFmtId="0" fontId="8" fillId="0" borderId="38" xfId="3" applyFont="1" applyBorder="1" applyAlignment="1">
      <alignment horizontal="left" vertical="center" wrapText="1"/>
    </xf>
    <xf numFmtId="0" fontId="8" fillId="0" borderId="38" xfId="3" applyFont="1" applyBorder="1" applyAlignment="1">
      <alignment horizontal="left" vertical="center"/>
    </xf>
    <xf numFmtId="0" fontId="46" fillId="3" borderId="8" xfId="20" applyFont="1" applyFill="1" applyBorder="1" applyAlignment="1">
      <alignment horizontal="center" vertical="center" wrapText="1"/>
    </xf>
    <xf numFmtId="0" fontId="17" fillId="0" borderId="34" xfId="20" applyFont="1" applyBorder="1" applyAlignment="1">
      <alignment horizontal="left" vertical="center" wrapText="1"/>
    </xf>
    <xf numFmtId="0" fontId="17" fillId="0" borderId="13" xfId="20" applyFont="1" applyBorder="1" applyAlignment="1">
      <alignment horizontal="left" vertical="center" wrapText="1"/>
    </xf>
    <xf numFmtId="0" fontId="17" fillId="0" borderId="11" xfId="20" applyFont="1" applyBorder="1" applyAlignment="1">
      <alignment horizontal="left" vertical="center" wrapText="1"/>
    </xf>
    <xf numFmtId="0" fontId="17" fillId="0" borderId="12" xfId="20" applyFont="1" applyBorder="1" applyAlignment="1">
      <alignment horizontal="left" vertical="center" wrapText="1"/>
    </xf>
    <xf numFmtId="0" fontId="48" fillId="0" borderId="9" xfId="20" applyFont="1" applyBorder="1" applyAlignment="1">
      <alignment horizontal="center" vertical="center" wrapText="1"/>
    </xf>
    <xf numFmtId="0" fontId="48" fillId="0" borderId="7" xfId="20" applyFont="1" applyBorder="1" applyAlignment="1">
      <alignment horizontal="center" vertical="center" wrapText="1"/>
    </xf>
    <xf numFmtId="0" fontId="48" fillId="0" borderId="10" xfId="20" applyFont="1" applyBorder="1" applyAlignment="1">
      <alignment horizontal="center" vertical="center" wrapText="1"/>
    </xf>
    <xf numFmtId="9" fontId="17" fillId="0" borderId="9" xfId="20" applyNumberFormat="1" applyFont="1" applyBorder="1" applyAlignment="1">
      <alignment horizontal="center" vertical="center" wrapText="1"/>
    </xf>
    <xf numFmtId="0" fontId="13" fillId="0" borderId="80" xfId="2" applyFont="1" applyBorder="1" applyAlignment="1">
      <alignment horizontal="center" vertical="center" wrapText="1"/>
    </xf>
    <xf numFmtId="0" fontId="13" fillId="0" borderId="46" xfId="2" applyFont="1" applyBorder="1" applyAlignment="1">
      <alignment horizontal="center" vertical="center" wrapText="1"/>
    </xf>
    <xf numFmtId="0" fontId="13" fillId="0" borderId="52" xfId="2" applyFont="1" applyBorder="1" applyAlignment="1">
      <alignment horizontal="center" vertical="center" wrapText="1"/>
    </xf>
    <xf numFmtId="0" fontId="13" fillId="0" borderId="74" xfId="2" applyFont="1" applyBorder="1" applyAlignment="1">
      <alignment horizontal="center" vertical="center" wrapText="1"/>
    </xf>
    <xf numFmtId="0" fontId="13" fillId="0" borderId="48" xfId="2" applyFont="1" applyBorder="1" applyAlignment="1">
      <alignment horizontal="center" vertical="center" wrapText="1"/>
    </xf>
    <xf numFmtId="0" fontId="13" fillId="0" borderId="61" xfId="2" applyFont="1" applyBorder="1" applyAlignment="1">
      <alignment horizontal="center" vertical="center" wrapText="1"/>
    </xf>
    <xf numFmtId="0" fontId="13" fillId="5" borderId="68" xfId="2" applyFont="1" applyFill="1" applyBorder="1" applyAlignment="1">
      <alignment horizontal="center" vertical="center" wrapText="1"/>
    </xf>
    <xf numFmtId="0" fontId="13" fillId="5" borderId="24" xfId="2" applyFont="1" applyFill="1" applyBorder="1" applyAlignment="1">
      <alignment horizontal="center" vertical="center" wrapText="1"/>
    </xf>
    <xf numFmtId="0" fontId="13" fillId="5" borderId="21" xfId="2" applyFont="1" applyFill="1" applyBorder="1" applyAlignment="1">
      <alignment horizontal="center" vertical="center" wrapText="1"/>
    </xf>
    <xf numFmtId="0" fontId="13" fillId="5" borderId="25" xfId="2" applyFont="1" applyFill="1" applyBorder="1" applyAlignment="1">
      <alignment horizontal="center" vertical="center" wrapText="1"/>
    </xf>
    <xf numFmtId="0" fontId="13" fillId="5" borderId="74" xfId="2" applyFont="1" applyFill="1" applyBorder="1" applyAlignment="1">
      <alignment horizontal="center" vertical="center" wrapText="1"/>
    </xf>
    <xf numFmtId="0" fontId="13" fillId="5" borderId="75" xfId="2" applyFont="1" applyFill="1" applyBorder="1" applyAlignment="1">
      <alignment horizontal="center" vertical="center" wrapText="1"/>
    </xf>
    <xf numFmtId="0" fontId="13" fillId="3" borderId="38" xfId="2" applyFont="1" applyFill="1" applyBorder="1" applyAlignment="1">
      <alignment horizontal="left" vertical="center" wrapText="1"/>
    </xf>
    <xf numFmtId="0" fontId="13" fillId="3" borderId="17" xfId="2" applyFont="1" applyFill="1" applyBorder="1" applyAlignment="1">
      <alignment horizontal="center" vertical="center" wrapText="1"/>
    </xf>
    <xf numFmtId="0" fontId="13" fillId="3" borderId="18" xfId="2" applyFont="1" applyFill="1" applyBorder="1" applyAlignment="1">
      <alignment horizontal="center" vertical="center" wrapText="1"/>
    </xf>
    <xf numFmtId="0" fontId="13" fillId="3" borderId="19" xfId="2" applyFont="1" applyFill="1" applyBorder="1" applyAlignment="1">
      <alignment horizontal="center" vertical="center" wrapText="1"/>
    </xf>
    <xf numFmtId="0" fontId="13" fillId="3" borderId="17" xfId="2" applyFont="1" applyFill="1" applyBorder="1" applyAlignment="1">
      <alignment horizontal="center" vertical="center"/>
    </xf>
    <xf numFmtId="0" fontId="13" fillId="3" borderId="18" xfId="2" applyFont="1" applyFill="1" applyBorder="1" applyAlignment="1">
      <alignment horizontal="center" vertical="center"/>
    </xf>
    <xf numFmtId="0" fontId="13" fillId="3" borderId="19" xfId="2" applyFont="1" applyFill="1" applyBorder="1" applyAlignment="1">
      <alignment horizontal="center" vertical="center"/>
    </xf>
    <xf numFmtId="0" fontId="13" fillId="3" borderId="38" xfId="2" applyFont="1" applyFill="1" applyBorder="1" applyAlignment="1">
      <alignment horizontal="center" vertical="center" wrapText="1"/>
    </xf>
    <xf numFmtId="0" fontId="13" fillId="5" borderId="49" xfId="2" applyFont="1" applyFill="1" applyBorder="1" applyAlignment="1">
      <alignment horizontal="center" vertical="center" wrapText="1"/>
    </xf>
    <xf numFmtId="0" fontId="13" fillId="5" borderId="50" xfId="2" applyFont="1" applyFill="1" applyBorder="1" applyAlignment="1">
      <alignment horizontal="center" vertical="center" wrapText="1"/>
    </xf>
    <xf numFmtId="0" fontId="13" fillId="5" borderId="51" xfId="2" applyFont="1" applyFill="1" applyBorder="1" applyAlignment="1">
      <alignment horizontal="center" vertical="center" wrapText="1"/>
    </xf>
    <xf numFmtId="0" fontId="13" fillId="0" borderId="78" xfId="2" applyFont="1" applyBorder="1" applyAlignment="1">
      <alignment horizontal="center" vertical="center" wrapText="1"/>
    </xf>
    <xf numFmtId="0" fontId="13" fillId="0" borderId="85" xfId="2" applyFont="1" applyBorder="1" applyAlignment="1">
      <alignment horizontal="center" vertical="center" wrapText="1"/>
    </xf>
    <xf numFmtId="0" fontId="13" fillId="0" borderId="67" xfId="2" applyFont="1" applyBorder="1" applyAlignment="1">
      <alignment horizontal="center" vertical="center" wrapText="1"/>
    </xf>
    <xf numFmtId="165" fontId="14" fillId="0" borderId="74" xfId="5" applyNumberFormat="1" applyFont="1" applyBorder="1" applyAlignment="1">
      <alignment horizontal="center" vertical="center"/>
    </xf>
    <xf numFmtId="165" fontId="14" fillId="0" borderId="48" xfId="5" applyNumberFormat="1" applyFont="1" applyBorder="1" applyAlignment="1">
      <alignment horizontal="center" vertical="center"/>
    </xf>
    <xf numFmtId="165" fontId="14" fillId="0" borderId="61" xfId="5" applyNumberFormat="1" applyFont="1" applyBorder="1" applyAlignment="1">
      <alignment horizontal="center" vertical="center"/>
    </xf>
    <xf numFmtId="0" fontId="13" fillId="0" borderId="6" xfId="0" applyFont="1" applyBorder="1" applyAlignment="1">
      <alignment horizontal="center" vertical="center" wrapText="1"/>
    </xf>
    <xf numFmtId="0" fontId="13" fillId="0" borderId="17" xfId="2" applyFont="1" applyBorder="1" applyAlignment="1">
      <alignment horizontal="center" vertical="center" wrapText="1"/>
    </xf>
    <xf numFmtId="0" fontId="13" fillId="0" borderId="18" xfId="2" applyFont="1" applyBorder="1" applyAlignment="1">
      <alignment horizontal="center" vertical="center" wrapText="1"/>
    </xf>
    <xf numFmtId="0" fontId="13" fillId="0" borderId="19" xfId="2" applyFont="1" applyBorder="1" applyAlignment="1">
      <alignment horizontal="center" vertical="center" wrapText="1"/>
    </xf>
    <xf numFmtId="1" fontId="6" fillId="0" borderId="17" xfId="3" applyNumberFormat="1" applyFont="1" applyBorder="1" applyAlignment="1">
      <alignment horizontal="center" vertical="center"/>
    </xf>
    <xf numFmtId="1" fontId="6" fillId="0" borderId="19" xfId="3" applyNumberFormat="1" applyFont="1" applyBorder="1" applyAlignment="1">
      <alignment horizontal="center" vertical="center"/>
    </xf>
    <xf numFmtId="169" fontId="52" fillId="0" borderId="74" xfId="5" applyNumberFormat="1" applyFont="1" applyBorder="1" applyAlignment="1">
      <alignment vertical="center"/>
    </xf>
    <xf numFmtId="169" fontId="52" fillId="0" borderId="48" xfId="5" applyNumberFormat="1" applyFont="1" applyBorder="1" applyAlignment="1">
      <alignment vertical="center"/>
    </xf>
    <xf numFmtId="169" fontId="52" fillId="0" borderId="61" xfId="5" applyNumberFormat="1" applyFont="1" applyBorder="1" applyAlignment="1">
      <alignment vertical="center"/>
    </xf>
    <xf numFmtId="165" fontId="14" fillId="0" borderId="80" xfId="5" applyNumberFormat="1" applyFont="1" applyBorder="1" applyAlignment="1">
      <alignment horizontal="center" vertical="center"/>
    </xf>
    <xf numFmtId="165" fontId="14" fillId="0" borderId="46" xfId="5" applyNumberFormat="1" applyFont="1" applyBorder="1" applyAlignment="1">
      <alignment horizontal="center" vertical="center"/>
    </xf>
    <xf numFmtId="165" fontId="14" fillId="0" borderId="52" xfId="5" applyNumberFormat="1" applyFont="1" applyBorder="1" applyAlignment="1">
      <alignment horizontal="center" vertical="center"/>
    </xf>
    <xf numFmtId="165" fontId="14" fillId="0" borderId="45" xfId="5" applyNumberFormat="1" applyFont="1" applyBorder="1" applyAlignment="1">
      <alignment horizontal="center" vertical="center"/>
    </xf>
    <xf numFmtId="165" fontId="14" fillId="0" borderId="47" xfId="5" applyNumberFormat="1" applyFont="1" applyBorder="1" applyAlignment="1">
      <alignment horizontal="center" vertical="center"/>
    </xf>
    <xf numFmtId="165" fontId="14" fillId="0" borderId="60" xfId="5" applyNumberFormat="1" applyFont="1" applyBorder="1" applyAlignment="1">
      <alignment horizontal="center" vertical="center"/>
    </xf>
    <xf numFmtId="165" fontId="52" fillId="0" borderId="63" xfId="5" applyNumberFormat="1" applyFont="1" applyBorder="1" applyAlignment="1">
      <alignment horizontal="center" vertical="center" wrapText="1"/>
    </xf>
    <xf numFmtId="165" fontId="52" fillId="0" borderId="47" xfId="5" applyNumberFormat="1" applyFont="1" applyBorder="1" applyAlignment="1">
      <alignment horizontal="center" vertical="center" wrapText="1"/>
    </xf>
    <xf numFmtId="165" fontId="52" fillId="0" borderId="60" xfId="5" applyNumberFormat="1" applyFont="1" applyBorder="1" applyAlignment="1">
      <alignment horizontal="center" vertical="center" wrapText="1"/>
    </xf>
    <xf numFmtId="165" fontId="52" fillId="0" borderId="63" xfId="5" applyNumberFormat="1" applyFont="1" applyBorder="1" applyAlignment="1">
      <alignment horizontal="center" vertical="center"/>
    </xf>
    <xf numFmtId="165" fontId="52" fillId="0" borderId="47" xfId="5" applyNumberFormat="1" applyFont="1" applyBorder="1" applyAlignment="1">
      <alignment horizontal="center" vertical="center"/>
    </xf>
    <xf numFmtId="165" fontId="52" fillId="0" borderId="60" xfId="5" applyNumberFormat="1" applyFont="1" applyBorder="1" applyAlignment="1">
      <alignment horizontal="center" vertical="center"/>
    </xf>
    <xf numFmtId="165" fontId="52" fillId="0" borderId="45" xfId="5" applyNumberFormat="1" applyFont="1" applyBorder="1" applyAlignment="1">
      <alignment vertical="center"/>
    </xf>
    <xf numFmtId="165" fontId="52" fillId="0" borderId="47" xfId="5" applyNumberFormat="1" applyFont="1" applyBorder="1" applyAlignment="1">
      <alignment vertical="center"/>
    </xf>
    <xf numFmtId="165" fontId="52" fillId="0" borderId="60" xfId="5" applyNumberFormat="1" applyFont="1" applyBorder="1" applyAlignment="1">
      <alignment vertical="center"/>
    </xf>
    <xf numFmtId="0" fontId="13" fillId="3" borderId="17" xfId="3" applyFont="1" applyFill="1" applyBorder="1" applyAlignment="1">
      <alignment horizontal="center" vertical="center" wrapText="1"/>
    </xf>
    <xf numFmtId="0" fontId="13" fillId="3" borderId="18" xfId="3" applyFont="1" applyFill="1" applyBorder="1" applyAlignment="1">
      <alignment horizontal="center" vertical="center" wrapText="1"/>
    </xf>
    <xf numFmtId="0" fontId="13" fillId="3" borderId="19" xfId="3" applyFont="1" applyFill="1" applyBorder="1" applyAlignment="1">
      <alignment horizontal="center" vertical="center" wrapText="1"/>
    </xf>
    <xf numFmtId="0" fontId="13" fillId="3" borderId="23" xfId="3" applyFont="1" applyFill="1" applyBorder="1" applyAlignment="1">
      <alignment horizontal="center" vertical="center" wrapText="1"/>
    </xf>
    <xf numFmtId="0" fontId="13" fillId="3" borderId="32" xfId="3" applyFont="1" applyFill="1" applyBorder="1" applyAlignment="1">
      <alignment horizontal="center" vertical="center" wrapText="1"/>
    </xf>
    <xf numFmtId="0" fontId="13" fillId="3" borderId="31" xfId="3" applyFont="1" applyFill="1" applyBorder="1" applyAlignment="1">
      <alignment horizontal="center" vertical="center" wrapText="1"/>
    </xf>
    <xf numFmtId="0" fontId="13" fillId="5" borderId="23" xfId="3" applyFont="1" applyFill="1" applyBorder="1" applyAlignment="1">
      <alignment horizontal="center" vertical="center" wrapText="1"/>
    </xf>
    <xf numFmtId="0" fontId="13" fillId="5" borderId="31" xfId="3" applyFont="1" applyFill="1" applyBorder="1" applyAlignment="1">
      <alignment horizontal="center" vertical="center" wrapText="1"/>
    </xf>
    <xf numFmtId="0" fontId="32" fillId="5" borderId="39" xfId="3" applyFont="1" applyFill="1" applyBorder="1" applyAlignment="1">
      <alignment horizontal="center" vertical="center" wrapText="1"/>
    </xf>
    <xf numFmtId="0" fontId="32" fillId="5" borderId="38" xfId="3" applyFont="1" applyFill="1" applyBorder="1" applyAlignment="1">
      <alignment horizontal="center" vertical="center" wrapText="1"/>
    </xf>
    <xf numFmtId="0" fontId="13" fillId="5" borderId="18" xfId="3" applyFont="1" applyFill="1" applyBorder="1" applyAlignment="1">
      <alignment horizontal="center" vertical="center" wrapText="1"/>
    </xf>
    <xf numFmtId="0" fontId="19" fillId="5" borderId="18" xfId="3" applyFont="1" applyFill="1" applyBorder="1" applyAlignment="1">
      <alignment horizontal="center" vertical="center" wrapText="1"/>
    </xf>
    <xf numFmtId="0" fontId="19" fillId="5" borderId="19" xfId="3" applyFont="1" applyFill="1" applyBorder="1" applyAlignment="1">
      <alignment horizontal="center" vertical="center" wrapText="1"/>
    </xf>
    <xf numFmtId="0" fontId="36" fillId="10" borderId="14" xfId="2" applyFont="1" applyFill="1" applyBorder="1" applyAlignment="1">
      <alignment horizontal="center" vertical="center" wrapText="1"/>
    </xf>
    <xf numFmtId="0" fontId="36" fillId="10" borderId="30" xfId="2" applyFont="1" applyFill="1" applyBorder="1" applyAlignment="1">
      <alignment horizontal="center" vertical="center" wrapText="1"/>
    </xf>
    <xf numFmtId="0" fontId="36" fillId="10" borderId="29" xfId="2" applyFont="1" applyFill="1" applyBorder="1" applyAlignment="1">
      <alignment horizontal="center" vertical="center" wrapText="1"/>
    </xf>
    <xf numFmtId="0" fontId="36" fillId="10" borderId="20" xfId="2" applyFont="1" applyFill="1" applyBorder="1" applyAlignment="1">
      <alignment horizontal="center" vertical="center" wrapText="1"/>
    </xf>
    <xf numFmtId="0" fontId="36" fillId="10" borderId="6" xfId="2" applyFont="1" applyFill="1" applyAlignment="1">
      <alignment horizontal="center" vertical="center" wrapText="1"/>
    </xf>
    <xf numFmtId="0" fontId="36" fillId="10" borderId="28" xfId="2" applyFont="1" applyFill="1" applyBorder="1" applyAlignment="1">
      <alignment horizontal="center" vertical="center" wrapText="1"/>
    </xf>
    <xf numFmtId="0" fontId="36" fillId="10" borderId="23" xfId="2" applyFont="1" applyFill="1" applyBorder="1" applyAlignment="1">
      <alignment horizontal="center" vertical="center" wrapText="1"/>
    </xf>
    <xf numFmtId="0" fontId="36" fillId="10" borderId="32" xfId="2" applyFont="1" applyFill="1" applyBorder="1" applyAlignment="1">
      <alignment horizontal="center" vertical="center" wrapText="1"/>
    </xf>
    <xf numFmtId="0" fontId="36" fillId="10" borderId="31" xfId="2" applyFont="1" applyFill="1" applyBorder="1" applyAlignment="1">
      <alignment horizontal="center" vertical="center" wrapText="1"/>
    </xf>
    <xf numFmtId="0" fontId="13" fillId="5" borderId="17" xfId="2" applyFont="1" applyFill="1" applyBorder="1" applyAlignment="1">
      <alignment horizontal="left" vertical="center" wrapText="1"/>
    </xf>
    <xf numFmtId="0" fontId="13" fillId="5" borderId="19" xfId="2" applyFont="1" applyFill="1" applyBorder="1" applyAlignment="1">
      <alignment horizontal="left" vertical="center" wrapText="1"/>
    </xf>
    <xf numFmtId="0" fontId="12" fillId="0" borderId="38" xfId="0" applyFont="1" applyBorder="1" applyAlignment="1">
      <alignment horizontal="left" vertical="center" wrapText="1"/>
    </xf>
    <xf numFmtId="0" fontId="40" fillId="0" borderId="14" xfId="2" applyFont="1" applyBorder="1" applyAlignment="1">
      <alignment horizontal="center" vertical="center" wrapText="1"/>
    </xf>
    <xf numFmtId="0" fontId="40" fillId="0" borderId="30" xfId="2" applyFont="1" applyBorder="1" applyAlignment="1">
      <alignment horizontal="center" vertical="center" wrapText="1"/>
    </xf>
    <xf numFmtId="0" fontId="40" fillId="0" borderId="29" xfId="2" applyFont="1" applyBorder="1" applyAlignment="1">
      <alignment horizontal="center" vertical="center" wrapText="1"/>
    </xf>
    <xf numFmtId="0" fontId="40" fillId="0" borderId="20" xfId="2" applyFont="1" applyBorder="1" applyAlignment="1">
      <alignment horizontal="center" vertical="center" wrapText="1"/>
    </xf>
    <xf numFmtId="0" fontId="40" fillId="0" borderId="6" xfId="2" applyFont="1" applyAlignment="1">
      <alignment horizontal="center" vertical="center" wrapText="1"/>
    </xf>
    <xf numFmtId="0" fontId="40" fillId="0" borderId="28" xfId="2" applyFont="1" applyBorder="1" applyAlignment="1">
      <alignment horizontal="center" vertical="center" wrapText="1"/>
    </xf>
    <xf numFmtId="0" fontId="40" fillId="0" borderId="23" xfId="2" applyFont="1" applyBorder="1" applyAlignment="1">
      <alignment horizontal="center" vertical="center" wrapText="1"/>
    </xf>
    <xf numFmtId="0" fontId="40" fillId="0" borderId="32" xfId="2" applyFont="1" applyBorder="1" applyAlignment="1">
      <alignment horizontal="center" vertical="center" wrapText="1"/>
    </xf>
    <xf numFmtId="0" fontId="40" fillId="0" borderId="31" xfId="2" applyFont="1" applyBorder="1" applyAlignment="1">
      <alignment horizontal="center" vertical="center" wrapText="1"/>
    </xf>
    <xf numFmtId="0" fontId="13" fillId="13" borderId="72" xfId="3" applyFont="1" applyFill="1" applyBorder="1" applyAlignment="1">
      <alignment horizontal="center" vertical="center" wrapText="1"/>
    </xf>
    <xf numFmtId="0" fontId="13" fillId="13" borderId="69" xfId="3" applyFont="1" applyFill="1" applyBorder="1" applyAlignment="1">
      <alignment horizontal="center" vertical="center" wrapText="1"/>
    </xf>
    <xf numFmtId="0" fontId="32" fillId="13" borderId="17" xfId="3" applyFont="1" applyFill="1" applyBorder="1" applyAlignment="1">
      <alignment horizontal="center" vertical="center" wrapText="1"/>
    </xf>
    <xf numFmtId="0" fontId="32" fillId="13" borderId="19" xfId="3" applyFont="1" applyFill="1" applyBorder="1" applyAlignment="1">
      <alignment horizontal="center" vertical="center" wrapText="1"/>
    </xf>
    <xf numFmtId="0" fontId="19" fillId="13" borderId="17" xfId="3" applyFont="1" applyFill="1" applyBorder="1" applyAlignment="1">
      <alignment horizontal="center" vertical="center" wrapText="1"/>
    </xf>
    <xf numFmtId="0" fontId="19" fillId="13" borderId="18" xfId="3" applyFont="1" applyFill="1" applyBorder="1" applyAlignment="1">
      <alignment horizontal="center" vertical="center" wrapText="1"/>
    </xf>
    <xf numFmtId="0" fontId="19" fillId="13" borderId="19" xfId="3" applyFont="1" applyFill="1" applyBorder="1" applyAlignment="1">
      <alignment horizontal="center" vertical="center" wrapText="1"/>
    </xf>
    <xf numFmtId="0" fontId="32" fillId="5" borderId="29" xfId="3" applyFont="1" applyFill="1" applyBorder="1" applyAlignment="1">
      <alignment horizontal="center" vertical="center" wrapText="1"/>
    </xf>
    <xf numFmtId="0" fontId="32" fillId="5" borderId="6" xfId="3" applyFont="1" applyFill="1" applyAlignment="1">
      <alignment horizontal="center" vertical="center" wrapText="1"/>
    </xf>
    <xf numFmtId="0" fontId="32" fillId="5" borderId="32" xfId="3" applyFont="1" applyFill="1" applyBorder="1" applyAlignment="1">
      <alignment horizontal="center" vertical="center" wrapText="1"/>
    </xf>
    <xf numFmtId="0" fontId="32" fillId="5" borderId="23" xfId="3" applyFont="1" applyFill="1" applyBorder="1" applyAlignment="1">
      <alignment horizontal="center" vertical="center" wrapText="1"/>
    </xf>
    <xf numFmtId="0" fontId="32" fillId="13" borderId="45" xfId="3" applyFont="1" applyFill="1" applyBorder="1" applyAlignment="1">
      <alignment horizontal="center" vertical="center" wrapText="1"/>
    </xf>
    <xf numFmtId="0" fontId="32" fillId="13" borderId="60" xfId="3" applyFont="1" applyFill="1" applyBorder="1" applyAlignment="1">
      <alignment horizontal="center" vertical="center" wrapText="1"/>
    </xf>
    <xf numFmtId="0" fontId="32" fillId="13" borderId="47" xfId="3" applyFont="1" applyFill="1" applyBorder="1" applyAlignment="1">
      <alignment horizontal="center" vertical="center" wrapText="1"/>
    </xf>
    <xf numFmtId="0" fontId="13" fillId="13" borderId="34" xfId="3" applyFont="1" applyFill="1" applyBorder="1" applyAlignment="1">
      <alignment horizontal="center" vertical="center" wrapText="1"/>
    </xf>
    <xf numFmtId="0" fontId="12" fillId="0" borderId="6" xfId="2" applyFont="1" applyAlignment="1">
      <alignment horizontal="center" vertical="center" wrapText="1"/>
    </xf>
    <xf numFmtId="0" fontId="12" fillId="0" borderId="32" xfId="2" applyFont="1" applyBorder="1" applyAlignment="1">
      <alignment horizontal="center" vertical="center" wrapText="1"/>
    </xf>
    <xf numFmtId="0" fontId="13" fillId="10" borderId="23" xfId="2" applyFont="1" applyFill="1" applyBorder="1" applyAlignment="1">
      <alignment horizontal="center" vertical="center"/>
    </xf>
    <xf numFmtId="0" fontId="13" fillId="10" borderId="32" xfId="2" applyFont="1" applyFill="1" applyBorder="1" applyAlignment="1">
      <alignment horizontal="center" vertical="center"/>
    </xf>
    <xf numFmtId="0" fontId="13" fillId="10" borderId="31" xfId="2" applyFont="1" applyFill="1" applyBorder="1" applyAlignment="1">
      <alignment horizontal="center" vertical="center"/>
    </xf>
    <xf numFmtId="0" fontId="36" fillId="0" borderId="38" xfId="0" applyFont="1" applyBorder="1" applyAlignment="1">
      <alignment horizontal="left" vertical="center" wrapText="1"/>
    </xf>
    <xf numFmtId="0" fontId="13" fillId="10" borderId="41" xfId="2" applyFont="1" applyFill="1" applyBorder="1" applyAlignment="1">
      <alignment horizontal="center" vertical="center"/>
    </xf>
    <xf numFmtId="0" fontId="13" fillId="10" borderId="39" xfId="2" applyFont="1" applyFill="1" applyBorder="1" applyAlignment="1">
      <alignment horizontal="center" vertical="center"/>
    </xf>
    <xf numFmtId="0" fontId="13" fillId="0" borderId="17" xfId="0" applyFont="1" applyBorder="1" applyAlignment="1">
      <alignment horizontal="center" vertical="center"/>
    </xf>
    <xf numFmtId="0" fontId="13" fillId="0" borderId="19" xfId="0" applyFont="1" applyBorder="1" applyAlignment="1">
      <alignment horizontal="center" vertical="center"/>
    </xf>
    <xf numFmtId="0" fontId="12" fillId="0" borderId="17" xfId="0" applyFont="1" applyBorder="1" applyAlignment="1">
      <alignment horizontal="center" vertical="center"/>
    </xf>
    <xf numFmtId="0" fontId="12" fillId="0" borderId="19" xfId="0" applyFont="1" applyBorder="1" applyAlignment="1">
      <alignment horizontal="center" vertical="center"/>
    </xf>
    <xf numFmtId="0" fontId="13" fillId="3" borderId="14" xfId="0" applyFont="1" applyFill="1" applyBorder="1" applyAlignment="1">
      <alignment horizontal="center" vertical="center"/>
    </xf>
    <xf numFmtId="0" fontId="13" fillId="3" borderId="30" xfId="0" applyFont="1" applyFill="1" applyBorder="1" applyAlignment="1">
      <alignment horizontal="center" vertical="center"/>
    </xf>
    <xf numFmtId="0" fontId="13" fillId="3" borderId="29" xfId="0" applyFont="1" applyFill="1" applyBorder="1" applyAlignment="1">
      <alignment horizontal="center" vertical="center"/>
    </xf>
    <xf numFmtId="0" fontId="13" fillId="3" borderId="20"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28" xfId="0" applyFont="1" applyFill="1" applyBorder="1" applyAlignment="1">
      <alignment horizontal="center" vertical="center"/>
    </xf>
    <xf numFmtId="0" fontId="13" fillId="3" borderId="23" xfId="0" applyFont="1" applyFill="1" applyBorder="1" applyAlignment="1">
      <alignment horizontal="center" vertical="center"/>
    </xf>
    <xf numFmtId="0" fontId="13" fillId="3" borderId="32" xfId="0" applyFont="1" applyFill="1" applyBorder="1" applyAlignment="1">
      <alignment horizontal="center" vertical="center"/>
    </xf>
    <xf numFmtId="0" fontId="13" fillId="3" borderId="31" xfId="0" applyFont="1" applyFill="1" applyBorder="1" applyAlignment="1">
      <alignment horizontal="center" vertical="center"/>
    </xf>
    <xf numFmtId="0" fontId="43" fillId="5" borderId="72" xfId="19" applyFont="1" applyFill="1" applyBorder="1" applyAlignment="1">
      <alignment horizontal="center" vertical="center"/>
    </xf>
    <xf numFmtId="0" fontId="43" fillId="5" borderId="50" xfId="19" applyFont="1" applyFill="1" applyBorder="1" applyAlignment="1">
      <alignment horizontal="center" vertical="center"/>
    </xf>
    <xf numFmtId="0" fontId="43" fillId="5" borderId="69" xfId="19" applyFont="1" applyFill="1" applyBorder="1" applyAlignment="1">
      <alignment horizontal="center" vertical="center"/>
    </xf>
    <xf numFmtId="0" fontId="24" fillId="11" borderId="21" xfId="14" quotePrefix="1" applyNumberFormat="1" applyFill="1" applyBorder="1" applyAlignment="1">
      <alignment horizontal="center" vertical="center" wrapText="1"/>
    </xf>
    <xf numFmtId="0" fontId="24" fillId="11" borderId="25" xfId="14" quotePrefix="1" applyNumberFormat="1" applyFill="1" applyBorder="1" applyAlignment="1">
      <alignment horizontal="center" vertical="center" wrapText="1"/>
    </xf>
    <xf numFmtId="0" fontId="39" fillId="3" borderId="22" xfId="19" applyFont="1" applyFill="1" applyBorder="1" applyAlignment="1">
      <alignment horizontal="center" vertical="center" wrapText="1"/>
    </xf>
    <xf numFmtId="0" fontId="39" fillId="3" borderId="26" xfId="19" applyFont="1" applyFill="1" applyBorder="1" applyAlignment="1">
      <alignment horizontal="center" vertical="center" wrapText="1"/>
    </xf>
    <xf numFmtId="0" fontId="2" fillId="10" borderId="6" xfId="19" applyFill="1" applyAlignment="1">
      <alignment horizontal="center"/>
    </xf>
    <xf numFmtId="0" fontId="43" fillId="5" borderId="22" xfId="19" applyFont="1" applyFill="1" applyBorder="1" applyAlignment="1">
      <alignment horizontal="center" vertical="center" wrapText="1"/>
    </xf>
    <xf numFmtId="0" fontId="43" fillId="5" borderId="26" xfId="19" applyFont="1" applyFill="1" applyBorder="1" applyAlignment="1">
      <alignment horizontal="center" vertical="center" wrapText="1"/>
    </xf>
    <xf numFmtId="0" fontId="43" fillId="5" borderId="45" xfId="19" applyFont="1" applyFill="1" applyBorder="1" applyAlignment="1">
      <alignment horizontal="center" vertical="center" wrapText="1"/>
    </xf>
    <xf numFmtId="0" fontId="43" fillId="5" borderId="73" xfId="19" applyFont="1" applyFill="1" applyBorder="1" applyAlignment="1">
      <alignment horizontal="center" vertical="center" wrapText="1"/>
    </xf>
    <xf numFmtId="1" fontId="6" fillId="0" borderId="18" xfId="3" applyNumberFormat="1" applyFont="1" applyBorder="1" applyAlignment="1">
      <alignment horizontal="center" vertical="center"/>
    </xf>
    <xf numFmtId="0" fontId="43" fillId="5" borderId="21" xfId="19" applyFont="1" applyFill="1" applyBorder="1" applyAlignment="1">
      <alignment horizontal="center" vertical="center" wrapText="1"/>
    </xf>
    <xf numFmtId="0" fontId="43" fillId="5" borderId="25" xfId="19" applyFont="1" applyFill="1" applyBorder="1" applyAlignment="1">
      <alignment horizontal="center" vertical="center" wrapText="1"/>
    </xf>
    <xf numFmtId="0" fontId="24" fillId="11" borderId="68" xfId="14" quotePrefix="1" applyNumberFormat="1" applyFill="1" applyBorder="1" applyAlignment="1">
      <alignment horizontal="center" vertical="center" wrapText="1"/>
    </xf>
    <xf numFmtId="0" fontId="24" fillId="11" borderId="24" xfId="14" quotePrefix="1" applyNumberFormat="1" applyFill="1" applyBorder="1" applyAlignment="1">
      <alignment horizontal="center" vertical="center" wrapText="1"/>
    </xf>
    <xf numFmtId="0" fontId="24" fillId="11" borderId="21" xfId="14" applyNumberFormat="1" applyFill="1" applyBorder="1" applyAlignment="1">
      <alignment horizontal="center" vertical="center" wrapText="1"/>
    </xf>
    <xf numFmtId="0" fontId="24" fillId="11" borderId="25" xfId="14" applyNumberFormat="1" applyFill="1" applyBorder="1" applyAlignment="1">
      <alignment horizontal="center" vertical="center" wrapText="1"/>
    </xf>
    <xf numFmtId="0" fontId="24" fillId="3" borderId="21" xfId="12" quotePrefix="1" applyNumberFormat="1" applyFont="1" applyFill="1" applyBorder="1" applyAlignment="1">
      <alignment horizontal="center" vertical="center" wrapText="1"/>
    </xf>
    <xf numFmtId="0" fontId="24" fillId="3" borderId="25" xfId="12" quotePrefix="1" applyNumberFormat="1" applyFont="1" applyFill="1" applyBorder="1" applyAlignment="1">
      <alignment horizontal="center" vertical="center" wrapText="1"/>
    </xf>
    <xf numFmtId="0" fontId="43" fillId="5" borderId="49" xfId="19" applyFont="1" applyFill="1" applyBorder="1" applyAlignment="1">
      <alignment horizontal="center" vertical="center"/>
    </xf>
    <xf numFmtId="0" fontId="13" fillId="5" borderId="57" xfId="2" applyFont="1" applyFill="1" applyBorder="1" applyAlignment="1">
      <alignment horizontal="center" vertical="center" wrapText="1"/>
    </xf>
    <xf numFmtId="0" fontId="13" fillId="5" borderId="58" xfId="2" applyFont="1" applyFill="1" applyBorder="1" applyAlignment="1">
      <alignment horizontal="center" vertical="center" wrapText="1"/>
    </xf>
    <xf numFmtId="0" fontId="12" fillId="0" borderId="38" xfId="2" applyFont="1" applyBorder="1" applyAlignment="1">
      <alignment horizontal="center" vertical="center" wrapText="1"/>
    </xf>
    <xf numFmtId="0" fontId="13" fillId="0" borderId="41" xfId="2" applyFont="1" applyBorder="1" applyAlignment="1">
      <alignment horizontal="center" vertical="center"/>
    </xf>
    <xf numFmtId="0" fontId="13" fillId="0" borderId="39" xfId="2" applyFont="1" applyBorder="1" applyAlignment="1">
      <alignment horizontal="center" vertical="center"/>
    </xf>
    <xf numFmtId="0" fontId="14" fillId="0" borderId="78"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34"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xf numFmtId="0" fontId="1" fillId="0" borderId="34" xfId="19" applyFont="1" applyBorder="1" applyAlignment="1">
      <alignment horizontal="justify" vertical="top" wrapText="1"/>
    </xf>
    <xf numFmtId="0" fontId="1" fillId="0" borderId="6" xfId="19" applyFont="1"/>
  </cellXfs>
  <cellStyles count="22">
    <cellStyle name="Hipervínculo" xfId="21" builtinId="8"/>
    <cellStyle name="Hyperlink" xfId="16" xr:uid="{00000000-0005-0000-0000-000001000000}"/>
    <cellStyle name="Millares" xfId="18" builtinId="3"/>
    <cellStyle name="Millares [0] 2" xfId="7" xr:uid="{00000000-0005-0000-0000-000003000000}"/>
    <cellStyle name="Millares 2" xfId="5" xr:uid="{00000000-0005-0000-0000-000004000000}"/>
    <cellStyle name="Moneda [0] 2" xfId="8" xr:uid="{00000000-0005-0000-0000-000005000000}"/>
    <cellStyle name="Moneda 2" xfId="4" xr:uid="{00000000-0005-0000-0000-000006000000}"/>
    <cellStyle name="Normal" xfId="0" builtinId="0"/>
    <cellStyle name="Normal 2" xfId="2" xr:uid="{00000000-0005-0000-0000-000008000000}"/>
    <cellStyle name="Normal 3" xfId="3" xr:uid="{00000000-0005-0000-0000-000009000000}"/>
    <cellStyle name="Normal 4" xfId="17" xr:uid="{00000000-0005-0000-0000-00000A000000}"/>
    <cellStyle name="Normal 5" xfId="19" xr:uid="{00000000-0005-0000-0000-00000B000000}"/>
    <cellStyle name="Normal 6" xfId="20" xr:uid="{00000000-0005-0000-0000-00000C000000}"/>
    <cellStyle name="Porcentaje" xfId="1" builtinId="5"/>
    <cellStyle name="Porcentaje 2" xfId="6" xr:uid="{00000000-0005-0000-0000-00000E000000}"/>
    <cellStyle name="Porcentaje 2 2" xfId="10" xr:uid="{00000000-0005-0000-0000-00000F000000}"/>
    <cellStyle name="Porcentual 2" xfId="9" xr:uid="{00000000-0005-0000-0000-000010000000}"/>
    <cellStyle name="SAPDataCell" xfId="11" xr:uid="{00000000-0005-0000-0000-000011000000}"/>
    <cellStyle name="SAPDimensionCell" xfId="14" xr:uid="{00000000-0005-0000-0000-000012000000}"/>
    <cellStyle name="SAPFormula" xfId="15" xr:uid="{00000000-0005-0000-0000-000013000000}"/>
    <cellStyle name="SAPMemberCell" xfId="12" xr:uid="{00000000-0005-0000-0000-000014000000}"/>
    <cellStyle name="SAPMemberCell 3" xfId="13" xr:uid="{00000000-0005-0000-0000-00001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33"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36" Type="http://schemas.openxmlformats.org/officeDocument/2006/relationships/customXml" Target="../customXml/item2.xml"/><Relationship Id="rId10" Type="http://schemas.openxmlformats.org/officeDocument/2006/relationships/worksheet" Target="worksheets/sheet10.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30" Type="http://customschemas.google.com/relationships/workbookmetadata" Target="metadata"/><Relationship Id="rId35"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2.emf"/></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329EF9C-E69B-4BEB-AFEC-09ACA3B3EE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300595</xdr:colOff>
      <xdr:row>0</xdr:row>
      <xdr:rowOff>121228</xdr:rowOff>
    </xdr:from>
    <xdr:to>
      <xdr:col>0</xdr:col>
      <xdr:colOff>1363311</xdr:colOff>
      <xdr:row>3</xdr:row>
      <xdr:rowOff>306161</xdr:rowOff>
    </xdr:to>
    <xdr:pic>
      <xdr:nvPicPr>
        <xdr:cNvPr id="2" name="Picture 47">
          <a:extLst>
            <a:ext uri="{FF2B5EF4-FFF2-40B4-BE49-F238E27FC236}">
              <a16:creationId xmlns:a16="http://schemas.microsoft.com/office/drawing/2014/main" id="{8B89C2B5-CDDA-4520-966F-685110491B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0595" y="121228"/>
          <a:ext cx="1062716" cy="8603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299358</xdr:colOff>
      <xdr:row>0</xdr:row>
      <xdr:rowOff>140154</xdr:rowOff>
    </xdr:from>
    <xdr:to>
      <xdr:col>1</xdr:col>
      <xdr:colOff>446315</xdr:colOff>
      <xdr:row>3</xdr:row>
      <xdr:rowOff>197304</xdr:rowOff>
    </xdr:to>
    <xdr:pic>
      <xdr:nvPicPr>
        <xdr:cNvPr id="3" name="Picture 47">
          <a:extLst>
            <a:ext uri="{FF2B5EF4-FFF2-40B4-BE49-F238E27FC236}">
              <a16:creationId xmlns:a16="http://schemas.microsoft.com/office/drawing/2014/main" id="{DF37CC7C-931E-4083-8B3C-BDD1E72B66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9358" y="140154"/>
          <a:ext cx="990600"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85725</xdr:colOff>
      <xdr:row>0</xdr:row>
      <xdr:rowOff>85725</xdr:rowOff>
    </xdr:from>
    <xdr:to>
      <xdr:col>0</xdr:col>
      <xdr:colOff>1052739</xdr:colOff>
      <xdr:row>3</xdr:row>
      <xdr:rowOff>133350</xdr:rowOff>
    </xdr:to>
    <xdr:pic>
      <xdr:nvPicPr>
        <xdr:cNvPr id="2" name="Picture 47">
          <a:extLst>
            <a:ext uri="{FF2B5EF4-FFF2-40B4-BE49-F238E27FC236}">
              <a16:creationId xmlns:a16="http://schemas.microsoft.com/office/drawing/2014/main" id="{4913A00F-7532-491D-BFBD-DCA17F5874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85725"/>
          <a:ext cx="967014"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234950</xdr:colOff>
      <xdr:row>0</xdr:row>
      <xdr:rowOff>44451</xdr:rowOff>
    </xdr:from>
    <xdr:to>
      <xdr:col>3</xdr:col>
      <xdr:colOff>165100</xdr:colOff>
      <xdr:row>3</xdr:row>
      <xdr:rowOff>158751</xdr:rowOff>
    </xdr:to>
    <xdr:pic>
      <xdr:nvPicPr>
        <xdr:cNvPr id="2" name="Imagen 1">
          <a:extLst>
            <a:ext uri="{FF2B5EF4-FFF2-40B4-BE49-F238E27FC236}">
              <a16:creationId xmlns:a16="http://schemas.microsoft.com/office/drawing/2014/main" id="{48C1CA2E-66A1-4AF4-A0FB-DFB42AF519E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3550" y="44451"/>
          <a:ext cx="966470" cy="82296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4E814001-F974-478E-B94B-8FC0BD3034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234950</xdr:colOff>
      <xdr:row>0</xdr:row>
      <xdr:rowOff>44451</xdr:rowOff>
    </xdr:from>
    <xdr:to>
      <xdr:col>3</xdr:col>
      <xdr:colOff>165100</xdr:colOff>
      <xdr:row>3</xdr:row>
      <xdr:rowOff>158751</xdr:rowOff>
    </xdr:to>
    <xdr:pic>
      <xdr:nvPicPr>
        <xdr:cNvPr id="2" name="Imagen 1">
          <a:extLst>
            <a:ext uri="{FF2B5EF4-FFF2-40B4-BE49-F238E27FC236}">
              <a16:creationId xmlns:a16="http://schemas.microsoft.com/office/drawing/2014/main" id="{90353E57-E2C1-4C7A-B9D5-9B3AD6C6746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025" y="44451"/>
          <a:ext cx="930275" cy="8286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CDE90D94-F8F3-42C6-A84B-9CAD80B7DC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234950</xdr:colOff>
      <xdr:row>0</xdr:row>
      <xdr:rowOff>44451</xdr:rowOff>
    </xdr:from>
    <xdr:to>
      <xdr:col>3</xdr:col>
      <xdr:colOff>165100</xdr:colOff>
      <xdr:row>3</xdr:row>
      <xdr:rowOff>158751</xdr:rowOff>
    </xdr:to>
    <xdr:pic>
      <xdr:nvPicPr>
        <xdr:cNvPr id="2" name="Imagen 1">
          <a:extLst>
            <a:ext uri="{FF2B5EF4-FFF2-40B4-BE49-F238E27FC236}">
              <a16:creationId xmlns:a16="http://schemas.microsoft.com/office/drawing/2014/main" id="{79F2E64E-3CF5-4174-B0F6-D20A23ACD34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025" y="44451"/>
          <a:ext cx="930275" cy="8286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666751</xdr:colOff>
      <xdr:row>0</xdr:row>
      <xdr:rowOff>112938</xdr:rowOff>
    </xdr:from>
    <xdr:to>
      <xdr:col>0</xdr:col>
      <xdr:colOff>1838326</xdr:colOff>
      <xdr:row>3</xdr:row>
      <xdr:rowOff>170088</xdr:rowOff>
    </xdr:to>
    <xdr:pic>
      <xdr:nvPicPr>
        <xdr:cNvPr id="2" name="Picture 47">
          <a:extLst>
            <a:ext uri="{FF2B5EF4-FFF2-40B4-BE49-F238E27FC236}">
              <a16:creationId xmlns:a16="http://schemas.microsoft.com/office/drawing/2014/main" id="{0632DC0D-F39B-47C5-8923-1BAA9854F1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1" y="112938"/>
          <a:ext cx="1171575" cy="9552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598714</xdr:colOff>
      <xdr:row>60</xdr:row>
      <xdr:rowOff>27214</xdr:rowOff>
    </xdr:from>
    <xdr:to>
      <xdr:col>2</xdr:col>
      <xdr:colOff>1156607</xdr:colOff>
      <xdr:row>60</xdr:row>
      <xdr:rowOff>538616</xdr:rowOff>
    </xdr:to>
    <xdr:pic>
      <xdr:nvPicPr>
        <xdr:cNvPr id="4" name="Imagen 3">
          <a:extLst>
            <a:ext uri="{FF2B5EF4-FFF2-40B4-BE49-F238E27FC236}">
              <a16:creationId xmlns:a16="http://schemas.microsoft.com/office/drawing/2014/main" id="{D8E79802-B4EA-4706-BBD2-A2AF70A9733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810250" y="37841464"/>
          <a:ext cx="557893" cy="511402"/>
        </a:xfrm>
        <a:prstGeom prst="rect">
          <a:avLst/>
        </a:prstGeom>
      </xdr:spPr>
    </xdr:pic>
    <xdr:clientData/>
  </xdr:twoCellAnchor>
  <xdr:twoCellAnchor editAs="oneCell">
    <xdr:from>
      <xdr:col>5</xdr:col>
      <xdr:colOff>176894</xdr:colOff>
      <xdr:row>60</xdr:row>
      <xdr:rowOff>13607</xdr:rowOff>
    </xdr:from>
    <xdr:to>
      <xdr:col>5</xdr:col>
      <xdr:colOff>1047750</xdr:colOff>
      <xdr:row>60</xdr:row>
      <xdr:rowOff>543302</xdr:rowOff>
    </xdr:to>
    <xdr:pic>
      <xdr:nvPicPr>
        <xdr:cNvPr id="6" name="Imagen 5">
          <a:extLst>
            <a:ext uri="{FF2B5EF4-FFF2-40B4-BE49-F238E27FC236}">
              <a16:creationId xmlns:a16="http://schemas.microsoft.com/office/drawing/2014/main" id="{0FD01799-C9DD-48C4-9524-4AD43E9A1FD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2532180" y="37827857"/>
          <a:ext cx="870856" cy="52969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234950</xdr:colOff>
      <xdr:row>0</xdr:row>
      <xdr:rowOff>44451</xdr:rowOff>
    </xdr:from>
    <xdr:to>
      <xdr:col>3</xdr:col>
      <xdr:colOff>165100</xdr:colOff>
      <xdr:row>3</xdr:row>
      <xdr:rowOff>158751</xdr:rowOff>
    </xdr:to>
    <xdr:pic>
      <xdr:nvPicPr>
        <xdr:cNvPr id="2" name="Imagen 1">
          <a:extLst>
            <a:ext uri="{FF2B5EF4-FFF2-40B4-BE49-F238E27FC236}">
              <a16:creationId xmlns:a16="http://schemas.microsoft.com/office/drawing/2014/main" id="{1E72D656-D929-4045-A693-11DC9660382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025" y="44451"/>
          <a:ext cx="930275" cy="82867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554F5F39-3F81-4848-AA1C-D899AA891D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0" y="85725"/>
          <a:ext cx="1171575"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7.xml"/></Relationships>
</file>

<file path=xl/worksheets/_rels/sheet2.xml.rels><?xml version="1.0" encoding="UTF-8" standalone="yes"?>
<Relationships xmlns="http://schemas.openxmlformats.org/package/2006/relationships"><Relationship Id="rId8" Type="http://schemas.openxmlformats.org/officeDocument/2006/relationships/hyperlink" Target="https://secretariadistritald-my.sharepoint.com/:f:/g/personal/ecastaneda_sdmujer_gov_co/Eg_8xyikXh9MrsRVHruscEIBkDrYn3vXeR9D1lN6-o4oKg?e=nmzm1v" TargetMode="External"/><Relationship Id="rId13" Type="http://schemas.openxmlformats.org/officeDocument/2006/relationships/comments" Target="../comments1.xml"/><Relationship Id="rId3" Type="http://schemas.openxmlformats.org/officeDocument/2006/relationships/hyperlink" Target="https://secretariadistritald-my.sharepoint.com/:f:/g/personal/ecastaneda_sdmujer_gov_co/EpYYHfQSb-pGkFUz2lb3HIEB5mwl38MThKeS5iyWoNJEvA?e=oqq3wK" TargetMode="External"/><Relationship Id="rId7" Type="http://schemas.openxmlformats.org/officeDocument/2006/relationships/hyperlink" Target="https://secretariadistritald-my.sharepoint.com/:f:/g/personal/ecastaneda_sdmujer_gov_co/EhNNTwm7dxJLsvCaefRbzM8B4CCMdinaeVoKGT9S3BeGcg?e=rvvdDJ" TargetMode="External"/><Relationship Id="rId12" Type="http://schemas.openxmlformats.org/officeDocument/2006/relationships/vmlDrawing" Target="../drawings/vmlDrawing1.vml"/><Relationship Id="rId2" Type="http://schemas.openxmlformats.org/officeDocument/2006/relationships/hyperlink" Target="https://secretariadistritald-my.sharepoint.com/:f:/g/personal/ecastaneda_sdmujer_gov_co/EpeFmxvbn5BJsp9_onbazacBYdTeX-NmXHBWN6AFNLvs-w?e=9BegAu" TargetMode="External"/><Relationship Id="rId1" Type="http://schemas.openxmlformats.org/officeDocument/2006/relationships/hyperlink" Target="https://secretariadistritald-my.sharepoint.com/:f:/g/personal/ecastaneda_sdmujer_gov_co/EpeFmxvbn5BJsp9_onbazacBYdTeX-NmXHBWN6AFNLvs-w?e=9BegAu" TargetMode="External"/><Relationship Id="rId6" Type="http://schemas.openxmlformats.org/officeDocument/2006/relationships/hyperlink" Target="https://secretariadistritald-my.sharepoint.com/:f:/g/personal/ecastaneda_sdmujer_gov_co/Em8HMEtsax1KpXsc6JR9gksB6pun1Y75QAfk8Z0hXdRH-Q?e=bQLp9C" TargetMode="External"/><Relationship Id="rId11" Type="http://schemas.openxmlformats.org/officeDocument/2006/relationships/drawing" Target="../drawings/drawing1.xml"/><Relationship Id="rId5" Type="http://schemas.openxmlformats.org/officeDocument/2006/relationships/hyperlink" Target="https://secretariadistritald-my.sharepoint.com/:f:/g/personal/ecastaneda_sdmujer_gov_co/Em8HMEtsax1KpXsc6JR9gksB6pun1Y75QAfk8Z0hXdRH-Q?e=bQLp9C" TargetMode="External"/><Relationship Id="rId10" Type="http://schemas.openxmlformats.org/officeDocument/2006/relationships/printerSettings" Target="../printerSettings/printerSettings1.bin"/><Relationship Id="rId4" Type="http://schemas.openxmlformats.org/officeDocument/2006/relationships/hyperlink" Target="https://secretariadistritald-my.sharepoint.com/:f:/g/personal/ecastaneda_sdmujer_gov_co/EpYYHfQSb-pGkFUz2lb3HIEB5mwl38MThKeS5iyWoNJEvA?e=oqq3wK" TargetMode="External"/><Relationship Id="rId9" Type="http://schemas.openxmlformats.org/officeDocument/2006/relationships/hyperlink" Target="https://secretariadistritald-my.sharepoint.com/:f:/g/personal/ecastaneda_sdmujer_gov_co/Et4Kn409wP9CtKOBQrd40gIBz5zPYT6JeWsgqWGHJg4hEg?e=5ZbTqo"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s://secretariadistritald-my.sharepoint.com/:f:/g/personal/ecastaneda_sdmujer_gov_co/EllyIbvIdLFOjLPN6gHa41ABiUFrMMYFtIbX8ns5b4OFdA?e=1DEyKW" TargetMode="External"/><Relationship Id="rId13" Type="http://schemas.openxmlformats.org/officeDocument/2006/relationships/comments" Target="../comments2.xml"/><Relationship Id="rId3" Type="http://schemas.openxmlformats.org/officeDocument/2006/relationships/hyperlink" Target="https://secretariadistritald-my.sharepoint.com/:f:/g/personal/ecastaneda_sdmujer_gov_co/EuRxmWVMx2RErob94Y_7j4IBGswg8UteTpKbe7aiRJjXhA?e=ajr146" TargetMode="External"/><Relationship Id="rId7" Type="http://schemas.openxmlformats.org/officeDocument/2006/relationships/hyperlink" Target="https://secretariadistritald-my.sharepoint.com/:f:/g/personal/ecastaneda_sdmujer_gov_co/EqjdoHMXhFxBveyvtsxCBaQBbNWLP1pAz4w_EzHPQ_4fYA?e=OjJHRi" TargetMode="External"/><Relationship Id="rId12" Type="http://schemas.openxmlformats.org/officeDocument/2006/relationships/vmlDrawing" Target="../drawings/vmlDrawing2.vml"/><Relationship Id="rId2" Type="http://schemas.openxmlformats.org/officeDocument/2006/relationships/hyperlink" Target="https://secretariadistritald-my.sharepoint.com/:f:/g/personal/ecastaneda_sdmujer_gov_co/EhJ5FV7zoz5EsWOhCSa-1BwBavvpGyd3SD63Ur5ez46iZg?e=ihnTXB" TargetMode="External"/><Relationship Id="rId1" Type="http://schemas.openxmlformats.org/officeDocument/2006/relationships/hyperlink" Target="https://secretariadistritald-my.sharepoint.com/:f:/g/personal/ecastaneda_sdmujer_gov_co/EhJ5FV7zoz5EsWOhCSa-1BwBavvpGyd3SD63Ur5ez46iZg?e=ihnTXB" TargetMode="External"/><Relationship Id="rId6" Type="http://schemas.openxmlformats.org/officeDocument/2006/relationships/hyperlink" Target="https://secretariadistritald-my.sharepoint.com/:f:/g/personal/ecastaneda_sdmujer_gov_co/EmZu-Ye7jUxJvrUO1p2hNlQBQJ4CNMxRc6NnKR-hPWpong?e=17YHCc" TargetMode="External"/><Relationship Id="rId11" Type="http://schemas.openxmlformats.org/officeDocument/2006/relationships/drawing" Target="../drawings/drawing3.xml"/><Relationship Id="rId5" Type="http://schemas.openxmlformats.org/officeDocument/2006/relationships/hyperlink" Target="https://secretariadistritald-my.sharepoint.com/:f:/g/personal/ecastaneda_sdmujer_gov_co/EqjdoHMXhFxBveyvtsxCBaQBbNWLP1pAz4w_EzHPQ_4fYA?e=OjJHRi" TargetMode="External"/><Relationship Id="rId10" Type="http://schemas.openxmlformats.org/officeDocument/2006/relationships/printerSettings" Target="../printerSettings/printerSettings3.bin"/><Relationship Id="rId4" Type="http://schemas.openxmlformats.org/officeDocument/2006/relationships/hyperlink" Target="https://secretariadistritald-my.sharepoint.com/:f:/g/personal/ecastaneda_sdmujer_gov_co/EmZu-Ye7jUxJvrUO1p2hNlQBQJ4CNMxRc6NnKR-hPWpong?e=17YHCc" TargetMode="External"/><Relationship Id="rId9" Type="http://schemas.openxmlformats.org/officeDocument/2006/relationships/hyperlink" Target="https://secretariadistritald-my.sharepoint.com/:f:/g/personal/ecastaneda_sdmujer_gov_co/ErQ6Z_aJcWpJj_3dgm1MKdABEPTVlW_SObYWK-EI3bPxAA?e=P3NIkI"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hyperlink" Target="https://secretariadistritald-my.sharepoint.com/:f:/g/personal/ecastaneda_sdmujer_gov_co/EqyW7G_-EQFHp235s2lMyrwB-SbsvyrX-wYJxfuKDiU_MQ?e=PBQaiu" TargetMode="External"/><Relationship Id="rId7" Type="http://schemas.openxmlformats.org/officeDocument/2006/relationships/printerSettings" Target="../printerSettings/printerSettings5.bin"/><Relationship Id="rId2" Type="http://schemas.openxmlformats.org/officeDocument/2006/relationships/hyperlink" Target="https://secretariadistritald-my.sharepoint.com/:f:/g/personal/ecastaneda_sdmujer_gov_co/ElvwqxzHPQlBlmp-7jVkg-cBDr_d3wk9id_iCml5ZzgP6g?e=mcFCdx" TargetMode="External"/><Relationship Id="rId1" Type="http://schemas.openxmlformats.org/officeDocument/2006/relationships/hyperlink" Target="https://secretariadistritald-my.sharepoint.com/:f:/g/personal/ecastaneda_sdmujer_gov_co/ElvwqxzHPQlBlmp-7jVkg-cBDr_d3wk9id_iCml5ZzgP6g?e=mcFCdx" TargetMode="External"/><Relationship Id="rId6" Type="http://schemas.openxmlformats.org/officeDocument/2006/relationships/hyperlink" Target="https://secretariadistritald-my.sharepoint.com/:f:/g/personal/ecastaneda_sdmujer_gov_co/ErKyt9AYHzFKsq-77iZMx9MBQGY7Oc5EO3zflaERqkG_oQ?e=7jd0oe" TargetMode="External"/><Relationship Id="rId5" Type="http://schemas.openxmlformats.org/officeDocument/2006/relationships/hyperlink" Target="https://secretariadistritald-my.sharepoint.com/:f:/g/personal/ecastaneda_sdmujer_gov_co/ElMaOUcB681MgOjZ2bpNGfwBRNg8nMSm-TlNnXVHX3Zxuw?e=A5l6pb" TargetMode="External"/><Relationship Id="rId10" Type="http://schemas.openxmlformats.org/officeDocument/2006/relationships/comments" Target="../comments3.xml"/><Relationship Id="rId4" Type="http://schemas.openxmlformats.org/officeDocument/2006/relationships/hyperlink" Target="https://secretariadistritald-my.sharepoint.com/:f:/g/personal/ecastaneda_sdmujer_gov_co/EqyW7G_-EQFHp235s2lMyrwB-SbsvyrX-wYJxfuKDiU_MQ?e=PBQaiu" TargetMode="External"/><Relationship Id="rId9"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hyperlink" Target="https://secretariadistritald-my.sharepoint.com/:f:/g/personal/ecastaneda_sdmujer_gov_co/EvWmdptT2RBHgr_GShYyc6EB3CoeYxCtG94kp6VZUMAe1A?e=NDMHLa" TargetMode="External"/><Relationship Id="rId7" Type="http://schemas.openxmlformats.org/officeDocument/2006/relationships/comments" Target="../comments4.xml"/><Relationship Id="rId2" Type="http://schemas.openxmlformats.org/officeDocument/2006/relationships/hyperlink" Target="https://secretariadistritald-my.sharepoint.com/:f:/g/personal/ecastaneda_sdmujer_gov_co/EkFuIUIfa09AhzbARPEBo1QBnAXwtcvS5X7RJ430SC-cwA?e=n39OWF" TargetMode="External"/><Relationship Id="rId1" Type="http://schemas.openxmlformats.org/officeDocument/2006/relationships/hyperlink" Target="https://secretariadistritald-my.sharepoint.com/:f:/g/personal/ecastaneda_sdmujer_gov_co/EkFuIUIfa09AhzbARPEBo1QBnAXwtcvS5X7RJ430SC-cwA?e=n39OWF" TargetMode="External"/><Relationship Id="rId6" Type="http://schemas.openxmlformats.org/officeDocument/2006/relationships/vmlDrawing" Target="../drawings/vmlDrawing4.vml"/><Relationship Id="rId5" Type="http://schemas.openxmlformats.org/officeDocument/2006/relationships/drawing" Target="../drawings/drawing7.xml"/><Relationship Id="rId4"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3"/>
  <sheetViews>
    <sheetView workbookViewId="0">
      <selection activeCell="D17" sqref="D17"/>
    </sheetView>
  </sheetViews>
  <sheetFormatPr defaultColWidth="12" defaultRowHeight="13.9"/>
  <cols>
    <col min="1" max="4" width="15.7109375" style="196" customWidth="1"/>
    <col min="5" max="5" width="34.28515625" style="191" customWidth="1"/>
    <col min="6" max="6" width="31" style="191" customWidth="1"/>
    <col min="7" max="7" width="20.140625" style="191" customWidth="1"/>
    <col min="8" max="8" width="19.140625" style="191" customWidth="1"/>
    <col min="9" max="9" width="24" style="191" customWidth="1"/>
    <col min="10" max="10" width="18.7109375" style="191" customWidth="1"/>
    <col min="11" max="11" width="21.7109375" style="191" customWidth="1"/>
    <col min="12" max="16384" width="12" style="191"/>
  </cols>
  <sheetData>
    <row r="1" spans="1:12">
      <c r="A1" s="194" t="s">
        <v>0</v>
      </c>
      <c r="B1" s="194" t="s">
        <v>1</v>
      </c>
      <c r="C1" s="194" t="s">
        <v>2</v>
      </c>
      <c r="D1" s="194" t="s">
        <v>3</v>
      </c>
      <c r="E1" s="195" t="s">
        <v>4</v>
      </c>
      <c r="F1" s="195" t="s">
        <v>5</v>
      </c>
      <c r="G1" s="195" t="s">
        <v>6</v>
      </c>
      <c r="H1" s="195" t="s">
        <v>7</v>
      </c>
      <c r="I1" s="195" t="s">
        <v>8</v>
      </c>
      <c r="J1" s="195" t="s">
        <v>9</v>
      </c>
      <c r="K1" s="195" t="s">
        <v>10</v>
      </c>
      <c r="L1" s="195" t="s">
        <v>11</v>
      </c>
    </row>
    <row r="2" spans="1:12" ht="27.6">
      <c r="A2" s="196" t="s">
        <v>12</v>
      </c>
      <c r="B2" s="196" t="s">
        <v>13</v>
      </c>
      <c r="C2" s="196" t="s">
        <v>14</v>
      </c>
      <c r="D2" s="196" t="s">
        <v>15</v>
      </c>
      <c r="E2" s="191" t="s">
        <v>16</v>
      </c>
      <c r="F2" s="191" t="s">
        <v>17</v>
      </c>
      <c r="G2" s="196" t="s">
        <v>18</v>
      </c>
      <c r="H2" s="191" t="s">
        <v>19</v>
      </c>
      <c r="I2" s="191" t="s">
        <v>20</v>
      </c>
      <c r="J2" s="191" t="s">
        <v>21</v>
      </c>
      <c r="K2" s="191" t="s">
        <v>22</v>
      </c>
      <c r="L2" s="191" t="s">
        <v>23</v>
      </c>
    </row>
    <row r="3" spans="1:12" ht="27.6">
      <c r="A3" s="196" t="s">
        <v>24</v>
      </c>
      <c r="B3" s="196" t="s">
        <v>25</v>
      </c>
      <c r="C3" s="196" t="s">
        <v>26</v>
      </c>
      <c r="D3" s="196" t="s">
        <v>27</v>
      </c>
      <c r="E3" s="191" t="s">
        <v>28</v>
      </c>
      <c r="F3" s="191" t="s">
        <v>29</v>
      </c>
      <c r="G3" s="196" t="s">
        <v>30</v>
      </c>
      <c r="H3" s="191" t="s">
        <v>31</v>
      </c>
      <c r="I3" s="191" t="s">
        <v>32</v>
      </c>
      <c r="J3" s="191" t="s">
        <v>33</v>
      </c>
      <c r="K3" s="191" t="s">
        <v>34</v>
      </c>
      <c r="L3" s="191" t="s">
        <v>35</v>
      </c>
    </row>
    <row r="4" spans="1:12" ht="27.6">
      <c r="A4" s="196" t="s">
        <v>36</v>
      </c>
      <c r="B4" s="196" t="s">
        <v>37</v>
      </c>
      <c r="D4" s="196" t="s">
        <v>38</v>
      </c>
      <c r="E4" s="191" t="s">
        <v>39</v>
      </c>
      <c r="F4" s="191" t="s">
        <v>40</v>
      </c>
      <c r="G4" s="196" t="s">
        <v>41</v>
      </c>
      <c r="I4" s="191" t="s">
        <v>42</v>
      </c>
      <c r="J4" s="191" t="s">
        <v>23</v>
      </c>
      <c r="K4" s="191" t="s">
        <v>43</v>
      </c>
      <c r="L4" s="191" t="s">
        <v>26</v>
      </c>
    </row>
    <row r="5" spans="1:12" ht="27.6">
      <c r="A5" s="196" t="s">
        <v>44</v>
      </c>
      <c r="B5" s="196" t="s">
        <v>45</v>
      </c>
      <c r="D5" s="196" t="s">
        <v>46</v>
      </c>
      <c r="E5" s="191" t="s">
        <v>47</v>
      </c>
      <c r="F5" s="191" t="s">
        <v>48</v>
      </c>
      <c r="G5" s="196" t="s">
        <v>49</v>
      </c>
      <c r="I5" s="191" t="s">
        <v>50</v>
      </c>
      <c r="J5" s="191" t="s">
        <v>51</v>
      </c>
    </row>
    <row r="6" spans="1:12" ht="27.6">
      <c r="B6" s="196" t="s">
        <v>52</v>
      </c>
      <c r="D6" s="196" t="s">
        <v>53</v>
      </c>
      <c r="E6" s="191" t="s">
        <v>54</v>
      </c>
      <c r="F6" s="191" t="s">
        <v>55</v>
      </c>
      <c r="G6" s="196" t="s">
        <v>56</v>
      </c>
      <c r="I6" s="191" t="s">
        <v>57</v>
      </c>
    </row>
    <row r="7" spans="1:12" ht="27.6">
      <c r="D7" s="196" t="s">
        <v>58</v>
      </c>
      <c r="E7" s="191" t="s">
        <v>59</v>
      </c>
      <c r="F7" s="191" t="s">
        <v>60</v>
      </c>
      <c r="G7" s="196" t="s">
        <v>61</v>
      </c>
      <c r="I7" s="191" t="s">
        <v>62</v>
      </c>
    </row>
    <row r="8" spans="1:12">
      <c r="E8" s="191" t="s">
        <v>63</v>
      </c>
      <c r="F8" s="191" t="s">
        <v>64</v>
      </c>
      <c r="G8" s="191" t="s">
        <v>65</v>
      </c>
    </row>
    <row r="9" spans="1:12">
      <c r="E9" s="191" t="s">
        <v>66</v>
      </c>
      <c r="F9" s="191" t="s">
        <v>67</v>
      </c>
    </row>
    <row r="10" spans="1:12">
      <c r="E10" s="191" t="s">
        <v>68</v>
      </c>
      <c r="F10" s="191" t="s">
        <v>69</v>
      </c>
    </row>
    <row r="11" spans="1:12">
      <c r="E11" s="191" t="s">
        <v>70</v>
      </c>
      <c r="F11" s="191" t="s">
        <v>71</v>
      </c>
    </row>
    <row r="12" spans="1:12">
      <c r="E12" s="191" t="s">
        <v>72</v>
      </c>
      <c r="F12" s="191" t="s">
        <v>73</v>
      </c>
    </row>
    <row r="13" spans="1:12">
      <c r="E13" s="191" t="s">
        <v>74</v>
      </c>
      <c r="F13" s="191" t="s">
        <v>75</v>
      </c>
    </row>
    <row r="14" spans="1:12">
      <c r="E14" s="191" t="s">
        <v>76</v>
      </c>
      <c r="F14" s="191" t="s">
        <v>77</v>
      </c>
    </row>
    <row r="15" spans="1:12">
      <c r="E15" s="191" t="s">
        <v>78</v>
      </c>
      <c r="F15" s="191" t="s">
        <v>79</v>
      </c>
    </row>
    <row r="16" spans="1:12">
      <c r="E16" s="191" t="s">
        <v>80</v>
      </c>
      <c r="F16" s="191" t="s">
        <v>81</v>
      </c>
    </row>
    <row r="17" spans="5:6">
      <c r="E17" s="191" t="s">
        <v>82</v>
      </c>
      <c r="F17" s="191" t="s">
        <v>83</v>
      </c>
    </row>
    <row r="18" spans="5:6">
      <c r="E18" s="191" t="s">
        <v>84</v>
      </c>
      <c r="F18" s="191" t="s">
        <v>85</v>
      </c>
    </row>
    <row r="19" spans="5:6">
      <c r="E19" s="191" t="s">
        <v>86</v>
      </c>
    </row>
    <row r="20" spans="5:6">
      <c r="E20" s="191" t="s">
        <v>87</v>
      </c>
    </row>
    <row r="21" spans="5:6">
      <c r="E21" s="191" t="s">
        <v>88</v>
      </c>
    </row>
    <row r="22" spans="5:6">
      <c r="E22" s="191" t="s">
        <v>89</v>
      </c>
    </row>
    <row r="23" spans="5:6">
      <c r="E23" s="191" t="s">
        <v>90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59999389629810485"/>
    <pageSetUpPr fitToPage="1"/>
  </sheetPr>
  <dimension ref="A1:O41"/>
  <sheetViews>
    <sheetView showGridLines="0" zoomScale="70" zoomScaleNormal="70" workbookViewId="0">
      <selection activeCell="D21" sqref="D21:F21"/>
    </sheetView>
  </sheetViews>
  <sheetFormatPr defaultColWidth="10.85546875" defaultRowHeight="13.9"/>
  <cols>
    <col min="1" max="1" width="49.7109375" style="1" customWidth="1"/>
    <col min="2" max="13" width="35.7109375" style="1" customWidth="1"/>
    <col min="14" max="15" width="18.140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85546875" style="1"/>
    <col min="23" max="23" width="18.42578125" style="1" bestFit="1" customWidth="1"/>
    <col min="24" max="24" width="16.140625" style="1" customWidth="1"/>
    <col min="25" max="16384" width="10.85546875" style="1"/>
  </cols>
  <sheetData>
    <row r="1" spans="1:15" s="84" customFormat="1" ht="32.25" customHeight="1" thickBot="1">
      <c r="A1" s="337"/>
      <c r="B1" s="314" t="s">
        <v>91</v>
      </c>
      <c r="C1" s="315"/>
      <c r="D1" s="315"/>
      <c r="E1" s="315"/>
      <c r="F1" s="315"/>
      <c r="G1" s="315"/>
      <c r="H1" s="315"/>
      <c r="I1" s="316"/>
      <c r="J1" s="311" t="s">
        <v>92</v>
      </c>
      <c r="K1" s="312"/>
      <c r="L1" s="313"/>
    </row>
    <row r="2" spans="1:15" s="84" customFormat="1" ht="30.75" customHeight="1" thickBot="1">
      <c r="A2" s="338"/>
      <c r="B2" s="317" t="s">
        <v>93</v>
      </c>
      <c r="C2" s="318"/>
      <c r="D2" s="318"/>
      <c r="E2" s="318"/>
      <c r="F2" s="318"/>
      <c r="G2" s="318"/>
      <c r="H2" s="318"/>
      <c r="I2" s="319"/>
      <c r="J2" s="311" t="s">
        <v>94</v>
      </c>
      <c r="K2" s="312"/>
      <c r="L2" s="313"/>
    </row>
    <row r="3" spans="1:15" s="84" customFormat="1" ht="24" customHeight="1" thickBot="1">
      <c r="A3" s="338"/>
      <c r="B3" s="317" t="s">
        <v>95</v>
      </c>
      <c r="C3" s="318"/>
      <c r="D3" s="318"/>
      <c r="E3" s="318"/>
      <c r="F3" s="318"/>
      <c r="G3" s="318"/>
      <c r="H3" s="318"/>
      <c r="I3" s="319"/>
      <c r="J3" s="311" t="s">
        <v>96</v>
      </c>
      <c r="K3" s="312"/>
      <c r="L3" s="313"/>
    </row>
    <row r="4" spans="1:15" s="84" customFormat="1" ht="21.75" customHeight="1" thickBot="1">
      <c r="A4" s="339"/>
      <c r="B4" s="320" t="s">
        <v>371</v>
      </c>
      <c r="C4" s="321"/>
      <c r="D4" s="321"/>
      <c r="E4" s="321"/>
      <c r="F4" s="321"/>
      <c r="G4" s="321"/>
      <c r="H4" s="321"/>
      <c r="I4" s="322"/>
      <c r="J4" s="311" t="s">
        <v>98</v>
      </c>
      <c r="K4" s="312"/>
      <c r="L4" s="313"/>
    </row>
    <row r="5" spans="1:15" s="84" customFormat="1" ht="21.75" customHeight="1" thickBot="1">
      <c r="A5" s="85"/>
      <c r="B5" s="86"/>
      <c r="C5" s="86"/>
      <c r="D5" s="86"/>
      <c r="E5" s="86"/>
      <c r="F5" s="86"/>
      <c r="G5" s="86"/>
      <c r="H5" s="86"/>
      <c r="I5" s="86"/>
      <c r="J5" s="87"/>
      <c r="K5" s="87"/>
      <c r="L5" s="87"/>
    </row>
    <row r="6" spans="1:15" ht="40.15" customHeight="1" thickBot="1">
      <c r="A6" s="55" t="s">
        <v>99</v>
      </c>
      <c r="B6" s="498" t="s">
        <v>100</v>
      </c>
      <c r="C6" s="499"/>
      <c r="D6" s="499"/>
      <c r="E6" s="499"/>
      <c r="F6" s="499"/>
      <c r="G6" s="499"/>
      <c r="H6" s="499"/>
      <c r="I6" s="500"/>
      <c r="J6" s="222" t="s">
        <v>101</v>
      </c>
      <c r="K6" s="501">
        <v>2024110010299</v>
      </c>
      <c r="L6" s="502"/>
      <c r="M6" s="497"/>
      <c r="N6" s="497"/>
      <c r="O6" s="497"/>
    </row>
    <row r="7" spans="1:15" s="84" customFormat="1" ht="21.75" customHeight="1" thickBot="1">
      <c r="A7" s="85"/>
      <c r="B7" s="86"/>
      <c r="C7" s="86"/>
      <c r="D7" s="86"/>
      <c r="E7" s="86"/>
      <c r="F7" s="86"/>
      <c r="G7" s="86"/>
      <c r="H7" s="86"/>
      <c r="I7" s="86"/>
      <c r="J7" s="86"/>
      <c r="K7" s="86"/>
      <c r="L7" s="86"/>
      <c r="M7" s="87"/>
      <c r="N7" s="87"/>
      <c r="O7" s="87"/>
    </row>
    <row r="8" spans="1:15" s="84" customFormat="1" ht="21.75" customHeight="1" thickBot="1">
      <c r="A8" s="480" t="s">
        <v>102</v>
      </c>
      <c r="B8" s="177" t="s">
        <v>103</v>
      </c>
      <c r="C8" s="139" t="s">
        <v>104</v>
      </c>
      <c r="D8" s="177" t="s">
        <v>105</v>
      </c>
      <c r="E8" s="139" t="s">
        <v>104</v>
      </c>
      <c r="F8" s="177" t="s">
        <v>106</v>
      </c>
      <c r="G8" s="139" t="s">
        <v>104</v>
      </c>
      <c r="H8" s="177" t="s">
        <v>107</v>
      </c>
      <c r="I8" s="141"/>
      <c r="J8" s="487" t="s">
        <v>108</v>
      </c>
      <c r="K8" s="176" t="s">
        <v>109</v>
      </c>
      <c r="L8" s="88"/>
      <c r="M8" s="497"/>
      <c r="N8" s="497"/>
      <c r="O8" s="497"/>
    </row>
    <row r="9" spans="1:15" s="84" customFormat="1" ht="21.75" customHeight="1" thickBot="1">
      <c r="A9" s="480"/>
      <c r="B9" s="178" t="s">
        <v>110</v>
      </c>
      <c r="C9" s="142"/>
      <c r="D9" s="177" t="s">
        <v>111</v>
      </c>
      <c r="E9" s="143"/>
      <c r="F9" s="177" t="s">
        <v>112</v>
      </c>
      <c r="G9" s="143"/>
      <c r="H9" s="177" t="s">
        <v>113</v>
      </c>
      <c r="I9" s="141"/>
      <c r="J9" s="487"/>
      <c r="K9" s="176" t="s">
        <v>114</v>
      </c>
      <c r="L9" s="88"/>
      <c r="M9" s="497"/>
      <c r="N9" s="497"/>
      <c r="O9" s="497"/>
    </row>
    <row r="10" spans="1:15" s="84" customFormat="1" ht="21.75" customHeight="1" thickBot="1">
      <c r="A10" s="480"/>
      <c r="B10" s="177" t="s">
        <v>115</v>
      </c>
      <c r="C10" s="139"/>
      <c r="D10" s="177" t="s">
        <v>116</v>
      </c>
      <c r="E10" s="143"/>
      <c r="F10" s="177" t="s">
        <v>117</v>
      </c>
      <c r="G10" s="143"/>
      <c r="H10" s="177" t="s">
        <v>118</v>
      </c>
      <c r="I10" s="141"/>
      <c r="J10" s="487"/>
      <c r="K10" s="176" t="s">
        <v>119</v>
      </c>
      <c r="L10" s="246" t="s">
        <v>104</v>
      </c>
      <c r="M10" s="497"/>
      <c r="N10" s="497"/>
      <c r="O10" s="497"/>
    </row>
    <row r="11" spans="1:15" ht="16.5" customHeight="1" thickBot="1">
      <c r="A11" s="81"/>
      <c r="B11" s="82"/>
      <c r="C11" s="82"/>
      <c r="D11" s="82"/>
      <c r="E11" s="82"/>
      <c r="F11" s="82"/>
      <c r="G11" s="82"/>
      <c r="H11" s="82"/>
      <c r="I11" s="82"/>
      <c r="J11" s="82"/>
      <c r="K11" s="82"/>
      <c r="L11" s="82"/>
      <c r="M11" s="82"/>
    </row>
    <row r="12" spans="1:15" ht="32.1" customHeight="1" thickBot="1">
      <c r="A12" s="481" t="s">
        <v>372</v>
      </c>
      <c r="B12" s="482"/>
      <c r="C12" s="482"/>
      <c r="D12" s="482"/>
      <c r="E12" s="482"/>
      <c r="F12" s="482"/>
      <c r="G12" s="482"/>
      <c r="H12" s="482"/>
      <c r="I12" s="482"/>
      <c r="J12" s="482"/>
      <c r="K12" s="482"/>
      <c r="L12" s="483"/>
    </row>
    <row r="13" spans="1:15" ht="32.1" customHeight="1" thickBot="1">
      <c r="A13" s="474" t="s">
        <v>373</v>
      </c>
      <c r="B13" s="476" t="s">
        <v>212</v>
      </c>
      <c r="C13" s="478" t="s">
        <v>122</v>
      </c>
      <c r="D13" s="488" t="s">
        <v>149</v>
      </c>
      <c r="E13" s="489"/>
      <c r="F13" s="490"/>
      <c r="G13" s="488" t="s">
        <v>160</v>
      </c>
      <c r="H13" s="489"/>
      <c r="I13" s="490"/>
      <c r="J13" s="323" t="s">
        <v>164</v>
      </c>
      <c r="K13" s="324"/>
      <c r="L13" s="325"/>
    </row>
    <row r="14" spans="1:15" ht="32.1" customHeight="1" thickBot="1">
      <c r="A14" s="475"/>
      <c r="B14" s="477"/>
      <c r="C14" s="479"/>
      <c r="D14" s="240" t="s">
        <v>137</v>
      </c>
      <c r="E14" s="241" t="s">
        <v>138</v>
      </c>
      <c r="F14" s="242" t="s">
        <v>374</v>
      </c>
      <c r="G14" s="128" t="s">
        <v>137</v>
      </c>
      <c r="H14" s="126" t="s">
        <v>138</v>
      </c>
      <c r="I14" s="127" t="s">
        <v>374</v>
      </c>
      <c r="J14" s="128" t="s">
        <v>137</v>
      </c>
      <c r="K14" s="126" t="s">
        <v>138</v>
      </c>
      <c r="L14" s="127" t="s">
        <v>374</v>
      </c>
    </row>
    <row r="15" spans="1:15" ht="54" customHeight="1">
      <c r="A15" s="468" t="s">
        <v>375</v>
      </c>
      <c r="B15" s="234" t="s">
        <v>376</v>
      </c>
      <c r="C15" s="491" t="s">
        <v>377</v>
      </c>
      <c r="D15" s="512">
        <f>+ACTIVIDAD_1!B25+ACTIVIDAD_2!B24+ACTIVIDAD_3!B25</f>
        <v>1051354333</v>
      </c>
      <c r="E15" s="515">
        <v>0</v>
      </c>
      <c r="F15" s="515">
        <f>+META_PDD!C27</f>
        <v>2.5</v>
      </c>
      <c r="G15" s="518">
        <f>+ACTIVIDAD_1!C25+ACTIVIDAD_2!C24+ACTIVIDAD_3!C25</f>
        <v>662749843</v>
      </c>
      <c r="H15" s="518">
        <f>+ACTIVIDAD_1!C26+ACTIVIDAD_2!C25+ACTIVIDAD_3!C26</f>
        <v>9112333</v>
      </c>
      <c r="I15" s="503">
        <f>+META_PDD!C27+META_PDD!C29</f>
        <v>5</v>
      </c>
      <c r="J15" s="506">
        <v>0</v>
      </c>
      <c r="K15" s="509">
        <v>134432950</v>
      </c>
      <c r="L15" s="503">
        <v>7.5</v>
      </c>
    </row>
    <row r="16" spans="1:15" ht="60.75" customHeight="1">
      <c r="A16" s="469"/>
      <c r="B16" s="234" t="s">
        <v>378</v>
      </c>
      <c r="C16" s="492"/>
      <c r="D16" s="513"/>
      <c r="E16" s="516"/>
      <c r="F16" s="516"/>
      <c r="G16" s="519"/>
      <c r="H16" s="519"/>
      <c r="I16" s="504"/>
      <c r="J16" s="507"/>
      <c r="K16" s="510"/>
      <c r="L16" s="504"/>
    </row>
    <row r="17" spans="1:13" ht="76.5" customHeight="1">
      <c r="A17" s="470"/>
      <c r="B17" s="234" t="s">
        <v>379</v>
      </c>
      <c r="C17" s="493"/>
      <c r="D17" s="514"/>
      <c r="E17" s="517"/>
      <c r="F17" s="517"/>
      <c r="G17" s="520"/>
      <c r="H17" s="520"/>
      <c r="I17" s="505"/>
      <c r="J17" s="508"/>
      <c r="K17" s="511"/>
      <c r="L17" s="505"/>
    </row>
    <row r="18" spans="1:13" s="23" customFormat="1" ht="16.5" customHeight="1">
      <c r="M18" s="1"/>
    </row>
    <row r="19" spans="1:13" ht="14.45" thickBot="1"/>
    <row r="20" spans="1:13" ht="35.1" customHeight="1" thickBot="1">
      <c r="A20" s="481" t="s">
        <v>380</v>
      </c>
      <c r="B20" s="482"/>
      <c r="C20" s="482"/>
      <c r="D20" s="482"/>
      <c r="E20" s="482"/>
      <c r="F20" s="482"/>
      <c r="G20" s="482"/>
      <c r="H20" s="482"/>
      <c r="I20" s="482"/>
      <c r="J20" s="482"/>
      <c r="K20" s="482"/>
      <c r="L20" s="483"/>
    </row>
    <row r="21" spans="1:13" ht="35.1" customHeight="1">
      <c r="A21" s="474" t="s">
        <v>373</v>
      </c>
      <c r="B21" s="476" t="s">
        <v>212</v>
      </c>
      <c r="C21" s="478" t="s">
        <v>122</v>
      </c>
      <c r="D21" s="488" t="s">
        <v>168</v>
      </c>
      <c r="E21" s="489"/>
      <c r="F21" s="490"/>
      <c r="G21" s="488" t="s">
        <v>169</v>
      </c>
      <c r="H21" s="489"/>
      <c r="I21" s="490"/>
      <c r="J21" s="488" t="s">
        <v>170</v>
      </c>
      <c r="K21" s="489"/>
      <c r="L21" s="490"/>
    </row>
    <row r="22" spans="1:13" ht="35.1" customHeight="1" thickBot="1">
      <c r="A22" s="475"/>
      <c r="B22" s="477"/>
      <c r="C22" s="479"/>
      <c r="D22" s="128" t="s">
        <v>137</v>
      </c>
      <c r="E22" s="126" t="s">
        <v>138</v>
      </c>
      <c r="F22" s="127" t="s">
        <v>374</v>
      </c>
      <c r="G22" s="128" t="s">
        <v>137</v>
      </c>
      <c r="H22" s="126" t="s">
        <v>138</v>
      </c>
      <c r="I22" s="127" t="s">
        <v>374</v>
      </c>
      <c r="J22" s="128" t="s">
        <v>137</v>
      </c>
      <c r="K22" s="126" t="s">
        <v>138</v>
      </c>
      <c r="L22" s="127" t="s">
        <v>374</v>
      </c>
    </row>
    <row r="23" spans="1:13" ht="54.6" customHeight="1">
      <c r="A23" s="468" t="s">
        <v>375</v>
      </c>
      <c r="B23" s="234" t="s">
        <v>376</v>
      </c>
      <c r="C23" s="471" t="s">
        <v>377</v>
      </c>
      <c r="D23" s="506"/>
      <c r="E23" s="509"/>
      <c r="F23" s="494"/>
      <c r="G23" s="506"/>
      <c r="H23" s="509"/>
      <c r="I23" s="494"/>
      <c r="J23" s="506"/>
      <c r="K23" s="509"/>
      <c r="L23" s="494"/>
    </row>
    <row r="24" spans="1:13" ht="54" customHeight="1">
      <c r="A24" s="469"/>
      <c r="B24" s="234" t="s">
        <v>378</v>
      </c>
      <c r="C24" s="472"/>
      <c r="D24" s="507"/>
      <c r="E24" s="510"/>
      <c r="F24" s="495"/>
      <c r="G24" s="507"/>
      <c r="H24" s="510"/>
      <c r="I24" s="495"/>
      <c r="J24" s="507"/>
      <c r="K24" s="510"/>
      <c r="L24" s="495"/>
    </row>
    <row r="25" spans="1:13" ht="55.15">
      <c r="A25" s="470"/>
      <c r="B25" s="234" t="s">
        <v>379</v>
      </c>
      <c r="C25" s="473"/>
      <c r="D25" s="508"/>
      <c r="E25" s="511"/>
      <c r="F25" s="496"/>
      <c r="G25" s="508"/>
      <c r="H25" s="511"/>
      <c r="I25" s="496"/>
      <c r="J25" s="508"/>
      <c r="K25" s="511"/>
      <c r="L25" s="496"/>
    </row>
    <row r="27" spans="1:13" ht="14.45" thickBot="1"/>
    <row r="28" spans="1:13" ht="35.1" customHeight="1" thickBot="1">
      <c r="A28" s="484" t="s">
        <v>381</v>
      </c>
      <c r="B28" s="485"/>
      <c r="C28" s="485"/>
      <c r="D28" s="485"/>
      <c r="E28" s="485"/>
      <c r="F28" s="485"/>
      <c r="G28" s="485"/>
      <c r="H28" s="485"/>
      <c r="I28" s="485"/>
      <c r="J28" s="485"/>
      <c r="K28" s="485"/>
      <c r="L28" s="486"/>
    </row>
    <row r="29" spans="1:13" ht="35.1" customHeight="1">
      <c r="A29" s="474" t="s">
        <v>373</v>
      </c>
      <c r="B29" s="476" t="s">
        <v>212</v>
      </c>
      <c r="C29" s="478" t="s">
        <v>122</v>
      </c>
      <c r="D29" s="488" t="s">
        <v>171</v>
      </c>
      <c r="E29" s="489"/>
      <c r="F29" s="490"/>
      <c r="G29" s="488" t="s">
        <v>172</v>
      </c>
      <c r="H29" s="489"/>
      <c r="I29" s="490"/>
      <c r="J29" s="488" t="s">
        <v>173</v>
      </c>
      <c r="K29" s="489"/>
      <c r="L29" s="490"/>
    </row>
    <row r="30" spans="1:13" ht="35.1" customHeight="1" thickBot="1">
      <c r="A30" s="475"/>
      <c r="B30" s="477"/>
      <c r="C30" s="479"/>
      <c r="D30" s="128" t="s">
        <v>137</v>
      </c>
      <c r="E30" s="126" t="s">
        <v>138</v>
      </c>
      <c r="F30" s="127" t="s">
        <v>374</v>
      </c>
      <c r="G30" s="128" t="s">
        <v>137</v>
      </c>
      <c r="H30" s="126" t="s">
        <v>138</v>
      </c>
      <c r="I30" s="127" t="s">
        <v>374</v>
      </c>
      <c r="J30" s="128" t="s">
        <v>137</v>
      </c>
      <c r="K30" s="126" t="s">
        <v>138</v>
      </c>
      <c r="L30" s="127" t="s">
        <v>374</v>
      </c>
    </row>
    <row r="31" spans="1:13" ht="76.5" customHeight="1">
      <c r="A31" s="468" t="s">
        <v>375</v>
      </c>
      <c r="B31" s="234" t="s">
        <v>376</v>
      </c>
      <c r="C31" s="471" t="s">
        <v>377</v>
      </c>
      <c r="D31" s="506"/>
      <c r="E31" s="509"/>
      <c r="F31" s="494"/>
      <c r="G31" s="506"/>
      <c r="H31" s="509"/>
      <c r="I31" s="494"/>
      <c r="J31" s="506"/>
      <c r="K31" s="509"/>
      <c r="L31" s="494"/>
    </row>
    <row r="32" spans="1:13" ht="76.5" customHeight="1">
      <c r="A32" s="469"/>
      <c r="B32" s="234" t="s">
        <v>378</v>
      </c>
      <c r="C32" s="472"/>
      <c r="D32" s="507"/>
      <c r="E32" s="510"/>
      <c r="F32" s="495"/>
      <c r="G32" s="507"/>
      <c r="H32" s="510"/>
      <c r="I32" s="495"/>
      <c r="J32" s="507"/>
      <c r="K32" s="510"/>
      <c r="L32" s="495"/>
    </row>
    <row r="33" spans="1:12" ht="76.5" customHeight="1">
      <c r="A33" s="470"/>
      <c r="B33" s="234" t="s">
        <v>379</v>
      </c>
      <c r="C33" s="473"/>
      <c r="D33" s="508"/>
      <c r="E33" s="511"/>
      <c r="F33" s="496"/>
      <c r="G33" s="508"/>
      <c r="H33" s="511"/>
      <c r="I33" s="496"/>
      <c r="J33" s="508"/>
      <c r="K33" s="511"/>
      <c r="L33" s="496"/>
    </row>
    <row r="35" spans="1:12" ht="14.45" thickBot="1"/>
    <row r="36" spans="1:12" ht="35.1" customHeight="1" thickBot="1">
      <c r="A36" s="484" t="s">
        <v>382</v>
      </c>
      <c r="B36" s="485"/>
      <c r="C36" s="485"/>
      <c r="D36" s="485"/>
      <c r="E36" s="485"/>
      <c r="F36" s="485"/>
      <c r="G36" s="485"/>
      <c r="H36" s="485"/>
      <c r="I36" s="485"/>
      <c r="J36" s="485"/>
      <c r="K36" s="485"/>
      <c r="L36" s="486"/>
    </row>
    <row r="37" spans="1:12" ht="35.1" customHeight="1">
      <c r="A37" s="474" t="s">
        <v>373</v>
      </c>
      <c r="B37" s="476" t="s">
        <v>212</v>
      </c>
      <c r="C37" s="478" t="s">
        <v>122</v>
      </c>
      <c r="D37" s="488" t="s">
        <v>174</v>
      </c>
      <c r="E37" s="489"/>
      <c r="F37" s="490"/>
      <c r="G37" s="488" t="s">
        <v>383</v>
      </c>
      <c r="H37" s="489"/>
      <c r="I37" s="490"/>
      <c r="J37" s="488" t="s">
        <v>176</v>
      </c>
      <c r="K37" s="489"/>
      <c r="L37" s="490"/>
    </row>
    <row r="38" spans="1:12" ht="35.1" customHeight="1" thickBot="1">
      <c r="A38" s="475"/>
      <c r="B38" s="477"/>
      <c r="C38" s="479"/>
      <c r="D38" s="128" t="s">
        <v>137</v>
      </c>
      <c r="E38" s="126" t="s">
        <v>138</v>
      </c>
      <c r="F38" s="127" t="s">
        <v>374</v>
      </c>
      <c r="G38" s="128" t="s">
        <v>137</v>
      </c>
      <c r="H38" s="126" t="s">
        <v>138</v>
      </c>
      <c r="I38" s="127" t="s">
        <v>374</v>
      </c>
      <c r="J38" s="128" t="s">
        <v>137</v>
      </c>
      <c r="K38" s="126" t="s">
        <v>138</v>
      </c>
      <c r="L38" s="127" t="s">
        <v>374</v>
      </c>
    </row>
    <row r="39" spans="1:12" ht="82.5" customHeight="1">
      <c r="A39" s="468" t="s">
        <v>375</v>
      </c>
      <c r="B39" s="234" t="s">
        <v>376</v>
      </c>
      <c r="C39" s="471" t="s">
        <v>377</v>
      </c>
      <c r="D39" s="506"/>
      <c r="E39" s="509"/>
      <c r="F39" s="494"/>
      <c r="G39" s="506"/>
      <c r="H39" s="509"/>
      <c r="I39" s="494"/>
      <c r="J39" s="506"/>
      <c r="K39" s="509"/>
      <c r="L39" s="494"/>
    </row>
    <row r="40" spans="1:12" ht="82.5" customHeight="1">
      <c r="A40" s="469"/>
      <c r="B40" s="234" t="s">
        <v>378</v>
      </c>
      <c r="C40" s="472"/>
      <c r="D40" s="507"/>
      <c r="E40" s="510"/>
      <c r="F40" s="495"/>
      <c r="G40" s="507"/>
      <c r="H40" s="510"/>
      <c r="I40" s="495"/>
      <c r="J40" s="507"/>
      <c r="K40" s="510"/>
      <c r="L40" s="495"/>
    </row>
    <row r="41" spans="1:12" ht="82.5" customHeight="1">
      <c r="A41" s="470"/>
      <c r="B41" s="234" t="s">
        <v>379</v>
      </c>
      <c r="C41" s="473"/>
      <c r="D41" s="508"/>
      <c r="E41" s="511"/>
      <c r="F41" s="496"/>
      <c r="G41" s="508"/>
      <c r="H41" s="511"/>
      <c r="I41" s="496"/>
      <c r="J41" s="508"/>
      <c r="K41" s="511"/>
      <c r="L41" s="496"/>
    </row>
  </sheetData>
  <mergeCells count="89">
    <mergeCell ref="I39:I41"/>
    <mergeCell ref="J39:J41"/>
    <mergeCell ref="K39:K41"/>
    <mergeCell ref="L39:L41"/>
    <mergeCell ref="D31:D33"/>
    <mergeCell ref="E31:E33"/>
    <mergeCell ref="F31:F33"/>
    <mergeCell ref="G31:G33"/>
    <mergeCell ref="H31:H33"/>
    <mergeCell ref="D37:F37"/>
    <mergeCell ref="D39:D41"/>
    <mergeCell ref="E39:E41"/>
    <mergeCell ref="F39:F41"/>
    <mergeCell ref="G39:G41"/>
    <mergeCell ref="H39:H41"/>
    <mergeCell ref="G37:I37"/>
    <mergeCell ref="J15:J17"/>
    <mergeCell ref="K15:K17"/>
    <mergeCell ref="I31:I33"/>
    <mergeCell ref="J31:J33"/>
    <mergeCell ref="K31:K33"/>
    <mergeCell ref="L15:L17"/>
    <mergeCell ref="D23:D25"/>
    <mergeCell ref="E23:E25"/>
    <mergeCell ref="F23:F25"/>
    <mergeCell ref="G23:G25"/>
    <mergeCell ref="H23:H25"/>
    <mergeCell ref="I23:I25"/>
    <mergeCell ref="J23:J25"/>
    <mergeCell ref="K23:K25"/>
    <mergeCell ref="L23:L25"/>
    <mergeCell ref="D15:D17"/>
    <mergeCell ref="E15:E17"/>
    <mergeCell ref="F15:F17"/>
    <mergeCell ref="G15:G17"/>
    <mergeCell ref="H15:H17"/>
    <mergeCell ref="I15:I17"/>
    <mergeCell ref="M8:O8"/>
    <mergeCell ref="M9:O9"/>
    <mergeCell ref="M10:O10"/>
    <mergeCell ref="B6:I6"/>
    <mergeCell ref="K6:L6"/>
    <mergeCell ref="M6:O6"/>
    <mergeCell ref="A1:A4"/>
    <mergeCell ref="J1:L1"/>
    <mergeCell ref="J2:L2"/>
    <mergeCell ref="J3:L3"/>
    <mergeCell ref="J4:L4"/>
    <mergeCell ref="B1:I1"/>
    <mergeCell ref="B2:I2"/>
    <mergeCell ref="B3:I3"/>
    <mergeCell ref="B4:I4"/>
    <mergeCell ref="J37:L37"/>
    <mergeCell ref="G21:I21"/>
    <mergeCell ref="B29:B30"/>
    <mergeCell ref="C29:C30"/>
    <mergeCell ref="D29:F29"/>
    <mergeCell ref="A28:L28"/>
    <mergeCell ref="J21:L21"/>
    <mergeCell ref="B21:B22"/>
    <mergeCell ref="C21:C22"/>
    <mergeCell ref="D21:F21"/>
    <mergeCell ref="C23:C25"/>
    <mergeCell ref="A31:A33"/>
    <mergeCell ref="A21:A22"/>
    <mergeCell ref="A29:A30"/>
    <mergeCell ref="L31:L33"/>
    <mergeCell ref="A8:A10"/>
    <mergeCell ref="A12:L12"/>
    <mergeCell ref="A36:L36"/>
    <mergeCell ref="J8:J10"/>
    <mergeCell ref="G29:I29"/>
    <mergeCell ref="A13:A14"/>
    <mergeCell ref="B13:B14"/>
    <mergeCell ref="C13:C14"/>
    <mergeCell ref="D13:F13"/>
    <mergeCell ref="G13:I13"/>
    <mergeCell ref="A20:L20"/>
    <mergeCell ref="J13:L13"/>
    <mergeCell ref="J29:L29"/>
    <mergeCell ref="C15:C17"/>
    <mergeCell ref="A15:A17"/>
    <mergeCell ref="A23:A25"/>
    <mergeCell ref="A39:A41"/>
    <mergeCell ref="C31:C33"/>
    <mergeCell ref="C39:C41"/>
    <mergeCell ref="A37:A38"/>
    <mergeCell ref="B37:B38"/>
    <mergeCell ref="C37:C38"/>
  </mergeCells>
  <pageMargins left="0.25" right="0.25" top="0.75" bottom="0.75" header="0.3" footer="0.3"/>
  <pageSetup scale="30" orientation="landscape"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pageSetUpPr fitToPage="1"/>
  </sheetPr>
  <dimension ref="A1:BJ149"/>
  <sheetViews>
    <sheetView zoomScale="55" zoomScaleNormal="55" workbookViewId="0">
      <selection activeCell="K17" sqref="K17"/>
    </sheetView>
  </sheetViews>
  <sheetFormatPr defaultColWidth="10.85546875" defaultRowHeight="13.9"/>
  <cols>
    <col min="1" max="1" width="25.5703125" style="82" customWidth="1"/>
    <col min="2" max="2" width="29.85546875" style="82" customWidth="1"/>
    <col min="3" max="3" width="21.5703125" style="82" customWidth="1"/>
    <col min="4" max="4" width="21.7109375" style="82" customWidth="1"/>
    <col min="5" max="5" width="20.7109375" style="82" bestFit="1" customWidth="1"/>
    <col min="6" max="6" width="21.85546875" style="82" customWidth="1"/>
    <col min="7" max="7" width="20.7109375" style="82" bestFit="1" customWidth="1"/>
    <col min="8" max="8" width="21.5703125" style="82" customWidth="1"/>
    <col min="9" max="9" width="20.7109375" style="82" bestFit="1" customWidth="1"/>
    <col min="10" max="10" width="22.28515625" style="82" customWidth="1"/>
    <col min="11" max="11" width="20.7109375" style="82" bestFit="1" customWidth="1"/>
    <col min="12" max="12" width="23" style="82" customWidth="1"/>
    <col min="13" max="13" width="20.7109375" style="82" bestFit="1" customWidth="1"/>
    <col min="14" max="14" width="22.28515625" style="82" customWidth="1"/>
    <col min="15" max="15" width="20.7109375" style="82" bestFit="1" customWidth="1"/>
    <col min="16" max="17" width="20.5703125" style="82" customWidth="1"/>
    <col min="18" max="18" width="17.28515625" style="82" bestFit="1" customWidth="1"/>
    <col min="19" max="19" width="20.7109375" style="82" bestFit="1" customWidth="1"/>
    <col min="20" max="20" width="21.140625" style="82" customWidth="1"/>
    <col min="21" max="21" width="20.7109375" style="82" bestFit="1" customWidth="1"/>
    <col min="22" max="22" width="19.85546875" style="82" bestFit="1" customWidth="1"/>
    <col min="23" max="23" width="21.85546875" style="82" customWidth="1"/>
    <col min="24" max="24" width="17.28515625" style="82" bestFit="1" customWidth="1"/>
    <col min="25" max="25" width="20.7109375" style="82" bestFit="1" customWidth="1"/>
    <col min="26" max="26" width="20.42578125" style="82" customWidth="1"/>
    <col min="27" max="27" width="17.42578125" style="82" customWidth="1"/>
    <col min="28" max="28" width="19.85546875" style="82" bestFit="1" customWidth="1"/>
    <col min="29" max="29" width="22.85546875" style="82" customWidth="1"/>
    <col min="30" max="30" width="17" style="82" customWidth="1"/>
    <col min="31" max="31" width="19.85546875" style="82" bestFit="1" customWidth="1"/>
    <col min="32" max="32" width="22" style="82" customWidth="1"/>
    <col min="33" max="36" width="20.42578125" style="82" bestFit="1" customWidth="1"/>
    <col min="37" max="16384" width="10.85546875" style="82"/>
  </cols>
  <sheetData>
    <row r="1" spans="1:62" s="1" customFormat="1" ht="20.25" customHeight="1">
      <c r="A1" s="446"/>
      <c r="B1" s="534" t="s">
        <v>384</v>
      </c>
      <c r="C1" s="535"/>
      <c r="D1" s="535"/>
      <c r="E1" s="535"/>
      <c r="F1" s="535"/>
      <c r="G1" s="535"/>
      <c r="H1" s="535"/>
      <c r="I1" s="535"/>
      <c r="J1" s="535"/>
      <c r="K1" s="535"/>
      <c r="L1" s="535"/>
      <c r="M1" s="535"/>
      <c r="N1" s="535"/>
      <c r="O1" s="535"/>
      <c r="P1" s="535"/>
      <c r="Q1" s="535"/>
      <c r="R1" s="535"/>
      <c r="S1" s="535"/>
      <c r="T1" s="535"/>
      <c r="U1" s="535"/>
      <c r="V1" s="535"/>
      <c r="W1" s="535"/>
      <c r="X1" s="535"/>
      <c r="Y1" s="535"/>
      <c r="Z1" s="535"/>
      <c r="AA1" s="535"/>
      <c r="AB1" s="535"/>
      <c r="AC1" s="535"/>
      <c r="AD1" s="535"/>
      <c r="AE1" s="535"/>
      <c r="AF1" s="536"/>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row>
    <row r="2" spans="1:62" s="1" customFormat="1" ht="18.75" customHeight="1">
      <c r="A2" s="447"/>
      <c r="B2" s="537"/>
      <c r="C2" s="538"/>
      <c r="D2" s="538"/>
      <c r="E2" s="538"/>
      <c r="F2" s="538"/>
      <c r="G2" s="538"/>
      <c r="H2" s="538"/>
      <c r="I2" s="538"/>
      <c r="J2" s="538"/>
      <c r="K2" s="538"/>
      <c r="L2" s="538"/>
      <c r="M2" s="538"/>
      <c r="N2" s="538"/>
      <c r="O2" s="538"/>
      <c r="P2" s="538"/>
      <c r="Q2" s="538"/>
      <c r="R2" s="538"/>
      <c r="S2" s="538"/>
      <c r="T2" s="538"/>
      <c r="U2" s="538"/>
      <c r="V2" s="538"/>
      <c r="W2" s="538"/>
      <c r="X2" s="538"/>
      <c r="Y2" s="538"/>
      <c r="Z2" s="538"/>
      <c r="AA2" s="538"/>
      <c r="AB2" s="538"/>
      <c r="AC2" s="538"/>
      <c r="AD2" s="538"/>
      <c r="AE2" s="538"/>
      <c r="AF2" s="539"/>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row>
    <row r="3" spans="1:62" s="1" customFormat="1" ht="14.25" customHeight="1">
      <c r="A3" s="447"/>
      <c r="B3" s="537"/>
      <c r="C3" s="538"/>
      <c r="D3" s="538"/>
      <c r="E3" s="538"/>
      <c r="F3" s="538"/>
      <c r="G3" s="538"/>
      <c r="H3" s="538"/>
      <c r="I3" s="538"/>
      <c r="J3" s="538"/>
      <c r="K3" s="538"/>
      <c r="L3" s="538"/>
      <c r="M3" s="538"/>
      <c r="N3" s="538"/>
      <c r="O3" s="538"/>
      <c r="P3" s="538"/>
      <c r="Q3" s="538"/>
      <c r="R3" s="538"/>
      <c r="S3" s="538"/>
      <c r="T3" s="538"/>
      <c r="U3" s="538"/>
      <c r="V3" s="538"/>
      <c r="W3" s="538"/>
      <c r="X3" s="538"/>
      <c r="Y3" s="538"/>
      <c r="Z3" s="538"/>
      <c r="AA3" s="538"/>
      <c r="AB3" s="538"/>
      <c r="AC3" s="538"/>
      <c r="AD3" s="538"/>
      <c r="AE3" s="538"/>
      <c r="AF3" s="539"/>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row>
    <row r="4" spans="1:62" s="1" customFormat="1" ht="33" customHeight="1" thickBot="1">
      <c r="A4" s="448"/>
      <c r="B4" s="540"/>
      <c r="C4" s="541"/>
      <c r="D4" s="541"/>
      <c r="E4" s="541"/>
      <c r="F4" s="541"/>
      <c r="G4" s="541"/>
      <c r="H4" s="541"/>
      <c r="I4" s="541"/>
      <c r="J4" s="541"/>
      <c r="K4" s="541"/>
      <c r="L4" s="541"/>
      <c r="M4" s="541"/>
      <c r="N4" s="541"/>
      <c r="O4" s="541"/>
      <c r="P4" s="541"/>
      <c r="Q4" s="541"/>
      <c r="R4" s="541"/>
      <c r="S4" s="541"/>
      <c r="T4" s="541"/>
      <c r="U4" s="541"/>
      <c r="V4" s="541"/>
      <c r="W4" s="541"/>
      <c r="X4" s="541"/>
      <c r="Y4" s="541"/>
      <c r="Z4" s="541"/>
      <c r="AA4" s="541"/>
      <c r="AB4" s="541"/>
      <c r="AC4" s="541"/>
      <c r="AD4" s="541"/>
      <c r="AE4" s="541"/>
      <c r="AF4" s="54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row>
    <row r="5" spans="1:62" s="1" customFormat="1">
      <c r="B5" s="103"/>
      <c r="C5" s="103"/>
      <c r="D5" s="103"/>
      <c r="E5" s="103"/>
      <c r="F5" s="103"/>
      <c r="G5" s="103"/>
      <c r="H5" s="103"/>
      <c r="I5" s="103"/>
      <c r="J5" s="103"/>
      <c r="K5" s="102"/>
      <c r="L5" s="102"/>
      <c r="M5" s="102"/>
      <c r="N5" s="102"/>
      <c r="O5" s="10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row>
    <row r="6" spans="1:62" s="1" customFormat="1" ht="9" customHeight="1">
      <c r="A6" s="5"/>
      <c r="B6" s="103"/>
      <c r="C6" s="103"/>
      <c r="D6" s="103"/>
      <c r="E6" s="103"/>
      <c r="F6" s="103"/>
      <c r="G6" s="103"/>
      <c r="H6" s="103"/>
      <c r="I6" s="103"/>
      <c r="J6" s="103"/>
      <c r="K6" s="103"/>
      <c r="L6" s="103"/>
      <c r="M6" s="103"/>
      <c r="N6" s="103"/>
      <c r="O6" s="103"/>
      <c r="P6" s="2"/>
      <c r="Q6" s="2"/>
      <c r="R6" s="3"/>
      <c r="S6" s="3"/>
      <c r="T6" s="2"/>
      <c r="U6" s="2"/>
      <c r="V6" s="2"/>
      <c r="W6" s="82"/>
      <c r="X6" s="4"/>
      <c r="Y6" s="4"/>
      <c r="Z6" s="4"/>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row>
    <row r="7" spans="1:62" s="1" customFormat="1" ht="15" customHeight="1" thickBot="1">
      <c r="A7" s="6"/>
      <c r="B7" s="103"/>
      <c r="C7" s="103"/>
      <c r="D7" s="103"/>
      <c r="E7" s="103"/>
      <c r="F7" s="103"/>
      <c r="G7" s="103"/>
      <c r="H7" s="103"/>
      <c r="I7" s="103"/>
      <c r="J7" s="103"/>
      <c r="K7" s="103"/>
      <c r="L7" s="103"/>
      <c r="M7" s="103"/>
      <c r="N7" s="103"/>
      <c r="O7" s="103"/>
      <c r="P7" s="2"/>
      <c r="Q7" s="2"/>
      <c r="R7" s="3"/>
      <c r="S7" s="3"/>
      <c r="T7" s="2"/>
      <c r="U7" s="2"/>
      <c r="V7" s="2"/>
      <c r="W7" s="82"/>
      <c r="X7" s="4"/>
      <c r="Y7" s="4"/>
      <c r="Z7" s="137"/>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c r="BE7" s="82"/>
      <c r="BF7" s="82"/>
      <c r="BG7" s="82"/>
      <c r="BH7" s="82"/>
      <c r="BI7" s="82"/>
      <c r="BJ7" s="82"/>
    </row>
    <row r="8" spans="1:62" s="1" customFormat="1" ht="15" customHeight="1" thickBot="1">
      <c r="A8" s="426" t="s">
        <v>326</v>
      </c>
      <c r="B8" s="546" t="str">
        <f>+META_PDD!B6</f>
        <v xml:space="preserve">8207- Implementación de una estrategia de comunicación para la promoción de los derechos de las mujeres, la prevención y atención de las violencias de género en Bogotá D.C. </v>
      </c>
      <c r="C8" s="547"/>
      <c r="D8" s="547"/>
      <c r="E8" s="547"/>
      <c r="F8" s="547"/>
      <c r="G8" s="547"/>
      <c r="H8" s="547"/>
      <c r="I8" s="547"/>
      <c r="J8" s="547"/>
      <c r="K8" s="547"/>
      <c r="L8" s="547"/>
      <c r="M8" s="547"/>
      <c r="N8" s="547"/>
      <c r="O8" s="547"/>
      <c r="P8" s="547"/>
      <c r="Q8" s="547"/>
      <c r="R8" s="547"/>
      <c r="S8" s="547"/>
      <c r="T8" s="547"/>
      <c r="U8" s="547"/>
      <c r="V8" s="547"/>
      <c r="W8" s="547"/>
      <c r="X8" s="547"/>
      <c r="Y8" s="547"/>
      <c r="Z8" s="547"/>
      <c r="AA8" s="548"/>
      <c r="AB8" s="188"/>
      <c r="AC8" s="543" t="s">
        <v>322</v>
      </c>
      <c r="AD8" s="544"/>
      <c r="AE8" s="187"/>
      <c r="AF8" s="56"/>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row>
    <row r="9" spans="1:62" s="1" customFormat="1" ht="15" customHeight="1" thickBot="1">
      <c r="A9" s="427"/>
      <c r="B9" s="549"/>
      <c r="C9" s="550"/>
      <c r="D9" s="550"/>
      <c r="E9" s="550"/>
      <c r="F9" s="550"/>
      <c r="G9" s="550"/>
      <c r="H9" s="550"/>
      <c r="I9" s="550"/>
      <c r="J9" s="550"/>
      <c r="K9" s="550"/>
      <c r="L9" s="550"/>
      <c r="M9" s="550"/>
      <c r="N9" s="550"/>
      <c r="O9" s="550"/>
      <c r="P9" s="550"/>
      <c r="Q9" s="550"/>
      <c r="R9" s="550"/>
      <c r="S9" s="550"/>
      <c r="T9" s="550"/>
      <c r="U9" s="550"/>
      <c r="V9" s="550"/>
      <c r="W9" s="550"/>
      <c r="X9" s="550"/>
      <c r="Y9" s="550"/>
      <c r="Z9" s="550"/>
      <c r="AA9" s="551"/>
      <c r="AB9" s="197"/>
      <c r="AC9" s="543" t="s">
        <v>323</v>
      </c>
      <c r="AD9" s="544"/>
      <c r="AE9" s="187"/>
      <c r="AF9" s="56"/>
      <c r="AG9" s="82"/>
      <c r="AH9" s="82"/>
      <c r="AI9" s="82"/>
      <c r="AJ9" s="82"/>
      <c r="AK9" s="82"/>
      <c r="AL9" s="82"/>
      <c r="AM9" s="82"/>
      <c r="AN9" s="82"/>
      <c r="AO9" s="82"/>
      <c r="AP9" s="82"/>
      <c r="AQ9" s="82"/>
      <c r="AR9" s="82"/>
      <c r="AS9" s="82"/>
      <c r="AT9" s="82"/>
      <c r="AU9" s="82"/>
      <c r="AV9" s="82"/>
      <c r="AW9" s="82"/>
      <c r="AX9" s="82"/>
      <c r="AY9" s="82"/>
      <c r="AZ9" s="82"/>
      <c r="BA9" s="82"/>
      <c r="BB9" s="82"/>
      <c r="BC9" s="82"/>
      <c r="BD9" s="82"/>
      <c r="BE9" s="82"/>
      <c r="BF9" s="82"/>
      <c r="BG9" s="82"/>
      <c r="BH9" s="82"/>
      <c r="BI9" s="82"/>
      <c r="BJ9" s="82"/>
    </row>
    <row r="10" spans="1:62" s="1" customFormat="1" ht="15" customHeight="1" thickBot="1">
      <c r="A10" s="427"/>
      <c r="B10" s="549"/>
      <c r="C10" s="550"/>
      <c r="D10" s="550"/>
      <c r="E10" s="550"/>
      <c r="F10" s="550"/>
      <c r="G10" s="550"/>
      <c r="H10" s="550"/>
      <c r="I10" s="550"/>
      <c r="J10" s="550"/>
      <c r="K10" s="550"/>
      <c r="L10" s="550"/>
      <c r="M10" s="550"/>
      <c r="N10" s="550"/>
      <c r="O10" s="550"/>
      <c r="P10" s="550"/>
      <c r="Q10" s="550"/>
      <c r="R10" s="550"/>
      <c r="S10" s="550"/>
      <c r="T10" s="550"/>
      <c r="U10" s="550"/>
      <c r="V10" s="550"/>
      <c r="W10" s="550"/>
      <c r="X10" s="550"/>
      <c r="Y10" s="550"/>
      <c r="Z10" s="550"/>
      <c r="AA10" s="551"/>
      <c r="AB10" s="197"/>
      <c r="AC10" s="543" t="s">
        <v>324</v>
      </c>
      <c r="AD10" s="544"/>
      <c r="AE10" s="187"/>
      <c r="AF10" s="56"/>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c r="BJ10" s="82"/>
    </row>
    <row r="11" spans="1:62" s="1" customFormat="1" ht="15" customHeight="1" thickBot="1">
      <c r="A11" s="428"/>
      <c r="B11" s="552"/>
      <c r="C11" s="553"/>
      <c r="D11" s="553"/>
      <c r="E11" s="553"/>
      <c r="F11" s="553"/>
      <c r="G11" s="553"/>
      <c r="H11" s="553"/>
      <c r="I11" s="553"/>
      <c r="J11" s="553"/>
      <c r="K11" s="553"/>
      <c r="L11" s="553"/>
      <c r="M11" s="553"/>
      <c r="N11" s="553"/>
      <c r="O11" s="553"/>
      <c r="P11" s="553"/>
      <c r="Q11" s="553"/>
      <c r="R11" s="553"/>
      <c r="S11" s="553"/>
      <c r="T11" s="553"/>
      <c r="U11" s="553"/>
      <c r="V11" s="553"/>
      <c r="W11" s="553"/>
      <c r="X11" s="553"/>
      <c r="Y11" s="553"/>
      <c r="Z11" s="553"/>
      <c r="AA11" s="554"/>
      <c r="AB11" s="189"/>
      <c r="AC11" s="543" t="s">
        <v>98</v>
      </c>
      <c r="AD11" s="544"/>
      <c r="AE11" s="187"/>
      <c r="AF11" s="56"/>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row>
    <row r="12" spans="1:62" s="1" customFormat="1" ht="9" customHeight="1">
      <c r="A12" s="9"/>
      <c r="B12" s="138"/>
      <c r="C12" s="138"/>
      <c r="D12" s="138"/>
      <c r="E12" s="138"/>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82"/>
    </row>
    <row r="13" spans="1:62" s="23" customFormat="1" ht="16.5" customHeight="1" thickBot="1">
      <c r="C13" s="105"/>
      <c r="D13" s="105"/>
      <c r="E13" s="105"/>
      <c r="F13" s="105"/>
      <c r="G13" s="105"/>
      <c r="H13" s="105"/>
      <c r="I13" s="105"/>
      <c r="J13" s="105"/>
      <c r="K13" s="104"/>
      <c r="L13" s="104"/>
      <c r="M13" s="104"/>
      <c r="N13" s="104"/>
      <c r="O13" s="104"/>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29"/>
      <c r="AO13" s="129"/>
      <c r="AP13" s="129"/>
      <c r="AQ13" s="129"/>
      <c r="AR13" s="129"/>
      <c r="AS13" s="129"/>
      <c r="AT13" s="129"/>
      <c r="AU13" s="129"/>
      <c r="AV13" s="129"/>
      <c r="AW13" s="129"/>
      <c r="AX13" s="129"/>
      <c r="AY13" s="129"/>
      <c r="AZ13" s="129"/>
      <c r="BA13" s="129"/>
      <c r="BB13" s="129"/>
      <c r="BC13" s="129"/>
      <c r="BD13" s="129"/>
      <c r="BE13" s="129"/>
      <c r="BF13" s="129"/>
      <c r="BG13" s="129"/>
      <c r="BH13" s="129"/>
      <c r="BI13" s="129"/>
      <c r="BJ13" s="129"/>
    </row>
    <row r="14" spans="1:62" s="84" customFormat="1" ht="21.75" customHeight="1" thickBot="1">
      <c r="A14" s="341" t="s">
        <v>102</v>
      </c>
      <c r="B14" s="177" t="s">
        <v>103</v>
      </c>
      <c r="C14" s="139"/>
      <c r="D14" s="177" t="s">
        <v>105</v>
      </c>
      <c r="E14" s="140"/>
      <c r="F14" s="177" t="s">
        <v>106</v>
      </c>
      <c r="G14" s="140"/>
      <c r="H14" s="177" t="s">
        <v>107</v>
      </c>
      <c r="I14" s="141"/>
      <c r="J14" s="106"/>
      <c r="K14" s="340" t="s">
        <v>108</v>
      </c>
      <c r="L14" s="340"/>
      <c r="M14" s="545" t="s">
        <v>109</v>
      </c>
      <c r="N14" s="545"/>
      <c r="O14" s="545"/>
      <c r="P14" s="144"/>
      <c r="Q14" s="199"/>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0"/>
      <c r="AR14" s="130"/>
      <c r="AS14" s="130"/>
      <c r="AT14" s="130"/>
      <c r="AU14" s="130"/>
      <c r="AV14" s="130"/>
      <c r="AW14" s="130"/>
      <c r="AX14" s="130"/>
      <c r="AY14" s="130"/>
      <c r="AZ14" s="130"/>
      <c r="BA14" s="130"/>
      <c r="BB14" s="130"/>
      <c r="BC14" s="130"/>
      <c r="BD14" s="130"/>
      <c r="BE14" s="130"/>
      <c r="BF14" s="130"/>
      <c r="BG14" s="130"/>
      <c r="BH14" s="130"/>
      <c r="BI14" s="130"/>
      <c r="BJ14" s="130"/>
    </row>
    <row r="15" spans="1:62" s="84" customFormat="1" ht="21.75" customHeight="1" thickBot="1">
      <c r="A15" s="341"/>
      <c r="B15" s="178" t="s">
        <v>110</v>
      </c>
      <c r="C15" s="142"/>
      <c r="D15" s="177" t="s">
        <v>111</v>
      </c>
      <c r="E15" s="143"/>
      <c r="F15" s="177" t="s">
        <v>112</v>
      </c>
      <c r="G15" s="143"/>
      <c r="H15" s="177" t="s">
        <v>113</v>
      </c>
      <c r="I15" s="141"/>
      <c r="J15" s="106"/>
      <c r="K15" s="340"/>
      <c r="L15" s="340"/>
      <c r="M15" s="545" t="s">
        <v>114</v>
      </c>
      <c r="N15" s="545"/>
      <c r="O15" s="545"/>
      <c r="P15" s="144"/>
      <c r="Q15" s="199"/>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30"/>
      <c r="AO15" s="130"/>
      <c r="AP15" s="130"/>
      <c r="AQ15" s="130"/>
      <c r="AR15" s="130"/>
      <c r="AS15" s="130"/>
      <c r="AT15" s="130"/>
      <c r="AU15" s="130"/>
      <c r="AV15" s="130"/>
      <c r="AW15" s="130"/>
      <c r="AX15" s="130"/>
      <c r="AY15" s="130"/>
      <c r="AZ15" s="130"/>
      <c r="BA15" s="130"/>
      <c r="BB15" s="130"/>
      <c r="BC15" s="130"/>
      <c r="BD15" s="130"/>
      <c r="BE15" s="130"/>
      <c r="BF15" s="130"/>
      <c r="BG15" s="130"/>
      <c r="BH15" s="130"/>
      <c r="BI15" s="130"/>
      <c r="BJ15" s="130"/>
    </row>
    <row r="16" spans="1:62" s="84" customFormat="1" ht="21.75" customHeight="1" thickBot="1">
      <c r="A16" s="341"/>
      <c r="B16" s="177" t="s">
        <v>115</v>
      </c>
      <c r="C16" s="139"/>
      <c r="D16" s="177" t="s">
        <v>116</v>
      </c>
      <c r="E16" s="143"/>
      <c r="F16" s="177" t="s">
        <v>117</v>
      </c>
      <c r="G16" s="143"/>
      <c r="H16" s="177" t="s">
        <v>118</v>
      </c>
      <c r="I16" s="141"/>
      <c r="K16" s="340"/>
      <c r="L16" s="340"/>
      <c r="M16" s="545" t="s">
        <v>119</v>
      </c>
      <c r="N16" s="545"/>
      <c r="O16" s="545"/>
      <c r="P16" s="144"/>
      <c r="Q16" s="199"/>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c r="BD16" s="130"/>
      <c r="BE16" s="130"/>
      <c r="BF16" s="130"/>
      <c r="BG16" s="130"/>
      <c r="BH16" s="130"/>
      <c r="BI16" s="130"/>
      <c r="BJ16" s="130"/>
    </row>
    <row r="17" spans="1:62" s="84" customFormat="1" ht="21.75" customHeight="1">
      <c r="A17" s="1"/>
      <c r="B17" s="1"/>
      <c r="C17" s="1"/>
      <c r="D17" s="1"/>
      <c r="E17" s="1"/>
      <c r="F17" s="1"/>
      <c r="G17" s="106"/>
      <c r="H17" s="106"/>
      <c r="I17" s="106"/>
      <c r="J17" s="106"/>
      <c r="K17" s="107"/>
      <c r="L17" s="107"/>
      <c r="M17" s="105"/>
      <c r="N17" s="105"/>
      <c r="O17" s="105"/>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130"/>
      <c r="AN17" s="130"/>
      <c r="AO17" s="130"/>
      <c r="AP17" s="130"/>
      <c r="AQ17" s="130"/>
      <c r="AR17" s="130"/>
      <c r="AS17" s="130"/>
      <c r="AT17" s="130"/>
      <c r="AU17" s="130"/>
      <c r="AV17" s="130"/>
      <c r="AW17" s="130"/>
      <c r="AX17" s="130"/>
      <c r="AY17" s="130"/>
      <c r="AZ17" s="130"/>
      <c r="BA17" s="130"/>
      <c r="BB17" s="130"/>
      <c r="BC17" s="130"/>
      <c r="BD17" s="130"/>
      <c r="BE17" s="130"/>
      <c r="BF17" s="130"/>
      <c r="BG17" s="130"/>
      <c r="BH17" s="130"/>
      <c r="BI17" s="130"/>
      <c r="BJ17" s="130"/>
    </row>
    <row r="18" spans="1:62" s="23" customFormat="1" ht="17.25" customHeight="1" thickBot="1">
      <c r="E18" s="106"/>
      <c r="G18" s="106"/>
      <c r="H18" s="106"/>
      <c r="I18" s="106"/>
      <c r="J18" s="106"/>
      <c r="K18" s="104"/>
      <c r="L18" s="104"/>
      <c r="M18" s="104"/>
      <c r="N18" s="104"/>
      <c r="O18" s="104"/>
      <c r="AG18" s="130"/>
      <c r="AH18" s="130"/>
      <c r="AI18" s="130"/>
      <c r="AJ18" s="130"/>
      <c r="AK18" s="130"/>
      <c r="AL18" s="130"/>
      <c r="AM18" s="130"/>
      <c r="AN18" s="129"/>
      <c r="AO18" s="129"/>
      <c r="AP18" s="129"/>
      <c r="AQ18" s="129"/>
      <c r="AR18" s="129"/>
      <c r="AS18" s="129"/>
      <c r="AT18" s="129"/>
      <c r="AU18" s="129"/>
      <c r="AV18" s="129"/>
      <c r="AW18" s="129"/>
      <c r="AX18" s="129"/>
      <c r="AY18" s="129"/>
      <c r="AZ18" s="129"/>
      <c r="BA18" s="129"/>
      <c r="BB18" s="129"/>
      <c r="BC18" s="129"/>
      <c r="BD18" s="129"/>
      <c r="BE18" s="129"/>
      <c r="BF18" s="129"/>
      <c r="BG18" s="129"/>
      <c r="BH18" s="129"/>
      <c r="BI18" s="129"/>
      <c r="BJ18" s="129"/>
    </row>
    <row r="19" spans="1:62" s="1" customFormat="1" ht="48" customHeight="1" thickBot="1">
      <c r="A19" s="294" t="s">
        <v>385</v>
      </c>
      <c r="B19" s="295"/>
      <c r="C19" s="295"/>
      <c r="D19" s="295"/>
      <c r="E19" s="295"/>
      <c r="F19" s="295"/>
      <c r="G19" s="295"/>
      <c r="H19" s="295"/>
      <c r="I19" s="295"/>
      <c r="J19" s="295"/>
      <c r="K19" s="295"/>
      <c r="L19" s="295"/>
      <c r="M19" s="295"/>
      <c r="N19" s="295"/>
      <c r="O19" s="295"/>
      <c r="P19" s="295"/>
      <c r="Q19" s="295"/>
      <c r="R19" s="295"/>
      <c r="S19" s="295"/>
      <c r="T19" s="295"/>
      <c r="U19" s="295"/>
      <c r="V19" s="295"/>
      <c r="W19" s="295"/>
      <c r="X19" s="295"/>
      <c r="Y19" s="295"/>
      <c r="Z19" s="295"/>
      <c r="AA19" s="295"/>
      <c r="AB19" s="295"/>
      <c r="AC19" s="295"/>
      <c r="AD19" s="295"/>
      <c r="AE19" s="295"/>
      <c r="AF19" s="296"/>
      <c r="AG19" s="130"/>
      <c r="AH19" s="130"/>
      <c r="AI19" s="130"/>
      <c r="AJ19" s="130"/>
      <c r="AK19" s="130"/>
      <c r="AL19" s="130"/>
      <c r="AM19" s="130"/>
      <c r="AN19" s="82"/>
      <c r="AO19" s="82"/>
      <c r="AP19" s="82"/>
      <c r="AQ19" s="82"/>
      <c r="AR19" s="82"/>
      <c r="AS19" s="82"/>
      <c r="AT19" s="82"/>
      <c r="AU19" s="82"/>
      <c r="AV19" s="82"/>
      <c r="AW19" s="82"/>
      <c r="AX19" s="82"/>
      <c r="AY19" s="82"/>
      <c r="AZ19" s="82"/>
      <c r="BA19" s="82"/>
      <c r="BB19" s="82"/>
      <c r="BC19" s="82"/>
      <c r="BD19" s="82"/>
      <c r="BE19" s="82"/>
      <c r="BF19" s="82"/>
      <c r="BG19" s="82"/>
      <c r="BH19" s="82"/>
      <c r="BI19" s="82"/>
      <c r="BJ19" s="82"/>
    </row>
    <row r="20" spans="1:62" s="1" customFormat="1" ht="50.25" customHeight="1" thickBot="1">
      <c r="A20" s="275" t="s">
        <v>386</v>
      </c>
      <c r="B20" s="276"/>
      <c r="C20" s="532" t="s">
        <v>387</v>
      </c>
      <c r="D20" s="532"/>
      <c r="E20" s="532"/>
      <c r="F20" s="532"/>
      <c r="G20" s="532"/>
      <c r="H20" s="532"/>
      <c r="I20" s="532"/>
      <c r="J20" s="532"/>
      <c r="K20" s="532"/>
      <c r="L20" s="532"/>
      <c r="M20" s="532"/>
      <c r="N20" s="532"/>
      <c r="O20" s="532"/>
      <c r="P20" s="532"/>
      <c r="Q20" s="532"/>
      <c r="R20" s="532"/>
      <c r="S20" s="532"/>
      <c r="T20" s="532"/>
      <c r="U20" s="532"/>
      <c r="V20" s="532"/>
      <c r="W20" s="532"/>
      <c r="X20" s="532"/>
      <c r="Y20" s="532"/>
      <c r="Z20" s="532"/>
      <c r="AA20" s="532"/>
      <c r="AB20" s="532"/>
      <c r="AC20" s="532"/>
      <c r="AD20" s="532"/>
      <c r="AE20" s="532"/>
      <c r="AF20" s="533"/>
      <c r="AG20" s="130"/>
      <c r="AH20" s="130"/>
      <c r="AI20" s="130"/>
      <c r="AJ20" s="130"/>
      <c r="AK20" s="130"/>
      <c r="AL20" s="130"/>
      <c r="AM20" s="130"/>
      <c r="AN20" s="82"/>
      <c r="AO20" s="82"/>
      <c r="AP20" s="82"/>
      <c r="AQ20" s="82"/>
      <c r="AR20" s="82"/>
      <c r="AS20" s="82"/>
      <c r="AT20" s="82"/>
      <c r="AU20" s="82"/>
      <c r="AV20" s="82"/>
      <c r="AW20" s="82"/>
      <c r="AX20" s="82"/>
      <c r="AY20" s="82"/>
      <c r="AZ20" s="82"/>
      <c r="BA20" s="82"/>
      <c r="BB20" s="82"/>
      <c r="BC20" s="82"/>
      <c r="BD20" s="82"/>
      <c r="BE20" s="82"/>
      <c r="BF20" s="82"/>
      <c r="BG20" s="82"/>
      <c r="BH20" s="82"/>
      <c r="BI20" s="82"/>
      <c r="BJ20" s="82"/>
    </row>
    <row r="21" spans="1:62" s="27" customFormat="1" ht="21.75" customHeight="1" thickBot="1">
      <c r="A21" s="288" t="s">
        <v>388</v>
      </c>
      <c r="B21" s="530" t="s">
        <v>389</v>
      </c>
      <c r="C21" s="435" t="s">
        <v>183</v>
      </c>
      <c r="D21" s="531"/>
      <c r="E21" s="531"/>
      <c r="F21" s="531"/>
      <c r="G21" s="531"/>
      <c r="H21" s="531"/>
      <c r="I21" s="531"/>
      <c r="J21" s="531"/>
      <c r="K21" s="531"/>
      <c r="L21" s="531"/>
      <c r="M21" s="531"/>
      <c r="N21" s="436"/>
      <c r="O21" s="521" t="s">
        <v>151</v>
      </c>
      <c r="P21" s="522"/>
      <c r="Q21" s="522"/>
      <c r="R21" s="522"/>
      <c r="S21" s="522"/>
      <c r="T21" s="522"/>
      <c r="U21" s="522"/>
      <c r="V21" s="522"/>
      <c r="W21" s="522"/>
      <c r="X21" s="522"/>
      <c r="Y21" s="522"/>
      <c r="Z21" s="522"/>
      <c r="AA21" s="522"/>
      <c r="AB21" s="522"/>
      <c r="AC21" s="522"/>
      <c r="AD21" s="522"/>
      <c r="AE21" s="522"/>
      <c r="AF21" s="523"/>
      <c r="AG21" s="130"/>
      <c r="AH21" s="130"/>
      <c r="AI21" s="130"/>
      <c r="AJ21" s="130"/>
      <c r="AK21" s="130"/>
      <c r="AL21" s="130"/>
      <c r="AM21" s="130"/>
      <c r="AN21" s="131"/>
      <c r="AO21" s="131"/>
      <c r="AP21" s="131"/>
      <c r="AQ21" s="131"/>
      <c r="AR21" s="131"/>
      <c r="AS21" s="131"/>
      <c r="AT21" s="131"/>
      <c r="AU21" s="131"/>
      <c r="AV21" s="131"/>
      <c r="AW21" s="131"/>
      <c r="AX21" s="131"/>
      <c r="AY21" s="131"/>
      <c r="AZ21" s="131"/>
      <c r="BA21" s="131"/>
      <c r="BB21" s="131"/>
      <c r="BC21" s="131"/>
      <c r="BD21" s="131"/>
      <c r="BE21" s="131"/>
      <c r="BF21" s="131"/>
      <c r="BG21" s="131"/>
      <c r="BH21" s="131"/>
      <c r="BI21" s="131"/>
      <c r="BJ21" s="131"/>
    </row>
    <row r="22" spans="1:62" s="27" customFormat="1" ht="21.75" customHeight="1" thickBot="1">
      <c r="A22" s="529"/>
      <c r="B22" s="530"/>
      <c r="C22" s="527" t="s">
        <v>149</v>
      </c>
      <c r="D22" s="528"/>
      <c r="E22" s="527" t="s">
        <v>160</v>
      </c>
      <c r="F22" s="528"/>
      <c r="G22" s="527" t="s">
        <v>164</v>
      </c>
      <c r="H22" s="528"/>
      <c r="I22" s="527" t="s">
        <v>168</v>
      </c>
      <c r="J22" s="528"/>
      <c r="K22" s="527" t="s">
        <v>169</v>
      </c>
      <c r="L22" s="528"/>
      <c r="M22" s="527" t="s">
        <v>170</v>
      </c>
      <c r="N22" s="528"/>
      <c r="O22" s="521" t="s">
        <v>149</v>
      </c>
      <c r="P22" s="522"/>
      <c r="Q22" s="523"/>
      <c r="R22" s="524" t="s">
        <v>160</v>
      </c>
      <c r="S22" s="525"/>
      <c r="T22" s="526"/>
      <c r="U22" s="524" t="s">
        <v>164</v>
      </c>
      <c r="V22" s="525"/>
      <c r="W22" s="526"/>
      <c r="X22" s="524" t="s">
        <v>168</v>
      </c>
      <c r="Y22" s="525"/>
      <c r="Z22" s="526"/>
      <c r="AA22" s="524" t="s">
        <v>169</v>
      </c>
      <c r="AB22" s="525"/>
      <c r="AC22" s="526"/>
      <c r="AD22" s="524" t="s">
        <v>170</v>
      </c>
      <c r="AE22" s="525"/>
      <c r="AF22" s="526"/>
      <c r="AG22" s="130"/>
      <c r="AH22" s="130"/>
      <c r="AI22" s="130"/>
      <c r="AJ22" s="130"/>
      <c r="AK22" s="130"/>
      <c r="AL22" s="130"/>
      <c r="AM22" s="130"/>
      <c r="AN22" s="131"/>
      <c r="AO22" s="131"/>
      <c r="AP22" s="131"/>
      <c r="AQ22" s="131"/>
      <c r="AR22" s="131"/>
      <c r="AS22" s="131"/>
      <c r="AT22" s="131"/>
      <c r="AU22" s="131"/>
      <c r="AV22" s="131"/>
      <c r="AW22" s="131"/>
      <c r="AX22" s="131"/>
      <c r="AY22" s="131"/>
      <c r="AZ22" s="131"/>
      <c r="BA22" s="131"/>
      <c r="BB22" s="131"/>
      <c r="BC22" s="131"/>
      <c r="BD22" s="131"/>
      <c r="BE22" s="131"/>
      <c r="BF22" s="131"/>
      <c r="BG22" s="131"/>
      <c r="BH22" s="131"/>
      <c r="BI22" s="131"/>
      <c r="BJ22" s="131"/>
    </row>
    <row r="23" spans="1:62" s="27" customFormat="1" ht="28.5" customHeight="1" thickBot="1">
      <c r="A23" s="529"/>
      <c r="B23" s="530"/>
      <c r="C23" s="135" t="s">
        <v>390</v>
      </c>
      <c r="D23" s="135" t="s">
        <v>391</v>
      </c>
      <c r="E23" s="135" t="s">
        <v>390</v>
      </c>
      <c r="F23" s="135" t="s">
        <v>391</v>
      </c>
      <c r="G23" s="135" t="s">
        <v>390</v>
      </c>
      <c r="H23" s="135" t="s">
        <v>391</v>
      </c>
      <c r="I23" s="135" t="s">
        <v>390</v>
      </c>
      <c r="J23" s="135" t="s">
        <v>391</v>
      </c>
      <c r="K23" s="135" t="s">
        <v>390</v>
      </c>
      <c r="L23" s="135" t="s">
        <v>391</v>
      </c>
      <c r="M23" s="135" t="s">
        <v>390</v>
      </c>
      <c r="N23" s="135" t="s">
        <v>391</v>
      </c>
      <c r="O23" s="136" t="s">
        <v>390</v>
      </c>
      <c r="P23" s="136" t="s">
        <v>392</v>
      </c>
      <c r="Q23" s="136" t="s">
        <v>138</v>
      </c>
      <c r="R23" s="136" t="s">
        <v>390</v>
      </c>
      <c r="S23" s="136" t="s">
        <v>392</v>
      </c>
      <c r="T23" s="136" t="s">
        <v>138</v>
      </c>
      <c r="U23" s="136" t="s">
        <v>390</v>
      </c>
      <c r="V23" s="136" t="s">
        <v>392</v>
      </c>
      <c r="W23" s="136" t="s">
        <v>138</v>
      </c>
      <c r="X23" s="136" t="s">
        <v>390</v>
      </c>
      <c r="Y23" s="136" t="s">
        <v>392</v>
      </c>
      <c r="Z23" s="136" t="s">
        <v>138</v>
      </c>
      <c r="AA23" s="136" t="s">
        <v>390</v>
      </c>
      <c r="AB23" s="136" t="s">
        <v>392</v>
      </c>
      <c r="AC23" s="136" t="s">
        <v>138</v>
      </c>
      <c r="AD23" s="136" t="s">
        <v>390</v>
      </c>
      <c r="AE23" s="136" t="s">
        <v>392</v>
      </c>
      <c r="AF23" s="136" t="s">
        <v>138</v>
      </c>
      <c r="AG23" s="130"/>
      <c r="AH23" s="130"/>
      <c r="AI23" s="130"/>
      <c r="AJ23" s="130"/>
      <c r="AK23" s="130"/>
      <c r="AL23" s="130"/>
      <c r="AM23" s="130"/>
      <c r="AN23" s="131"/>
      <c r="AO23" s="131"/>
      <c r="AP23" s="131"/>
      <c r="AQ23" s="131"/>
      <c r="AR23" s="131"/>
      <c r="AS23" s="131"/>
      <c r="AT23" s="131"/>
      <c r="AU23" s="131"/>
      <c r="AV23" s="131"/>
      <c r="AW23" s="131"/>
      <c r="AX23" s="131"/>
      <c r="AY23" s="131"/>
      <c r="AZ23" s="131"/>
      <c r="BA23" s="131"/>
      <c r="BB23" s="131"/>
      <c r="BC23" s="131"/>
      <c r="BD23" s="131"/>
      <c r="BE23" s="131"/>
      <c r="BF23" s="131"/>
      <c r="BG23" s="131"/>
      <c r="BH23" s="131"/>
      <c r="BI23" s="131"/>
      <c r="BJ23" s="131"/>
    </row>
    <row r="24" spans="1:62" s="27" customFormat="1" ht="15.75" customHeight="1">
      <c r="A24" s="529"/>
      <c r="B24" s="79" t="s">
        <v>393</v>
      </c>
      <c r="C24" s="148"/>
      <c r="D24" s="146"/>
      <c r="E24" s="148"/>
      <c r="F24" s="146"/>
      <c r="G24" s="148"/>
      <c r="H24" s="146"/>
      <c r="I24" s="148"/>
      <c r="J24" s="146"/>
      <c r="K24" s="148"/>
      <c r="L24" s="146"/>
      <c r="M24" s="148"/>
      <c r="N24" s="146"/>
      <c r="O24" s="148"/>
      <c r="P24" s="146"/>
      <c r="Q24" s="146"/>
      <c r="R24" s="148"/>
      <c r="S24" s="146"/>
      <c r="T24" s="146"/>
      <c r="U24" s="148"/>
      <c r="V24" s="146"/>
      <c r="W24" s="146"/>
      <c r="X24" s="148"/>
      <c r="Y24" s="146"/>
      <c r="Z24" s="146"/>
      <c r="AA24" s="148"/>
      <c r="AB24" s="146"/>
      <c r="AC24" s="146"/>
      <c r="AD24" s="148"/>
      <c r="AE24" s="200"/>
      <c r="AF24" s="149"/>
      <c r="AG24" s="130"/>
      <c r="AH24" s="130"/>
      <c r="AI24" s="130"/>
      <c r="AJ24" s="130"/>
      <c r="AK24" s="130"/>
      <c r="AL24" s="130"/>
      <c r="AM24" s="130"/>
      <c r="AN24" s="131"/>
      <c r="AO24" s="131"/>
      <c r="AP24" s="131"/>
      <c r="AQ24" s="131"/>
      <c r="AR24" s="131"/>
      <c r="AS24" s="131"/>
      <c r="AT24" s="131"/>
      <c r="AU24" s="131"/>
      <c r="AV24" s="131"/>
      <c r="AW24" s="131"/>
      <c r="AX24" s="131"/>
      <c r="AY24" s="131"/>
      <c r="AZ24" s="131"/>
      <c r="BA24" s="131"/>
      <c r="BB24" s="131"/>
      <c r="BC24" s="131"/>
      <c r="BD24" s="131"/>
      <c r="BE24" s="131"/>
      <c r="BF24" s="131"/>
      <c r="BG24" s="131"/>
      <c r="BH24" s="131"/>
      <c r="BI24" s="131"/>
      <c r="BJ24" s="131"/>
    </row>
    <row r="25" spans="1:62" s="27" customFormat="1" ht="15.75" customHeight="1">
      <c r="A25" s="529"/>
      <c r="B25" s="80" t="s">
        <v>394</v>
      </c>
      <c r="C25" s="77"/>
      <c r="D25" s="146"/>
      <c r="E25" s="77"/>
      <c r="F25" s="146"/>
      <c r="G25" s="77"/>
      <c r="H25" s="146"/>
      <c r="I25" s="77"/>
      <c r="J25" s="146"/>
      <c r="K25" s="77"/>
      <c r="L25" s="146"/>
      <c r="M25" s="77"/>
      <c r="N25" s="146"/>
      <c r="O25" s="77"/>
      <c r="P25" s="146"/>
      <c r="Q25" s="146"/>
      <c r="R25" s="77"/>
      <c r="S25" s="146"/>
      <c r="T25" s="146"/>
      <c r="U25" s="77"/>
      <c r="V25" s="146"/>
      <c r="W25" s="146"/>
      <c r="X25" s="77"/>
      <c r="Y25" s="146"/>
      <c r="Z25" s="146"/>
      <c r="AA25" s="77"/>
      <c r="AB25" s="146"/>
      <c r="AC25" s="146"/>
      <c r="AD25" s="77"/>
      <c r="AE25" s="200"/>
      <c r="AF25" s="149"/>
      <c r="AG25" s="130"/>
      <c r="AH25" s="130"/>
      <c r="AI25" s="130"/>
      <c r="AJ25" s="130"/>
      <c r="AK25" s="130"/>
      <c r="AL25" s="130"/>
      <c r="AM25" s="130"/>
      <c r="AN25" s="131"/>
      <c r="AO25" s="131"/>
      <c r="AP25" s="131"/>
      <c r="AQ25" s="131"/>
      <c r="AR25" s="131"/>
      <c r="AS25" s="131"/>
      <c r="AT25" s="131"/>
      <c r="AU25" s="131"/>
      <c r="AV25" s="131"/>
      <c r="AW25" s="131"/>
      <c r="AX25" s="131"/>
      <c r="AY25" s="131"/>
      <c r="AZ25" s="131"/>
      <c r="BA25" s="131"/>
      <c r="BB25" s="131"/>
      <c r="BC25" s="131"/>
      <c r="BD25" s="131"/>
      <c r="BE25" s="131"/>
      <c r="BF25" s="131"/>
      <c r="BG25" s="131"/>
      <c r="BH25" s="131"/>
      <c r="BI25" s="131"/>
      <c r="BJ25" s="131"/>
    </row>
    <row r="26" spans="1:62" s="27" customFormat="1" ht="15.75" customHeight="1">
      <c r="A26" s="529"/>
      <c r="B26" s="80" t="s">
        <v>395</v>
      </c>
      <c r="C26" s="77"/>
      <c r="D26" s="146"/>
      <c r="E26" s="77"/>
      <c r="F26" s="146"/>
      <c r="G26" s="77"/>
      <c r="H26" s="146"/>
      <c r="I26" s="77"/>
      <c r="J26" s="146"/>
      <c r="K26" s="77"/>
      <c r="L26" s="146"/>
      <c r="M26" s="77"/>
      <c r="N26" s="146"/>
      <c r="O26" s="77"/>
      <c r="P26" s="146"/>
      <c r="Q26" s="146"/>
      <c r="R26" s="77"/>
      <c r="S26" s="146"/>
      <c r="T26" s="146"/>
      <c r="U26" s="77"/>
      <c r="V26" s="146"/>
      <c r="W26" s="146"/>
      <c r="X26" s="77"/>
      <c r="Y26" s="146"/>
      <c r="Z26" s="146"/>
      <c r="AA26" s="77"/>
      <c r="AB26" s="146"/>
      <c r="AC26" s="146"/>
      <c r="AD26" s="77"/>
      <c r="AE26" s="200"/>
      <c r="AF26" s="149"/>
      <c r="AG26" s="130"/>
      <c r="AH26" s="130"/>
      <c r="AI26" s="130"/>
      <c r="AJ26" s="130"/>
      <c r="AK26" s="130"/>
      <c r="AL26" s="130"/>
      <c r="AM26" s="130"/>
      <c r="AN26" s="131"/>
      <c r="AO26" s="131"/>
      <c r="AP26" s="131"/>
      <c r="AQ26" s="131"/>
      <c r="AR26" s="131"/>
      <c r="AS26" s="131"/>
      <c r="AT26" s="131"/>
      <c r="AU26" s="131"/>
      <c r="AV26" s="131"/>
      <c r="AW26" s="131"/>
      <c r="AX26" s="131"/>
      <c r="AY26" s="131"/>
      <c r="AZ26" s="131"/>
      <c r="BA26" s="131"/>
      <c r="BB26" s="131"/>
      <c r="BC26" s="131"/>
      <c r="BD26" s="131"/>
      <c r="BE26" s="131"/>
      <c r="BF26" s="131"/>
      <c r="BG26" s="131"/>
      <c r="BH26" s="131"/>
      <c r="BI26" s="131"/>
      <c r="BJ26" s="131"/>
    </row>
    <row r="27" spans="1:62" s="27" customFormat="1" ht="15.75" customHeight="1">
      <c r="A27" s="529"/>
      <c r="B27" s="80" t="s">
        <v>396</v>
      </c>
      <c r="C27" s="77"/>
      <c r="D27" s="146"/>
      <c r="E27" s="77"/>
      <c r="F27" s="146"/>
      <c r="G27" s="77"/>
      <c r="H27" s="146"/>
      <c r="I27" s="77"/>
      <c r="J27" s="146"/>
      <c r="K27" s="77"/>
      <c r="L27" s="146"/>
      <c r="M27" s="77"/>
      <c r="N27" s="146"/>
      <c r="O27" s="77"/>
      <c r="P27" s="146"/>
      <c r="Q27" s="146"/>
      <c r="R27" s="77"/>
      <c r="S27" s="146"/>
      <c r="T27" s="146"/>
      <c r="U27" s="77"/>
      <c r="V27" s="146"/>
      <c r="W27" s="146"/>
      <c r="X27" s="77"/>
      <c r="Y27" s="146"/>
      <c r="Z27" s="146"/>
      <c r="AA27" s="77"/>
      <c r="AB27" s="146"/>
      <c r="AC27" s="146"/>
      <c r="AD27" s="77"/>
      <c r="AE27" s="200"/>
      <c r="AF27" s="149"/>
      <c r="AG27" s="130"/>
      <c r="AH27" s="130"/>
      <c r="AI27" s="130"/>
      <c r="AJ27" s="130"/>
      <c r="AK27" s="130"/>
      <c r="AL27" s="130"/>
      <c r="AM27" s="130"/>
      <c r="AN27" s="131"/>
      <c r="AO27" s="131"/>
      <c r="AP27" s="131"/>
      <c r="AQ27" s="131"/>
      <c r="AR27" s="131"/>
      <c r="AS27" s="131"/>
      <c r="AT27" s="131"/>
      <c r="AU27" s="131"/>
      <c r="AV27" s="131"/>
      <c r="AW27" s="131"/>
      <c r="AX27" s="131"/>
      <c r="AY27" s="131"/>
      <c r="AZ27" s="131"/>
      <c r="BA27" s="131"/>
      <c r="BB27" s="131"/>
      <c r="BC27" s="131"/>
      <c r="BD27" s="131"/>
      <c r="BE27" s="131"/>
      <c r="BF27" s="131"/>
      <c r="BG27" s="131"/>
      <c r="BH27" s="131"/>
      <c r="BI27" s="131"/>
      <c r="BJ27" s="131"/>
    </row>
    <row r="28" spans="1:62" s="27" customFormat="1" ht="15.75" customHeight="1">
      <c r="A28" s="529"/>
      <c r="B28" s="80" t="s">
        <v>397</v>
      </c>
      <c r="C28" s="77"/>
      <c r="D28" s="146"/>
      <c r="E28" s="77"/>
      <c r="F28" s="146"/>
      <c r="G28" s="77"/>
      <c r="H28" s="146"/>
      <c r="I28" s="77"/>
      <c r="J28" s="146"/>
      <c r="K28" s="77"/>
      <c r="L28" s="146"/>
      <c r="M28" s="77"/>
      <c r="N28" s="146"/>
      <c r="O28" s="77"/>
      <c r="P28" s="146"/>
      <c r="Q28" s="146"/>
      <c r="R28" s="77"/>
      <c r="S28" s="146"/>
      <c r="T28" s="146"/>
      <c r="U28" s="77"/>
      <c r="V28" s="146"/>
      <c r="W28" s="146"/>
      <c r="X28" s="77"/>
      <c r="Y28" s="146"/>
      <c r="Z28" s="146"/>
      <c r="AA28" s="77"/>
      <c r="AB28" s="146"/>
      <c r="AC28" s="146"/>
      <c r="AD28" s="77"/>
      <c r="AE28" s="200"/>
      <c r="AF28" s="149"/>
      <c r="AG28" s="130"/>
      <c r="AH28" s="130"/>
      <c r="AI28" s="130"/>
      <c r="AJ28" s="130"/>
      <c r="AK28" s="130"/>
      <c r="AL28" s="130"/>
      <c r="AM28" s="130"/>
      <c r="AN28" s="131"/>
      <c r="AO28" s="131"/>
      <c r="AP28" s="131"/>
      <c r="AQ28" s="131"/>
      <c r="AR28" s="131"/>
      <c r="AS28" s="131"/>
      <c r="AT28" s="131"/>
      <c r="AU28" s="131"/>
      <c r="AV28" s="131"/>
      <c r="AW28" s="131"/>
      <c r="AX28" s="131"/>
      <c r="AY28" s="131"/>
      <c r="AZ28" s="131"/>
      <c r="BA28" s="131"/>
      <c r="BB28" s="131"/>
      <c r="BC28" s="131"/>
      <c r="BD28" s="131"/>
      <c r="BE28" s="131"/>
      <c r="BF28" s="131"/>
      <c r="BG28" s="131"/>
      <c r="BH28" s="131"/>
      <c r="BI28" s="131"/>
      <c r="BJ28" s="131"/>
    </row>
    <row r="29" spans="1:62" s="27" customFormat="1" ht="15.75" customHeight="1">
      <c r="A29" s="529"/>
      <c r="B29" s="80" t="s">
        <v>398</v>
      </c>
      <c r="C29" s="77"/>
      <c r="D29" s="146"/>
      <c r="E29" s="77"/>
      <c r="F29" s="146"/>
      <c r="G29" s="77"/>
      <c r="H29" s="146"/>
      <c r="I29" s="77"/>
      <c r="J29" s="146"/>
      <c r="K29" s="77"/>
      <c r="L29" s="146"/>
      <c r="M29" s="77"/>
      <c r="N29" s="146"/>
      <c r="O29" s="77"/>
      <c r="P29" s="146"/>
      <c r="Q29" s="146"/>
      <c r="R29" s="77"/>
      <c r="S29" s="146"/>
      <c r="T29" s="146"/>
      <c r="U29" s="77"/>
      <c r="V29" s="146"/>
      <c r="W29" s="146"/>
      <c r="X29" s="77"/>
      <c r="Y29" s="146"/>
      <c r="Z29" s="146"/>
      <c r="AA29" s="77"/>
      <c r="AB29" s="146"/>
      <c r="AC29" s="146"/>
      <c r="AD29" s="77"/>
      <c r="AE29" s="200"/>
      <c r="AF29" s="149"/>
      <c r="AG29" s="130"/>
      <c r="AH29" s="130"/>
      <c r="AI29" s="130"/>
      <c r="AJ29" s="130"/>
      <c r="AK29" s="130"/>
      <c r="AL29" s="130"/>
      <c r="AM29" s="130"/>
      <c r="AN29" s="131"/>
      <c r="AO29" s="131"/>
      <c r="AP29" s="131"/>
      <c r="AQ29" s="131"/>
      <c r="AR29" s="131"/>
      <c r="AS29" s="131"/>
      <c r="AT29" s="131"/>
      <c r="AU29" s="131"/>
      <c r="AV29" s="131"/>
      <c r="AW29" s="131"/>
      <c r="AX29" s="131"/>
      <c r="AY29" s="131"/>
      <c r="AZ29" s="131"/>
      <c r="BA29" s="131"/>
      <c r="BB29" s="131"/>
      <c r="BC29" s="131"/>
      <c r="BD29" s="131"/>
      <c r="BE29" s="131"/>
      <c r="BF29" s="131"/>
      <c r="BG29" s="131"/>
      <c r="BH29" s="131"/>
      <c r="BI29" s="131"/>
      <c r="BJ29" s="131"/>
    </row>
    <row r="30" spans="1:62" s="27" customFormat="1" ht="15.75" customHeight="1">
      <c r="A30" s="529"/>
      <c r="B30" s="80" t="s">
        <v>399</v>
      </c>
      <c r="C30" s="77"/>
      <c r="D30" s="146"/>
      <c r="E30" s="77"/>
      <c r="F30" s="146"/>
      <c r="G30" s="77"/>
      <c r="H30" s="146"/>
      <c r="I30" s="77"/>
      <c r="J30" s="146"/>
      <c r="K30" s="77"/>
      <c r="L30" s="146"/>
      <c r="M30" s="77"/>
      <c r="N30" s="146"/>
      <c r="O30" s="77"/>
      <c r="P30" s="146"/>
      <c r="Q30" s="146"/>
      <c r="R30" s="77"/>
      <c r="S30" s="146"/>
      <c r="T30" s="146"/>
      <c r="U30" s="77"/>
      <c r="V30" s="146"/>
      <c r="W30" s="146"/>
      <c r="X30" s="77"/>
      <c r="Y30" s="146"/>
      <c r="Z30" s="146"/>
      <c r="AA30" s="77"/>
      <c r="AB30" s="146"/>
      <c r="AC30" s="146"/>
      <c r="AD30" s="77"/>
      <c r="AE30" s="200"/>
      <c r="AF30" s="149"/>
      <c r="AG30" s="130"/>
      <c r="AH30" s="130"/>
      <c r="AI30" s="130"/>
      <c r="AJ30" s="130"/>
      <c r="AK30" s="130"/>
      <c r="AL30" s="130"/>
      <c r="AM30" s="130"/>
      <c r="AN30" s="131"/>
      <c r="AO30" s="131"/>
      <c r="AP30" s="131"/>
      <c r="AQ30" s="131"/>
      <c r="AR30" s="131"/>
      <c r="AS30" s="131"/>
      <c r="AT30" s="131"/>
      <c r="AU30" s="131"/>
      <c r="AV30" s="131"/>
      <c r="AW30" s="131"/>
      <c r="AX30" s="131"/>
      <c r="AY30" s="131"/>
      <c r="AZ30" s="131"/>
      <c r="BA30" s="131"/>
      <c r="BB30" s="131"/>
      <c r="BC30" s="131"/>
      <c r="BD30" s="131"/>
      <c r="BE30" s="131"/>
      <c r="BF30" s="131"/>
      <c r="BG30" s="131"/>
      <c r="BH30" s="131"/>
      <c r="BI30" s="131"/>
      <c r="BJ30" s="131"/>
    </row>
    <row r="31" spans="1:62" s="27" customFormat="1" ht="15.75" customHeight="1">
      <c r="A31" s="529"/>
      <c r="B31" s="80" t="s">
        <v>400</v>
      </c>
      <c r="C31" s="77"/>
      <c r="D31" s="146"/>
      <c r="E31" s="77"/>
      <c r="F31" s="146"/>
      <c r="G31" s="77"/>
      <c r="H31" s="146"/>
      <c r="I31" s="77"/>
      <c r="J31" s="146"/>
      <c r="K31" s="77"/>
      <c r="L31" s="146"/>
      <c r="M31" s="77"/>
      <c r="N31" s="146"/>
      <c r="O31" s="77"/>
      <c r="P31" s="146"/>
      <c r="Q31" s="146"/>
      <c r="R31" s="77"/>
      <c r="S31" s="146"/>
      <c r="T31" s="146"/>
      <c r="U31" s="77"/>
      <c r="V31" s="146"/>
      <c r="W31" s="146"/>
      <c r="X31" s="77"/>
      <c r="Y31" s="146"/>
      <c r="Z31" s="146"/>
      <c r="AA31" s="77"/>
      <c r="AB31" s="146"/>
      <c r="AC31" s="146"/>
      <c r="AD31" s="77"/>
      <c r="AE31" s="200"/>
      <c r="AF31" s="149"/>
      <c r="AG31" s="130"/>
      <c r="AH31" s="130"/>
      <c r="AI31" s="130"/>
      <c r="AJ31" s="130"/>
      <c r="AK31" s="130"/>
      <c r="AL31" s="130"/>
      <c r="AM31" s="130"/>
      <c r="AN31" s="131"/>
      <c r="AO31" s="131"/>
      <c r="AP31" s="131"/>
      <c r="AQ31" s="131"/>
      <c r="AR31" s="131"/>
      <c r="AS31" s="131"/>
      <c r="AT31" s="131"/>
      <c r="AU31" s="131"/>
      <c r="AV31" s="131"/>
      <c r="AW31" s="131"/>
      <c r="AX31" s="131"/>
      <c r="AY31" s="131"/>
      <c r="AZ31" s="131"/>
      <c r="BA31" s="131"/>
      <c r="BB31" s="131"/>
      <c r="BC31" s="131"/>
      <c r="BD31" s="131"/>
      <c r="BE31" s="131"/>
      <c r="BF31" s="131"/>
      <c r="BG31" s="131"/>
      <c r="BH31" s="131"/>
      <c r="BI31" s="131"/>
      <c r="BJ31" s="131"/>
    </row>
    <row r="32" spans="1:62" s="27" customFormat="1" ht="15.75" customHeight="1">
      <c r="A32" s="529"/>
      <c r="B32" s="80" t="s">
        <v>401</v>
      </c>
      <c r="C32" s="77"/>
      <c r="D32" s="146"/>
      <c r="E32" s="77"/>
      <c r="F32" s="146"/>
      <c r="G32" s="77"/>
      <c r="H32" s="146"/>
      <c r="I32" s="77"/>
      <c r="J32" s="146"/>
      <c r="K32" s="77"/>
      <c r="L32" s="146"/>
      <c r="M32" s="77"/>
      <c r="N32" s="146"/>
      <c r="O32" s="77"/>
      <c r="P32" s="146"/>
      <c r="Q32" s="146"/>
      <c r="R32" s="77"/>
      <c r="S32" s="146"/>
      <c r="T32" s="146"/>
      <c r="U32" s="77"/>
      <c r="V32" s="146"/>
      <c r="W32" s="146"/>
      <c r="X32" s="77"/>
      <c r="Y32" s="146"/>
      <c r="Z32" s="146"/>
      <c r="AA32" s="77"/>
      <c r="AB32" s="146"/>
      <c r="AC32" s="146"/>
      <c r="AD32" s="77"/>
      <c r="AE32" s="200"/>
      <c r="AF32" s="149"/>
      <c r="AG32" s="130"/>
      <c r="AH32" s="130"/>
      <c r="AI32" s="130"/>
      <c r="AJ32" s="130"/>
      <c r="AK32" s="130"/>
      <c r="AL32" s="130"/>
      <c r="AM32" s="130"/>
      <c r="AN32" s="131"/>
      <c r="AO32" s="131"/>
      <c r="AP32" s="131"/>
      <c r="AQ32" s="131"/>
      <c r="AR32" s="131"/>
      <c r="AS32" s="131"/>
      <c r="AT32" s="131"/>
      <c r="AU32" s="131"/>
      <c r="AV32" s="131"/>
      <c r="AW32" s="131"/>
      <c r="AX32" s="131"/>
      <c r="AY32" s="131"/>
      <c r="AZ32" s="131"/>
      <c r="BA32" s="131"/>
      <c r="BB32" s="131"/>
      <c r="BC32" s="131"/>
      <c r="BD32" s="131"/>
      <c r="BE32" s="131"/>
      <c r="BF32" s="131"/>
      <c r="BG32" s="131"/>
      <c r="BH32" s="131"/>
      <c r="BI32" s="131"/>
      <c r="BJ32" s="131"/>
    </row>
    <row r="33" spans="1:62" s="27" customFormat="1" ht="15.75" customHeight="1">
      <c r="A33" s="529"/>
      <c r="B33" s="80" t="s">
        <v>402</v>
      </c>
      <c r="C33" s="77"/>
      <c r="D33" s="146"/>
      <c r="E33" s="77"/>
      <c r="F33" s="146"/>
      <c r="G33" s="77"/>
      <c r="H33" s="146"/>
      <c r="I33" s="77"/>
      <c r="J33" s="146"/>
      <c r="K33" s="77"/>
      <c r="L33" s="146"/>
      <c r="M33" s="77"/>
      <c r="N33" s="146"/>
      <c r="O33" s="77"/>
      <c r="P33" s="146"/>
      <c r="Q33" s="146"/>
      <c r="R33" s="77"/>
      <c r="S33" s="146"/>
      <c r="T33" s="146"/>
      <c r="U33" s="77"/>
      <c r="V33" s="146"/>
      <c r="W33" s="146"/>
      <c r="X33" s="77"/>
      <c r="Y33" s="146"/>
      <c r="Z33" s="146"/>
      <c r="AA33" s="77"/>
      <c r="AB33" s="146"/>
      <c r="AC33" s="146"/>
      <c r="AD33" s="77"/>
      <c r="AE33" s="200"/>
      <c r="AF33" s="149"/>
      <c r="AG33" s="130"/>
      <c r="AH33" s="130"/>
      <c r="AI33" s="130"/>
      <c r="AJ33" s="130"/>
      <c r="AK33" s="130"/>
      <c r="AL33" s="130"/>
      <c r="AM33" s="130"/>
      <c r="AN33" s="131"/>
      <c r="AO33" s="131"/>
      <c r="AP33" s="131"/>
      <c r="AQ33" s="131"/>
      <c r="AR33" s="131"/>
      <c r="AS33" s="131"/>
      <c r="AT33" s="131"/>
      <c r="AU33" s="131"/>
      <c r="AV33" s="131"/>
      <c r="AW33" s="131"/>
      <c r="AX33" s="131"/>
      <c r="AY33" s="131"/>
      <c r="AZ33" s="131"/>
      <c r="BA33" s="131"/>
      <c r="BB33" s="131"/>
      <c r="BC33" s="131"/>
      <c r="BD33" s="131"/>
      <c r="BE33" s="131"/>
      <c r="BF33" s="131"/>
      <c r="BG33" s="131"/>
      <c r="BH33" s="131"/>
      <c r="BI33" s="131"/>
      <c r="BJ33" s="131"/>
    </row>
    <row r="34" spans="1:62" s="27" customFormat="1" ht="15.75" customHeight="1">
      <c r="A34" s="529"/>
      <c r="B34" s="80" t="s">
        <v>403</v>
      </c>
      <c r="C34" s="77"/>
      <c r="D34" s="146"/>
      <c r="E34" s="77"/>
      <c r="F34" s="146"/>
      <c r="G34" s="77"/>
      <c r="H34" s="146"/>
      <c r="I34" s="77"/>
      <c r="J34" s="146"/>
      <c r="K34" s="77"/>
      <c r="L34" s="146"/>
      <c r="M34" s="77"/>
      <c r="N34" s="146"/>
      <c r="O34" s="77"/>
      <c r="P34" s="146"/>
      <c r="Q34" s="146"/>
      <c r="R34" s="77"/>
      <c r="S34" s="146"/>
      <c r="T34" s="146"/>
      <c r="U34" s="77"/>
      <c r="V34" s="146"/>
      <c r="W34" s="146"/>
      <c r="X34" s="77"/>
      <c r="Y34" s="146"/>
      <c r="Z34" s="146"/>
      <c r="AA34" s="77"/>
      <c r="AB34" s="146"/>
      <c r="AC34" s="146"/>
      <c r="AD34" s="77"/>
      <c r="AE34" s="200"/>
      <c r="AF34" s="149"/>
      <c r="AG34" s="130"/>
      <c r="AH34" s="130"/>
      <c r="AI34" s="130"/>
      <c r="AJ34" s="130"/>
      <c r="AK34" s="130"/>
      <c r="AL34" s="130"/>
      <c r="AM34" s="130"/>
      <c r="AN34" s="131"/>
      <c r="AO34" s="131"/>
      <c r="AP34" s="131"/>
      <c r="AQ34" s="131"/>
      <c r="AR34" s="131"/>
      <c r="AS34" s="131"/>
      <c r="AT34" s="131"/>
      <c r="AU34" s="131"/>
      <c r="AV34" s="131"/>
      <c r="AW34" s="131"/>
      <c r="AX34" s="131"/>
      <c r="AY34" s="131"/>
      <c r="AZ34" s="131"/>
      <c r="BA34" s="131"/>
      <c r="BB34" s="131"/>
      <c r="BC34" s="131"/>
      <c r="BD34" s="131"/>
      <c r="BE34" s="131"/>
      <c r="BF34" s="131"/>
      <c r="BG34" s="131"/>
      <c r="BH34" s="131"/>
      <c r="BI34" s="131"/>
      <c r="BJ34" s="131"/>
    </row>
    <row r="35" spans="1:62" s="27" customFormat="1" ht="15.75" customHeight="1">
      <c r="A35" s="529"/>
      <c r="B35" s="80" t="s">
        <v>404</v>
      </c>
      <c r="C35" s="77"/>
      <c r="D35" s="146"/>
      <c r="E35" s="77"/>
      <c r="F35" s="146"/>
      <c r="G35" s="77"/>
      <c r="H35" s="146"/>
      <c r="I35" s="77"/>
      <c r="J35" s="146"/>
      <c r="K35" s="77"/>
      <c r="L35" s="146"/>
      <c r="M35" s="77"/>
      <c r="N35" s="146"/>
      <c r="O35" s="77"/>
      <c r="P35" s="146"/>
      <c r="Q35" s="146"/>
      <c r="R35" s="77"/>
      <c r="S35" s="146"/>
      <c r="T35" s="146"/>
      <c r="U35" s="77"/>
      <c r="V35" s="146"/>
      <c r="W35" s="146"/>
      <c r="X35" s="77"/>
      <c r="Y35" s="146"/>
      <c r="Z35" s="146"/>
      <c r="AA35" s="77"/>
      <c r="AB35" s="146"/>
      <c r="AC35" s="146"/>
      <c r="AD35" s="77"/>
      <c r="AE35" s="200"/>
      <c r="AF35" s="149"/>
      <c r="AG35" s="130"/>
      <c r="AH35" s="130"/>
      <c r="AI35" s="130"/>
      <c r="AJ35" s="130"/>
      <c r="AK35" s="130"/>
      <c r="AL35" s="130"/>
      <c r="AM35" s="130"/>
      <c r="AN35" s="131"/>
      <c r="AO35" s="131"/>
      <c r="AP35" s="131"/>
      <c r="AQ35" s="131"/>
      <c r="AR35" s="131"/>
      <c r="AS35" s="131"/>
      <c r="AT35" s="131"/>
      <c r="AU35" s="131"/>
      <c r="AV35" s="131"/>
      <c r="AW35" s="131"/>
      <c r="AX35" s="131"/>
      <c r="AY35" s="131"/>
      <c r="AZ35" s="131"/>
      <c r="BA35" s="131"/>
      <c r="BB35" s="131"/>
      <c r="BC35" s="131"/>
      <c r="BD35" s="131"/>
      <c r="BE35" s="131"/>
      <c r="BF35" s="131"/>
      <c r="BG35" s="131"/>
      <c r="BH35" s="131"/>
      <c r="BI35" s="131"/>
      <c r="BJ35" s="131"/>
    </row>
    <row r="36" spans="1:62" s="27" customFormat="1" ht="15.75" customHeight="1">
      <c r="A36" s="529"/>
      <c r="B36" s="80" t="s">
        <v>405</v>
      </c>
      <c r="C36" s="77"/>
      <c r="D36" s="146"/>
      <c r="E36" s="77"/>
      <c r="F36" s="146"/>
      <c r="G36" s="77"/>
      <c r="H36" s="146"/>
      <c r="I36" s="77"/>
      <c r="J36" s="146"/>
      <c r="K36" s="77"/>
      <c r="L36" s="146"/>
      <c r="M36" s="77"/>
      <c r="N36" s="146"/>
      <c r="O36" s="77"/>
      <c r="P36" s="146"/>
      <c r="Q36" s="146"/>
      <c r="R36" s="77"/>
      <c r="S36" s="146"/>
      <c r="T36" s="146"/>
      <c r="U36" s="77"/>
      <c r="V36" s="146"/>
      <c r="W36" s="146"/>
      <c r="X36" s="77"/>
      <c r="Y36" s="146"/>
      <c r="Z36" s="146"/>
      <c r="AA36" s="77"/>
      <c r="AB36" s="146"/>
      <c r="AC36" s="146"/>
      <c r="AD36" s="77"/>
      <c r="AE36" s="200"/>
      <c r="AF36" s="149"/>
      <c r="AG36" s="130"/>
      <c r="AH36" s="130"/>
      <c r="AI36" s="130"/>
      <c r="AJ36" s="130"/>
      <c r="AK36" s="130"/>
      <c r="AL36" s="130"/>
      <c r="AM36" s="130"/>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row>
    <row r="37" spans="1:62" s="27" customFormat="1" ht="15.75" customHeight="1">
      <c r="A37" s="529"/>
      <c r="B37" s="80" t="s">
        <v>406</v>
      </c>
      <c r="C37" s="77"/>
      <c r="D37" s="146"/>
      <c r="E37" s="77"/>
      <c r="F37" s="146"/>
      <c r="G37" s="77"/>
      <c r="H37" s="146"/>
      <c r="I37" s="77"/>
      <c r="J37" s="146"/>
      <c r="K37" s="77"/>
      <c r="L37" s="146"/>
      <c r="M37" s="77"/>
      <c r="N37" s="146"/>
      <c r="O37" s="77"/>
      <c r="P37" s="146"/>
      <c r="Q37" s="146"/>
      <c r="R37" s="77"/>
      <c r="S37" s="146"/>
      <c r="T37" s="146"/>
      <c r="U37" s="77"/>
      <c r="V37" s="146"/>
      <c r="W37" s="146"/>
      <c r="X37" s="77"/>
      <c r="Y37" s="146"/>
      <c r="Z37" s="146"/>
      <c r="AA37" s="77"/>
      <c r="AB37" s="146"/>
      <c r="AC37" s="146"/>
      <c r="AD37" s="77"/>
      <c r="AE37" s="200"/>
      <c r="AF37" s="149"/>
      <c r="AG37" s="130"/>
      <c r="AH37" s="130"/>
      <c r="AI37" s="130"/>
      <c r="AJ37" s="130"/>
      <c r="AK37" s="130"/>
      <c r="AL37" s="130"/>
      <c r="AM37" s="130"/>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row>
    <row r="38" spans="1:62" s="27" customFormat="1" ht="15.75" customHeight="1">
      <c r="A38" s="529"/>
      <c r="B38" s="80" t="s">
        <v>407</v>
      </c>
      <c r="C38" s="77"/>
      <c r="D38" s="146"/>
      <c r="E38" s="77"/>
      <c r="F38" s="146"/>
      <c r="G38" s="77"/>
      <c r="H38" s="146"/>
      <c r="I38" s="77"/>
      <c r="J38" s="146"/>
      <c r="K38" s="77"/>
      <c r="L38" s="146"/>
      <c r="M38" s="77"/>
      <c r="N38" s="146"/>
      <c r="O38" s="77"/>
      <c r="P38" s="146"/>
      <c r="Q38" s="146"/>
      <c r="R38" s="77"/>
      <c r="S38" s="146"/>
      <c r="T38" s="146"/>
      <c r="U38" s="77"/>
      <c r="V38" s="146"/>
      <c r="W38" s="146"/>
      <c r="X38" s="77"/>
      <c r="Y38" s="146"/>
      <c r="Z38" s="146"/>
      <c r="AA38" s="77"/>
      <c r="AB38" s="146"/>
      <c r="AC38" s="146"/>
      <c r="AD38" s="77"/>
      <c r="AE38" s="200"/>
      <c r="AF38" s="149"/>
      <c r="AG38" s="130"/>
      <c r="AH38" s="130"/>
      <c r="AI38" s="130"/>
      <c r="AJ38" s="130"/>
      <c r="AK38" s="130"/>
      <c r="AL38" s="130"/>
      <c r="AM38" s="130"/>
      <c r="AN38" s="131"/>
      <c r="AO38" s="131"/>
      <c r="AP38" s="131"/>
      <c r="AQ38" s="131"/>
      <c r="AR38" s="131"/>
      <c r="AS38" s="131"/>
      <c r="AT38" s="131"/>
      <c r="AU38" s="131"/>
      <c r="AV38" s="131"/>
      <c r="AW38" s="131"/>
      <c r="AX38" s="131"/>
      <c r="AY38" s="131"/>
      <c r="AZ38" s="131"/>
      <c r="BA38" s="131"/>
      <c r="BB38" s="131"/>
      <c r="BC38" s="131"/>
      <c r="BD38" s="131"/>
      <c r="BE38" s="131"/>
      <c r="BF38" s="131"/>
      <c r="BG38" s="131"/>
      <c r="BH38" s="131"/>
      <c r="BI38" s="131"/>
      <c r="BJ38" s="131"/>
    </row>
    <row r="39" spans="1:62" s="27" customFormat="1" ht="15.75" customHeight="1">
      <c r="A39" s="529"/>
      <c r="B39" s="80" t="s">
        <v>408</v>
      </c>
      <c r="C39" s="77"/>
      <c r="D39" s="146"/>
      <c r="E39" s="77"/>
      <c r="F39" s="146"/>
      <c r="G39" s="77"/>
      <c r="H39" s="146"/>
      <c r="I39" s="77"/>
      <c r="J39" s="146"/>
      <c r="K39" s="77"/>
      <c r="L39" s="146"/>
      <c r="M39" s="77"/>
      <c r="N39" s="146"/>
      <c r="O39" s="77"/>
      <c r="P39" s="146"/>
      <c r="Q39" s="146"/>
      <c r="R39" s="77"/>
      <c r="S39" s="146"/>
      <c r="T39" s="146"/>
      <c r="U39" s="77"/>
      <c r="V39" s="146"/>
      <c r="W39" s="146"/>
      <c r="X39" s="77"/>
      <c r="Y39" s="146"/>
      <c r="Z39" s="146"/>
      <c r="AA39" s="77"/>
      <c r="AB39" s="146"/>
      <c r="AC39" s="146"/>
      <c r="AD39" s="77"/>
      <c r="AE39" s="200"/>
      <c r="AF39" s="149"/>
      <c r="AG39" s="130"/>
      <c r="AH39" s="130"/>
      <c r="AI39" s="130"/>
      <c r="AJ39" s="130"/>
      <c r="AK39" s="130"/>
      <c r="AL39" s="130"/>
      <c r="AM39" s="130"/>
      <c r="AN39" s="131"/>
      <c r="AO39" s="131"/>
      <c r="AP39" s="131"/>
      <c r="AQ39" s="131"/>
      <c r="AR39" s="131"/>
      <c r="AS39" s="131"/>
      <c r="AT39" s="131"/>
      <c r="AU39" s="131"/>
      <c r="AV39" s="131"/>
      <c r="AW39" s="131"/>
      <c r="AX39" s="131"/>
      <c r="AY39" s="131"/>
      <c r="AZ39" s="131"/>
      <c r="BA39" s="131"/>
      <c r="BB39" s="131"/>
      <c r="BC39" s="131"/>
      <c r="BD39" s="131"/>
      <c r="BE39" s="131"/>
      <c r="BF39" s="131"/>
      <c r="BG39" s="131"/>
      <c r="BH39" s="131"/>
      <c r="BI39" s="131"/>
      <c r="BJ39" s="131"/>
    </row>
    <row r="40" spans="1:62" s="27" customFormat="1" ht="15.75" customHeight="1">
      <c r="A40" s="529"/>
      <c r="B40" s="80" t="s">
        <v>409</v>
      </c>
      <c r="C40" s="77"/>
      <c r="D40" s="146"/>
      <c r="E40" s="77"/>
      <c r="F40" s="146"/>
      <c r="G40" s="77"/>
      <c r="H40" s="146"/>
      <c r="I40" s="77"/>
      <c r="J40" s="146"/>
      <c r="K40" s="77"/>
      <c r="L40" s="146"/>
      <c r="M40" s="77"/>
      <c r="N40" s="146"/>
      <c r="O40" s="77"/>
      <c r="P40" s="146"/>
      <c r="Q40" s="146"/>
      <c r="R40" s="77"/>
      <c r="S40" s="146"/>
      <c r="T40" s="146"/>
      <c r="U40" s="77"/>
      <c r="V40" s="146"/>
      <c r="W40" s="146"/>
      <c r="X40" s="77"/>
      <c r="Y40" s="146"/>
      <c r="Z40" s="146"/>
      <c r="AA40" s="77"/>
      <c r="AB40" s="146"/>
      <c r="AC40" s="146"/>
      <c r="AD40" s="77"/>
      <c r="AE40" s="200"/>
      <c r="AF40" s="149"/>
      <c r="AG40" s="130"/>
      <c r="AH40" s="130"/>
      <c r="AI40" s="130"/>
      <c r="AJ40" s="130"/>
      <c r="AK40" s="130"/>
      <c r="AL40" s="130"/>
      <c r="AM40" s="130"/>
      <c r="AN40" s="131"/>
      <c r="AO40" s="131"/>
      <c r="AP40" s="131"/>
      <c r="AQ40" s="131"/>
      <c r="AR40" s="131"/>
      <c r="AS40" s="131"/>
      <c r="AT40" s="131"/>
      <c r="AU40" s="131"/>
      <c r="AV40" s="131"/>
      <c r="AW40" s="131"/>
      <c r="AX40" s="131"/>
      <c r="AY40" s="131"/>
      <c r="AZ40" s="131"/>
      <c r="BA40" s="131"/>
      <c r="BB40" s="131"/>
      <c r="BC40" s="131"/>
      <c r="BD40" s="131"/>
      <c r="BE40" s="131"/>
      <c r="BF40" s="131"/>
      <c r="BG40" s="131"/>
      <c r="BH40" s="131"/>
      <c r="BI40" s="131"/>
      <c r="BJ40" s="131"/>
    </row>
    <row r="41" spans="1:62" s="27" customFormat="1" ht="15.75" customHeight="1">
      <c r="A41" s="529"/>
      <c r="B41" s="80" t="s">
        <v>410</v>
      </c>
      <c r="C41" s="77"/>
      <c r="D41" s="146"/>
      <c r="E41" s="77"/>
      <c r="F41" s="146"/>
      <c r="G41" s="77"/>
      <c r="H41" s="146"/>
      <c r="I41" s="77"/>
      <c r="J41" s="146"/>
      <c r="K41" s="77"/>
      <c r="L41" s="146"/>
      <c r="M41" s="77"/>
      <c r="N41" s="146"/>
      <c r="O41" s="77"/>
      <c r="P41" s="146"/>
      <c r="Q41" s="146"/>
      <c r="R41" s="77"/>
      <c r="S41" s="146"/>
      <c r="T41" s="146"/>
      <c r="U41" s="77"/>
      <c r="V41" s="146"/>
      <c r="W41" s="146"/>
      <c r="X41" s="77"/>
      <c r="Y41" s="146"/>
      <c r="Z41" s="146"/>
      <c r="AA41" s="77"/>
      <c r="AB41" s="146"/>
      <c r="AC41" s="146"/>
      <c r="AD41" s="77"/>
      <c r="AE41" s="200"/>
      <c r="AF41" s="149"/>
      <c r="AG41" s="130"/>
      <c r="AH41" s="130"/>
      <c r="AI41" s="130"/>
      <c r="AJ41" s="130"/>
      <c r="AK41" s="130"/>
      <c r="AL41" s="130"/>
      <c r="AM41" s="130"/>
      <c r="AN41" s="131"/>
      <c r="AO41" s="131"/>
      <c r="AP41" s="131"/>
      <c r="AQ41" s="131"/>
      <c r="AR41" s="131"/>
      <c r="AS41" s="131"/>
      <c r="AT41" s="131"/>
      <c r="AU41" s="131"/>
      <c r="AV41" s="131"/>
      <c r="AW41" s="131"/>
      <c r="AX41" s="131"/>
      <c r="AY41" s="131"/>
      <c r="AZ41" s="131"/>
      <c r="BA41" s="131"/>
      <c r="BB41" s="131"/>
      <c r="BC41" s="131"/>
      <c r="BD41" s="131"/>
      <c r="BE41" s="131"/>
      <c r="BF41" s="131"/>
      <c r="BG41" s="131"/>
      <c r="BH41" s="131"/>
      <c r="BI41" s="131"/>
      <c r="BJ41" s="131"/>
    </row>
    <row r="42" spans="1:62" s="27" customFormat="1" ht="15.75" customHeight="1">
      <c r="A42" s="529"/>
      <c r="B42" s="80" t="s">
        <v>411</v>
      </c>
      <c r="C42" s="77"/>
      <c r="D42" s="146"/>
      <c r="E42" s="77"/>
      <c r="F42" s="146"/>
      <c r="G42" s="77"/>
      <c r="H42" s="146"/>
      <c r="I42" s="77"/>
      <c r="J42" s="146"/>
      <c r="K42" s="77"/>
      <c r="L42" s="146"/>
      <c r="M42" s="77"/>
      <c r="N42" s="146"/>
      <c r="O42" s="77"/>
      <c r="P42" s="146"/>
      <c r="Q42" s="146"/>
      <c r="R42" s="77"/>
      <c r="S42" s="146"/>
      <c r="T42" s="146"/>
      <c r="U42" s="77"/>
      <c r="V42" s="146"/>
      <c r="W42" s="146"/>
      <c r="X42" s="77"/>
      <c r="Y42" s="146"/>
      <c r="Z42" s="146"/>
      <c r="AA42" s="77"/>
      <c r="AB42" s="146"/>
      <c r="AC42" s="146"/>
      <c r="AD42" s="77"/>
      <c r="AE42" s="200"/>
      <c r="AF42" s="149"/>
      <c r="AG42" s="130"/>
      <c r="AH42" s="130"/>
      <c r="AI42" s="130"/>
      <c r="AJ42" s="130"/>
      <c r="AK42" s="130"/>
      <c r="AL42" s="130"/>
      <c r="AM42" s="130"/>
      <c r="AN42" s="131"/>
      <c r="AO42" s="131"/>
      <c r="AP42" s="131"/>
      <c r="AQ42" s="131"/>
      <c r="AR42" s="131"/>
      <c r="AS42" s="131"/>
      <c r="AT42" s="131"/>
      <c r="AU42" s="131"/>
      <c r="AV42" s="131"/>
      <c r="AW42" s="131"/>
      <c r="AX42" s="131"/>
      <c r="AY42" s="131"/>
      <c r="AZ42" s="131"/>
      <c r="BA42" s="131"/>
      <c r="BB42" s="131"/>
      <c r="BC42" s="131"/>
      <c r="BD42" s="131"/>
      <c r="BE42" s="131"/>
      <c r="BF42" s="131"/>
      <c r="BG42" s="131"/>
      <c r="BH42" s="131"/>
      <c r="BI42" s="131"/>
      <c r="BJ42" s="131"/>
    </row>
    <row r="43" spans="1:62" s="27" customFormat="1" ht="15.75" customHeight="1">
      <c r="A43" s="529"/>
      <c r="B43" s="80" t="s">
        <v>412</v>
      </c>
      <c r="C43" s="77"/>
      <c r="D43" s="146"/>
      <c r="E43" s="77"/>
      <c r="F43" s="146"/>
      <c r="G43" s="77"/>
      <c r="H43" s="146"/>
      <c r="I43" s="77"/>
      <c r="J43" s="146"/>
      <c r="K43" s="77"/>
      <c r="L43" s="146"/>
      <c r="M43" s="77"/>
      <c r="N43" s="146"/>
      <c r="O43" s="77"/>
      <c r="P43" s="146"/>
      <c r="Q43" s="146"/>
      <c r="R43" s="77"/>
      <c r="S43" s="146"/>
      <c r="T43" s="146"/>
      <c r="U43" s="77"/>
      <c r="V43" s="146"/>
      <c r="W43" s="146"/>
      <c r="X43" s="77"/>
      <c r="Y43" s="146"/>
      <c r="Z43" s="146"/>
      <c r="AA43" s="77"/>
      <c r="AB43" s="146"/>
      <c r="AC43" s="146"/>
      <c r="AD43" s="77"/>
      <c r="AE43" s="200"/>
      <c r="AF43" s="149"/>
      <c r="AG43" s="130"/>
      <c r="AH43" s="130"/>
      <c r="AI43" s="130"/>
      <c r="AJ43" s="130"/>
      <c r="AK43" s="130"/>
      <c r="AL43" s="130"/>
      <c r="AM43" s="130"/>
      <c r="AN43" s="131"/>
      <c r="AO43" s="131"/>
      <c r="AP43" s="131"/>
      <c r="AQ43" s="131"/>
      <c r="AR43" s="131"/>
      <c r="AS43" s="131"/>
      <c r="AT43" s="131"/>
      <c r="AU43" s="131"/>
      <c r="AV43" s="131"/>
      <c r="AW43" s="131"/>
      <c r="AX43" s="131"/>
      <c r="AY43" s="131"/>
      <c r="AZ43" s="131"/>
      <c r="BA43" s="131"/>
      <c r="BB43" s="131"/>
      <c r="BC43" s="131"/>
      <c r="BD43" s="131"/>
      <c r="BE43" s="131"/>
      <c r="BF43" s="131"/>
      <c r="BG43" s="131"/>
      <c r="BH43" s="131"/>
      <c r="BI43" s="131"/>
      <c r="BJ43" s="131"/>
    </row>
    <row r="44" spans="1:62" s="27" customFormat="1" ht="29.25" customHeight="1" thickBot="1">
      <c r="A44" s="289"/>
      <c r="B44" s="78" t="s">
        <v>335</v>
      </c>
      <c r="C44" s="145"/>
      <c r="D44" s="147"/>
      <c r="E44" s="145"/>
      <c r="F44" s="147"/>
      <c r="G44" s="145"/>
      <c r="H44" s="147"/>
      <c r="I44" s="145"/>
      <c r="J44" s="147"/>
      <c r="K44" s="145"/>
      <c r="L44" s="147"/>
      <c r="M44" s="145"/>
      <c r="N44" s="147"/>
      <c r="O44" s="145"/>
      <c r="P44" s="147"/>
      <c r="Q44" s="147"/>
      <c r="R44" s="145"/>
      <c r="S44" s="147"/>
      <c r="T44" s="147"/>
      <c r="U44" s="145"/>
      <c r="V44" s="147"/>
      <c r="W44" s="147"/>
      <c r="X44" s="145"/>
      <c r="Y44" s="147"/>
      <c r="Z44" s="147"/>
      <c r="AA44" s="145"/>
      <c r="AB44" s="147"/>
      <c r="AC44" s="147"/>
      <c r="AD44" s="145"/>
      <c r="AE44" s="201"/>
      <c r="AF44" s="150"/>
      <c r="AG44" s="130"/>
      <c r="AH44" s="130"/>
      <c r="AI44" s="130"/>
      <c r="AJ44" s="130"/>
      <c r="AK44" s="130"/>
      <c r="AL44" s="130"/>
      <c r="AM44" s="130"/>
      <c r="AN44" s="131"/>
      <c r="AO44" s="131"/>
      <c r="AP44" s="131"/>
      <c r="AQ44" s="131"/>
      <c r="AR44" s="131"/>
      <c r="AS44" s="131"/>
      <c r="AT44" s="131"/>
      <c r="AU44" s="131"/>
      <c r="AV44" s="131"/>
      <c r="AW44" s="131"/>
      <c r="AX44" s="131"/>
      <c r="AY44" s="131"/>
      <c r="AZ44" s="131"/>
      <c r="BA44" s="131"/>
      <c r="BB44" s="131"/>
      <c r="BC44" s="131"/>
      <c r="BD44" s="131"/>
      <c r="BE44" s="131"/>
      <c r="BF44" s="131"/>
      <c r="BG44" s="131"/>
      <c r="BH44" s="131"/>
      <c r="BI44" s="131"/>
      <c r="BJ44" s="131"/>
    </row>
    <row r="45" spans="1:62" s="1" customFormat="1" ht="24" customHeight="1" thickBot="1">
      <c r="K45" s="102"/>
      <c r="L45" s="102"/>
      <c r="M45" s="102"/>
      <c r="N45" s="102"/>
      <c r="O45" s="102"/>
      <c r="AG45" s="130"/>
      <c r="AH45" s="130"/>
      <c r="AI45" s="130"/>
      <c r="AJ45" s="130"/>
      <c r="AK45" s="130"/>
      <c r="AL45" s="130"/>
      <c r="AM45" s="130"/>
      <c r="AN45" s="82"/>
      <c r="AO45" s="82"/>
      <c r="AP45" s="82"/>
      <c r="AQ45" s="82"/>
      <c r="AR45" s="82"/>
      <c r="AS45" s="82"/>
      <c r="AT45" s="82"/>
      <c r="AU45" s="82"/>
      <c r="AV45" s="82"/>
      <c r="AW45" s="82"/>
      <c r="AX45" s="82"/>
      <c r="AY45" s="82"/>
      <c r="AZ45" s="82"/>
      <c r="BA45" s="82"/>
      <c r="BB45" s="82"/>
      <c r="BC45" s="82"/>
      <c r="BD45" s="82"/>
      <c r="BE45" s="82"/>
      <c r="BF45" s="82"/>
      <c r="BG45" s="82"/>
      <c r="BH45" s="82"/>
      <c r="BI45" s="82"/>
      <c r="BJ45" s="82"/>
    </row>
    <row r="46" spans="1:62" s="1" customFormat="1" ht="24" customHeight="1" thickBot="1">
      <c r="A46" s="288" t="s">
        <v>413</v>
      </c>
      <c r="B46" s="562" t="s">
        <v>389</v>
      </c>
      <c r="C46" s="435" t="s">
        <v>183</v>
      </c>
      <c r="D46" s="531"/>
      <c r="E46" s="531"/>
      <c r="F46" s="531"/>
      <c r="G46" s="531"/>
      <c r="H46" s="531"/>
      <c r="I46" s="531"/>
      <c r="J46" s="531"/>
      <c r="K46" s="531"/>
      <c r="L46" s="531"/>
      <c r="M46" s="531"/>
      <c r="N46" s="436"/>
      <c r="O46" s="521" t="s">
        <v>151</v>
      </c>
      <c r="P46" s="522"/>
      <c r="Q46" s="522"/>
      <c r="R46" s="522"/>
      <c r="S46" s="522"/>
      <c r="T46" s="522"/>
      <c r="U46" s="522"/>
      <c r="V46" s="522"/>
      <c r="W46" s="522"/>
      <c r="X46" s="522"/>
      <c r="Y46" s="522"/>
      <c r="Z46" s="522"/>
      <c r="AA46" s="522"/>
      <c r="AB46" s="522"/>
      <c r="AC46" s="522"/>
      <c r="AD46" s="522"/>
      <c r="AE46" s="522"/>
      <c r="AF46" s="523"/>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82"/>
      <c r="BF46" s="82"/>
      <c r="BG46" s="82"/>
      <c r="BH46" s="82"/>
      <c r="BI46" s="82"/>
      <c r="BJ46" s="82"/>
    </row>
    <row r="47" spans="1:62" s="1" customFormat="1" ht="24" customHeight="1" thickBot="1">
      <c r="A47" s="529"/>
      <c r="B47" s="563"/>
      <c r="C47" s="435" t="s">
        <v>171</v>
      </c>
      <c r="D47" s="436"/>
      <c r="E47" s="435" t="s">
        <v>172</v>
      </c>
      <c r="F47" s="436"/>
      <c r="G47" s="435" t="s">
        <v>173</v>
      </c>
      <c r="H47" s="436"/>
      <c r="I47" s="435" t="s">
        <v>174</v>
      </c>
      <c r="J47" s="436"/>
      <c r="K47" s="435" t="s">
        <v>383</v>
      </c>
      <c r="L47" s="436"/>
      <c r="M47" s="435" t="s">
        <v>176</v>
      </c>
      <c r="N47" s="436"/>
      <c r="O47" s="521" t="s">
        <v>171</v>
      </c>
      <c r="P47" s="522"/>
      <c r="Q47" s="523"/>
      <c r="R47" s="521" t="s">
        <v>172</v>
      </c>
      <c r="S47" s="522"/>
      <c r="T47" s="523"/>
      <c r="U47" s="521" t="s">
        <v>173</v>
      </c>
      <c r="V47" s="522"/>
      <c r="W47" s="523"/>
      <c r="X47" s="521" t="s">
        <v>174</v>
      </c>
      <c r="Y47" s="522"/>
      <c r="Z47" s="523"/>
      <c r="AA47" s="521" t="s">
        <v>383</v>
      </c>
      <c r="AB47" s="522"/>
      <c r="AC47" s="523"/>
      <c r="AD47" s="521" t="s">
        <v>176</v>
      </c>
      <c r="AE47" s="522"/>
      <c r="AF47" s="523"/>
      <c r="AG47" s="82"/>
      <c r="AH47" s="82"/>
      <c r="AI47" s="82"/>
      <c r="AJ47" s="82"/>
      <c r="AK47" s="82"/>
      <c r="AL47" s="82"/>
      <c r="AM47" s="82"/>
      <c r="AN47" s="82"/>
      <c r="AO47" s="82"/>
      <c r="AP47" s="82"/>
      <c r="AQ47" s="82"/>
      <c r="AR47" s="82"/>
      <c r="AS47" s="82"/>
      <c r="AT47" s="82"/>
      <c r="AU47" s="82"/>
      <c r="AV47" s="82"/>
      <c r="AW47" s="82"/>
      <c r="AX47" s="82"/>
      <c r="AY47" s="82"/>
      <c r="AZ47" s="82"/>
      <c r="BA47" s="82"/>
      <c r="BB47" s="82"/>
      <c r="BC47" s="82"/>
      <c r="BD47" s="82"/>
      <c r="BE47" s="82"/>
      <c r="BF47" s="82"/>
      <c r="BG47" s="82"/>
      <c r="BH47" s="82"/>
      <c r="BI47" s="82"/>
      <c r="BJ47" s="82"/>
    </row>
    <row r="48" spans="1:62" s="1" customFormat="1" ht="29.25" customHeight="1" thickBot="1">
      <c r="A48" s="529"/>
      <c r="B48" s="564"/>
      <c r="C48" s="151" t="s">
        <v>390</v>
      </c>
      <c r="D48" s="133" t="s">
        <v>391</v>
      </c>
      <c r="E48" s="151" t="s">
        <v>390</v>
      </c>
      <c r="F48" s="133" t="s">
        <v>391</v>
      </c>
      <c r="G48" s="151" t="s">
        <v>390</v>
      </c>
      <c r="H48" s="133" t="s">
        <v>391</v>
      </c>
      <c r="I48" s="151" t="s">
        <v>390</v>
      </c>
      <c r="J48" s="133" t="s">
        <v>391</v>
      </c>
      <c r="K48" s="151" t="s">
        <v>390</v>
      </c>
      <c r="L48" s="133" t="s">
        <v>391</v>
      </c>
      <c r="M48" s="151" t="s">
        <v>390</v>
      </c>
      <c r="N48" s="133" t="s">
        <v>391</v>
      </c>
      <c r="O48" s="136" t="s">
        <v>390</v>
      </c>
      <c r="P48" s="136" t="s">
        <v>392</v>
      </c>
      <c r="Q48" s="136" t="s">
        <v>138</v>
      </c>
      <c r="R48" s="136" t="s">
        <v>390</v>
      </c>
      <c r="S48" s="136" t="s">
        <v>392</v>
      </c>
      <c r="T48" s="136" t="s">
        <v>138</v>
      </c>
      <c r="U48" s="136" t="s">
        <v>390</v>
      </c>
      <c r="V48" s="136" t="s">
        <v>392</v>
      </c>
      <c r="W48" s="136" t="s">
        <v>138</v>
      </c>
      <c r="X48" s="136" t="s">
        <v>390</v>
      </c>
      <c r="Y48" s="136" t="s">
        <v>392</v>
      </c>
      <c r="Z48" s="136" t="s">
        <v>138</v>
      </c>
      <c r="AA48" s="136" t="s">
        <v>390</v>
      </c>
      <c r="AB48" s="136" t="s">
        <v>392</v>
      </c>
      <c r="AC48" s="136" t="s">
        <v>138</v>
      </c>
      <c r="AD48" s="136" t="s">
        <v>390</v>
      </c>
      <c r="AE48" s="136" t="s">
        <v>392</v>
      </c>
      <c r="AF48" s="136" t="s">
        <v>138</v>
      </c>
      <c r="AG48" s="82"/>
      <c r="AH48" s="82"/>
      <c r="AI48" s="82"/>
      <c r="AJ48" s="82"/>
      <c r="AK48" s="82"/>
      <c r="AL48" s="82"/>
      <c r="AM48" s="82"/>
      <c r="AN48" s="82"/>
      <c r="AO48" s="82"/>
      <c r="AP48" s="82"/>
      <c r="AQ48" s="82"/>
      <c r="AR48" s="82"/>
      <c r="AS48" s="82"/>
      <c r="AT48" s="82"/>
      <c r="AU48" s="82"/>
      <c r="AV48" s="82"/>
      <c r="AW48" s="82"/>
      <c r="AX48" s="82"/>
      <c r="AY48" s="82"/>
      <c r="AZ48" s="82"/>
      <c r="BA48" s="82"/>
      <c r="BB48" s="82"/>
      <c r="BC48" s="82"/>
      <c r="BD48" s="82"/>
      <c r="BE48" s="82"/>
      <c r="BF48" s="82"/>
      <c r="BG48" s="82"/>
      <c r="BH48" s="82"/>
      <c r="BI48" s="82"/>
      <c r="BJ48" s="82"/>
    </row>
    <row r="49" spans="1:62" s="1" customFormat="1" ht="16.899999999999999">
      <c r="A49" s="529"/>
      <c r="B49" s="214" t="s">
        <v>393</v>
      </c>
      <c r="C49" s="77"/>
      <c r="D49" s="149"/>
      <c r="E49" s="77"/>
      <c r="F49" s="149"/>
      <c r="G49" s="77"/>
      <c r="H49" s="149"/>
      <c r="I49" s="77"/>
      <c r="J49" s="149"/>
      <c r="K49" s="77"/>
      <c r="L49" s="149"/>
      <c r="M49" s="77"/>
      <c r="N49" s="149"/>
      <c r="O49" s="77"/>
      <c r="P49" s="146"/>
      <c r="Q49" s="149"/>
      <c r="R49" s="77"/>
      <c r="S49" s="146"/>
      <c r="T49" s="149"/>
      <c r="U49" s="77"/>
      <c r="V49" s="146"/>
      <c r="W49" s="149"/>
      <c r="X49" s="77"/>
      <c r="Y49" s="146"/>
      <c r="Z49" s="149"/>
      <c r="AA49" s="77"/>
      <c r="AB49" s="146"/>
      <c r="AC49" s="149"/>
      <c r="AD49" s="77"/>
      <c r="AE49" s="200"/>
      <c r="AF49" s="149"/>
      <c r="AG49" s="82"/>
      <c r="AH49" s="82"/>
      <c r="AI49" s="82"/>
      <c r="AJ49" s="82"/>
      <c r="AK49" s="82"/>
      <c r="AL49" s="82"/>
      <c r="AM49" s="82"/>
      <c r="AN49" s="82"/>
      <c r="AO49" s="82"/>
      <c r="AP49" s="82"/>
      <c r="AQ49" s="82"/>
      <c r="AR49" s="82"/>
      <c r="AS49" s="82"/>
      <c r="AT49" s="82"/>
      <c r="AU49" s="82"/>
      <c r="AV49" s="82"/>
      <c r="AW49" s="82"/>
      <c r="AX49" s="82"/>
      <c r="AY49" s="82"/>
      <c r="AZ49" s="82"/>
      <c r="BA49" s="82"/>
      <c r="BB49" s="82"/>
      <c r="BC49" s="82"/>
      <c r="BD49" s="82"/>
      <c r="BE49" s="82"/>
      <c r="BF49" s="82"/>
      <c r="BG49" s="82"/>
      <c r="BH49" s="82"/>
      <c r="BI49" s="82"/>
      <c r="BJ49" s="82"/>
    </row>
    <row r="50" spans="1:62" s="1" customFormat="1" ht="16.899999999999999">
      <c r="A50" s="529"/>
      <c r="B50" s="215" t="s">
        <v>394</v>
      </c>
      <c r="C50" s="77"/>
      <c r="D50" s="149"/>
      <c r="E50" s="77"/>
      <c r="F50" s="149"/>
      <c r="G50" s="77"/>
      <c r="H50" s="149"/>
      <c r="I50" s="77"/>
      <c r="J50" s="149"/>
      <c r="K50" s="77"/>
      <c r="L50" s="149"/>
      <c r="M50" s="77"/>
      <c r="N50" s="149"/>
      <c r="O50" s="77"/>
      <c r="P50" s="146"/>
      <c r="Q50" s="149"/>
      <c r="R50" s="77"/>
      <c r="S50" s="146"/>
      <c r="T50" s="149"/>
      <c r="U50" s="77"/>
      <c r="V50" s="146"/>
      <c r="W50" s="149"/>
      <c r="X50" s="77"/>
      <c r="Y50" s="146"/>
      <c r="Z50" s="149"/>
      <c r="AA50" s="77"/>
      <c r="AB50" s="146"/>
      <c r="AC50" s="149"/>
      <c r="AD50" s="77"/>
      <c r="AE50" s="200"/>
      <c r="AF50" s="149"/>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row>
    <row r="51" spans="1:62" s="1" customFormat="1" ht="16.899999999999999">
      <c r="A51" s="529"/>
      <c r="B51" s="215" t="s">
        <v>395</v>
      </c>
      <c r="C51" s="77"/>
      <c r="D51" s="149"/>
      <c r="E51" s="77"/>
      <c r="F51" s="149"/>
      <c r="G51" s="77"/>
      <c r="H51" s="149"/>
      <c r="I51" s="77"/>
      <c r="J51" s="149"/>
      <c r="K51" s="77"/>
      <c r="L51" s="149"/>
      <c r="M51" s="77"/>
      <c r="N51" s="149"/>
      <c r="O51" s="77"/>
      <c r="P51" s="146"/>
      <c r="Q51" s="149"/>
      <c r="R51" s="77"/>
      <c r="S51" s="146"/>
      <c r="T51" s="149"/>
      <c r="U51" s="77"/>
      <c r="V51" s="146"/>
      <c r="W51" s="149"/>
      <c r="X51" s="77"/>
      <c r="Y51" s="146"/>
      <c r="Z51" s="149"/>
      <c r="AA51" s="77"/>
      <c r="AB51" s="146"/>
      <c r="AC51" s="149"/>
      <c r="AD51" s="77"/>
      <c r="AE51" s="200"/>
      <c r="AF51" s="149"/>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row>
    <row r="52" spans="1:62" s="1" customFormat="1" ht="16.899999999999999">
      <c r="A52" s="529"/>
      <c r="B52" s="215" t="s">
        <v>396</v>
      </c>
      <c r="C52" s="77"/>
      <c r="D52" s="149"/>
      <c r="E52" s="77"/>
      <c r="F52" s="149"/>
      <c r="G52" s="77"/>
      <c r="H52" s="149"/>
      <c r="I52" s="77"/>
      <c r="J52" s="149"/>
      <c r="K52" s="77"/>
      <c r="L52" s="149"/>
      <c r="M52" s="77"/>
      <c r="N52" s="149"/>
      <c r="O52" s="77"/>
      <c r="P52" s="146"/>
      <c r="Q52" s="149"/>
      <c r="R52" s="77"/>
      <c r="S52" s="146"/>
      <c r="T52" s="149"/>
      <c r="U52" s="77"/>
      <c r="V52" s="146"/>
      <c r="W52" s="149"/>
      <c r="X52" s="77"/>
      <c r="Y52" s="146"/>
      <c r="Z52" s="149"/>
      <c r="AA52" s="77"/>
      <c r="AB52" s="146"/>
      <c r="AC52" s="149"/>
      <c r="AD52" s="77"/>
      <c r="AE52" s="200"/>
      <c r="AF52" s="149"/>
      <c r="AG52" s="82"/>
      <c r="AH52" s="82"/>
      <c r="AI52" s="82"/>
      <c r="AJ52" s="82"/>
      <c r="AK52" s="82"/>
      <c r="AL52" s="82"/>
      <c r="AM52" s="82"/>
      <c r="AN52" s="82"/>
      <c r="AO52" s="82"/>
      <c r="AP52" s="82"/>
      <c r="AQ52" s="82"/>
      <c r="AR52" s="82"/>
      <c r="AS52" s="82"/>
      <c r="AT52" s="82"/>
      <c r="AU52" s="82"/>
      <c r="AV52" s="82"/>
      <c r="AW52" s="82"/>
      <c r="AX52" s="82"/>
      <c r="AY52" s="82"/>
      <c r="AZ52" s="82"/>
      <c r="BA52" s="82"/>
      <c r="BB52" s="82"/>
      <c r="BC52" s="82"/>
      <c r="BD52" s="82"/>
      <c r="BE52" s="82"/>
      <c r="BF52" s="82"/>
      <c r="BG52" s="82"/>
      <c r="BH52" s="82"/>
      <c r="BI52" s="82"/>
      <c r="BJ52" s="82"/>
    </row>
    <row r="53" spans="1:62" s="1" customFormat="1" ht="16.899999999999999">
      <c r="A53" s="529"/>
      <c r="B53" s="215" t="s">
        <v>397</v>
      </c>
      <c r="C53" s="77"/>
      <c r="D53" s="149"/>
      <c r="E53" s="77"/>
      <c r="F53" s="149"/>
      <c r="G53" s="77"/>
      <c r="H53" s="149"/>
      <c r="I53" s="77"/>
      <c r="J53" s="149"/>
      <c r="K53" s="77"/>
      <c r="L53" s="149"/>
      <c r="M53" s="77"/>
      <c r="N53" s="149"/>
      <c r="O53" s="77"/>
      <c r="P53" s="146"/>
      <c r="Q53" s="149"/>
      <c r="R53" s="77"/>
      <c r="S53" s="146"/>
      <c r="T53" s="149"/>
      <c r="U53" s="77"/>
      <c r="V53" s="146"/>
      <c r="W53" s="149"/>
      <c r="X53" s="77"/>
      <c r="Y53" s="146"/>
      <c r="Z53" s="149"/>
      <c r="AA53" s="77"/>
      <c r="AB53" s="146"/>
      <c r="AC53" s="149"/>
      <c r="AD53" s="77"/>
      <c r="AE53" s="200"/>
      <c r="AF53" s="149"/>
      <c r="AG53" s="82"/>
      <c r="AH53" s="82"/>
      <c r="AI53" s="82"/>
      <c r="AJ53" s="82"/>
      <c r="AK53" s="82"/>
      <c r="AL53" s="82"/>
      <c r="AM53" s="82"/>
      <c r="AN53" s="82"/>
      <c r="AO53" s="82"/>
      <c r="AP53" s="82"/>
      <c r="AQ53" s="82"/>
      <c r="AR53" s="82"/>
      <c r="AS53" s="82"/>
      <c r="AT53" s="82"/>
      <c r="AU53" s="82"/>
      <c r="AV53" s="82"/>
      <c r="AW53" s="82"/>
      <c r="AX53" s="82"/>
      <c r="AY53" s="82"/>
      <c r="AZ53" s="82"/>
      <c r="BA53" s="82"/>
      <c r="BB53" s="82"/>
      <c r="BC53" s="82"/>
      <c r="BD53" s="82"/>
      <c r="BE53" s="82"/>
      <c r="BF53" s="82"/>
      <c r="BG53" s="82"/>
      <c r="BH53" s="82"/>
      <c r="BI53" s="82"/>
      <c r="BJ53" s="82"/>
    </row>
    <row r="54" spans="1:62" s="1" customFormat="1" ht="16.899999999999999">
      <c r="A54" s="529"/>
      <c r="B54" s="215" t="s">
        <v>398</v>
      </c>
      <c r="C54" s="77"/>
      <c r="D54" s="149"/>
      <c r="E54" s="77"/>
      <c r="F54" s="149"/>
      <c r="G54" s="77"/>
      <c r="H54" s="149"/>
      <c r="I54" s="77"/>
      <c r="J54" s="149"/>
      <c r="K54" s="77"/>
      <c r="L54" s="149"/>
      <c r="M54" s="77"/>
      <c r="N54" s="149"/>
      <c r="O54" s="77"/>
      <c r="P54" s="146"/>
      <c r="Q54" s="149"/>
      <c r="R54" s="77"/>
      <c r="S54" s="146"/>
      <c r="T54" s="149"/>
      <c r="U54" s="77"/>
      <c r="V54" s="146"/>
      <c r="W54" s="149"/>
      <c r="X54" s="77"/>
      <c r="Y54" s="146"/>
      <c r="Z54" s="149"/>
      <c r="AA54" s="77"/>
      <c r="AB54" s="146"/>
      <c r="AC54" s="149"/>
      <c r="AD54" s="77"/>
      <c r="AE54" s="200"/>
      <c r="AF54" s="149"/>
      <c r="AG54" s="82"/>
      <c r="AH54" s="82"/>
      <c r="AI54" s="82"/>
      <c r="AJ54" s="82"/>
      <c r="AK54" s="82"/>
      <c r="AL54" s="82"/>
      <c r="AM54" s="82"/>
      <c r="AN54" s="82"/>
      <c r="AO54" s="82"/>
      <c r="AP54" s="82"/>
      <c r="AQ54" s="82"/>
      <c r="AR54" s="82"/>
      <c r="AS54" s="82"/>
      <c r="AT54" s="82"/>
      <c r="AU54" s="82"/>
      <c r="AV54" s="82"/>
      <c r="AW54" s="82"/>
      <c r="AX54" s="82"/>
      <c r="AY54" s="82"/>
      <c r="AZ54" s="82"/>
      <c r="BA54" s="82"/>
      <c r="BB54" s="82"/>
      <c r="BC54" s="82"/>
      <c r="BD54" s="82"/>
      <c r="BE54" s="82"/>
      <c r="BF54" s="82"/>
      <c r="BG54" s="82"/>
      <c r="BH54" s="82"/>
      <c r="BI54" s="82"/>
      <c r="BJ54" s="82"/>
    </row>
    <row r="55" spans="1:62" s="1" customFormat="1" ht="16.899999999999999">
      <c r="A55" s="529"/>
      <c r="B55" s="215" t="s">
        <v>399</v>
      </c>
      <c r="C55" s="77"/>
      <c r="D55" s="149"/>
      <c r="E55" s="77"/>
      <c r="F55" s="149"/>
      <c r="G55" s="77"/>
      <c r="H55" s="149"/>
      <c r="I55" s="77"/>
      <c r="J55" s="149"/>
      <c r="K55" s="77"/>
      <c r="L55" s="149"/>
      <c r="M55" s="77"/>
      <c r="N55" s="149"/>
      <c r="O55" s="77"/>
      <c r="P55" s="146"/>
      <c r="Q55" s="149"/>
      <c r="R55" s="77"/>
      <c r="S55" s="146"/>
      <c r="T55" s="149"/>
      <c r="U55" s="77"/>
      <c r="V55" s="146"/>
      <c r="W55" s="149"/>
      <c r="X55" s="77"/>
      <c r="Y55" s="146"/>
      <c r="Z55" s="149"/>
      <c r="AA55" s="77"/>
      <c r="AB55" s="146"/>
      <c r="AC55" s="149"/>
      <c r="AD55" s="77"/>
      <c r="AE55" s="200"/>
      <c r="AF55" s="149"/>
      <c r="AG55" s="82"/>
      <c r="AH55" s="82"/>
      <c r="AI55" s="82"/>
      <c r="AJ55" s="82"/>
      <c r="AK55" s="82"/>
      <c r="AL55" s="82"/>
      <c r="AM55" s="82"/>
      <c r="AN55" s="82"/>
      <c r="AO55" s="82"/>
      <c r="AP55" s="82"/>
      <c r="AQ55" s="82"/>
      <c r="AR55" s="82"/>
      <c r="AS55" s="82"/>
      <c r="AT55" s="82"/>
      <c r="AU55" s="82"/>
      <c r="AV55" s="82"/>
      <c r="AW55" s="82"/>
      <c r="AX55" s="82"/>
      <c r="AY55" s="82"/>
      <c r="AZ55" s="82"/>
      <c r="BA55" s="82"/>
      <c r="BB55" s="82"/>
      <c r="BC55" s="82"/>
      <c r="BD55" s="82"/>
      <c r="BE55" s="82"/>
      <c r="BF55" s="82"/>
      <c r="BG55" s="82"/>
      <c r="BH55" s="82"/>
      <c r="BI55" s="82"/>
      <c r="BJ55" s="82"/>
    </row>
    <row r="56" spans="1:62" s="1" customFormat="1" ht="16.899999999999999">
      <c r="A56" s="529"/>
      <c r="B56" s="215" t="s">
        <v>400</v>
      </c>
      <c r="C56" s="77"/>
      <c r="D56" s="149"/>
      <c r="E56" s="77"/>
      <c r="F56" s="149"/>
      <c r="G56" s="77"/>
      <c r="H56" s="149"/>
      <c r="I56" s="77"/>
      <c r="J56" s="149"/>
      <c r="K56" s="77"/>
      <c r="L56" s="149"/>
      <c r="M56" s="77"/>
      <c r="N56" s="149"/>
      <c r="O56" s="77"/>
      <c r="P56" s="146"/>
      <c r="Q56" s="149"/>
      <c r="R56" s="77"/>
      <c r="S56" s="146"/>
      <c r="T56" s="149"/>
      <c r="U56" s="77"/>
      <c r="V56" s="146"/>
      <c r="W56" s="149"/>
      <c r="X56" s="77"/>
      <c r="Y56" s="146"/>
      <c r="Z56" s="149"/>
      <c r="AA56" s="77"/>
      <c r="AB56" s="146"/>
      <c r="AC56" s="149"/>
      <c r="AD56" s="77"/>
      <c r="AE56" s="200"/>
      <c r="AF56" s="149"/>
      <c r="AG56" s="82"/>
      <c r="AH56" s="82"/>
      <c r="AI56" s="82"/>
      <c r="AJ56" s="82"/>
      <c r="AK56" s="82"/>
      <c r="AL56" s="82"/>
      <c r="AM56" s="82"/>
      <c r="AN56" s="82"/>
      <c r="AO56" s="82"/>
      <c r="AP56" s="82"/>
      <c r="AQ56" s="82"/>
      <c r="AR56" s="82"/>
      <c r="AS56" s="82"/>
      <c r="AT56" s="82"/>
      <c r="AU56" s="82"/>
      <c r="AV56" s="82"/>
      <c r="AW56" s="82"/>
      <c r="AX56" s="82"/>
      <c r="AY56" s="82"/>
      <c r="AZ56" s="82"/>
      <c r="BA56" s="82"/>
      <c r="BB56" s="82"/>
      <c r="BC56" s="82"/>
      <c r="BD56" s="82"/>
      <c r="BE56" s="82"/>
      <c r="BF56" s="82"/>
      <c r="BG56" s="82"/>
      <c r="BH56" s="82"/>
      <c r="BI56" s="82"/>
      <c r="BJ56" s="82"/>
    </row>
    <row r="57" spans="1:62" s="1" customFormat="1" ht="16.899999999999999">
      <c r="A57" s="529"/>
      <c r="B57" s="215" t="s">
        <v>401</v>
      </c>
      <c r="C57" s="77"/>
      <c r="D57" s="149"/>
      <c r="E57" s="77"/>
      <c r="F57" s="149"/>
      <c r="G57" s="77"/>
      <c r="H57" s="149"/>
      <c r="I57" s="77"/>
      <c r="J57" s="149"/>
      <c r="K57" s="77"/>
      <c r="L57" s="149"/>
      <c r="M57" s="77"/>
      <c r="N57" s="149"/>
      <c r="O57" s="77"/>
      <c r="P57" s="146"/>
      <c r="Q57" s="149"/>
      <c r="R57" s="77"/>
      <c r="S57" s="146"/>
      <c r="T57" s="149"/>
      <c r="U57" s="77"/>
      <c r="V57" s="146"/>
      <c r="W57" s="149"/>
      <c r="X57" s="77"/>
      <c r="Y57" s="146"/>
      <c r="Z57" s="149"/>
      <c r="AA57" s="77"/>
      <c r="AB57" s="146"/>
      <c r="AC57" s="149"/>
      <c r="AD57" s="77"/>
      <c r="AE57" s="200"/>
      <c r="AF57" s="149"/>
      <c r="AG57" s="82"/>
      <c r="AH57" s="82"/>
      <c r="AI57" s="82"/>
      <c r="AJ57" s="82"/>
      <c r="AK57" s="82"/>
      <c r="AL57" s="82"/>
      <c r="AM57" s="82"/>
      <c r="AN57" s="82"/>
      <c r="AO57" s="82"/>
      <c r="AP57" s="82"/>
      <c r="AQ57" s="82"/>
      <c r="AR57" s="82"/>
      <c r="AS57" s="82"/>
      <c r="AT57" s="82"/>
      <c r="AU57" s="82"/>
      <c r="AV57" s="82"/>
      <c r="AW57" s="82"/>
      <c r="AX57" s="82"/>
      <c r="AY57" s="82"/>
      <c r="AZ57" s="82"/>
      <c r="BA57" s="82"/>
      <c r="BB57" s="82"/>
      <c r="BC57" s="82"/>
      <c r="BD57" s="82"/>
      <c r="BE57" s="82"/>
      <c r="BF57" s="82"/>
      <c r="BG57" s="82"/>
      <c r="BH57" s="82"/>
      <c r="BI57" s="82"/>
      <c r="BJ57" s="82"/>
    </row>
    <row r="58" spans="1:62" s="1" customFormat="1" ht="16.899999999999999">
      <c r="A58" s="529"/>
      <c r="B58" s="215" t="s">
        <v>402</v>
      </c>
      <c r="C58" s="77"/>
      <c r="D58" s="149"/>
      <c r="E58" s="77"/>
      <c r="F58" s="149"/>
      <c r="G58" s="77"/>
      <c r="H58" s="149"/>
      <c r="I58" s="77"/>
      <c r="J58" s="149"/>
      <c r="K58" s="77"/>
      <c r="L58" s="149"/>
      <c r="M58" s="77"/>
      <c r="N58" s="149"/>
      <c r="O58" s="77"/>
      <c r="P58" s="146"/>
      <c r="Q58" s="149"/>
      <c r="R58" s="77"/>
      <c r="S58" s="146"/>
      <c r="T58" s="149"/>
      <c r="U58" s="77"/>
      <c r="V58" s="146"/>
      <c r="W58" s="149"/>
      <c r="X58" s="77"/>
      <c r="Y58" s="146"/>
      <c r="Z58" s="149"/>
      <c r="AA58" s="77"/>
      <c r="AB58" s="146"/>
      <c r="AC58" s="149"/>
      <c r="AD58" s="77"/>
      <c r="AE58" s="200"/>
      <c r="AF58" s="149"/>
      <c r="AG58" s="82"/>
      <c r="AH58" s="82"/>
      <c r="AI58" s="82"/>
      <c r="AJ58" s="82"/>
      <c r="AK58" s="82"/>
      <c r="AL58" s="82"/>
      <c r="AM58" s="82"/>
      <c r="AN58" s="82"/>
      <c r="AO58" s="82"/>
      <c r="AP58" s="82"/>
      <c r="AQ58" s="82"/>
      <c r="AR58" s="82"/>
      <c r="AS58" s="82"/>
      <c r="AT58" s="82"/>
      <c r="AU58" s="82"/>
      <c r="AV58" s="82"/>
      <c r="AW58" s="82"/>
      <c r="AX58" s="82"/>
      <c r="AY58" s="82"/>
      <c r="AZ58" s="82"/>
      <c r="BA58" s="82"/>
      <c r="BB58" s="82"/>
      <c r="BC58" s="82"/>
      <c r="BD58" s="82"/>
      <c r="BE58" s="82"/>
      <c r="BF58" s="82"/>
      <c r="BG58" s="82"/>
      <c r="BH58" s="82"/>
      <c r="BI58" s="82"/>
      <c r="BJ58" s="82"/>
    </row>
    <row r="59" spans="1:62" s="1" customFormat="1" ht="16.899999999999999">
      <c r="A59" s="529"/>
      <c r="B59" s="215" t="s">
        <v>403</v>
      </c>
      <c r="C59" s="77"/>
      <c r="D59" s="149"/>
      <c r="E59" s="77"/>
      <c r="F59" s="149"/>
      <c r="G59" s="77"/>
      <c r="H59" s="149"/>
      <c r="I59" s="77"/>
      <c r="J59" s="149"/>
      <c r="K59" s="77"/>
      <c r="L59" s="149"/>
      <c r="M59" s="77"/>
      <c r="N59" s="149"/>
      <c r="O59" s="77"/>
      <c r="P59" s="146"/>
      <c r="Q59" s="149"/>
      <c r="R59" s="77"/>
      <c r="S59" s="146"/>
      <c r="T59" s="149"/>
      <c r="U59" s="77"/>
      <c r="V59" s="146"/>
      <c r="W59" s="149"/>
      <c r="X59" s="77"/>
      <c r="Y59" s="146"/>
      <c r="Z59" s="149"/>
      <c r="AA59" s="77"/>
      <c r="AB59" s="146"/>
      <c r="AC59" s="149"/>
      <c r="AD59" s="77"/>
      <c r="AE59" s="200"/>
      <c r="AF59" s="149"/>
      <c r="AG59" s="82"/>
      <c r="AH59" s="82"/>
      <c r="AI59" s="82"/>
      <c r="AJ59" s="82"/>
      <c r="AK59" s="82"/>
      <c r="AL59" s="82"/>
      <c r="AM59" s="82"/>
      <c r="AN59" s="82"/>
      <c r="AO59" s="82"/>
      <c r="AP59" s="82"/>
      <c r="AQ59" s="82"/>
      <c r="AR59" s="82"/>
      <c r="AS59" s="82"/>
      <c r="AT59" s="82"/>
      <c r="AU59" s="82"/>
      <c r="AV59" s="82"/>
      <c r="AW59" s="82"/>
      <c r="AX59" s="82"/>
      <c r="AY59" s="82"/>
      <c r="AZ59" s="82"/>
      <c r="BA59" s="82"/>
      <c r="BB59" s="82"/>
      <c r="BC59" s="82"/>
      <c r="BD59" s="82"/>
      <c r="BE59" s="82"/>
      <c r="BF59" s="82"/>
      <c r="BG59" s="82"/>
      <c r="BH59" s="82"/>
      <c r="BI59" s="82"/>
      <c r="BJ59" s="82"/>
    </row>
    <row r="60" spans="1:62" s="1" customFormat="1" ht="16.899999999999999">
      <c r="A60" s="529"/>
      <c r="B60" s="215" t="s">
        <v>404</v>
      </c>
      <c r="C60" s="77"/>
      <c r="D60" s="149"/>
      <c r="E60" s="77"/>
      <c r="F60" s="149"/>
      <c r="G60" s="77"/>
      <c r="H60" s="149"/>
      <c r="I60" s="77"/>
      <c r="J60" s="149"/>
      <c r="K60" s="77"/>
      <c r="L60" s="149"/>
      <c r="M60" s="77"/>
      <c r="N60" s="149"/>
      <c r="O60" s="77"/>
      <c r="P60" s="146"/>
      <c r="Q60" s="149"/>
      <c r="R60" s="77"/>
      <c r="S60" s="146"/>
      <c r="T60" s="149"/>
      <c r="U60" s="77"/>
      <c r="V60" s="146"/>
      <c r="W60" s="149"/>
      <c r="X60" s="77"/>
      <c r="Y60" s="146"/>
      <c r="Z60" s="149"/>
      <c r="AA60" s="77"/>
      <c r="AB60" s="146"/>
      <c r="AC60" s="149"/>
      <c r="AD60" s="77"/>
      <c r="AE60" s="200"/>
      <c r="AF60" s="149"/>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2"/>
    </row>
    <row r="61" spans="1:62" s="1" customFormat="1" ht="16.899999999999999">
      <c r="A61" s="529"/>
      <c r="B61" s="215" t="s">
        <v>405</v>
      </c>
      <c r="C61" s="77"/>
      <c r="D61" s="149"/>
      <c r="E61" s="77"/>
      <c r="F61" s="149"/>
      <c r="G61" s="77"/>
      <c r="H61" s="149"/>
      <c r="I61" s="77"/>
      <c r="J61" s="149"/>
      <c r="K61" s="77"/>
      <c r="L61" s="149"/>
      <c r="M61" s="77"/>
      <c r="N61" s="149"/>
      <c r="O61" s="77"/>
      <c r="P61" s="146"/>
      <c r="Q61" s="149"/>
      <c r="R61" s="77"/>
      <c r="S61" s="146"/>
      <c r="T61" s="149"/>
      <c r="U61" s="77"/>
      <c r="V61" s="146"/>
      <c r="W61" s="149"/>
      <c r="X61" s="77"/>
      <c r="Y61" s="146"/>
      <c r="Z61" s="149"/>
      <c r="AA61" s="77"/>
      <c r="AB61" s="146"/>
      <c r="AC61" s="149"/>
      <c r="AD61" s="77"/>
      <c r="AE61" s="200"/>
      <c r="AF61" s="149"/>
      <c r="AG61" s="82"/>
      <c r="AH61" s="82"/>
      <c r="AI61" s="82"/>
      <c r="AJ61" s="82"/>
      <c r="AK61" s="82"/>
      <c r="AL61" s="82"/>
      <c r="AM61" s="82"/>
      <c r="AN61" s="82"/>
      <c r="AO61" s="82"/>
      <c r="AP61" s="82"/>
      <c r="AQ61" s="82"/>
      <c r="AR61" s="82"/>
      <c r="AS61" s="82"/>
      <c r="AT61" s="82"/>
      <c r="AU61" s="82"/>
      <c r="AV61" s="82"/>
      <c r="AW61" s="82"/>
      <c r="AX61" s="82"/>
      <c r="AY61" s="82"/>
      <c r="AZ61" s="82"/>
      <c r="BA61" s="82"/>
      <c r="BB61" s="82"/>
      <c r="BC61" s="82"/>
      <c r="BD61" s="82"/>
      <c r="BE61" s="82"/>
      <c r="BF61" s="82"/>
      <c r="BG61" s="82"/>
      <c r="BH61" s="82"/>
      <c r="BI61" s="82"/>
      <c r="BJ61" s="82"/>
    </row>
    <row r="62" spans="1:62" s="1" customFormat="1" ht="16.899999999999999">
      <c r="A62" s="529"/>
      <c r="B62" s="215" t="s">
        <v>406</v>
      </c>
      <c r="C62" s="77"/>
      <c r="D62" s="149"/>
      <c r="E62" s="77"/>
      <c r="F62" s="149"/>
      <c r="G62" s="77"/>
      <c r="H62" s="149"/>
      <c r="I62" s="77"/>
      <c r="J62" s="149"/>
      <c r="K62" s="77"/>
      <c r="L62" s="149"/>
      <c r="M62" s="77"/>
      <c r="N62" s="149"/>
      <c r="O62" s="77"/>
      <c r="P62" s="146"/>
      <c r="Q62" s="149"/>
      <c r="R62" s="77"/>
      <c r="S62" s="146"/>
      <c r="T62" s="149"/>
      <c r="U62" s="77"/>
      <c r="V62" s="146"/>
      <c r="W62" s="149"/>
      <c r="X62" s="77"/>
      <c r="Y62" s="146"/>
      <c r="Z62" s="149"/>
      <c r="AA62" s="77"/>
      <c r="AB62" s="146"/>
      <c r="AC62" s="149"/>
      <c r="AD62" s="77"/>
      <c r="AE62" s="200"/>
      <c r="AF62" s="149"/>
      <c r="AG62" s="82"/>
      <c r="AH62" s="82"/>
      <c r="AI62" s="82"/>
      <c r="AJ62" s="82"/>
      <c r="AK62" s="82"/>
      <c r="AL62" s="82"/>
      <c r="AM62" s="82"/>
      <c r="AN62" s="82"/>
      <c r="AO62" s="82"/>
      <c r="AP62" s="82"/>
      <c r="AQ62" s="82"/>
      <c r="AR62" s="82"/>
      <c r="AS62" s="82"/>
      <c r="AT62" s="82"/>
      <c r="AU62" s="82"/>
      <c r="AV62" s="82"/>
      <c r="AW62" s="82"/>
      <c r="AX62" s="82"/>
      <c r="AY62" s="82"/>
      <c r="AZ62" s="82"/>
      <c r="BA62" s="82"/>
      <c r="BB62" s="82"/>
      <c r="BC62" s="82"/>
      <c r="BD62" s="82"/>
      <c r="BE62" s="82"/>
      <c r="BF62" s="82"/>
      <c r="BG62" s="82"/>
      <c r="BH62" s="82"/>
      <c r="BI62" s="82"/>
      <c r="BJ62" s="82"/>
    </row>
    <row r="63" spans="1:62" s="1" customFormat="1" ht="16.899999999999999">
      <c r="A63" s="529"/>
      <c r="B63" s="215" t="s">
        <v>407</v>
      </c>
      <c r="C63" s="77"/>
      <c r="D63" s="149"/>
      <c r="E63" s="77"/>
      <c r="F63" s="149"/>
      <c r="G63" s="77"/>
      <c r="H63" s="149"/>
      <c r="I63" s="77"/>
      <c r="J63" s="149"/>
      <c r="K63" s="77"/>
      <c r="L63" s="149"/>
      <c r="M63" s="77"/>
      <c r="N63" s="149"/>
      <c r="O63" s="77"/>
      <c r="P63" s="146"/>
      <c r="Q63" s="149"/>
      <c r="R63" s="77"/>
      <c r="S63" s="146"/>
      <c r="T63" s="149"/>
      <c r="U63" s="77"/>
      <c r="V63" s="146"/>
      <c r="W63" s="149"/>
      <c r="X63" s="77"/>
      <c r="Y63" s="146"/>
      <c r="Z63" s="149"/>
      <c r="AA63" s="77"/>
      <c r="AB63" s="146"/>
      <c r="AC63" s="149"/>
      <c r="AD63" s="77"/>
      <c r="AE63" s="200"/>
      <c r="AF63" s="149"/>
      <c r="AG63" s="82"/>
      <c r="AH63" s="82"/>
      <c r="AI63" s="82"/>
      <c r="AJ63" s="82"/>
      <c r="AK63" s="82"/>
      <c r="AL63" s="82"/>
      <c r="AM63" s="82"/>
      <c r="AN63" s="82"/>
      <c r="AO63" s="82"/>
      <c r="AP63" s="82"/>
      <c r="AQ63" s="82"/>
      <c r="AR63" s="82"/>
      <c r="AS63" s="82"/>
      <c r="AT63" s="82"/>
      <c r="AU63" s="82"/>
      <c r="AV63" s="82"/>
      <c r="AW63" s="82"/>
      <c r="AX63" s="82"/>
      <c r="AY63" s="82"/>
      <c r="AZ63" s="82"/>
      <c r="BA63" s="82"/>
      <c r="BB63" s="82"/>
      <c r="BC63" s="82"/>
      <c r="BD63" s="82"/>
      <c r="BE63" s="82"/>
      <c r="BF63" s="82"/>
      <c r="BG63" s="82"/>
      <c r="BH63" s="82"/>
      <c r="BI63" s="82"/>
      <c r="BJ63" s="82"/>
    </row>
    <row r="64" spans="1:62" s="1" customFormat="1" ht="16.899999999999999">
      <c r="A64" s="529"/>
      <c r="B64" s="215" t="s">
        <v>408</v>
      </c>
      <c r="C64" s="77"/>
      <c r="D64" s="149"/>
      <c r="E64" s="77"/>
      <c r="F64" s="149"/>
      <c r="G64" s="77"/>
      <c r="H64" s="149"/>
      <c r="I64" s="77"/>
      <c r="J64" s="149"/>
      <c r="K64" s="77"/>
      <c r="L64" s="149"/>
      <c r="M64" s="77"/>
      <c r="N64" s="149"/>
      <c r="O64" s="77"/>
      <c r="P64" s="146"/>
      <c r="Q64" s="149"/>
      <c r="R64" s="77"/>
      <c r="S64" s="146"/>
      <c r="T64" s="149"/>
      <c r="U64" s="77"/>
      <c r="V64" s="146"/>
      <c r="W64" s="149"/>
      <c r="X64" s="77"/>
      <c r="Y64" s="146"/>
      <c r="Z64" s="149"/>
      <c r="AA64" s="77"/>
      <c r="AB64" s="146"/>
      <c r="AC64" s="149"/>
      <c r="AD64" s="77"/>
      <c r="AE64" s="200"/>
      <c r="AF64" s="149"/>
      <c r="AG64" s="82"/>
      <c r="AH64" s="82"/>
      <c r="AI64" s="82"/>
      <c r="AJ64" s="82"/>
      <c r="AK64" s="82"/>
      <c r="AL64" s="82"/>
      <c r="AM64" s="82"/>
      <c r="AN64" s="82"/>
      <c r="AO64" s="82"/>
      <c r="AP64" s="82"/>
      <c r="AQ64" s="82"/>
      <c r="AR64" s="82"/>
      <c r="AS64" s="82"/>
      <c r="AT64" s="82"/>
      <c r="AU64" s="82"/>
      <c r="AV64" s="82"/>
      <c r="AW64" s="82"/>
      <c r="AX64" s="82"/>
      <c r="AY64" s="82"/>
      <c r="AZ64" s="82"/>
      <c r="BA64" s="82"/>
      <c r="BB64" s="82"/>
      <c r="BC64" s="82"/>
      <c r="BD64" s="82"/>
      <c r="BE64" s="82"/>
      <c r="BF64" s="82"/>
      <c r="BG64" s="82"/>
      <c r="BH64" s="82"/>
      <c r="BI64" s="82"/>
      <c r="BJ64" s="82"/>
    </row>
    <row r="65" spans="1:62" s="1" customFormat="1" ht="16.899999999999999">
      <c r="A65" s="529"/>
      <c r="B65" s="215" t="s">
        <v>409</v>
      </c>
      <c r="C65" s="77"/>
      <c r="D65" s="149"/>
      <c r="E65" s="77"/>
      <c r="F65" s="149"/>
      <c r="G65" s="77"/>
      <c r="H65" s="149"/>
      <c r="I65" s="77"/>
      <c r="J65" s="149"/>
      <c r="K65" s="77"/>
      <c r="L65" s="149"/>
      <c r="M65" s="77"/>
      <c r="N65" s="149"/>
      <c r="O65" s="77"/>
      <c r="P65" s="146"/>
      <c r="Q65" s="149"/>
      <c r="R65" s="77"/>
      <c r="S65" s="146"/>
      <c r="T65" s="149"/>
      <c r="U65" s="77"/>
      <c r="V65" s="146"/>
      <c r="W65" s="149"/>
      <c r="X65" s="77"/>
      <c r="Y65" s="146"/>
      <c r="Z65" s="149"/>
      <c r="AA65" s="77"/>
      <c r="AB65" s="146"/>
      <c r="AC65" s="149"/>
      <c r="AD65" s="77"/>
      <c r="AE65" s="200"/>
      <c r="AF65" s="149"/>
      <c r="AG65" s="82"/>
      <c r="AH65" s="82"/>
      <c r="AI65" s="82"/>
      <c r="AJ65" s="82"/>
      <c r="AK65" s="82"/>
      <c r="AL65" s="82"/>
      <c r="AM65" s="82"/>
      <c r="AN65" s="82"/>
      <c r="AO65" s="82"/>
      <c r="AP65" s="82"/>
      <c r="AQ65" s="82"/>
      <c r="AR65" s="82"/>
      <c r="AS65" s="82"/>
      <c r="AT65" s="82"/>
      <c r="AU65" s="82"/>
      <c r="AV65" s="82"/>
      <c r="AW65" s="82"/>
      <c r="AX65" s="82"/>
      <c r="AY65" s="82"/>
      <c r="AZ65" s="82"/>
      <c r="BA65" s="82"/>
      <c r="BB65" s="82"/>
      <c r="BC65" s="82"/>
      <c r="BD65" s="82"/>
      <c r="BE65" s="82"/>
      <c r="BF65" s="82"/>
      <c r="BG65" s="82"/>
      <c r="BH65" s="82"/>
      <c r="BI65" s="82"/>
      <c r="BJ65" s="82"/>
    </row>
    <row r="66" spans="1:62" s="1" customFormat="1" ht="16.899999999999999">
      <c r="A66" s="529"/>
      <c r="B66" s="215" t="s">
        <v>410</v>
      </c>
      <c r="C66" s="77"/>
      <c r="D66" s="149"/>
      <c r="E66" s="77"/>
      <c r="F66" s="149"/>
      <c r="G66" s="77"/>
      <c r="H66" s="149"/>
      <c r="I66" s="77"/>
      <c r="J66" s="149"/>
      <c r="K66" s="77"/>
      <c r="L66" s="149"/>
      <c r="M66" s="77"/>
      <c r="N66" s="149"/>
      <c r="O66" s="77"/>
      <c r="P66" s="146"/>
      <c r="Q66" s="149"/>
      <c r="R66" s="77"/>
      <c r="S66" s="146"/>
      <c r="T66" s="149"/>
      <c r="U66" s="77"/>
      <c r="V66" s="146"/>
      <c r="W66" s="149"/>
      <c r="X66" s="77"/>
      <c r="Y66" s="146"/>
      <c r="Z66" s="149"/>
      <c r="AA66" s="77"/>
      <c r="AB66" s="146"/>
      <c r="AC66" s="149"/>
      <c r="AD66" s="77"/>
      <c r="AE66" s="200"/>
      <c r="AF66" s="149"/>
      <c r="AG66" s="82"/>
      <c r="AH66" s="82"/>
      <c r="AI66" s="82"/>
      <c r="AJ66" s="82"/>
      <c r="AK66" s="82"/>
      <c r="AL66" s="82"/>
      <c r="AM66" s="82"/>
      <c r="AN66" s="82"/>
      <c r="AO66" s="82"/>
      <c r="AP66" s="82"/>
      <c r="AQ66" s="82"/>
      <c r="AR66" s="82"/>
      <c r="AS66" s="82"/>
      <c r="AT66" s="82"/>
      <c r="AU66" s="82"/>
      <c r="AV66" s="82"/>
      <c r="AW66" s="82"/>
      <c r="AX66" s="82"/>
      <c r="AY66" s="82"/>
      <c r="AZ66" s="82"/>
      <c r="BA66" s="82"/>
      <c r="BB66" s="82"/>
      <c r="BC66" s="82"/>
      <c r="BD66" s="82"/>
      <c r="BE66" s="82"/>
      <c r="BF66" s="82"/>
      <c r="BG66" s="82"/>
      <c r="BH66" s="82"/>
      <c r="BI66" s="82"/>
      <c r="BJ66" s="82"/>
    </row>
    <row r="67" spans="1:62" s="1" customFormat="1" ht="16.899999999999999">
      <c r="A67" s="529"/>
      <c r="B67" s="215" t="s">
        <v>411</v>
      </c>
      <c r="C67" s="77"/>
      <c r="D67" s="149"/>
      <c r="E67" s="77"/>
      <c r="F67" s="149"/>
      <c r="G67" s="77"/>
      <c r="H67" s="149"/>
      <c r="I67" s="77"/>
      <c r="J67" s="149"/>
      <c r="K67" s="77"/>
      <c r="L67" s="149"/>
      <c r="M67" s="77"/>
      <c r="N67" s="149"/>
      <c r="O67" s="77"/>
      <c r="P67" s="146"/>
      <c r="Q67" s="149"/>
      <c r="R67" s="77"/>
      <c r="S67" s="146"/>
      <c r="T67" s="149"/>
      <c r="U67" s="77"/>
      <c r="V67" s="146"/>
      <c r="W67" s="149"/>
      <c r="X67" s="77"/>
      <c r="Y67" s="146"/>
      <c r="Z67" s="149"/>
      <c r="AA67" s="77"/>
      <c r="AB67" s="146"/>
      <c r="AC67" s="149"/>
      <c r="AD67" s="77"/>
      <c r="AE67" s="200"/>
      <c r="AF67" s="149"/>
      <c r="AG67" s="82"/>
      <c r="AH67" s="82"/>
      <c r="AI67" s="82"/>
      <c r="AJ67" s="82"/>
      <c r="AK67" s="82"/>
      <c r="AL67" s="82"/>
      <c r="AM67" s="82"/>
      <c r="AN67" s="82"/>
      <c r="AO67" s="82"/>
      <c r="AP67" s="82"/>
      <c r="AQ67" s="82"/>
      <c r="AR67" s="82"/>
      <c r="AS67" s="82"/>
      <c r="AT67" s="82"/>
      <c r="AU67" s="82"/>
      <c r="AV67" s="82"/>
      <c r="AW67" s="82"/>
      <c r="AX67" s="82"/>
      <c r="AY67" s="82"/>
      <c r="AZ67" s="82"/>
      <c r="BA67" s="82"/>
      <c r="BB67" s="82"/>
      <c r="BC67" s="82"/>
      <c r="BD67" s="82"/>
      <c r="BE67" s="82"/>
      <c r="BF67" s="82"/>
      <c r="BG67" s="82"/>
      <c r="BH67" s="82"/>
      <c r="BI67" s="82"/>
      <c r="BJ67" s="82"/>
    </row>
    <row r="68" spans="1:62" s="1" customFormat="1" ht="16.899999999999999">
      <c r="A68" s="529"/>
      <c r="B68" s="216" t="s">
        <v>412</v>
      </c>
      <c r="C68" s="206"/>
      <c r="D68" s="210"/>
      <c r="E68" s="206"/>
      <c r="F68" s="210"/>
      <c r="G68" s="206"/>
      <c r="H68" s="210"/>
      <c r="I68" s="206"/>
      <c r="J68" s="210"/>
      <c r="K68" s="206"/>
      <c r="L68" s="210"/>
      <c r="M68" s="206"/>
      <c r="N68" s="210"/>
      <c r="O68" s="206"/>
      <c r="P68" s="207"/>
      <c r="Q68" s="210"/>
      <c r="R68" s="206"/>
      <c r="S68" s="207"/>
      <c r="T68" s="210"/>
      <c r="U68" s="206"/>
      <c r="V68" s="207"/>
      <c r="W68" s="210"/>
      <c r="X68" s="206"/>
      <c r="Y68" s="207"/>
      <c r="Z68" s="210"/>
      <c r="AA68" s="206"/>
      <c r="AB68" s="207"/>
      <c r="AC68" s="210"/>
      <c r="AD68" s="206"/>
      <c r="AE68" s="207"/>
      <c r="AF68" s="210"/>
      <c r="AG68" s="82"/>
      <c r="AH68" s="82"/>
      <c r="AI68" s="82"/>
      <c r="AJ68" s="82"/>
      <c r="AK68" s="82"/>
      <c r="AL68" s="82"/>
      <c r="AM68" s="82"/>
      <c r="AN68" s="82"/>
      <c r="AO68" s="82"/>
      <c r="AP68" s="82"/>
      <c r="AQ68" s="82"/>
      <c r="AR68" s="82"/>
      <c r="AS68" s="82"/>
      <c r="AT68" s="82"/>
      <c r="AU68" s="82"/>
      <c r="AV68" s="82"/>
      <c r="AW68" s="82"/>
      <c r="AX68" s="82"/>
      <c r="AY68" s="82"/>
      <c r="AZ68" s="82"/>
      <c r="BA68" s="82"/>
      <c r="BB68" s="82"/>
      <c r="BC68" s="82"/>
      <c r="BD68" s="82"/>
      <c r="BE68" s="82"/>
      <c r="BF68" s="82"/>
      <c r="BG68" s="82"/>
      <c r="BH68" s="82"/>
      <c r="BI68" s="82"/>
      <c r="BJ68" s="82"/>
    </row>
    <row r="69" spans="1:62" s="1" customFormat="1" ht="17.45" thickBot="1">
      <c r="A69" s="289"/>
      <c r="B69" s="201" t="s">
        <v>335</v>
      </c>
      <c r="C69" s="123"/>
      <c r="D69" s="211"/>
      <c r="E69" s="123"/>
      <c r="F69" s="211"/>
      <c r="G69" s="123"/>
      <c r="H69" s="211"/>
      <c r="I69" s="123"/>
      <c r="J69" s="211"/>
      <c r="K69" s="212"/>
      <c r="L69" s="213"/>
      <c r="M69" s="212"/>
      <c r="N69" s="213"/>
      <c r="O69" s="212"/>
      <c r="P69" s="124"/>
      <c r="Q69" s="211"/>
      <c r="R69" s="123"/>
      <c r="S69" s="124"/>
      <c r="T69" s="211"/>
      <c r="U69" s="123"/>
      <c r="V69" s="124"/>
      <c r="W69" s="211"/>
      <c r="X69" s="123"/>
      <c r="Y69" s="124"/>
      <c r="Z69" s="211"/>
      <c r="AA69" s="123"/>
      <c r="AB69" s="124"/>
      <c r="AC69" s="211"/>
      <c r="AD69" s="123"/>
      <c r="AE69" s="124"/>
      <c r="AF69" s="211"/>
      <c r="AG69" s="82"/>
      <c r="AH69" s="82"/>
      <c r="AI69" s="82"/>
      <c r="AJ69" s="82"/>
      <c r="AK69" s="82"/>
      <c r="AL69" s="82"/>
      <c r="AM69" s="82"/>
      <c r="AN69" s="82"/>
      <c r="AO69" s="82"/>
      <c r="AP69" s="82"/>
      <c r="AQ69" s="82"/>
      <c r="AR69" s="82"/>
      <c r="AS69" s="82"/>
      <c r="AT69" s="82"/>
      <c r="AU69" s="82"/>
      <c r="AV69" s="82"/>
      <c r="AW69" s="82"/>
      <c r="AX69" s="82"/>
      <c r="AY69" s="82"/>
      <c r="AZ69" s="82"/>
      <c r="BA69" s="82"/>
      <c r="BB69" s="82"/>
      <c r="BC69" s="82"/>
      <c r="BD69" s="82"/>
      <c r="BE69" s="82"/>
      <c r="BF69" s="82"/>
      <c r="BG69" s="82"/>
      <c r="BH69" s="82"/>
      <c r="BI69" s="82"/>
      <c r="BJ69" s="82"/>
    </row>
    <row r="71" spans="1:62" ht="14.45" thickBot="1"/>
    <row r="72" spans="1:62" s="1" customFormat="1" ht="50.25" customHeight="1" thickBot="1">
      <c r="A72" s="275" t="s">
        <v>386</v>
      </c>
      <c r="B72" s="276"/>
      <c r="C72" s="532" t="s">
        <v>414</v>
      </c>
      <c r="D72" s="532"/>
      <c r="E72" s="532"/>
      <c r="F72" s="532"/>
      <c r="G72" s="532"/>
      <c r="H72" s="532"/>
      <c r="I72" s="532"/>
      <c r="J72" s="532"/>
      <c r="K72" s="532"/>
      <c r="L72" s="532"/>
      <c r="M72" s="532"/>
      <c r="N72" s="532"/>
      <c r="O72" s="532"/>
      <c r="P72" s="532"/>
      <c r="Q72" s="532"/>
      <c r="R72" s="532"/>
      <c r="S72" s="532"/>
      <c r="T72" s="532"/>
      <c r="U72" s="532"/>
      <c r="V72" s="532"/>
      <c r="W72" s="532"/>
      <c r="X72" s="532"/>
      <c r="Y72" s="532"/>
      <c r="Z72" s="532"/>
      <c r="AA72" s="532"/>
      <c r="AB72" s="532"/>
      <c r="AC72" s="532"/>
      <c r="AD72" s="532"/>
      <c r="AE72" s="532"/>
      <c r="AF72" s="533"/>
      <c r="AG72" s="82"/>
      <c r="AH72" s="82"/>
      <c r="AI72" s="82"/>
      <c r="AJ72" s="82"/>
      <c r="AK72" s="82"/>
      <c r="AL72" s="82"/>
      <c r="AM72" s="82"/>
      <c r="AN72" s="82"/>
      <c r="AO72" s="82"/>
      <c r="AP72" s="82"/>
      <c r="AQ72" s="82"/>
      <c r="AR72" s="82"/>
      <c r="AS72" s="82"/>
      <c r="AT72" s="82"/>
      <c r="AU72" s="82"/>
      <c r="AV72" s="82"/>
      <c r="AW72" s="82"/>
      <c r="AX72" s="82"/>
      <c r="AY72" s="82"/>
      <c r="AZ72" s="82"/>
      <c r="BA72" s="82"/>
      <c r="BB72" s="82"/>
      <c r="BC72" s="82"/>
      <c r="BD72" s="82"/>
      <c r="BE72" s="82"/>
      <c r="BF72" s="82"/>
      <c r="BG72" s="82"/>
      <c r="BH72" s="82"/>
      <c r="BI72" s="82"/>
      <c r="BJ72" s="82"/>
    </row>
    <row r="73" spans="1:62" s="27" customFormat="1" ht="21.75" customHeight="1" thickBot="1">
      <c r="A73" s="288" t="s">
        <v>388</v>
      </c>
      <c r="B73" s="530" t="s">
        <v>389</v>
      </c>
      <c r="C73" s="435" t="s">
        <v>183</v>
      </c>
      <c r="D73" s="531"/>
      <c r="E73" s="531"/>
      <c r="F73" s="531"/>
      <c r="G73" s="531"/>
      <c r="H73" s="531"/>
      <c r="I73" s="531"/>
      <c r="J73" s="531"/>
      <c r="K73" s="531"/>
      <c r="L73" s="531"/>
      <c r="M73" s="531"/>
      <c r="N73" s="436"/>
      <c r="O73" s="521" t="s">
        <v>151</v>
      </c>
      <c r="P73" s="522"/>
      <c r="Q73" s="522"/>
      <c r="R73" s="522"/>
      <c r="S73" s="522"/>
      <c r="T73" s="522"/>
      <c r="U73" s="522"/>
      <c r="V73" s="522"/>
      <c r="W73" s="522"/>
      <c r="X73" s="522"/>
      <c r="Y73" s="522"/>
      <c r="Z73" s="522"/>
      <c r="AA73" s="522"/>
      <c r="AB73" s="522"/>
      <c r="AC73" s="522"/>
      <c r="AD73" s="522"/>
      <c r="AE73" s="522"/>
      <c r="AF73" s="523"/>
      <c r="AG73" s="131"/>
      <c r="AH73" s="131"/>
      <c r="AI73" s="131"/>
      <c r="AJ73" s="131"/>
      <c r="AK73" s="131"/>
      <c r="AL73" s="131"/>
      <c r="AM73" s="131"/>
      <c r="AN73" s="131"/>
      <c r="AO73" s="131"/>
      <c r="AP73" s="131"/>
      <c r="AQ73" s="131"/>
      <c r="AR73" s="131"/>
      <c r="AS73" s="131"/>
      <c r="AT73" s="131"/>
      <c r="AU73" s="131"/>
      <c r="AV73" s="131"/>
      <c r="AW73" s="131"/>
      <c r="AX73" s="131"/>
      <c r="AY73" s="131"/>
      <c r="AZ73" s="131"/>
      <c r="BA73" s="131"/>
      <c r="BB73" s="131"/>
      <c r="BC73" s="131"/>
      <c r="BD73" s="131"/>
      <c r="BE73" s="131"/>
      <c r="BF73" s="131"/>
      <c r="BG73" s="131"/>
      <c r="BH73" s="131"/>
      <c r="BI73" s="131"/>
      <c r="BJ73" s="131"/>
    </row>
    <row r="74" spans="1:62" s="27" customFormat="1" ht="21.75" customHeight="1" thickBot="1">
      <c r="A74" s="529"/>
      <c r="B74" s="530"/>
      <c r="C74" s="527" t="s">
        <v>149</v>
      </c>
      <c r="D74" s="528"/>
      <c r="E74" s="527" t="s">
        <v>160</v>
      </c>
      <c r="F74" s="528"/>
      <c r="G74" s="527" t="s">
        <v>164</v>
      </c>
      <c r="H74" s="528"/>
      <c r="I74" s="527" t="s">
        <v>168</v>
      </c>
      <c r="J74" s="528"/>
      <c r="K74" s="527" t="s">
        <v>169</v>
      </c>
      <c r="L74" s="528"/>
      <c r="M74" s="527" t="s">
        <v>170</v>
      </c>
      <c r="N74" s="528"/>
      <c r="O74" s="521" t="s">
        <v>149</v>
      </c>
      <c r="P74" s="522"/>
      <c r="Q74" s="523"/>
      <c r="R74" s="524" t="s">
        <v>160</v>
      </c>
      <c r="S74" s="525"/>
      <c r="T74" s="526"/>
      <c r="U74" s="524" t="s">
        <v>164</v>
      </c>
      <c r="V74" s="525"/>
      <c r="W74" s="526"/>
      <c r="X74" s="524" t="s">
        <v>168</v>
      </c>
      <c r="Y74" s="525"/>
      <c r="Z74" s="526"/>
      <c r="AA74" s="524" t="s">
        <v>169</v>
      </c>
      <c r="AB74" s="525"/>
      <c r="AC74" s="526"/>
      <c r="AD74" s="524" t="s">
        <v>170</v>
      </c>
      <c r="AE74" s="525"/>
      <c r="AF74" s="526"/>
      <c r="AG74" s="131"/>
      <c r="AH74" s="131"/>
      <c r="AI74" s="131"/>
      <c r="AJ74" s="131"/>
      <c r="AK74" s="131"/>
      <c r="AL74" s="131"/>
      <c r="AM74" s="131"/>
      <c r="AN74" s="131"/>
      <c r="AO74" s="131"/>
      <c r="AP74" s="131"/>
      <c r="AQ74" s="131"/>
      <c r="AR74" s="131"/>
      <c r="AS74" s="131"/>
      <c r="AT74" s="131"/>
      <c r="AU74" s="131"/>
      <c r="AV74" s="131"/>
      <c r="AW74" s="131"/>
      <c r="AX74" s="131"/>
      <c r="AY74" s="131"/>
      <c r="AZ74" s="131"/>
      <c r="BA74" s="131"/>
      <c r="BB74" s="131"/>
      <c r="BC74" s="131"/>
      <c r="BD74" s="131"/>
      <c r="BE74" s="131"/>
      <c r="BF74" s="131"/>
      <c r="BG74" s="131"/>
      <c r="BH74" s="131"/>
      <c r="BI74" s="131"/>
      <c r="BJ74" s="131"/>
    </row>
    <row r="75" spans="1:62" s="27" customFormat="1" ht="28.5" customHeight="1" thickBot="1">
      <c r="A75" s="529"/>
      <c r="B75" s="530"/>
      <c r="C75" s="135" t="s">
        <v>390</v>
      </c>
      <c r="D75" s="135" t="s">
        <v>391</v>
      </c>
      <c r="E75" s="135" t="s">
        <v>390</v>
      </c>
      <c r="F75" s="135" t="s">
        <v>391</v>
      </c>
      <c r="G75" s="135" t="s">
        <v>390</v>
      </c>
      <c r="H75" s="135" t="s">
        <v>391</v>
      </c>
      <c r="I75" s="135" t="s">
        <v>390</v>
      </c>
      <c r="J75" s="135" t="s">
        <v>391</v>
      </c>
      <c r="K75" s="135" t="s">
        <v>390</v>
      </c>
      <c r="L75" s="135" t="s">
        <v>391</v>
      </c>
      <c r="M75" s="135" t="s">
        <v>390</v>
      </c>
      <c r="N75" s="135" t="s">
        <v>391</v>
      </c>
      <c r="O75" s="136" t="s">
        <v>390</v>
      </c>
      <c r="P75" s="136" t="s">
        <v>392</v>
      </c>
      <c r="Q75" s="136" t="s">
        <v>138</v>
      </c>
      <c r="R75" s="136" t="s">
        <v>390</v>
      </c>
      <c r="S75" s="136" t="s">
        <v>392</v>
      </c>
      <c r="T75" s="136" t="s">
        <v>138</v>
      </c>
      <c r="U75" s="136" t="s">
        <v>390</v>
      </c>
      <c r="V75" s="136" t="s">
        <v>392</v>
      </c>
      <c r="W75" s="136" t="s">
        <v>138</v>
      </c>
      <c r="X75" s="136" t="s">
        <v>390</v>
      </c>
      <c r="Y75" s="136" t="s">
        <v>392</v>
      </c>
      <c r="Z75" s="136" t="s">
        <v>138</v>
      </c>
      <c r="AA75" s="136" t="s">
        <v>390</v>
      </c>
      <c r="AB75" s="136" t="s">
        <v>392</v>
      </c>
      <c r="AC75" s="136" t="s">
        <v>138</v>
      </c>
      <c r="AD75" s="136" t="s">
        <v>390</v>
      </c>
      <c r="AE75" s="136" t="s">
        <v>392</v>
      </c>
      <c r="AF75" s="136" t="s">
        <v>138</v>
      </c>
      <c r="AG75" s="131"/>
      <c r="AH75" s="131"/>
      <c r="AI75" s="131"/>
      <c r="AJ75" s="131"/>
      <c r="AK75" s="131"/>
      <c r="AL75" s="131"/>
      <c r="AM75" s="131"/>
      <c r="AN75" s="131"/>
      <c r="AO75" s="131"/>
      <c r="AP75" s="131"/>
      <c r="AQ75" s="131"/>
      <c r="AR75" s="131"/>
      <c r="AS75" s="131"/>
      <c r="AT75" s="131"/>
      <c r="AU75" s="131"/>
      <c r="AV75" s="131"/>
      <c r="AW75" s="131"/>
      <c r="AX75" s="131"/>
      <c r="AY75" s="131"/>
      <c r="AZ75" s="131"/>
      <c r="BA75" s="131"/>
      <c r="BB75" s="131"/>
      <c r="BC75" s="131"/>
      <c r="BD75" s="131"/>
      <c r="BE75" s="131"/>
      <c r="BF75" s="131"/>
      <c r="BG75" s="131"/>
      <c r="BH75" s="131"/>
      <c r="BI75" s="131"/>
      <c r="BJ75" s="131"/>
    </row>
    <row r="76" spans="1:62" s="27" customFormat="1" ht="15.75" customHeight="1">
      <c r="A76" s="529"/>
      <c r="B76" s="79" t="s">
        <v>393</v>
      </c>
      <c r="C76" s="148"/>
      <c r="D76" s="146"/>
      <c r="E76" s="148"/>
      <c r="F76" s="146"/>
      <c r="G76" s="148"/>
      <c r="H76" s="146"/>
      <c r="I76" s="148"/>
      <c r="J76" s="146"/>
      <c r="K76" s="148"/>
      <c r="L76" s="146"/>
      <c r="M76" s="148"/>
      <c r="N76" s="146"/>
      <c r="O76" s="148"/>
      <c r="P76" s="146"/>
      <c r="Q76" s="146"/>
      <c r="R76" s="148"/>
      <c r="S76" s="146"/>
      <c r="T76" s="146"/>
      <c r="U76" s="148"/>
      <c r="V76" s="146"/>
      <c r="W76" s="146"/>
      <c r="X76" s="148"/>
      <c r="Y76" s="146"/>
      <c r="Z76" s="146"/>
      <c r="AA76" s="148"/>
      <c r="AB76" s="146"/>
      <c r="AC76" s="146"/>
      <c r="AD76" s="148"/>
      <c r="AE76" s="200"/>
      <c r="AF76" s="149"/>
      <c r="AG76" s="131"/>
      <c r="AH76" s="131"/>
      <c r="AI76" s="131"/>
      <c r="AJ76" s="131"/>
      <c r="AK76" s="131"/>
      <c r="AL76" s="131"/>
      <c r="AM76" s="131"/>
      <c r="AN76" s="131"/>
      <c r="AO76" s="131"/>
      <c r="AP76" s="131"/>
      <c r="AQ76" s="131"/>
      <c r="AR76" s="131"/>
      <c r="AS76" s="131"/>
      <c r="AT76" s="131"/>
      <c r="AU76" s="131"/>
      <c r="AV76" s="131"/>
      <c r="AW76" s="131"/>
      <c r="AX76" s="131"/>
      <c r="AY76" s="131"/>
      <c r="AZ76" s="131"/>
      <c r="BA76" s="131"/>
      <c r="BB76" s="131"/>
      <c r="BC76" s="131"/>
      <c r="BD76" s="131"/>
      <c r="BE76" s="131"/>
      <c r="BF76" s="131"/>
      <c r="BG76" s="131"/>
      <c r="BH76" s="131"/>
      <c r="BI76" s="131"/>
      <c r="BJ76" s="131"/>
    </row>
    <row r="77" spans="1:62" s="27" customFormat="1" ht="15.75" customHeight="1">
      <c r="A77" s="529"/>
      <c r="B77" s="80" t="s">
        <v>394</v>
      </c>
      <c r="C77" s="77"/>
      <c r="D77" s="146"/>
      <c r="E77" s="77"/>
      <c r="F77" s="146"/>
      <c r="G77" s="77"/>
      <c r="H77" s="146"/>
      <c r="I77" s="77"/>
      <c r="J77" s="146"/>
      <c r="K77" s="77"/>
      <c r="L77" s="146"/>
      <c r="M77" s="77"/>
      <c r="N77" s="146"/>
      <c r="O77" s="77"/>
      <c r="P77" s="146"/>
      <c r="Q77" s="146"/>
      <c r="R77" s="77"/>
      <c r="S77" s="146"/>
      <c r="T77" s="146"/>
      <c r="U77" s="77"/>
      <c r="V77" s="146"/>
      <c r="W77" s="146"/>
      <c r="X77" s="77"/>
      <c r="Y77" s="146"/>
      <c r="Z77" s="146"/>
      <c r="AA77" s="77"/>
      <c r="AB77" s="146"/>
      <c r="AC77" s="146"/>
      <c r="AD77" s="77"/>
      <c r="AE77" s="200"/>
      <c r="AF77" s="149"/>
      <c r="AG77" s="131"/>
      <c r="AH77" s="131"/>
      <c r="AI77" s="131"/>
      <c r="AJ77" s="131"/>
      <c r="AK77" s="131"/>
      <c r="AL77" s="131"/>
      <c r="AM77" s="131"/>
      <c r="AN77" s="131"/>
      <c r="AO77" s="131"/>
      <c r="AP77" s="131"/>
      <c r="AQ77" s="131"/>
      <c r="AR77" s="131"/>
      <c r="AS77" s="131"/>
      <c r="AT77" s="131"/>
      <c r="AU77" s="131"/>
      <c r="AV77" s="131"/>
      <c r="AW77" s="131"/>
      <c r="AX77" s="131"/>
      <c r="AY77" s="131"/>
      <c r="AZ77" s="131"/>
      <c r="BA77" s="131"/>
      <c r="BB77" s="131"/>
      <c r="BC77" s="131"/>
      <c r="BD77" s="131"/>
      <c r="BE77" s="131"/>
      <c r="BF77" s="131"/>
      <c r="BG77" s="131"/>
      <c r="BH77" s="131"/>
      <c r="BI77" s="131"/>
      <c r="BJ77" s="131"/>
    </row>
    <row r="78" spans="1:62" s="27" customFormat="1" ht="15.75" customHeight="1">
      <c r="A78" s="529"/>
      <c r="B78" s="80" t="s">
        <v>395</v>
      </c>
      <c r="C78" s="77"/>
      <c r="D78" s="146"/>
      <c r="E78" s="77"/>
      <c r="F78" s="146"/>
      <c r="G78" s="77"/>
      <c r="H78" s="146"/>
      <c r="I78" s="77"/>
      <c r="J78" s="146"/>
      <c r="K78" s="77"/>
      <c r="L78" s="146"/>
      <c r="M78" s="77"/>
      <c r="N78" s="146"/>
      <c r="O78" s="77"/>
      <c r="P78" s="146"/>
      <c r="Q78" s="146"/>
      <c r="R78" s="77"/>
      <c r="S78" s="146"/>
      <c r="T78" s="146"/>
      <c r="U78" s="77"/>
      <c r="V78" s="146"/>
      <c r="W78" s="146"/>
      <c r="X78" s="77"/>
      <c r="Y78" s="146"/>
      <c r="Z78" s="146"/>
      <c r="AA78" s="77"/>
      <c r="AB78" s="146"/>
      <c r="AC78" s="146"/>
      <c r="AD78" s="77"/>
      <c r="AE78" s="200"/>
      <c r="AF78" s="149"/>
      <c r="AG78" s="131"/>
      <c r="AH78" s="131"/>
      <c r="AI78" s="131"/>
      <c r="AJ78" s="131"/>
      <c r="AK78" s="131"/>
      <c r="AL78" s="131"/>
      <c r="AM78" s="131"/>
      <c r="AN78" s="131"/>
      <c r="AO78" s="131"/>
      <c r="AP78" s="131"/>
      <c r="AQ78" s="131"/>
      <c r="AR78" s="131"/>
      <c r="AS78" s="131"/>
      <c r="AT78" s="131"/>
      <c r="AU78" s="131"/>
      <c r="AV78" s="131"/>
      <c r="AW78" s="131"/>
      <c r="AX78" s="131"/>
      <c r="AY78" s="131"/>
      <c r="AZ78" s="131"/>
      <c r="BA78" s="131"/>
      <c r="BB78" s="131"/>
      <c r="BC78" s="131"/>
      <c r="BD78" s="131"/>
      <c r="BE78" s="131"/>
      <c r="BF78" s="131"/>
      <c r="BG78" s="131"/>
      <c r="BH78" s="131"/>
      <c r="BI78" s="131"/>
      <c r="BJ78" s="131"/>
    </row>
    <row r="79" spans="1:62" s="27" customFormat="1" ht="15.75" customHeight="1">
      <c r="A79" s="529"/>
      <c r="B79" s="80" t="s">
        <v>396</v>
      </c>
      <c r="C79" s="77"/>
      <c r="D79" s="146"/>
      <c r="E79" s="77"/>
      <c r="F79" s="146"/>
      <c r="G79" s="77"/>
      <c r="H79" s="146"/>
      <c r="I79" s="77"/>
      <c r="J79" s="146"/>
      <c r="K79" s="77"/>
      <c r="L79" s="146"/>
      <c r="M79" s="77"/>
      <c r="N79" s="146"/>
      <c r="O79" s="77"/>
      <c r="P79" s="146"/>
      <c r="Q79" s="146"/>
      <c r="R79" s="77"/>
      <c r="S79" s="146"/>
      <c r="T79" s="146"/>
      <c r="U79" s="77"/>
      <c r="V79" s="146"/>
      <c r="W79" s="146"/>
      <c r="X79" s="77"/>
      <c r="Y79" s="146"/>
      <c r="Z79" s="146"/>
      <c r="AA79" s="77"/>
      <c r="AB79" s="146"/>
      <c r="AC79" s="146"/>
      <c r="AD79" s="77"/>
      <c r="AE79" s="200"/>
      <c r="AF79" s="149"/>
      <c r="AG79" s="131"/>
      <c r="AH79" s="131"/>
      <c r="AI79" s="131"/>
      <c r="AJ79" s="131"/>
      <c r="AK79" s="131"/>
      <c r="AL79" s="131"/>
      <c r="AM79" s="131"/>
      <c r="AN79" s="131"/>
      <c r="AO79" s="131"/>
      <c r="AP79" s="131"/>
      <c r="AQ79" s="131"/>
      <c r="AR79" s="131"/>
      <c r="AS79" s="131"/>
      <c r="AT79" s="131"/>
      <c r="AU79" s="131"/>
      <c r="AV79" s="131"/>
      <c r="AW79" s="131"/>
      <c r="AX79" s="131"/>
      <c r="AY79" s="131"/>
      <c r="AZ79" s="131"/>
      <c r="BA79" s="131"/>
      <c r="BB79" s="131"/>
      <c r="BC79" s="131"/>
      <c r="BD79" s="131"/>
      <c r="BE79" s="131"/>
      <c r="BF79" s="131"/>
      <c r="BG79" s="131"/>
      <c r="BH79" s="131"/>
      <c r="BI79" s="131"/>
      <c r="BJ79" s="131"/>
    </row>
    <row r="80" spans="1:62" s="27" customFormat="1" ht="15.75" customHeight="1">
      <c r="A80" s="529"/>
      <c r="B80" s="80" t="s">
        <v>397</v>
      </c>
      <c r="C80" s="77"/>
      <c r="D80" s="146"/>
      <c r="E80" s="77"/>
      <c r="F80" s="146"/>
      <c r="G80" s="77"/>
      <c r="H80" s="146"/>
      <c r="I80" s="77"/>
      <c r="J80" s="146"/>
      <c r="K80" s="77"/>
      <c r="L80" s="146"/>
      <c r="M80" s="77"/>
      <c r="N80" s="146"/>
      <c r="O80" s="77"/>
      <c r="P80" s="146"/>
      <c r="Q80" s="146"/>
      <c r="R80" s="77"/>
      <c r="S80" s="146"/>
      <c r="T80" s="146"/>
      <c r="U80" s="77"/>
      <c r="V80" s="146"/>
      <c r="W80" s="146"/>
      <c r="X80" s="77"/>
      <c r="Y80" s="146"/>
      <c r="Z80" s="146"/>
      <c r="AA80" s="77"/>
      <c r="AB80" s="146"/>
      <c r="AC80" s="146"/>
      <c r="AD80" s="77"/>
      <c r="AE80" s="200"/>
      <c r="AF80" s="149"/>
      <c r="AG80" s="131"/>
      <c r="AH80" s="131"/>
      <c r="AI80" s="131"/>
      <c r="AJ80" s="131"/>
      <c r="AK80" s="131"/>
      <c r="AL80" s="131"/>
      <c r="AM80" s="131"/>
      <c r="AN80" s="131"/>
      <c r="AO80" s="131"/>
      <c r="AP80" s="131"/>
      <c r="AQ80" s="131"/>
      <c r="AR80" s="131"/>
      <c r="AS80" s="131"/>
      <c r="AT80" s="131"/>
      <c r="AU80" s="131"/>
      <c r="AV80" s="131"/>
      <c r="AW80" s="131"/>
      <c r="AX80" s="131"/>
      <c r="AY80" s="131"/>
      <c r="AZ80" s="131"/>
      <c r="BA80" s="131"/>
      <c r="BB80" s="131"/>
      <c r="BC80" s="131"/>
      <c r="BD80" s="131"/>
      <c r="BE80" s="131"/>
      <c r="BF80" s="131"/>
      <c r="BG80" s="131"/>
      <c r="BH80" s="131"/>
      <c r="BI80" s="131"/>
      <c r="BJ80" s="131"/>
    </row>
    <row r="81" spans="1:62" s="27" customFormat="1" ht="15.75" customHeight="1">
      <c r="A81" s="529"/>
      <c r="B81" s="80" t="s">
        <v>398</v>
      </c>
      <c r="C81" s="77"/>
      <c r="D81" s="146"/>
      <c r="E81" s="77"/>
      <c r="F81" s="146"/>
      <c r="G81" s="77"/>
      <c r="H81" s="146"/>
      <c r="I81" s="77"/>
      <c r="J81" s="146"/>
      <c r="K81" s="77"/>
      <c r="L81" s="146"/>
      <c r="M81" s="77"/>
      <c r="N81" s="146"/>
      <c r="O81" s="77"/>
      <c r="P81" s="146"/>
      <c r="Q81" s="146"/>
      <c r="R81" s="77"/>
      <c r="S81" s="146"/>
      <c r="T81" s="146"/>
      <c r="U81" s="77"/>
      <c r="V81" s="146"/>
      <c r="W81" s="146"/>
      <c r="X81" s="77"/>
      <c r="Y81" s="146"/>
      <c r="Z81" s="146"/>
      <c r="AA81" s="77"/>
      <c r="AB81" s="146"/>
      <c r="AC81" s="146"/>
      <c r="AD81" s="77"/>
      <c r="AE81" s="200"/>
      <c r="AF81" s="149"/>
      <c r="AG81" s="131"/>
      <c r="AH81" s="131"/>
      <c r="AI81" s="131"/>
      <c r="AJ81" s="131"/>
      <c r="AK81" s="131"/>
      <c r="AL81" s="131"/>
      <c r="AM81" s="131"/>
      <c r="AN81" s="131"/>
      <c r="AO81" s="131"/>
      <c r="AP81" s="131"/>
      <c r="AQ81" s="131"/>
      <c r="AR81" s="131"/>
      <c r="AS81" s="131"/>
      <c r="AT81" s="131"/>
      <c r="AU81" s="131"/>
      <c r="AV81" s="131"/>
      <c r="AW81" s="131"/>
      <c r="AX81" s="131"/>
      <c r="AY81" s="131"/>
      <c r="AZ81" s="131"/>
      <c r="BA81" s="131"/>
      <c r="BB81" s="131"/>
      <c r="BC81" s="131"/>
      <c r="BD81" s="131"/>
      <c r="BE81" s="131"/>
      <c r="BF81" s="131"/>
      <c r="BG81" s="131"/>
      <c r="BH81" s="131"/>
      <c r="BI81" s="131"/>
      <c r="BJ81" s="131"/>
    </row>
    <row r="82" spans="1:62" s="27" customFormat="1" ht="15.75" customHeight="1">
      <c r="A82" s="529"/>
      <c r="B82" s="80" t="s">
        <v>399</v>
      </c>
      <c r="C82" s="77"/>
      <c r="D82" s="146"/>
      <c r="E82" s="77"/>
      <c r="F82" s="146"/>
      <c r="G82" s="77"/>
      <c r="H82" s="146"/>
      <c r="I82" s="77"/>
      <c r="J82" s="146"/>
      <c r="K82" s="77"/>
      <c r="L82" s="146"/>
      <c r="M82" s="77"/>
      <c r="N82" s="146"/>
      <c r="O82" s="77"/>
      <c r="P82" s="146"/>
      <c r="Q82" s="146"/>
      <c r="R82" s="77"/>
      <c r="S82" s="146"/>
      <c r="T82" s="146"/>
      <c r="U82" s="77"/>
      <c r="V82" s="146"/>
      <c r="W82" s="146"/>
      <c r="X82" s="77"/>
      <c r="Y82" s="146"/>
      <c r="Z82" s="146"/>
      <c r="AA82" s="77"/>
      <c r="AB82" s="146"/>
      <c r="AC82" s="146"/>
      <c r="AD82" s="77"/>
      <c r="AE82" s="200"/>
      <c r="AF82" s="149"/>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row>
    <row r="83" spans="1:62" s="27" customFormat="1" ht="15.75" customHeight="1">
      <c r="A83" s="529"/>
      <c r="B83" s="80" t="s">
        <v>400</v>
      </c>
      <c r="C83" s="77"/>
      <c r="D83" s="146"/>
      <c r="E83" s="77"/>
      <c r="F83" s="146"/>
      <c r="G83" s="77"/>
      <c r="H83" s="146"/>
      <c r="I83" s="77"/>
      <c r="J83" s="146"/>
      <c r="K83" s="77"/>
      <c r="L83" s="146"/>
      <c r="M83" s="77"/>
      <c r="N83" s="146"/>
      <c r="O83" s="77"/>
      <c r="P83" s="146"/>
      <c r="Q83" s="146"/>
      <c r="R83" s="77"/>
      <c r="S83" s="146"/>
      <c r="T83" s="146"/>
      <c r="U83" s="77"/>
      <c r="V83" s="146"/>
      <c r="W83" s="146"/>
      <c r="X83" s="77"/>
      <c r="Y83" s="146"/>
      <c r="Z83" s="146"/>
      <c r="AA83" s="77"/>
      <c r="AB83" s="146"/>
      <c r="AC83" s="146"/>
      <c r="AD83" s="77"/>
      <c r="AE83" s="200"/>
      <c r="AF83" s="149"/>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row>
    <row r="84" spans="1:62" s="27" customFormat="1" ht="15.75" customHeight="1">
      <c r="A84" s="529"/>
      <c r="B84" s="80" t="s">
        <v>401</v>
      </c>
      <c r="C84" s="77"/>
      <c r="D84" s="146"/>
      <c r="E84" s="77"/>
      <c r="F84" s="146"/>
      <c r="G84" s="77"/>
      <c r="H84" s="146"/>
      <c r="I84" s="77"/>
      <c r="J84" s="146"/>
      <c r="K84" s="77"/>
      <c r="L84" s="146"/>
      <c r="M84" s="77"/>
      <c r="N84" s="146"/>
      <c r="O84" s="77"/>
      <c r="P84" s="146"/>
      <c r="Q84" s="146"/>
      <c r="R84" s="77"/>
      <c r="S84" s="146"/>
      <c r="T84" s="146"/>
      <c r="U84" s="77"/>
      <c r="V84" s="146"/>
      <c r="W84" s="146"/>
      <c r="X84" s="77"/>
      <c r="Y84" s="146"/>
      <c r="Z84" s="146"/>
      <c r="AA84" s="77"/>
      <c r="AB84" s="146"/>
      <c r="AC84" s="146"/>
      <c r="AD84" s="77"/>
      <c r="AE84" s="200"/>
      <c r="AF84" s="149"/>
      <c r="AG84" s="131"/>
      <c r="AH84" s="131"/>
      <c r="AI84" s="131"/>
      <c r="AJ84" s="131"/>
      <c r="AK84" s="131"/>
      <c r="AL84" s="131"/>
      <c r="AM84" s="131"/>
      <c r="AN84" s="131"/>
      <c r="AO84" s="131"/>
      <c r="AP84" s="131"/>
      <c r="AQ84" s="131"/>
      <c r="AR84" s="131"/>
      <c r="AS84" s="131"/>
      <c r="AT84" s="131"/>
      <c r="AU84" s="131"/>
      <c r="AV84" s="131"/>
      <c r="AW84" s="131"/>
      <c r="AX84" s="131"/>
      <c r="AY84" s="131"/>
      <c r="AZ84" s="131"/>
      <c r="BA84" s="131"/>
      <c r="BB84" s="131"/>
      <c r="BC84" s="131"/>
      <c r="BD84" s="131"/>
      <c r="BE84" s="131"/>
      <c r="BF84" s="131"/>
      <c r="BG84" s="131"/>
      <c r="BH84" s="131"/>
      <c r="BI84" s="131"/>
      <c r="BJ84" s="131"/>
    </row>
    <row r="85" spans="1:62" s="27" customFormat="1" ht="15.75" customHeight="1">
      <c r="A85" s="529"/>
      <c r="B85" s="80" t="s">
        <v>402</v>
      </c>
      <c r="C85" s="77"/>
      <c r="D85" s="146"/>
      <c r="E85" s="77"/>
      <c r="F85" s="146"/>
      <c r="G85" s="77"/>
      <c r="H85" s="146"/>
      <c r="I85" s="77"/>
      <c r="J85" s="146"/>
      <c r="K85" s="77"/>
      <c r="L85" s="146"/>
      <c r="M85" s="77"/>
      <c r="N85" s="146"/>
      <c r="O85" s="77"/>
      <c r="P85" s="146"/>
      <c r="Q85" s="146"/>
      <c r="R85" s="77"/>
      <c r="S85" s="146"/>
      <c r="T85" s="146"/>
      <c r="U85" s="77"/>
      <c r="V85" s="146"/>
      <c r="W85" s="146"/>
      <c r="X85" s="77"/>
      <c r="Y85" s="146"/>
      <c r="Z85" s="146"/>
      <c r="AA85" s="77"/>
      <c r="AB85" s="146"/>
      <c r="AC85" s="146"/>
      <c r="AD85" s="77"/>
      <c r="AE85" s="200"/>
      <c r="AF85" s="149"/>
      <c r="AG85" s="131"/>
      <c r="AH85" s="131"/>
      <c r="AI85" s="131"/>
      <c r="AJ85" s="131"/>
      <c r="AK85" s="131"/>
      <c r="AL85" s="131"/>
      <c r="AM85" s="131"/>
      <c r="AN85" s="131"/>
      <c r="AO85" s="131"/>
      <c r="AP85" s="131"/>
      <c r="AQ85" s="131"/>
      <c r="AR85" s="131"/>
      <c r="AS85" s="131"/>
      <c r="AT85" s="131"/>
      <c r="AU85" s="131"/>
      <c r="AV85" s="131"/>
      <c r="AW85" s="131"/>
      <c r="AX85" s="131"/>
      <c r="AY85" s="131"/>
      <c r="AZ85" s="131"/>
      <c r="BA85" s="131"/>
      <c r="BB85" s="131"/>
      <c r="BC85" s="131"/>
      <c r="BD85" s="131"/>
      <c r="BE85" s="131"/>
      <c r="BF85" s="131"/>
      <c r="BG85" s="131"/>
      <c r="BH85" s="131"/>
      <c r="BI85" s="131"/>
      <c r="BJ85" s="131"/>
    </row>
    <row r="86" spans="1:62" s="27" customFormat="1" ht="15.75" customHeight="1">
      <c r="A86" s="529"/>
      <c r="B86" s="80" t="s">
        <v>403</v>
      </c>
      <c r="C86" s="77"/>
      <c r="D86" s="146"/>
      <c r="E86" s="77"/>
      <c r="F86" s="146"/>
      <c r="G86" s="77"/>
      <c r="H86" s="146"/>
      <c r="I86" s="77"/>
      <c r="J86" s="146"/>
      <c r="K86" s="77"/>
      <c r="L86" s="146"/>
      <c r="M86" s="77"/>
      <c r="N86" s="146"/>
      <c r="O86" s="77"/>
      <c r="P86" s="146"/>
      <c r="Q86" s="146"/>
      <c r="R86" s="77"/>
      <c r="S86" s="146"/>
      <c r="T86" s="146"/>
      <c r="U86" s="77"/>
      <c r="V86" s="146"/>
      <c r="W86" s="146"/>
      <c r="X86" s="77"/>
      <c r="Y86" s="146"/>
      <c r="Z86" s="146"/>
      <c r="AA86" s="77"/>
      <c r="AB86" s="146"/>
      <c r="AC86" s="146"/>
      <c r="AD86" s="77"/>
      <c r="AE86" s="200"/>
      <c r="AF86" s="149"/>
      <c r="AG86" s="131"/>
      <c r="AH86" s="131"/>
      <c r="AI86" s="131"/>
      <c r="AJ86" s="131"/>
      <c r="AK86" s="131"/>
      <c r="AL86" s="131"/>
      <c r="AM86" s="131"/>
      <c r="AN86" s="131"/>
      <c r="AO86" s="131"/>
      <c r="AP86" s="131"/>
      <c r="AQ86" s="131"/>
      <c r="AR86" s="131"/>
      <c r="AS86" s="131"/>
      <c r="AT86" s="131"/>
      <c r="AU86" s="131"/>
      <c r="AV86" s="131"/>
      <c r="AW86" s="131"/>
      <c r="AX86" s="131"/>
      <c r="AY86" s="131"/>
      <c r="AZ86" s="131"/>
      <c r="BA86" s="131"/>
      <c r="BB86" s="131"/>
      <c r="BC86" s="131"/>
      <c r="BD86" s="131"/>
      <c r="BE86" s="131"/>
      <c r="BF86" s="131"/>
      <c r="BG86" s="131"/>
      <c r="BH86" s="131"/>
      <c r="BI86" s="131"/>
      <c r="BJ86" s="131"/>
    </row>
    <row r="87" spans="1:62" s="27" customFormat="1" ht="15.75" customHeight="1">
      <c r="A87" s="529"/>
      <c r="B87" s="80" t="s">
        <v>404</v>
      </c>
      <c r="C87" s="77"/>
      <c r="D87" s="146"/>
      <c r="E87" s="77"/>
      <c r="F87" s="146"/>
      <c r="G87" s="77"/>
      <c r="H87" s="146"/>
      <c r="I87" s="77"/>
      <c r="J87" s="146"/>
      <c r="K87" s="77"/>
      <c r="L87" s="146"/>
      <c r="M87" s="77"/>
      <c r="N87" s="146"/>
      <c r="O87" s="77"/>
      <c r="P87" s="146"/>
      <c r="Q87" s="146"/>
      <c r="R87" s="77"/>
      <c r="S87" s="146"/>
      <c r="T87" s="146"/>
      <c r="U87" s="77"/>
      <c r="V87" s="146"/>
      <c r="W87" s="146"/>
      <c r="X87" s="77"/>
      <c r="Y87" s="146"/>
      <c r="Z87" s="146"/>
      <c r="AA87" s="77"/>
      <c r="AB87" s="146"/>
      <c r="AC87" s="146"/>
      <c r="AD87" s="77"/>
      <c r="AE87" s="200"/>
      <c r="AF87" s="149"/>
      <c r="AG87" s="131"/>
      <c r="AH87" s="131"/>
      <c r="AI87" s="131"/>
      <c r="AJ87" s="131"/>
      <c r="AK87" s="131"/>
      <c r="AL87" s="131"/>
      <c r="AM87" s="131"/>
      <c r="AN87" s="131"/>
      <c r="AO87" s="131"/>
      <c r="AP87" s="131"/>
      <c r="AQ87" s="131"/>
      <c r="AR87" s="131"/>
      <c r="AS87" s="131"/>
      <c r="AT87" s="131"/>
      <c r="AU87" s="131"/>
      <c r="AV87" s="131"/>
      <c r="AW87" s="131"/>
      <c r="AX87" s="131"/>
      <c r="AY87" s="131"/>
      <c r="AZ87" s="131"/>
      <c r="BA87" s="131"/>
      <c r="BB87" s="131"/>
      <c r="BC87" s="131"/>
      <c r="BD87" s="131"/>
      <c r="BE87" s="131"/>
      <c r="BF87" s="131"/>
      <c r="BG87" s="131"/>
      <c r="BH87" s="131"/>
      <c r="BI87" s="131"/>
      <c r="BJ87" s="131"/>
    </row>
    <row r="88" spans="1:62" s="27" customFormat="1" ht="15.75" customHeight="1">
      <c r="A88" s="529"/>
      <c r="B88" s="80" t="s">
        <v>405</v>
      </c>
      <c r="C88" s="77"/>
      <c r="D88" s="146"/>
      <c r="E88" s="77"/>
      <c r="F88" s="146"/>
      <c r="G88" s="77"/>
      <c r="H88" s="146"/>
      <c r="I88" s="77"/>
      <c r="J88" s="146"/>
      <c r="K88" s="77"/>
      <c r="L88" s="146"/>
      <c r="M88" s="77"/>
      <c r="N88" s="146"/>
      <c r="O88" s="77"/>
      <c r="P88" s="146"/>
      <c r="Q88" s="146"/>
      <c r="R88" s="77"/>
      <c r="S88" s="146"/>
      <c r="T88" s="146"/>
      <c r="U88" s="77"/>
      <c r="V88" s="146"/>
      <c r="W88" s="146"/>
      <c r="X88" s="77"/>
      <c r="Y88" s="146"/>
      <c r="Z88" s="146"/>
      <c r="AA88" s="77"/>
      <c r="AB88" s="146"/>
      <c r="AC88" s="146"/>
      <c r="AD88" s="77"/>
      <c r="AE88" s="200"/>
      <c r="AF88" s="149"/>
      <c r="AG88" s="131"/>
      <c r="AH88" s="131"/>
      <c r="AI88" s="131"/>
      <c r="AJ88" s="131"/>
      <c r="AK88" s="131"/>
      <c r="AL88" s="131"/>
      <c r="AM88" s="131"/>
      <c r="AN88" s="131"/>
      <c r="AO88" s="131"/>
      <c r="AP88" s="131"/>
      <c r="AQ88" s="131"/>
      <c r="AR88" s="131"/>
      <c r="AS88" s="131"/>
      <c r="AT88" s="131"/>
      <c r="AU88" s="131"/>
      <c r="AV88" s="131"/>
      <c r="AW88" s="131"/>
      <c r="AX88" s="131"/>
      <c r="AY88" s="131"/>
      <c r="AZ88" s="131"/>
      <c r="BA88" s="131"/>
      <c r="BB88" s="131"/>
      <c r="BC88" s="131"/>
      <c r="BD88" s="131"/>
      <c r="BE88" s="131"/>
      <c r="BF88" s="131"/>
      <c r="BG88" s="131"/>
      <c r="BH88" s="131"/>
      <c r="BI88" s="131"/>
      <c r="BJ88" s="131"/>
    </row>
    <row r="89" spans="1:62" s="27" customFormat="1" ht="15.75" customHeight="1">
      <c r="A89" s="529"/>
      <c r="B89" s="80" t="s">
        <v>406</v>
      </c>
      <c r="C89" s="77"/>
      <c r="D89" s="146"/>
      <c r="E89" s="77"/>
      <c r="F89" s="146"/>
      <c r="G89" s="77"/>
      <c r="H89" s="146"/>
      <c r="I89" s="77"/>
      <c r="J89" s="146"/>
      <c r="K89" s="77"/>
      <c r="L89" s="146"/>
      <c r="M89" s="77"/>
      <c r="N89" s="146"/>
      <c r="O89" s="77"/>
      <c r="P89" s="146"/>
      <c r="Q89" s="146"/>
      <c r="R89" s="77"/>
      <c r="S89" s="146"/>
      <c r="T89" s="146"/>
      <c r="U89" s="77"/>
      <c r="V89" s="146"/>
      <c r="W89" s="146"/>
      <c r="X89" s="77"/>
      <c r="Y89" s="146"/>
      <c r="Z89" s="146"/>
      <c r="AA89" s="77"/>
      <c r="AB89" s="146"/>
      <c r="AC89" s="146"/>
      <c r="AD89" s="77"/>
      <c r="AE89" s="200"/>
      <c r="AF89" s="149"/>
      <c r="AG89" s="131"/>
      <c r="AH89" s="131"/>
      <c r="AI89" s="131"/>
      <c r="AJ89" s="131"/>
      <c r="AK89" s="131"/>
      <c r="AL89" s="131"/>
      <c r="AM89" s="131"/>
      <c r="AN89" s="131"/>
      <c r="AO89" s="131"/>
      <c r="AP89" s="131"/>
      <c r="AQ89" s="131"/>
      <c r="AR89" s="131"/>
      <c r="AS89" s="131"/>
      <c r="AT89" s="131"/>
      <c r="AU89" s="131"/>
      <c r="AV89" s="131"/>
      <c r="AW89" s="131"/>
      <c r="AX89" s="131"/>
      <c r="AY89" s="131"/>
      <c r="AZ89" s="131"/>
      <c r="BA89" s="131"/>
      <c r="BB89" s="131"/>
      <c r="BC89" s="131"/>
      <c r="BD89" s="131"/>
      <c r="BE89" s="131"/>
      <c r="BF89" s="131"/>
      <c r="BG89" s="131"/>
      <c r="BH89" s="131"/>
      <c r="BI89" s="131"/>
      <c r="BJ89" s="131"/>
    </row>
    <row r="90" spans="1:62" s="27" customFormat="1" ht="15.75" customHeight="1">
      <c r="A90" s="529"/>
      <c r="B90" s="80" t="s">
        <v>407</v>
      </c>
      <c r="C90" s="77"/>
      <c r="D90" s="146"/>
      <c r="E90" s="77"/>
      <c r="F90" s="146"/>
      <c r="G90" s="77"/>
      <c r="H90" s="146"/>
      <c r="I90" s="77"/>
      <c r="J90" s="146"/>
      <c r="K90" s="77"/>
      <c r="L90" s="146"/>
      <c r="M90" s="77"/>
      <c r="N90" s="146"/>
      <c r="O90" s="77"/>
      <c r="P90" s="146"/>
      <c r="Q90" s="146"/>
      <c r="R90" s="77"/>
      <c r="S90" s="146"/>
      <c r="T90" s="146"/>
      <c r="U90" s="77"/>
      <c r="V90" s="146"/>
      <c r="W90" s="146"/>
      <c r="X90" s="77"/>
      <c r="Y90" s="146"/>
      <c r="Z90" s="146"/>
      <c r="AA90" s="77"/>
      <c r="AB90" s="146"/>
      <c r="AC90" s="146"/>
      <c r="AD90" s="77"/>
      <c r="AE90" s="200"/>
      <c r="AF90" s="149"/>
      <c r="AG90" s="131"/>
      <c r="AH90" s="131"/>
      <c r="AI90" s="131"/>
      <c r="AJ90" s="131"/>
      <c r="AK90" s="131"/>
      <c r="AL90" s="131"/>
      <c r="AM90" s="131"/>
      <c r="AN90" s="131"/>
      <c r="AO90" s="131"/>
      <c r="AP90" s="131"/>
      <c r="AQ90" s="131"/>
      <c r="AR90" s="131"/>
      <c r="AS90" s="131"/>
      <c r="AT90" s="131"/>
      <c r="AU90" s="131"/>
      <c r="AV90" s="131"/>
      <c r="AW90" s="131"/>
      <c r="AX90" s="131"/>
      <c r="AY90" s="131"/>
      <c r="AZ90" s="131"/>
      <c r="BA90" s="131"/>
      <c r="BB90" s="131"/>
      <c r="BC90" s="131"/>
      <c r="BD90" s="131"/>
      <c r="BE90" s="131"/>
      <c r="BF90" s="131"/>
      <c r="BG90" s="131"/>
      <c r="BH90" s="131"/>
      <c r="BI90" s="131"/>
      <c r="BJ90" s="131"/>
    </row>
    <row r="91" spans="1:62" s="27" customFormat="1" ht="15.75" customHeight="1">
      <c r="A91" s="529"/>
      <c r="B91" s="80" t="s">
        <v>408</v>
      </c>
      <c r="C91" s="77"/>
      <c r="D91" s="146"/>
      <c r="E91" s="77"/>
      <c r="F91" s="146"/>
      <c r="G91" s="77"/>
      <c r="H91" s="146"/>
      <c r="I91" s="77"/>
      <c r="J91" s="146"/>
      <c r="K91" s="77"/>
      <c r="L91" s="146"/>
      <c r="M91" s="77"/>
      <c r="N91" s="146"/>
      <c r="O91" s="77"/>
      <c r="P91" s="146"/>
      <c r="Q91" s="146"/>
      <c r="R91" s="77"/>
      <c r="S91" s="146"/>
      <c r="T91" s="146"/>
      <c r="U91" s="77"/>
      <c r="V91" s="146"/>
      <c r="W91" s="146"/>
      <c r="X91" s="77"/>
      <c r="Y91" s="146"/>
      <c r="Z91" s="146"/>
      <c r="AA91" s="77"/>
      <c r="AB91" s="146"/>
      <c r="AC91" s="146"/>
      <c r="AD91" s="77"/>
      <c r="AE91" s="200"/>
      <c r="AF91" s="149"/>
      <c r="AG91" s="131"/>
      <c r="AH91" s="131"/>
      <c r="AI91" s="131"/>
      <c r="AJ91" s="131"/>
      <c r="AK91" s="131"/>
      <c r="AL91" s="131"/>
      <c r="AM91" s="131"/>
      <c r="AN91" s="131"/>
      <c r="AO91" s="131"/>
      <c r="AP91" s="131"/>
      <c r="AQ91" s="131"/>
      <c r="AR91" s="131"/>
      <c r="AS91" s="131"/>
      <c r="AT91" s="131"/>
      <c r="AU91" s="131"/>
      <c r="AV91" s="131"/>
      <c r="AW91" s="131"/>
      <c r="AX91" s="131"/>
      <c r="AY91" s="131"/>
      <c r="AZ91" s="131"/>
      <c r="BA91" s="131"/>
      <c r="BB91" s="131"/>
      <c r="BC91" s="131"/>
      <c r="BD91" s="131"/>
      <c r="BE91" s="131"/>
      <c r="BF91" s="131"/>
      <c r="BG91" s="131"/>
      <c r="BH91" s="131"/>
      <c r="BI91" s="131"/>
      <c r="BJ91" s="131"/>
    </row>
    <row r="92" spans="1:62" s="27" customFormat="1" ht="15.75" customHeight="1">
      <c r="A92" s="529"/>
      <c r="B92" s="80" t="s">
        <v>409</v>
      </c>
      <c r="C92" s="77"/>
      <c r="D92" s="146"/>
      <c r="E92" s="77"/>
      <c r="F92" s="146"/>
      <c r="G92" s="77"/>
      <c r="H92" s="146"/>
      <c r="I92" s="77"/>
      <c r="J92" s="146"/>
      <c r="K92" s="77"/>
      <c r="L92" s="146"/>
      <c r="M92" s="77"/>
      <c r="N92" s="146"/>
      <c r="O92" s="77"/>
      <c r="P92" s="146"/>
      <c r="Q92" s="146"/>
      <c r="R92" s="77"/>
      <c r="S92" s="146"/>
      <c r="T92" s="146"/>
      <c r="U92" s="77"/>
      <c r="V92" s="146"/>
      <c r="W92" s="146"/>
      <c r="X92" s="77"/>
      <c r="Y92" s="146"/>
      <c r="Z92" s="146"/>
      <c r="AA92" s="77"/>
      <c r="AB92" s="146"/>
      <c r="AC92" s="146"/>
      <c r="AD92" s="77"/>
      <c r="AE92" s="200"/>
      <c r="AF92" s="149"/>
      <c r="AG92" s="131"/>
      <c r="AH92" s="131"/>
      <c r="AI92" s="131"/>
      <c r="AJ92" s="131"/>
      <c r="AK92" s="131"/>
      <c r="AL92" s="131"/>
      <c r="AM92" s="131"/>
      <c r="AN92" s="131"/>
      <c r="AO92" s="131"/>
      <c r="AP92" s="131"/>
      <c r="AQ92" s="131"/>
      <c r="AR92" s="131"/>
      <c r="AS92" s="131"/>
      <c r="AT92" s="131"/>
      <c r="AU92" s="131"/>
      <c r="AV92" s="131"/>
      <c r="AW92" s="131"/>
      <c r="AX92" s="131"/>
      <c r="AY92" s="131"/>
      <c r="AZ92" s="131"/>
      <c r="BA92" s="131"/>
      <c r="BB92" s="131"/>
      <c r="BC92" s="131"/>
      <c r="BD92" s="131"/>
      <c r="BE92" s="131"/>
      <c r="BF92" s="131"/>
      <c r="BG92" s="131"/>
      <c r="BH92" s="131"/>
      <c r="BI92" s="131"/>
      <c r="BJ92" s="131"/>
    </row>
    <row r="93" spans="1:62" s="27" customFormat="1" ht="15.75" customHeight="1">
      <c r="A93" s="529"/>
      <c r="B93" s="80" t="s">
        <v>410</v>
      </c>
      <c r="C93" s="77"/>
      <c r="D93" s="146"/>
      <c r="E93" s="77"/>
      <c r="F93" s="146"/>
      <c r="G93" s="77"/>
      <c r="H93" s="146"/>
      <c r="I93" s="77"/>
      <c r="J93" s="146"/>
      <c r="K93" s="77"/>
      <c r="L93" s="146"/>
      <c r="M93" s="77"/>
      <c r="N93" s="146"/>
      <c r="O93" s="77"/>
      <c r="P93" s="146"/>
      <c r="Q93" s="146"/>
      <c r="R93" s="77"/>
      <c r="S93" s="146"/>
      <c r="T93" s="146"/>
      <c r="U93" s="77"/>
      <c r="V93" s="146"/>
      <c r="W93" s="146"/>
      <c r="X93" s="77"/>
      <c r="Y93" s="146"/>
      <c r="Z93" s="146"/>
      <c r="AA93" s="77"/>
      <c r="AB93" s="146"/>
      <c r="AC93" s="146"/>
      <c r="AD93" s="77"/>
      <c r="AE93" s="200"/>
      <c r="AF93" s="149"/>
      <c r="AG93" s="131"/>
      <c r="AH93" s="131"/>
      <c r="AI93" s="131"/>
      <c r="AJ93" s="131"/>
      <c r="AK93" s="131"/>
      <c r="AL93" s="131"/>
      <c r="AM93" s="131"/>
      <c r="AN93" s="131"/>
      <c r="AO93" s="131"/>
      <c r="AP93" s="131"/>
      <c r="AQ93" s="131"/>
      <c r="AR93" s="131"/>
      <c r="AS93" s="131"/>
      <c r="AT93" s="131"/>
      <c r="AU93" s="131"/>
      <c r="AV93" s="131"/>
      <c r="AW93" s="131"/>
      <c r="AX93" s="131"/>
      <c r="AY93" s="131"/>
      <c r="AZ93" s="131"/>
      <c r="BA93" s="131"/>
      <c r="BB93" s="131"/>
      <c r="BC93" s="131"/>
      <c r="BD93" s="131"/>
      <c r="BE93" s="131"/>
      <c r="BF93" s="131"/>
      <c r="BG93" s="131"/>
      <c r="BH93" s="131"/>
      <c r="BI93" s="131"/>
      <c r="BJ93" s="131"/>
    </row>
    <row r="94" spans="1:62" s="27" customFormat="1" ht="15.75" customHeight="1">
      <c r="A94" s="529"/>
      <c r="B94" s="80" t="s">
        <v>411</v>
      </c>
      <c r="C94" s="77"/>
      <c r="D94" s="146"/>
      <c r="E94" s="77"/>
      <c r="F94" s="146"/>
      <c r="G94" s="77"/>
      <c r="H94" s="146"/>
      <c r="I94" s="77"/>
      <c r="J94" s="146"/>
      <c r="K94" s="77"/>
      <c r="L94" s="146"/>
      <c r="M94" s="77"/>
      <c r="N94" s="146"/>
      <c r="O94" s="77"/>
      <c r="P94" s="146"/>
      <c r="Q94" s="146"/>
      <c r="R94" s="77"/>
      <c r="S94" s="146"/>
      <c r="T94" s="146"/>
      <c r="U94" s="77"/>
      <c r="V94" s="146"/>
      <c r="W94" s="146"/>
      <c r="X94" s="77"/>
      <c r="Y94" s="146"/>
      <c r="Z94" s="146"/>
      <c r="AA94" s="77"/>
      <c r="AB94" s="146"/>
      <c r="AC94" s="146"/>
      <c r="AD94" s="77"/>
      <c r="AE94" s="200"/>
      <c r="AF94" s="149"/>
      <c r="AG94" s="131"/>
      <c r="AH94" s="131"/>
      <c r="AI94" s="131"/>
      <c r="AJ94" s="131"/>
      <c r="AK94" s="131"/>
      <c r="AL94" s="131"/>
      <c r="AM94" s="131"/>
      <c r="AN94" s="131"/>
      <c r="AO94" s="131"/>
      <c r="AP94" s="131"/>
      <c r="AQ94" s="131"/>
      <c r="AR94" s="131"/>
      <c r="AS94" s="131"/>
      <c r="AT94" s="131"/>
      <c r="AU94" s="131"/>
      <c r="AV94" s="131"/>
      <c r="AW94" s="131"/>
      <c r="AX94" s="131"/>
      <c r="AY94" s="131"/>
      <c r="AZ94" s="131"/>
      <c r="BA94" s="131"/>
      <c r="BB94" s="131"/>
      <c r="BC94" s="131"/>
      <c r="BD94" s="131"/>
      <c r="BE94" s="131"/>
      <c r="BF94" s="131"/>
      <c r="BG94" s="131"/>
      <c r="BH94" s="131"/>
      <c r="BI94" s="131"/>
      <c r="BJ94" s="131"/>
    </row>
    <row r="95" spans="1:62" s="27" customFormat="1" ht="15.75" customHeight="1">
      <c r="A95" s="529"/>
      <c r="B95" s="80" t="s">
        <v>412</v>
      </c>
      <c r="C95" s="77"/>
      <c r="D95" s="146"/>
      <c r="E95" s="77"/>
      <c r="F95" s="146"/>
      <c r="G95" s="77"/>
      <c r="H95" s="146"/>
      <c r="I95" s="77"/>
      <c r="J95" s="146"/>
      <c r="K95" s="77"/>
      <c r="L95" s="146"/>
      <c r="M95" s="77"/>
      <c r="N95" s="146"/>
      <c r="O95" s="77"/>
      <c r="P95" s="146"/>
      <c r="Q95" s="146"/>
      <c r="R95" s="77"/>
      <c r="S95" s="146"/>
      <c r="T95" s="146"/>
      <c r="U95" s="77"/>
      <c r="V95" s="146"/>
      <c r="W95" s="146"/>
      <c r="X95" s="77"/>
      <c r="Y95" s="146"/>
      <c r="Z95" s="146"/>
      <c r="AA95" s="77"/>
      <c r="AB95" s="146"/>
      <c r="AC95" s="146"/>
      <c r="AD95" s="77"/>
      <c r="AE95" s="200"/>
      <c r="AF95" s="149"/>
      <c r="AG95" s="131"/>
      <c r="AH95" s="131"/>
      <c r="AI95" s="131"/>
      <c r="AJ95" s="131"/>
      <c r="AK95" s="131"/>
      <c r="AL95" s="131"/>
      <c r="AM95" s="131"/>
      <c r="AN95" s="131"/>
      <c r="AO95" s="131"/>
      <c r="AP95" s="131"/>
      <c r="AQ95" s="131"/>
      <c r="AR95" s="131"/>
      <c r="AS95" s="131"/>
      <c r="AT95" s="131"/>
      <c r="AU95" s="131"/>
      <c r="AV95" s="131"/>
      <c r="AW95" s="131"/>
      <c r="AX95" s="131"/>
      <c r="AY95" s="131"/>
      <c r="AZ95" s="131"/>
      <c r="BA95" s="131"/>
      <c r="BB95" s="131"/>
      <c r="BC95" s="131"/>
      <c r="BD95" s="131"/>
      <c r="BE95" s="131"/>
      <c r="BF95" s="131"/>
      <c r="BG95" s="131"/>
      <c r="BH95" s="131"/>
      <c r="BI95" s="131"/>
      <c r="BJ95" s="131"/>
    </row>
    <row r="96" spans="1:62" s="27" customFormat="1" ht="29.25" customHeight="1" thickBot="1">
      <c r="A96" s="289"/>
      <c r="B96" s="78" t="s">
        <v>335</v>
      </c>
      <c r="C96" s="145"/>
      <c r="D96" s="147"/>
      <c r="E96" s="145"/>
      <c r="F96" s="147"/>
      <c r="G96" s="145"/>
      <c r="H96" s="147"/>
      <c r="I96" s="145"/>
      <c r="J96" s="147"/>
      <c r="K96" s="145"/>
      <c r="L96" s="147"/>
      <c r="M96" s="145"/>
      <c r="N96" s="147"/>
      <c r="O96" s="145"/>
      <c r="P96" s="147"/>
      <c r="Q96" s="147"/>
      <c r="R96" s="145"/>
      <c r="S96" s="147"/>
      <c r="T96" s="147"/>
      <c r="U96" s="145"/>
      <c r="V96" s="147"/>
      <c r="W96" s="147"/>
      <c r="X96" s="145"/>
      <c r="Y96" s="147"/>
      <c r="Z96" s="147"/>
      <c r="AA96" s="145"/>
      <c r="AB96" s="147"/>
      <c r="AC96" s="147"/>
      <c r="AD96" s="145"/>
      <c r="AE96" s="201"/>
      <c r="AF96" s="150"/>
      <c r="AG96" s="131"/>
      <c r="AH96" s="131"/>
      <c r="AI96" s="131"/>
      <c r="AJ96" s="131"/>
      <c r="AK96" s="131"/>
      <c r="AL96" s="131"/>
      <c r="AM96" s="131"/>
      <c r="AN96" s="131"/>
      <c r="AO96" s="131"/>
      <c r="AP96" s="131"/>
      <c r="AQ96" s="131"/>
      <c r="AR96" s="131"/>
      <c r="AS96" s="131"/>
      <c r="AT96" s="131"/>
      <c r="AU96" s="131"/>
      <c r="AV96" s="131"/>
      <c r="AW96" s="131"/>
      <c r="AX96" s="131"/>
      <c r="AY96" s="131"/>
      <c r="AZ96" s="131"/>
      <c r="BA96" s="131"/>
      <c r="BB96" s="131"/>
      <c r="BC96" s="131"/>
      <c r="BD96" s="131"/>
      <c r="BE96" s="131"/>
      <c r="BF96" s="131"/>
      <c r="BG96" s="131"/>
      <c r="BH96" s="131"/>
      <c r="BI96" s="131"/>
      <c r="BJ96" s="131"/>
    </row>
    <row r="97" spans="1:62" s="1" customFormat="1" ht="24" customHeight="1" thickBot="1">
      <c r="K97" s="102"/>
      <c r="L97" s="102"/>
      <c r="M97" s="102"/>
      <c r="N97" s="102"/>
      <c r="O97" s="102"/>
      <c r="AG97" s="82"/>
      <c r="AH97" s="82"/>
      <c r="AI97" s="82"/>
      <c r="AJ97" s="82"/>
      <c r="AK97" s="82"/>
      <c r="AL97" s="82"/>
      <c r="AM97" s="82"/>
      <c r="AN97" s="82"/>
      <c r="AO97" s="82"/>
      <c r="AP97" s="82"/>
      <c r="AQ97" s="82"/>
      <c r="AR97" s="82"/>
      <c r="AS97" s="82"/>
      <c r="AT97" s="82"/>
      <c r="AU97" s="82"/>
      <c r="AV97" s="82"/>
      <c r="AW97" s="82"/>
      <c r="AX97" s="82"/>
      <c r="AY97" s="82"/>
      <c r="AZ97" s="82"/>
      <c r="BA97" s="82"/>
      <c r="BB97" s="82"/>
      <c r="BC97" s="82"/>
      <c r="BD97" s="82"/>
      <c r="BE97" s="82"/>
      <c r="BF97" s="82"/>
      <c r="BG97" s="82"/>
      <c r="BH97" s="82"/>
      <c r="BI97" s="82"/>
      <c r="BJ97" s="82"/>
    </row>
    <row r="98" spans="1:62" s="1" customFormat="1" ht="24" customHeight="1" thickBot="1">
      <c r="A98" s="288" t="s">
        <v>413</v>
      </c>
      <c r="B98" s="288" t="s">
        <v>389</v>
      </c>
      <c r="C98" s="435" t="s">
        <v>183</v>
      </c>
      <c r="D98" s="531"/>
      <c r="E98" s="531"/>
      <c r="F98" s="531"/>
      <c r="G98" s="531"/>
      <c r="H98" s="531"/>
      <c r="I98" s="531"/>
      <c r="J98" s="531"/>
      <c r="K98" s="531"/>
      <c r="L98" s="531"/>
      <c r="M98" s="531"/>
      <c r="N98" s="436"/>
      <c r="O98" s="521" t="s">
        <v>151</v>
      </c>
      <c r="P98" s="522"/>
      <c r="Q98" s="522"/>
      <c r="R98" s="522"/>
      <c r="S98" s="522"/>
      <c r="T98" s="522"/>
      <c r="U98" s="522"/>
      <c r="V98" s="522"/>
      <c r="W98" s="522"/>
      <c r="X98" s="522"/>
      <c r="Y98" s="522"/>
      <c r="Z98" s="522"/>
      <c r="AA98" s="522"/>
      <c r="AB98" s="522"/>
      <c r="AC98" s="522"/>
      <c r="AD98" s="522"/>
      <c r="AE98" s="522"/>
      <c r="AF98" s="523"/>
      <c r="AG98" s="82"/>
      <c r="AH98" s="82"/>
      <c r="AI98" s="82"/>
      <c r="AJ98" s="82"/>
      <c r="AK98" s="82"/>
      <c r="AL98" s="82"/>
      <c r="AM98" s="82"/>
      <c r="AN98" s="82"/>
      <c r="AO98" s="82"/>
      <c r="AP98" s="82"/>
      <c r="AQ98" s="82"/>
      <c r="AR98" s="82"/>
      <c r="AS98" s="82"/>
      <c r="AT98" s="82"/>
      <c r="AU98" s="82"/>
      <c r="AV98" s="82"/>
      <c r="AW98" s="82"/>
      <c r="AX98" s="82"/>
      <c r="AY98" s="82"/>
      <c r="AZ98" s="82"/>
      <c r="BA98" s="82"/>
      <c r="BB98" s="82"/>
      <c r="BC98" s="82"/>
      <c r="BD98" s="82"/>
      <c r="BE98" s="82"/>
      <c r="BF98" s="82"/>
      <c r="BG98" s="82"/>
      <c r="BH98" s="82"/>
      <c r="BI98" s="82"/>
      <c r="BJ98" s="82"/>
    </row>
    <row r="99" spans="1:62" s="1" customFormat="1" ht="24" customHeight="1" thickBot="1">
      <c r="A99" s="529"/>
      <c r="B99" s="529"/>
      <c r="C99" s="435" t="s">
        <v>171</v>
      </c>
      <c r="D99" s="436"/>
      <c r="E99" s="435" t="s">
        <v>172</v>
      </c>
      <c r="F99" s="436"/>
      <c r="G99" s="435" t="s">
        <v>173</v>
      </c>
      <c r="H99" s="436"/>
      <c r="I99" s="435" t="s">
        <v>174</v>
      </c>
      <c r="J99" s="436"/>
      <c r="K99" s="435" t="s">
        <v>383</v>
      </c>
      <c r="L99" s="436"/>
      <c r="M99" s="435" t="s">
        <v>176</v>
      </c>
      <c r="N99" s="436"/>
      <c r="O99" s="521" t="s">
        <v>171</v>
      </c>
      <c r="P99" s="522"/>
      <c r="Q99" s="523"/>
      <c r="R99" s="521" t="s">
        <v>172</v>
      </c>
      <c r="S99" s="522"/>
      <c r="T99" s="523"/>
      <c r="U99" s="521" t="s">
        <v>173</v>
      </c>
      <c r="V99" s="522"/>
      <c r="W99" s="523"/>
      <c r="X99" s="521" t="s">
        <v>174</v>
      </c>
      <c r="Y99" s="522"/>
      <c r="Z99" s="523"/>
      <c r="AA99" s="521" t="s">
        <v>383</v>
      </c>
      <c r="AB99" s="522"/>
      <c r="AC99" s="523"/>
      <c r="AD99" s="521" t="s">
        <v>176</v>
      </c>
      <c r="AE99" s="522"/>
      <c r="AF99" s="523"/>
      <c r="AG99" s="82"/>
      <c r="AH99" s="82"/>
      <c r="AI99" s="82"/>
      <c r="AJ99" s="82"/>
      <c r="AK99" s="82"/>
      <c r="AL99" s="82"/>
      <c r="AM99" s="82"/>
      <c r="AN99" s="82"/>
      <c r="AO99" s="82"/>
      <c r="AP99" s="82"/>
      <c r="AQ99" s="82"/>
      <c r="AR99" s="82"/>
      <c r="AS99" s="82"/>
      <c r="AT99" s="82"/>
      <c r="AU99" s="82"/>
      <c r="AV99" s="82"/>
      <c r="AW99" s="82"/>
      <c r="AX99" s="82"/>
      <c r="AY99" s="82"/>
      <c r="AZ99" s="82"/>
      <c r="BA99" s="82"/>
      <c r="BB99" s="82"/>
      <c r="BC99" s="82"/>
      <c r="BD99" s="82"/>
      <c r="BE99" s="82"/>
      <c r="BF99" s="82"/>
      <c r="BG99" s="82"/>
      <c r="BH99" s="82"/>
      <c r="BI99" s="82"/>
      <c r="BJ99" s="82"/>
    </row>
    <row r="100" spans="1:62" s="1" customFormat="1" ht="29.25" customHeight="1" thickBot="1">
      <c r="A100" s="529"/>
      <c r="B100" s="289"/>
      <c r="C100" s="151" t="s">
        <v>390</v>
      </c>
      <c r="D100" s="133" t="s">
        <v>391</v>
      </c>
      <c r="E100" s="151" t="s">
        <v>390</v>
      </c>
      <c r="F100" s="133" t="s">
        <v>391</v>
      </c>
      <c r="G100" s="151" t="s">
        <v>390</v>
      </c>
      <c r="H100" s="133" t="s">
        <v>391</v>
      </c>
      <c r="I100" s="151" t="s">
        <v>390</v>
      </c>
      <c r="J100" s="133" t="s">
        <v>391</v>
      </c>
      <c r="K100" s="151" t="s">
        <v>390</v>
      </c>
      <c r="L100" s="133" t="s">
        <v>391</v>
      </c>
      <c r="M100" s="151" t="s">
        <v>390</v>
      </c>
      <c r="N100" s="133" t="s">
        <v>391</v>
      </c>
      <c r="O100" s="136" t="s">
        <v>390</v>
      </c>
      <c r="P100" s="136" t="s">
        <v>392</v>
      </c>
      <c r="Q100" s="136" t="s">
        <v>138</v>
      </c>
      <c r="R100" s="136" t="s">
        <v>390</v>
      </c>
      <c r="S100" s="136" t="s">
        <v>392</v>
      </c>
      <c r="T100" s="136" t="s">
        <v>138</v>
      </c>
      <c r="U100" s="136" t="s">
        <v>390</v>
      </c>
      <c r="V100" s="136" t="s">
        <v>392</v>
      </c>
      <c r="W100" s="136" t="s">
        <v>138</v>
      </c>
      <c r="X100" s="136" t="s">
        <v>390</v>
      </c>
      <c r="Y100" s="136" t="s">
        <v>392</v>
      </c>
      <c r="Z100" s="136" t="s">
        <v>138</v>
      </c>
      <c r="AA100" s="136" t="s">
        <v>390</v>
      </c>
      <c r="AB100" s="136" t="s">
        <v>392</v>
      </c>
      <c r="AC100" s="136" t="s">
        <v>138</v>
      </c>
      <c r="AD100" s="136" t="s">
        <v>390</v>
      </c>
      <c r="AE100" s="136" t="s">
        <v>392</v>
      </c>
      <c r="AF100" s="136" t="s">
        <v>138</v>
      </c>
      <c r="AG100" s="82"/>
      <c r="AH100" s="82"/>
      <c r="AI100" s="82"/>
      <c r="AJ100" s="82"/>
      <c r="AK100" s="82"/>
      <c r="AL100" s="82"/>
      <c r="AM100" s="82"/>
      <c r="AN100" s="82"/>
      <c r="AO100" s="82"/>
      <c r="AP100" s="82"/>
      <c r="AQ100" s="82"/>
      <c r="AR100" s="82"/>
      <c r="AS100" s="82"/>
      <c r="AT100" s="82"/>
      <c r="AU100" s="82"/>
      <c r="AV100" s="82"/>
      <c r="AW100" s="82"/>
      <c r="AX100" s="82"/>
      <c r="AY100" s="82"/>
      <c r="AZ100" s="82"/>
      <c r="BA100" s="82"/>
      <c r="BB100" s="82"/>
      <c r="BC100" s="82"/>
      <c r="BD100" s="82"/>
      <c r="BE100" s="82"/>
      <c r="BF100" s="82"/>
      <c r="BG100" s="82"/>
      <c r="BH100" s="82"/>
      <c r="BI100" s="82"/>
      <c r="BJ100" s="82"/>
    </row>
    <row r="101" spans="1:62" s="1" customFormat="1" ht="16.899999999999999">
      <c r="A101" s="529"/>
      <c r="B101" s="79" t="s">
        <v>393</v>
      </c>
      <c r="C101" s="77"/>
      <c r="D101" s="146"/>
      <c r="E101" s="77"/>
      <c r="F101" s="146"/>
      <c r="G101" s="77"/>
      <c r="H101" s="146"/>
      <c r="I101" s="77"/>
      <c r="J101" s="146"/>
      <c r="K101" s="77"/>
      <c r="L101" s="146"/>
      <c r="M101" s="77"/>
      <c r="N101" s="146"/>
      <c r="O101" s="77"/>
      <c r="P101" s="146"/>
      <c r="Q101" s="146"/>
      <c r="R101" s="77"/>
      <c r="S101" s="146"/>
      <c r="T101" s="146"/>
      <c r="U101" s="77"/>
      <c r="V101" s="146"/>
      <c r="W101" s="146"/>
      <c r="X101" s="77"/>
      <c r="Y101" s="146"/>
      <c r="Z101" s="146"/>
      <c r="AA101" s="77"/>
      <c r="AB101" s="146"/>
      <c r="AC101" s="146"/>
      <c r="AD101" s="77"/>
      <c r="AE101" s="200"/>
      <c r="AF101" s="149"/>
      <c r="AG101" s="82"/>
      <c r="AH101" s="82"/>
      <c r="AI101" s="82"/>
      <c r="AJ101" s="82"/>
      <c r="AK101" s="82"/>
      <c r="AL101" s="82"/>
      <c r="AM101" s="82"/>
      <c r="AN101" s="82"/>
      <c r="AO101" s="82"/>
      <c r="AP101" s="82"/>
      <c r="AQ101" s="82"/>
      <c r="AR101" s="82"/>
      <c r="AS101" s="82"/>
      <c r="AT101" s="82"/>
      <c r="AU101" s="82"/>
      <c r="AV101" s="82"/>
      <c r="AW101" s="82"/>
      <c r="AX101" s="82"/>
      <c r="AY101" s="82"/>
      <c r="AZ101" s="82"/>
      <c r="BA101" s="82"/>
      <c r="BB101" s="82"/>
      <c r="BC101" s="82"/>
      <c r="BD101" s="82"/>
      <c r="BE101" s="82"/>
      <c r="BF101" s="82"/>
      <c r="BG101" s="82"/>
      <c r="BH101" s="82"/>
      <c r="BI101" s="82"/>
      <c r="BJ101" s="82"/>
    </row>
    <row r="102" spans="1:62" s="1" customFormat="1" ht="16.899999999999999">
      <c r="A102" s="529"/>
      <c r="B102" s="80" t="s">
        <v>394</v>
      </c>
      <c r="C102" s="77"/>
      <c r="D102" s="146"/>
      <c r="E102" s="77"/>
      <c r="F102" s="146"/>
      <c r="G102" s="77"/>
      <c r="H102" s="146"/>
      <c r="I102" s="77"/>
      <c r="J102" s="146"/>
      <c r="K102" s="77"/>
      <c r="L102" s="146"/>
      <c r="M102" s="77"/>
      <c r="N102" s="146"/>
      <c r="O102" s="77"/>
      <c r="P102" s="146"/>
      <c r="Q102" s="146"/>
      <c r="R102" s="77"/>
      <c r="S102" s="146"/>
      <c r="T102" s="146"/>
      <c r="U102" s="77"/>
      <c r="V102" s="146"/>
      <c r="W102" s="146"/>
      <c r="X102" s="77"/>
      <c r="Y102" s="146"/>
      <c r="Z102" s="146"/>
      <c r="AA102" s="77"/>
      <c r="AB102" s="146"/>
      <c r="AC102" s="146"/>
      <c r="AD102" s="77"/>
      <c r="AE102" s="200"/>
      <c r="AF102" s="149"/>
      <c r="AG102" s="82"/>
      <c r="AH102" s="82"/>
      <c r="AI102" s="82"/>
      <c r="AJ102" s="82"/>
      <c r="AK102" s="82"/>
      <c r="AL102" s="82"/>
      <c r="AM102" s="82"/>
      <c r="AN102" s="82"/>
      <c r="AO102" s="82"/>
      <c r="AP102" s="82"/>
      <c r="AQ102" s="82"/>
      <c r="AR102" s="82"/>
      <c r="AS102" s="82"/>
      <c r="AT102" s="82"/>
      <c r="AU102" s="82"/>
      <c r="AV102" s="82"/>
      <c r="AW102" s="82"/>
      <c r="AX102" s="82"/>
      <c r="AY102" s="82"/>
      <c r="AZ102" s="82"/>
      <c r="BA102" s="82"/>
      <c r="BB102" s="82"/>
      <c r="BC102" s="82"/>
      <c r="BD102" s="82"/>
      <c r="BE102" s="82"/>
      <c r="BF102" s="82"/>
      <c r="BG102" s="82"/>
      <c r="BH102" s="82"/>
      <c r="BI102" s="82"/>
      <c r="BJ102" s="82"/>
    </row>
    <row r="103" spans="1:62" s="1" customFormat="1" ht="16.899999999999999">
      <c r="A103" s="529"/>
      <c r="B103" s="80" t="s">
        <v>395</v>
      </c>
      <c r="C103" s="77"/>
      <c r="D103" s="146"/>
      <c r="E103" s="77"/>
      <c r="F103" s="146"/>
      <c r="G103" s="77"/>
      <c r="H103" s="146"/>
      <c r="I103" s="77"/>
      <c r="J103" s="146"/>
      <c r="K103" s="77"/>
      <c r="L103" s="146"/>
      <c r="M103" s="77"/>
      <c r="N103" s="146"/>
      <c r="O103" s="77"/>
      <c r="P103" s="146"/>
      <c r="Q103" s="146"/>
      <c r="R103" s="77"/>
      <c r="S103" s="146"/>
      <c r="T103" s="146"/>
      <c r="U103" s="77"/>
      <c r="V103" s="146"/>
      <c r="W103" s="146"/>
      <c r="X103" s="77"/>
      <c r="Y103" s="146"/>
      <c r="Z103" s="146"/>
      <c r="AA103" s="77"/>
      <c r="AB103" s="146"/>
      <c r="AC103" s="146"/>
      <c r="AD103" s="77"/>
      <c r="AE103" s="200"/>
      <c r="AF103" s="149"/>
      <c r="AG103" s="82"/>
      <c r="AH103" s="82"/>
      <c r="AI103" s="82"/>
      <c r="AJ103" s="82"/>
      <c r="AK103" s="82"/>
      <c r="AL103" s="82"/>
      <c r="AM103" s="82"/>
      <c r="AN103" s="82"/>
      <c r="AO103" s="82"/>
      <c r="AP103" s="82"/>
      <c r="AQ103" s="82"/>
      <c r="AR103" s="82"/>
      <c r="AS103" s="82"/>
      <c r="AT103" s="82"/>
      <c r="AU103" s="82"/>
      <c r="AV103" s="82"/>
      <c r="AW103" s="82"/>
      <c r="AX103" s="82"/>
      <c r="AY103" s="82"/>
      <c r="AZ103" s="82"/>
      <c r="BA103" s="82"/>
      <c r="BB103" s="82"/>
      <c r="BC103" s="82"/>
      <c r="BD103" s="82"/>
      <c r="BE103" s="82"/>
      <c r="BF103" s="82"/>
      <c r="BG103" s="82"/>
      <c r="BH103" s="82"/>
      <c r="BI103" s="82"/>
      <c r="BJ103" s="82"/>
    </row>
    <row r="104" spans="1:62" s="1" customFormat="1" ht="16.899999999999999">
      <c r="A104" s="529"/>
      <c r="B104" s="80" t="s">
        <v>396</v>
      </c>
      <c r="C104" s="77"/>
      <c r="D104" s="146"/>
      <c r="E104" s="77"/>
      <c r="F104" s="146"/>
      <c r="G104" s="77"/>
      <c r="H104" s="146"/>
      <c r="I104" s="77"/>
      <c r="J104" s="146"/>
      <c r="K104" s="77"/>
      <c r="L104" s="146"/>
      <c r="M104" s="77"/>
      <c r="N104" s="146"/>
      <c r="O104" s="77"/>
      <c r="P104" s="146"/>
      <c r="Q104" s="146"/>
      <c r="R104" s="77"/>
      <c r="S104" s="146"/>
      <c r="T104" s="146"/>
      <c r="U104" s="77"/>
      <c r="V104" s="146"/>
      <c r="W104" s="146"/>
      <c r="X104" s="77"/>
      <c r="Y104" s="146"/>
      <c r="Z104" s="146"/>
      <c r="AA104" s="77"/>
      <c r="AB104" s="146"/>
      <c r="AC104" s="146"/>
      <c r="AD104" s="77"/>
      <c r="AE104" s="200"/>
      <c r="AF104" s="149"/>
      <c r="AG104" s="82"/>
      <c r="AH104" s="82"/>
      <c r="AI104" s="82"/>
      <c r="AJ104" s="82"/>
      <c r="AK104" s="82"/>
      <c r="AL104" s="82"/>
      <c r="AM104" s="82"/>
      <c r="AN104" s="82"/>
      <c r="AO104" s="82"/>
      <c r="AP104" s="82"/>
      <c r="AQ104" s="82"/>
      <c r="AR104" s="82"/>
      <c r="AS104" s="82"/>
      <c r="AT104" s="82"/>
      <c r="AU104" s="82"/>
      <c r="AV104" s="82"/>
      <c r="AW104" s="82"/>
      <c r="AX104" s="82"/>
      <c r="AY104" s="82"/>
      <c r="AZ104" s="82"/>
      <c r="BA104" s="82"/>
      <c r="BB104" s="82"/>
      <c r="BC104" s="82"/>
      <c r="BD104" s="82"/>
      <c r="BE104" s="82"/>
      <c r="BF104" s="82"/>
      <c r="BG104" s="82"/>
      <c r="BH104" s="82"/>
      <c r="BI104" s="82"/>
      <c r="BJ104" s="82"/>
    </row>
    <row r="105" spans="1:62" s="1" customFormat="1" ht="16.899999999999999">
      <c r="A105" s="529"/>
      <c r="B105" s="80" t="s">
        <v>397</v>
      </c>
      <c r="C105" s="77"/>
      <c r="D105" s="146"/>
      <c r="E105" s="77"/>
      <c r="F105" s="146"/>
      <c r="G105" s="77"/>
      <c r="H105" s="146"/>
      <c r="I105" s="77"/>
      <c r="J105" s="146"/>
      <c r="K105" s="77"/>
      <c r="L105" s="146"/>
      <c r="M105" s="77"/>
      <c r="N105" s="146"/>
      <c r="O105" s="77"/>
      <c r="P105" s="146"/>
      <c r="Q105" s="146"/>
      <c r="R105" s="77"/>
      <c r="S105" s="146"/>
      <c r="T105" s="146"/>
      <c r="U105" s="77"/>
      <c r="V105" s="146"/>
      <c r="W105" s="146"/>
      <c r="X105" s="77"/>
      <c r="Y105" s="146"/>
      <c r="Z105" s="146"/>
      <c r="AA105" s="77"/>
      <c r="AB105" s="146"/>
      <c r="AC105" s="146"/>
      <c r="AD105" s="77"/>
      <c r="AE105" s="200"/>
      <c r="AF105" s="149"/>
      <c r="AG105" s="82"/>
      <c r="AH105" s="82"/>
      <c r="AI105" s="82"/>
      <c r="AJ105" s="82"/>
      <c r="AK105" s="82"/>
      <c r="AL105" s="82"/>
      <c r="AM105" s="82"/>
      <c r="AN105" s="82"/>
      <c r="AO105" s="82"/>
      <c r="AP105" s="82"/>
      <c r="AQ105" s="82"/>
      <c r="AR105" s="82"/>
      <c r="AS105" s="82"/>
      <c r="AT105" s="82"/>
      <c r="AU105" s="82"/>
      <c r="AV105" s="82"/>
      <c r="AW105" s="82"/>
      <c r="AX105" s="82"/>
      <c r="AY105" s="82"/>
      <c r="AZ105" s="82"/>
      <c r="BA105" s="82"/>
      <c r="BB105" s="82"/>
      <c r="BC105" s="82"/>
      <c r="BD105" s="82"/>
      <c r="BE105" s="82"/>
      <c r="BF105" s="82"/>
      <c r="BG105" s="82"/>
      <c r="BH105" s="82"/>
      <c r="BI105" s="82"/>
      <c r="BJ105" s="82"/>
    </row>
    <row r="106" spans="1:62" s="1" customFormat="1" ht="16.899999999999999">
      <c r="A106" s="529"/>
      <c r="B106" s="80" t="s">
        <v>398</v>
      </c>
      <c r="C106" s="77"/>
      <c r="D106" s="146"/>
      <c r="E106" s="77"/>
      <c r="F106" s="146"/>
      <c r="G106" s="77"/>
      <c r="H106" s="146"/>
      <c r="I106" s="77"/>
      <c r="J106" s="146"/>
      <c r="K106" s="77"/>
      <c r="L106" s="146"/>
      <c r="M106" s="77"/>
      <c r="N106" s="146"/>
      <c r="O106" s="77"/>
      <c r="P106" s="146"/>
      <c r="Q106" s="146"/>
      <c r="R106" s="77"/>
      <c r="S106" s="146"/>
      <c r="T106" s="146"/>
      <c r="U106" s="77"/>
      <c r="V106" s="146"/>
      <c r="W106" s="146"/>
      <c r="X106" s="77"/>
      <c r="Y106" s="146"/>
      <c r="Z106" s="146"/>
      <c r="AA106" s="77"/>
      <c r="AB106" s="146"/>
      <c r="AC106" s="146"/>
      <c r="AD106" s="77"/>
      <c r="AE106" s="200"/>
      <c r="AF106" s="149"/>
      <c r="AG106" s="82"/>
      <c r="AH106" s="82"/>
      <c r="AI106" s="82"/>
      <c r="AJ106" s="82"/>
      <c r="AK106" s="82"/>
      <c r="AL106" s="82"/>
      <c r="AM106" s="82"/>
      <c r="AN106" s="82"/>
      <c r="AO106" s="82"/>
      <c r="AP106" s="82"/>
      <c r="AQ106" s="82"/>
      <c r="AR106" s="82"/>
      <c r="AS106" s="82"/>
      <c r="AT106" s="82"/>
      <c r="AU106" s="82"/>
      <c r="AV106" s="82"/>
      <c r="AW106" s="82"/>
      <c r="AX106" s="82"/>
      <c r="AY106" s="82"/>
      <c r="AZ106" s="82"/>
      <c r="BA106" s="82"/>
      <c r="BB106" s="82"/>
      <c r="BC106" s="82"/>
      <c r="BD106" s="82"/>
      <c r="BE106" s="82"/>
      <c r="BF106" s="82"/>
      <c r="BG106" s="82"/>
      <c r="BH106" s="82"/>
      <c r="BI106" s="82"/>
      <c r="BJ106" s="82"/>
    </row>
    <row r="107" spans="1:62" s="1" customFormat="1" ht="16.899999999999999">
      <c r="A107" s="529"/>
      <c r="B107" s="80" t="s">
        <v>399</v>
      </c>
      <c r="C107" s="77"/>
      <c r="D107" s="146"/>
      <c r="E107" s="77"/>
      <c r="F107" s="146"/>
      <c r="G107" s="77"/>
      <c r="H107" s="146"/>
      <c r="I107" s="77"/>
      <c r="J107" s="146"/>
      <c r="K107" s="77"/>
      <c r="L107" s="146"/>
      <c r="M107" s="77"/>
      <c r="N107" s="146"/>
      <c r="O107" s="77"/>
      <c r="P107" s="146"/>
      <c r="Q107" s="146"/>
      <c r="R107" s="77"/>
      <c r="S107" s="146"/>
      <c r="T107" s="146"/>
      <c r="U107" s="77"/>
      <c r="V107" s="146"/>
      <c r="W107" s="146"/>
      <c r="X107" s="77"/>
      <c r="Y107" s="146"/>
      <c r="Z107" s="146"/>
      <c r="AA107" s="77"/>
      <c r="AB107" s="146"/>
      <c r="AC107" s="146"/>
      <c r="AD107" s="77"/>
      <c r="AE107" s="200"/>
      <c r="AF107" s="149"/>
      <c r="AG107" s="82"/>
      <c r="AH107" s="82"/>
      <c r="AI107" s="82"/>
      <c r="AJ107" s="82"/>
      <c r="AK107" s="82"/>
      <c r="AL107" s="82"/>
      <c r="AM107" s="82"/>
      <c r="AN107" s="82"/>
      <c r="AO107" s="82"/>
      <c r="AP107" s="82"/>
      <c r="AQ107" s="82"/>
      <c r="AR107" s="82"/>
      <c r="AS107" s="82"/>
      <c r="AT107" s="82"/>
      <c r="AU107" s="82"/>
      <c r="AV107" s="82"/>
      <c r="AW107" s="82"/>
      <c r="AX107" s="82"/>
      <c r="AY107" s="82"/>
      <c r="AZ107" s="82"/>
      <c r="BA107" s="82"/>
      <c r="BB107" s="82"/>
      <c r="BC107" s="82"/>
      <c r="BD107" s="82"/>
      <c r="BE107" s="82"/>
      <c r="BF107" s="82"/>
      <c r="BG107" s="82"/>
      <c r="BH107" s="82"/>
      <c r="BI107" s="82"/>
      <c r="BJ107" s="82"/>
    </row>
    <row r="108" spans="1:62" s="1" customFormat="1" ht="16.899999999999999">
      <c r="A108" s="529"/>
      <c r="B108" s="80" t="s">
        <v>400</v>
      </c>
      <c r="C108" s="77"/>
      <c r="D108" s="146"/>
      <c r="E108" s="77"/>
      <c r="F108" s="146"/>
      <c r="G108" s="77"/>
      <c r="H108" s="146"/>
      <c r="I108" s="77"/>
      <c r="J108" s="146"/>
      <c r="K108" s="77"/>
      <c r="L108" s="146"/>
      <c r="M108" s="77"/>
      <c r="N108" s="146"/>
      <c r="O108" s="77"/>
      <c r="P108" s="146"/>
      <c r="Q108" s="146"/>
      <c r="R108" s="77"/>
      <c r="S108" s="146"/>
      <c r="T108" s="146"/>
      <c r="U108" s="77"/>
      <c r="V108" s="146"/>
      <c r="W108" s="146"/>
      <c r="X108" s="77"/>
      <c r="Y108" s="146"/>
      <c r="Z108" s="146"/>
      <c r="AA108" s="77"/>
      <c r="AB108" s="146"/>
      <c r="AC108" s="146"/>
      <c r="AD108" s="77"/>
      <c r="AE108" s="200"/>
      <c r="AF108" s="149"/>
      <c r="AG108" s="82"/>
      <c r="AH108" s="82"/>
      <c r="AI108" s="82"/>
      <c r="AJ108" s="82"/>
      <c r="AK108" s="82"/>
      <c r="AL108" s="82"/>
      <c r="AM108" s="82"/>
      <c r="AN108" s="82"/>
      <c r="AO108" s="82"/>
      <c r="AP108" s="82"/>
      <c r="AQ108" s="82"/>
      <c r="AR108" s="82"/>
      <c r="AS108" s="82"/>
      <c r="AT108" s="82"/>
      <c r="AU108" s="82"/>
      <c r="AV108" s="82"/>
      <c r="AW108" s="82"/>
      <c r="AX108" s="82"/>
      <c r="AY108" s="82"/>
      <c r="AZ108" s="82"/>
      <c r="BA108" s="82"/>
      <c r="BB108" s="82"/>
      <c r="BC108" s="82"/>
      <c r="BD108" s="82"/>
      <c r="BE108" s="82"/>
      <c r="BF108" s="82"/>
      <c r="BG108" s="82"/>
      <c r="BH108" s="82"/>
      <c r="BI108" s="82"/>
      <c r="BJ108" s="82"/>
    </row>
    <row r="109" spans="1:62" s="1" customFormat="1" ht="16.899999999999999">
      <c r="A109" s="529"/>
      <c r="B109" s="80" t="s">
        <v>401</v>
      </c>
      <c r="C109" s="77"/>
      <c r="D109" s="146"/>
      <c r="E109" s="77"/>
      <c r="F109" s="146"/>
      <c r="G109" s="77"/>
      <c r="H109" s="146"/>
      <c r="I109" s="77"/>
      <c r="J109" s="146"/>
      <c r="K109" s="77"/>
      <c r="L109" s="146"/>
      <c r="M109" s="77"/>
      <c r="N109" s="146"/>
      <c r="O109" s="77"/>
      <c r="P109" s="146"/>
      <c r="Q109" s="146"/>
      <c r="R109" s="77"/>
      <c r="S109" s="146"/>
      <c r="T109" s="146"/>
      <c r="U109" s="77"/>
      <c r="V109" s="146"/>
      <c r="W109" s="146"/>
      <c r="X109" s="77"/>
      <c r="Y109" s="146"/>
      <c r="Z109" s="146"/>
      <c r="AA109" s="77"/>
      <c r="AB109" s="146"/>
      <c r="AC109" s="146"/>
      <c r="AD109" s="77"/>
      <c r="AE109" s="200"/>
      <c r="AF109" s="149"/>
      <c r="AG109" s="82"/>
      <c r="AH109" s="82"/>
      <c r="AI109" s="82"/>
      <c r="AJ109" s="82"/>
      <c r="AK109" s="82"/>
      <c r="AL109" s="82"/>
      <c r="AM109" s="82"/>
      <c r="AN109" s="82"/>
      <c r="AO109" s="82"/>
      <c r="AP109" s="82"/>
      <c r="AQ109" s="82"/>
      <c r="AR109" s="82"/>
      <c r="AS109" s="82"/>
      <c r="AT109" s="82"/>
      <c r="AU109" s="82"/>
      <c r="AV109" s="82"/>
      <c r="AW109" s="82"/>
      <c r="AX109" s="82"/>
      <c r="AY109" s="82"/>
      <c r="AZ109" s="82"/>
      <c r="BA109" s="82"/>
      <c r="BB109" s="82"/>
      <c r="BC109" s="82"/>
      <c r="BD109" s="82"/>
      <c r="BE109" s="82"/>
      <c r="BF109" s="82"/>
      <c r="BG109" s="82"/>
      <c r="BH109" s="82"/>
      <c r="BI109" s="82"/>
      <c r="BJ109" s="82"/>
    </row>
    <row r="110" spans="1:62" s="1" customFormat="1" ht="16.899999999999999">
      <c r="A110" s="529"/>
      <c r="B110" s="80" t="s">
        <v>402</v>
      </c>
      <c r="C110" s="77"/>
      <c r="D110" s="146"/>
      <c r="E110" s="77"/>
      <c r="F110" s="146"/>
      <c r="G110" s="77"/>
      <c r="H110" s="146"/>
      <c r="I110" s="77"/>
      <c r="J110" s="146"/>
      <c r="K110" s="77"/>
      <c r="L110" s="146"/>
      <c r="M110" s="77"/>
      <c r="N110" s="146"/>
      <c r="O110" s="77"/>
      <c r="P110" s="146"/>
      <c r="Q110" s="146"/>
      <c r="R110" s="77"/>
      <c r="S110" s="146"/>
      <c r="T110" s="146"/>
      <c r="U110" s="77"/>
      <c r="V110" s="146"/>
      <c r="W110" s="146"/>
      <c r="X110" s="77"/>
      <c r="Y110" s="146"/>
      <c r="Z110" s="146"/>
      <c r="AA110" s="77"/>
      <c r="AB110" s="146"/>
      <c r="AC110" s="146"/>
      <c r="AD110" s="77"/>
      <c r="AE110" s="200"/>
      <c r="AF110" s="149"/>
      <c r="AG110" s="82"/>
      <c r="AH110" s="82"/>
      <c r="AI110" s="82"/>
      <c r="AJ110" s="82"/>
      <c r="AK110" s="82"/>
      <c r="AL110" s="82"/>
      <c r="AM110" s="82"/>
      <c r="AN110" s="82"/>
      <c r="AO110" s="82"/>
      <c r="AP110" s="82"/>
      <c r="AQ110" s="82"/>
      <c r="AR110" s="82"/>
      <c r="AS110" s="82"/>
      <c r="AT110" s="82"/>
      <c r="AU110" s="82"/>
      <c r="AV110" s="82"/>
      <c r="AW110" s="82"/>
      <c r="AX110" s="82"/>
      <c r="AY110" s="82"/>
      <c r="AZ110" s="82"/>
      <c r="BA110" s="82"/>
      <c r="BB110" s="82"/>
      <c r="BC110" s="82"/>
      <c r="BD110" s="82"/>
      <c r="BE110" s="82"/>
      <c r="BF110" s="82"/>
      <c r="BG110" s="82"/>
      <c r="BH110" s="82"/>
      <c r="BI110" s="82"/>
      <c r="BJ110" s="82"/>
    </row>
    <row r="111" spans="1:62" s="1" customFormat="1" ht="16.899999999999999">
      <c r="A111" s="529"/>
      <c r="B111" s="80" t="s">
        <v>403</v>
      </c>
      <c r="C111" s="77"/>
      <c r="D111" s="146"/>
      <c r="E111" s="77"/>
      <c r="F111" s="146"/>
      <c r="G111" s="77"/>
      <c r="H111" s="146"/>
      <c r="I111" s="77"/>
      <c r="J111" s="146"/>
      <c r="K111" s="77"/>
      <c r="L111" s="146"/>
      <c r="M111" s="77"/>
      <c r="N111" s="146"/>
      <c r="O111" s="77"/>
      <c r="P111" s="146"/>
      <c r="Q111" s="146"/>
      <c r="R111" s="77"/>
      <c r="S111" s="146"/>
      <c r="T111" s="146"/>
      <c r="U111" s="77"/>
      <c r="V111" s="146"/>
      <c r="W111" s="146"/>
      <c r="X111" s="77"/>
      <c r="Y111" s="146"/>
      <c r="Z111" s="146"/>
      <c r="AA111" s="77"/>
      <c r="AB111" s="146"/>
      <c r="AC111" s="146"/>
      <c r="AD111" s="77"/>
      <c r="AE111" s="200"/>
      <c r="AF111" s="149"/>
      <c r="AG111" s="82"/>
      <c r="AH111" s="82"/>
      <c r="AI111" s="82"/>
      <c r="AJ111" s="82"/>
      <c r="AK111" s="82"/>
      <c r="AL111" s="82"/>
      <c r="AM111" s="82"/>
      <c r="AN111" s="82"/>
      <c r="AO111" s="82"/>
      <c r="AP111" s="82"/>
      <c r="AQ111" s="82"/>
      <c r="AR111" s="82"/>
      <c r="AS111" s="82"/>
      <c r="AT111" s="82"/>
      <c r="AU111" s="82"/>
      <c r="AV111" s="82"/>
      <c r="AW111" s="82"/>
      <c r="AX111" s="82"/>
      <c r="AY111" s="82"/>
      <c r="AZ111" s="82"/>
      <c r="BA111" s="82"/>
      <c r="BB111" s="82"/>
      <c r="BC111" s="82"/>
      <c r="BD111" s="82"/>
      <c r="BE111" s="82"/>
      <c r="BF111" s="82"/>
      <c r="BG111" s="82"/>
      <c r="BH111" s="82"/>
      <c r="BI111" s="82"/>
      <c r="BJ111" s="82"/>
    </row>
    <row r="112" spans="1:62" s="1" customFormat="1" ht="16.899999999999999">
      <c r="A112" s="529"/>
      <c r="B112" s="80" t="s">
        <v>404</v>
      </c>
      <c r="C112" s="77"/>
      <c r="D112" s="146"/>
      <c r="E112" s="77"/>
      <c r="F112" s="146"/>
      <c r="G112" s="77"/>
      <c r="H112" s="146"/>
      <c r="I112" s="77"/>
      <c r="J112" s="146"/>
      <c r="K112" s="77"/>
      <c r="L112" s="146"/>
      <c r="M112" s="77"/>
      <c r="N112" s="146"/>
      <c r="O112" s="77"/>
      <c r="P112" s="146"/>
      <c r="Q112" s="146"/>
      <c r="R112" s="77"/>
      <c r="S112" s="146"/>
      <c r="T112" s="146"/>
      <c r="U112" s="77"/>
      <c r="V112" s="146"/>
      <c r="W112" s="146"/>
      <c r="X112" s="77"/>
      <c r="Y112" s="146"/>
      <c r="Z112" s="146"/>
      <c r="AA112" s="77"/>
      <c r="AB112" s="146"/>
      <c r="AC112" s="146"/>
      <c r="AD112" s="77"/>
      <c r="AE112" s="200"/>
      <c r="AF112" s="149"/>
      <c r="AG112" s="82"/>
      <c r="AH112" s="82"/>
      <c r="AI112" s="82"/>
      <c r="AJ112" s="82"/>
      <c r="AK112" s="82"/>
      <c r="AL112" s="82"/>
      <c r="AM112" s="82"/>
      <c r="AN112" s="82"/>
      <c r="AO112" s="82"/>
      <c r="AP112" s="82"/>
      <c r="AQ112" s="82"/>
      <c r="AR112" s="82"/>
      <c r="AS112" s="82"/>
      <c r="AT112" s="82"/>
      <c r="AU112" s="82"/>
      <c r="AV112" s="82"/>
      <c r="AW112" s="82"/>
      <c r="AX112" s="82"/>
      <c r="AY112" s="82"/>
      <c r="AZ112" s="82"/>
      <c r="BA112" s="82"/>
      <c r="BB112" s="82"/>
      <c r="BC112" s="82"/>
      <c r="BD112" s="82"/>
      <c r="BE112" s="82"/>
      <c r="BF112" s="82"/>
      <c r="BG112" s="82"/>
      <c r="BH112" s="82"/>
      <c r="BI112" s="82"/>
      <c r="BJ112" s="82"/>
    </row>
    <row r="113" spans="1:62" s="1" customFormat="1" ht="16.899999999999999">
      <c r="A113" s="529"/>
      <c r="B113" s="80" t="s">
        <v>405</v>
      </c>
      <c r="C113" s="77"/>
      <c r="D113" s="146"/>
      <c r="E113" s="77"/>
      <c r="F113" s="146"/>
      <c r="G113" s="77"/>
      <c r="H113" s="146"/>
      <c r="I113" s="77"/>
      <c r="J113" s="146"/>
      <c r="K113" s="77"/>
      <c r="L113" s="146"/>
      <c r="M113" s="77"/>
      <c r="N113" s="146"/>
      <c r="O113" s="77"/>
      <c r="P113" s="146"/>
      <c r="Q113" s="146"/>
      <c r="R113" s="77"/>
      <c r="S113" s="146"/>
      <c r="T113" s="146"/>
      <c r="U113" s="77"/>
      <c r="V113" s="146"/>
      <c r="W113" s="146"/>
      <c r="X113" s="77"/>
      <c r="Y113" s="146"/>
      <c r="Z113" s="146"/>
      <c r="AA113" s="77"/>
      <c r="AB113" s="146"/>
      <c r="AC113" s="146"/>
      <c r="AD113" s="77"/>
      <c r="AE113" s="200"/>
      <c r="AF113" s="149"/>
      <c r="AG113" s="82"/>
      <c r="AH113" s="82"/>
      <c r="AI113" s="82"/>
      <c r="AJ113" s="82"/>
      <c r="AK113" s="82"/>
      <c r="AL113" s="82"/>
      <c r="AM113" s="82"/>
      <c r="AN113" s="82"/>
      <c r="AO113" s="82"/>
      <c r="AP113" s="82"/>
      <c r="AQ113" s="82"/>
      <c r="AR113" s="82"/>
      <c r="AS113" s="82"/>
      <c r="AT113" s="82"/>
      <c r="AU113" s="82"/>
      <c r="AV113" s="82"/>
      <c r="AW113" s="82"/>
      <c r="AX113" s="82"/>
      <c r="AY113" s="82"/>
      <c r="AZ113" s="82"/>
      <c r="BA113" s="82"/>
      <c r="BB113" s="82"/>
      <c r="BC113" s="82"/>
      <c r="BD113" s="82"/>
      <c r="BE113" s="82"/>
      <c r="BF113" s="82"/>
      <c r="BG113" s="82"/>
      <c r="BH113" s="82"/>
      <c r="BI113" s="82"/>
      <c r="BJ113" s="82"/>
    </row>
    <row r="114" spans="1:62" s="1" customFormat="1" ht="16.899999999999999">
      <c r="A114" s="529"/>
      <c r="B114" s="80" t="s">
        <v>406</v>
      </c>
      <c r="C114" s="77"/>
      <c r="D114" s="146"/>
      <c r="E114" s="77"/>
      <c r="F114" s="146"/>
      <c r="G114" s="77"/>
      <c r="H114" s="146"/>
      <c r="I114" s="77"/>
      <c r="J114" s="146"/>
      <c r="K114" s="77"/>
      <c r="L114" s="146"/>
      <c r="M114" s="77"/>
      <c r="N114" s="146"/>
      <c r="O114" s="77"/>
      <c r="P114" s="146"/>
      <c r="Q114" s="146"/>
      <c r="R114" s="77"/>
      <c r="S114" s="146"/>
      <c r="T114" s="146"/>
      <c r="U114" s="77"/>
      <c r="V114" s="146"/>
      <c r="W114" s="146"/>
      <c r="X114" s="77"/>
      <c r="Y114" s="146"/>
      <c r="Z114" s="146"/>
      <c r="AA114" s="77"/>
      <c r="AB114" s="146"/>
      <c r="AC114" s="146"/>
      <c r="AD114" s="77"/>
      <c r="AE114" s="200"/>
      <c r="AF114" s="149"/>
      <c r="AG114" s="82"/>
      <c r="AH114" s="82"/>
      <c r="AI114" s="82"/>
      <c r="AJ114" s="82"/>
      <c r="AK114" s="82"/>
      <c r="AL114" s="82"/>
      <c r="AM114" s="82"/>
      <c r="AN114" s="82"/>
      <c r="AO114" s="82"/>
      <c r="AP114" s="82"/>
      <c r="AQ114" s="82"/>
      <c r="AR114" s="82"/>
      <c r="AS114" s="82"/>
      <c r="AT114" s="82"/>
      <c r="AU114" s="82"/>
      <c r="AV114" s="82"/>
      <c r="AW114" s="82"/>
      <c r="AX114" s="82"/>
      <c r="AY114" s="82"/>
      <c r="AZ114" s="82"/>
      <c r="BA114" s="82"/>
      <c r="BB114" s="82"/>
      <c r="BC114" s="82"/>
      <c r="BD114" s="82"/>
      <c r="BE114" s="82"/>
      <c r="BF114" s="82"/>
      <c r="BG114" s="82"/>
      <c r="BH114" s="82"/>
      <c r="BI114" s="82"/>
      <c r="BJ114" s="82"/>
    </row>
    <row r="115" spans="1:62" s="1" customFormat="1" ht="16.899999999999999">
      <c r="A115" s="529"/>
      <c r="B115" s="80" t="s">
        <v>407</v>
      </c>
      <c r="C115" s="77"/>
      <c r="D115" s="146"/>
      <c r="E115" s="77"/>
      <c r="F115" s="146"/>
      <c r="G115" s="77"/>
      <c r="H115" s="146"/>
      <c r="I115" s="77"/>
      <c r="J115" s="146"/>
      <c r="K115" s="77"/>
      <c r="L115" s="146"/>
      <c r="M115" s="77"/>
      <c r="N115" s="146"/>
      <c r="O115" s="77"/>
      <c r="P115" s="146"/>
      <c r="Q115" s="146"/>
      <c r="R115" s="77"/>
      <c r="S115" s="146"/>
      <c r="T115" s="146"/>
      <c r="U115" s="77"/>
      <c r="V115" s="146"/>
      <c r="W115" s="146"/>
      <c r="X115" s="77"/>
      <c r="Y115" s="146"/>
      <c r="Z115" s="146"/>
      <c r="AA115" s="77"/>
      <c r="AB115" s="146"/>
      <c r="AC115" s="146"/>
      <c r="AD115" s="77"/>
      <c r="AE115" s="200"/>
      <c r="AF115" s="149"/>
      <c r="AG115" s="82"/>
      <c r="AH115" s="82"/>
      <c r="AI115" s="82"/>
      <c r="AJ115" s="82"/>
      <c r="AK115" s="82"/>
      <c r="AL115" s="82"/>
      <c r="AM115" s="82"/>
      <c r="AN115" s="82"/>
      <c r="AO115" s="82"/>
      <c r="AP115" s="82"/>
      <c r="AQ115" s="82"/>
      <c r="AR115" s="82"/>
      <c r="AS115" s="82"/>
      <c r="AT115" s="82"/>
      <c r="AU115" s="82"/>
      <c r="AV115" s="82"/>
      <c r="AW115" s="82"/>
      <c r="AX115" s="82"/>
      <c r="AY115" s="82"/>
      <c r="AZ115" s="82"/>
      <c r="BA115" s="82"/>
      <c r="BB115" s="82"/>
      <c r="BC115" s="82"/>
      <c r="BD115" s="82"/>
      <c r="BE115" s="82"/>
      <c r="BF115" s="82"/>
      <c r="BG115" s="82"/>
      <c r="BH115" s="82"/>
      <c r="BI115" s="82"/>
      <c r="BJ115" s="82"/>
    </row>
    <row r="116" spans="1:62" s="1" customFormat="1" ht="16.899999999999999">
      <c r="A116" s="529"/>
      <c r="B116" s="80" t="s">
        <v>408</v>
      </c>
      <c r="C116" s="77"/>
      <c r="D116" s="146"/>
      <c r="E116" s="77"/>
      <c r="F116" s="146"/>
      <c r="G116" s="77"/>
      <c r="H116" s="146"/>
      <c r="I116" s="77"/>
      <c r="J116" s="146"/>
      <c r="K116" s="77"/>
      <c r="L116" s="146"/>
      <c r="M116" s="77"/>
      <c r="N116" s="146"/>
      <c r="O116" s="77"/>
      <c r="P116" s="146"/>
      <c r="Q116" s="146"/>
      <c r="R116" s="77"/>
      <c r="S116" s="146"/>
      <c r="T116" s="146"/>
      <c r="U116" s="77"/>
      <c r="V116" s="146"/>
      <c r="W116" s="146"/>
      <c r="X116" s="77"/>
      <c r="Y116" s="146"/>
      <c r="Z116" s="146"/>
      <c r="AA116" s="77"/>
      <c r="AB116" s="146"/>
      <c r="AC116" s="146"/>
      <c r="AD116" s="77"/>
      <c r="AE116" s="200"/>
      <c r="AF116" s="149"/>
      <c r="AG116" s="82"/>
      <c r="AH116" s="82"/>
      <c r="AI116" s="82"/>
      <c r="AJ116" s="82"/>
      <c r="AK116" s="82"/>
      <c r="AL116" s="82"/>
      <c r="AM116" s="82"/>
      <c r="AN116" s="82"/>
      <c r="AO116" s="82"/>
      <c r="AP116" s="82"/>
      <c r="AQ116" s="82"/>
      <c r="AR116" s="82"/>
      <c r="AS116" s="82"/>
      <c r="AT116" s="82"/>
      <c r="AU116" s="82"/>
      <c r="AV116" s="82"/>
      <c r="AW116" s="82"/>
      <c r="AX116" s="82"/>
      <c r="AY116" s="82"/>
      <c r="AZ116" s="82"/>
      <c r="BA116" s="82"/>
      <c r="BB116" s="82"/>
      <c r="BC116" s="82"/>
      <c r="BD116" s="82"/>
      <c r="BE116" s="82"/>
      <c r="BF116" s="82"/>
      <c r="BG116" s="82"/>
      <c r="BH116" s="82"/>
      <c r="BI116" s="82"/>
      <c r="BJ116" s="82"/>
    </row>
    <row r="117" spans="1:62" s="1" customFormat="1" ht="16.899999999999999">
      <c r="A117" s="529"/>
      <c r="B117" s="80" t="s">
        <v>409</v>
      </c>
      <c r="C117" s="77"/>
      <c r="D117" s="146"/>
      <c r="E117" s="77"/>
      <c r="F117" s="146"/>
      <c r="G117" s="77"/>
      <c r="H117" s="146"/>
      <c r="I117" s="77"/>
      <c r="J117" s="146"/>
      <c r="K117" s="77"/>
      <c r="L117" s="146"/>
      <c r="M117" s="77"/>
      <c r="N117" s="146"/>
      <c r="O117" s="77"/>
      <c r="P117" s="146"/>
      <c r="Q117" s="146"/>
      <c r="R117" s="77"/>
      <c r="S117" s="146"/>
      <c r="T117" s="146"/>
      <c r="U117" s="77"/>
      <c r="V117" s="146"/>
      <c r="W117" s="146"/>
      <c r="X117" s="77"/>
      <c r="Y117" s="146"/>
      <c r="Z117" s="146"/>
      <c r="AA117" s="77"/>
      <c r="AB117" s="146"/>
      <c r="AC117" s="146"/>
      <c r="AD117" s="77"/>
      <c r="AE117" s="200"/>
      <c r="AF117" s="149"/>
      <c r="AG117" s="82"/>
      <c r="AH117" s="82"/>
      <c r="AI117" s="82"/>
      <c r="AJ117" s="82"/>
      <c r="AK117" s="82"/>
      <c r="AL117" s="82"/>
      <c r="AM117" s="82"/>
      <c r="AN117" s="82"/>
      <c r="AO117" s="82"/>
      <c r="AP117" s="82"/>
      <c r="AQ117" s="82"/>
      <c r="AR117" s="82"/>
      <c r="AS117" s="82"/>
      <c r="AT117" s="82"/>
      <c r="AU117" s="82"/>
      <c r="AV117" s="82"/>
      <c r="AW117" s="82"/>
      <c r="AX117" s="82"/>
      <c r="AY117" s="82"/>
      <c r="AZ117" s="82"/>
      <c r="BA117" s="82"/>
      <c r="BB117" s="82"/>
      <c r="BC117" s="82"/>
      <c r="BD117" s="82"/>
      <c r="BE117" s="82"/>
      <c r="BF117" s="82"/>
      <c r="BG117" s="82"/>
      <c r="BH117" s="82"/>
      <c r="BI117" s="82"/>
      <c r="BJ117" s="82"/>
    </row>
    <row r="118" spans="1:62" s="1" customFormat="1" ht="16.899999999999999">
      <c r="A118" s="529"/>
      <c r="B118" s="80" t="s">
        <v>410</v>
      </c>
      <c r="C118" s="77"/>
      <c r="D118" s="146"/>
      <c r="E118" s="77"/>
      <c r="F118" s="146"/>
      <c r="G118" s="77"/>
      <c r="H118" s="146"/>
      <c r="I118" s="77"/>
      <c r="J118" s="146"/>
      <c r="K118" s="77"/>
      <c r="L118" s="146"/>
      <c r="M118" s="77"/>
      <c r="N118" s="146"/>
      <c r="O118" s="77"/>
      <c r="P118" s="146"/>
      <c r="Q118" s="146"/>
      <c r="R118" s="77"/>
      <c r="S118" s="146"/>
      <c r="T118" s="146"/>
      <c r="U118" s="77"/>
      <c r="V118" s="146"/>
      <c r="W118" s="146"/>
      <c r="X118" s="77"/>
      <c r="Y118" s="146"/>
      <c r="Z118" s="146"/>
      <c r="AA118" s="77"/>
      <c r="AB118" s="146"/>
      <c r="AC118" s="146"/>
      <c r="AD118" s="77"/>
      <c r="AE118" s="200"/>
      <c r="AF118" s="149"/>
      <c r="AG118" s="82"/>
      <c r="AH118" s="82"/>
      <c r="AI118" s="82"/>
      <c r="AJ118" s="82"/>
      <c r="AK118" s="82"/>
      <c r="AL118" s="82"/>
      <c r="AM118" s="82"/>
      <c r="AN118" s="82"/>
      <c r="AO118" s="82"/>
      <c r="AP118" s="82"/>
      <c r="AQ118" s="82"/>
      <c r="AR118" s="82"/>
      <c r="AS118" s="82"/>
      <c r="AT118" s="82"/>
      <c r="AU118" s="82"/>
      <c r="AV118" s="82"/>
      <c r="AW118" s="82"/>
      <c r="AX118" s="82"/>
      <c r="AY118" s="82"/>
      <c r="AZ118" s="82"/>
      <c r="BA118" s="82"/>
      <c r="BB118" s="82"/>
      <c r="BC118" s="82"/>
      <c r="BD118" s="82"/>
      <c r="BE118" s="82"/>
      <c r="BF118" s="82"/>
      <c r="BG118" s="82"/>
      <c r="BH118" s="82"/>
      <c r="BI118" s="82"/>
      <c r="BJ118" s="82"/>
    </row>
    <row r="119" spans="1:62" s="1" customFormat="1" ht="16.899999999999999">
      <c r="A119" s="529"/>
      <c r="B119" s="80" t="s">
        <v>411</v>
      </c>
      <c r="C119" s="77"/>
      <c r="D119" s="146"/>
      <c r="E119" s="77"/>
      <c r="F119" s="146"/>
      <c r="G119" s="77"/>
      <c r="H119" s="146"/>
      <c r="I119" s="77"/>
      <c r="J119" s="146"/>
      <c r="K119" s="77"/>
      <c r="L119" s="146"/>
      <c r="M119" s="77"/>
      <c r="N119" s="146"/>
      <c r="O119" s="77"/>
      <c r="P119" s="146"/>
      <c r="Q119" s="146"/>
      <c r="R119" s="77"/>
      <c r="S119" s="146"/>
      <c r="T119" s="146"/>
      <c r="U119" s="77"/>
      <c r="V119" s="146"/>
      <c r="W119" s="146"/>
      <c r="X119" s="77"/>
      <c r="Y119" s="146"/>
      <c r="Z119" s="146"/>
      <c r="AA119" s="77"/>
      <c r="AB119" s="146"/>
      <c r="AC119" s="146"/>
      <c r="AD119" s="77"/>
      <c r="AE119" s="200"/>
      <c r="AF119" s="149"/>
      <c r="AG119" s="82"/>
      <c r="AH119" s="82"/>
      <c r="AI119" s="82"/>
      <c r="AJ119" s="82"/>
      <c r="AK119" s="82"/>
      <c r="AL119" s="82"/>
      <c r="AM119" s="82"/>
      <c r="AN119" s="82"/>
      <c r="AO119" s="82"/>
      <c r="AP119" s="82"/>
      <c r="AQ119" s="82"/>
      <c r="AR119" s="82"/>
      <c r="AS119" s="82"/>
      <c r="AT119" s="82"/>
      <c r="AU119" s="82"/>
      <c r="AV119" s="82"/>
      <c r="AW119" s="82"/>
      <c r="AX119" s="82"/>
      <c r="AY119" s="82"/>
      <c r="AZ119" s="82"/>
      <c r="BA119" s="82"/>
      <c r="BB119" s="82"/>
      <c r="BC119" s="82"/>
      <c r="BD119" s="82"/>
      <c r="BE119" s="82"/>
      <c r="BF119" s="82"/>
      <c r="BG119" s="82"/>
      <c r="BH119" s="82"/>
      <c r="BI119" s="82"/>
      <c r="BJ119" s="82"/>
    </row>
    <row r="120" spans="1:62" s="1" customFormat="1" ht="16.899999999999999">
      <c r="A120" s="529"/>
      <c r="B120" s="205" t="s">
        <v>412</v>
      </c>
      <c r="C120" s="206"/>
      <c r="D120" s="207"/>
      <c r="E120" s="206"/>
      <c r="F120" s="207"/>
      <c r="G120" s="206"/>
      <c r="H120" s="207"/>
      <c r="I120" s="206"/>
      <c r="J120" s="207"/>
      <c r="K120" s="206"/>
      <c r="L120" s="207"/>
      <c r="M120" s="206"/>
      <c r="N120" s="207"/>
      <c r="O120" s="206"/>
      <c r="P120" s="207"/>
      <c r="Q120" s="207"/>
      <c r="R120" s="206"/>
      <c r="S120" s="207"/>
      <c r="T120" s="207"/>
      <c r="U120" s="206"/>
      <c r="V120" s="207"/>
      <c r="W120" s="207"/>
      <c r="X120" s="206"/>
      <c r="Y120" s="207"/>
      <c r="Z120" s="207"/>
      <c r="AA120" s="206"/>
      <c r="AB120" s="207"/>
      <c r="AC120" s="207"/>
      <c r="AD120" s="206"/>
      <c r="AE120" s="207"/>
      <c r="AF120" s="210"/>
      <c r="AG120" s="82"/>
      <c r="AH120" s="82"/>
      <c r="AI120" s="82"/>
      <c r="AJ120" s="82"/>
      <c r="AK120" s="82"/>
      <c r="AL120" s="82"/>
      <c r="AM120" s="82"/>
      <c r="AN120" s="82"/>
      <c r="AO120" s="82"/>
      <c r="AP120" s="82"/>
      <c r="AQ120" s="82"/>
      <c r="AR120" s="82"/>
      <c r="AS120" s="82"/>
      <c r="AT120" s="82"/>
      <c r="AU120" s="82"/>
      <c r="AV120" s="82"/>
      <c r="AW120" s="82"/>
      <c r="AX120" s="82"/>
      <c r="AY120" s="82"/>
      <c r="AZ120" s="82"/>
      <c r="BA120" s="82"/>
      <c r="BB120" s="82"/>
      <c r="BC120" s="82"/>
      <c r="BD120" s="82"/>
      <c r="BE120" s="82"/>
      <c r="BF120" s="82"/>
      <c r="BG120" s="82"/>
      <c r="BH120" s="82"/>
      <c r="BI120" s="82"/>
      <c r="BJ120" s="82"/>
    </row>
    <row r="121" spans="1:62" s="1" customFormat="1" ht="17.45" thickBot="1">
      <c r="A121" s="565"/>
      <c r="B121" s="218" t="s">
        <v>335</v>
      </c>
      <c r="C121" s="218"/>
      <c r="D121" s="218"/>
      <c r="E121" s="218"/>
      <c r="F121" s="218"/>
      <c r="G121" s="218"/>
      <c r="H121" s="218"/>
      <c r="I121" s="218"/>
      <c r="J121" s="218"/>
      <c r="K121" s="218"/>
      <c r="L121" s="218"/>
      <c r="M121" s="218"/>
      <c r="N121" s="218"/>
      <c r="O121" s="218"/>
      <c r="P121" s="218"/>
      <c r="Q121" s="218"/>
      <c r="R121" s="218"/>
      <c r="S121" s="218"/>
      <c r="T121" s="218"/>
      <c r="U121" s="218"/>
      <c r="V121" s="218"/>
      <c r="W121" s="218"/>
      <c r="X121" s="218"/>
      <c r="Y121" s="218"/>
      <c r="Z121" s="218"/>
      <c r="AA121" s="218"/>
      <c r="AB121" s="218"/>
      <c r="AC121" s="218"/>
      <c r="AD121" s="218"/>
      <c r="AE121" s="218"/>
      <c r="AF121" s="219"/>
      <c r="AG121" s="82"/>
      <c r="AH121" s="82"/>
      <c r="AI121" s="82"/>
      <c r="AJ121" s="82"/>
      <c r="AK121" s="82"/>
      <c r="AL121" s="82"/>
      <c r="AM121" s="82"/>
      <c r="AN121" s="82"/>
      <c r="AO121" s="82"/>
      <c r="AP121" s="82"/>
      <c r="AQ121" s="82"/>
      <c r="AR121" s="82"/>
      <c r="AS121" s="82"/>
      <c r="AT121" s="82"/>
      <c r="AU121" s="82"/>
      <c r="AV121" s="82"/>
      <c r="AW121" s="82"/>
      <c r="AX121" s="82"/>
      <c r="AY121" s="82"/>
      <c r="AZ121" s="82"/>
      <c r="BA121" s="82"/>
      <c r="BB121" s="82"/>
      <c r="BC121" s="82"/>
      <c r="BD121" s="82"/>
      <c r="BE121" s="82"/>
      <c r="BF121" s="82"/>
      <c r="BG121" s="82"/>
      <c r="BH121" s="82"/>
      <c r="BI121" s="82"/>
      <c r="BJ121" s="82"/>
    </row>
    <row r="122" spans="1:62" ht="16.899999999999999">
      <c r="A122" s="217"/>
      <c r="B122" s="217"/>
      <c r="C122" s="217"/>
      <c r="D122" s="217"/>
      <c r="E122" s="217"/>
      <c r="F122" s="217"/>
      <c r="G122" s="217"/>
      <c r="H122" s="217"/>
      <c r="I122" s="217"/>
      <c r="J122" s="217"/>
      <c r="K122" s="217"/>
      <c r="L122" s="217"/>
      <c r="M122" s="217"/>
      <c r="N122" s="217"/>
      <c r="O122" s="217"/>
      <c r="P122" s="217"/>
      <c r="Q122" s="217"/>
      <c r="R122" s="217"/>
      <c r="S122" s="217"/>
      <c r="T122" s="217"/>
      <c r="U122" s="217"/>
      <c r="V122" s="217"/>
      <c r="W122" s="217"/>
      <c r="X122" s="217"/>
      <c r="Y122" s="217"/>
      <c r="Z122" s="217"/>
      <c r="AA122" s="217"/>
      <c r="AB122" s="217"/>
      <c r="AC122" s="217"/>
      <c r="AD122" s="217"/>
      <c r="AE122" s="217"/>
      <c r="AF122" s="217"/>
    </row>
    <row r="125" spans="1:62" ht="14.45" thickBot="1"/>
    <row r="126" spans="1:62" s="1" customFormat="1" ht="50.25" customHeight="1" thickBot="1">
      <c r="A126" s="557" t="s">
        <v>415</v>
      </c>
      <c r="B126" s="558"/>
      <c r="C126" s="559" t="s">
        <v>416</v>
      </c>
      <c r="D126" s="560"/>
      <c r="E126" s="560"/>
      <c r="F126" s="560"/>
      <c r="G126" s="560"/>
      <c r="H126" s="560"/>
      <c r="I126" s="560"/>
      <c r="J126" s="560"/>
      <c r="K126" s="560"/>
      <c r="L126" s="560"/>
      <c r="M126" s="560"/>
      <c r="N126" s="560"/>
      <c r="O126" s="560"/>
      <c r="P126" s="560"/>
      <c r="Q126" s="560"/>
      <c r="R126" s="560"/>
      <c r="S126" s="560"/>
      <c r="T126" s="560"/>
      <c r="U126" s="560"/>
      <c r="V126" s="560"/>
      <c r="W126" s="560"/>
      <c r="X126" s="560"/>
      <c r="Y126" s="560"/>
      <c r="Z126" s="561"/>
      <c r="AA126" s="82"/>
      <c r="AB126" s="82"/>
      <c r="AC126" s="82"/>
      <c r="AD126" s="82"/>
      <c r="AE126" s="82"/>
      <c r="AF126" s="82"/>
      <c r="AG126" s="82"/>
      <c r="AH126" s="82"/>
      <c r="AI126" s="82"/>
      <c r="AJ126" s="82"/>
      <c r="AK126" s="82"/>
      <c r="AL126" s="82"/>
      <c r="AM126" s="82"/>
      <c r="AN126" s="82"/>
      <c r="AO126" s="82"/>
      <c r="AP126" s="82"/>
      <c r="AQ126" s="82"/>
      <c r="AR126" s="82"/>
      <c r="AS126" s="82"/>
      <c r="AT126" s="82"/>
      <c r="AU126" s="82"/>
      <c r="AV126" s="82"/>
      <c r="AW126" s="82"/>
      <c r="AX126" s="82"/>
      <c r="AY126" s="82"/>
      <c r="AZ126" s="82"/>
      <c r="BA126" s="82"/>
      <c r="BB126" s="82"/>
      <c r="BC126" s="82"/>
      <c r="BD126" s="82"/>
      <c r="BE126" s="82"/>
      <c r="BF126" s="82"/>
      <c r="BG126" s="82"/>
      <c r="BH126" s="82"/>
      <c r="BI126" s="82"/>
      <c r="BJ126" s="82"/>
    </row>
    <row r="127" spans="1:62" s="1" customFormat="1" ht="24" customHeight="1">
      <c r="A127" s="566" t="s">
        <v>413</v>
      </c>
      <c r="B127" s="566" t="s">
        <v>389</v>
      </c>
      <c r="C127" s="569" t="s">
        <v>149</v>
      </c>
      <c r="D127" s="569"/>
      <c r="E127" s="569" t="s">
        <v>160</v>
      </c>
      <c r="F127" s="569"/>
      <c r="G127" s="569" t="s">
        <v>164</v>
      </c>
      <c r="H127" s="569"/>
      <c r="I127" s="569" t="s">
        <v>168</v>
      </c>
      <c r="J127" s="569"/>
      <c r="K127" s="569" t="s">
        <v>169</v>
      </c>
      <c r="L127" s="569"/>
      <c r="M127" s="569" t="s">
        <v>170</v>
      </c>
      <c r="N127" s="569"/>
      <c r="O127" s="555" t="s">
        <v>171</v>
      </c>
      <c r="P127" s="556"/>
      <c r="Q127" s="555" t="s">
        <v>172</v>
      </c>
      <c r="R127" s="556"/>
      <c r="S127" s="555" t="s">
        <v>173</v>
      </c>
      <c r="T127" s="556"/>
      <c r="U127" s="555" t="s">
        <v>174</v>
      </c>
      <c r="V127" s="556"/>
      <c r="W127" s="555" t="s">
        <v>383</v>
      </c>
      <c r="X127" s="556"/>
      <c r="Y127" s="555" t="s">
        <v>176</v>
      </c>
      <c r="Z127" s="556"/>
      <c r="AA127" s="82"/>
      <c r="AB127" s="82"/>
      <c r="AC127" s="82"/>
      <c r="AD127" s="82"/>
      <c r="AE127" s="82"/>
      <c r="AF127" s="82"/>
      <c r="AG127" s="82"/>
      <c r="AH127" s="82"/>
      <c r="AI127" s="82"/>
      <c r="AJ127" s="82"/>
      <c r="AK127" s="82"/>
      <c r="AL127" s="82"/>
      <c r="AM127" s="82"/>
      <c r="AN127" s="82"/>
      <c r="AO127" s="82"/>
      <c r="AP127" s="82"/>
      <c r="AQ127" s="82"/>
      <c r="AR127" s="82"/>
      <c r="AS127" s="82"/>
      <c r="AT127" s="82"/>
      <c r="AU127" s="82"/>
      <c r="AV127" s="82"/>
      <c r="AW127" s="82"/>
      <c r="AX127" s="82"/>
      <c r="AY127" s="82"/>
      <c r="AZ127" s="82"/>
      <c r="BA127" s="82"/>
      <c r="BB127" s="82"/>
      <c r="BC127" s="82"/>
      <c r="BD127" s="82"/>
      <c r="BE127" s="82"/>
      <c r="BF127" s="82"/>
      <c r="BG127" s="82"/>
      <c r="BH127" s="82"/>
      <c r="BI127" s="82"/>
      <c r="BJ127" s="82"/>
    </row>
    <row r="128" spans="1:62" s="1" customFormat="1" ht="29.25" customHeight="1">
      <c r="A128" s="568"/>
      <c r="B128" s="567"/>
      <c r="C128" s="221" t="s">
        <v>417</v>
      </c>
      <c r="D128" s="221" t="s">
        <v>418</v>
      </c>
      <c r="E128" s="221" t="s">
        <v>417</v>
      </c>
      <c r="F128" s="221" t="s">
        <v>418</v>
      </c>
      <c r="G128" s="221" t="s">
        <v>417</v>
      </c>
      <c r="H128" s="221" t="s">
        <v>418</v>
      </c>
      <c r="I128" s="221" t="s">
        <v>417</v>
      </c>
      <c r="J128" s="221" t="s">
        <v>418</v>
      </c>
      <c r="K128" s="221" t="s">
        <v>417</v>
      </c>
      <c r="L128" s="221" t="s">
        <v>418</v>
      </c>
      <c r="M128" s="221" t="s">
        <v>417</v>
      </c>
      <c r="N128" s="221" t="s">
        <v>418</v>
      </c>
      <c r="O128" s="221" t="s">
        <v>417</v>
      </c>
      <c r="P128" s="221" t="s">
        <v>418</v>
      </c>
      <c r="Q128" s="221" t="s">
        <v>417</v>
      </c>
      <c r="R128" s="221" t="s">
        <v>418</v>
      </c>
      <c r="S128" s="221" t="s">
        <v>417</v>
      </c>
      <c r="T128" s="221" t="s">
        <v>418</v>
      </c>
      <c r="U128" s="221" t="s">
        <v>417</v>
      </c>
      <c r="V128" s="221" t="s">
        <v>418</v>
      </c>
      <c r="W128" s="221" t="s">
        <v>417</v>
      </c>
      <c r="X128" s="221" t="s">
        <v>418</v>
      </c>
      <c r="Y128" s="221" t="s">
        <v>417</v>
      </c>
      <c r="Z128" s="221" t="s">
        <v>418</v>
      </c>
      <c r="AA128" s="82"/>
      <c r="AB128" s="82"/>
      <c r="AC128" s="82"/>
      <c r="AD128" s="82"/>
      <c r="AE128" s="82"/>
      <c r="AF128" s="82"/>
      <c r="AG128" s="82"/>
      <c r="AH128" s="82"/>
      <c r="AI128" s="82"/>
      <c r="AJ128" s="82"/>
      <c r="AK128" s="82"/>
      <c r="AL128" s="82"/>
      <c r="AM128" s="82"/>
      <c r="AN128" s="82"/>
      <c r="AO128" s="82"/>
      <c r="AP128" s="82"/>
      <c r="AQ128" s="82"/>
      <c r="AR128" s="82"/>
      <c r="AS128" s="82"/>
      <c r="AT128" s="82"/>
      <c r="AU128" s="82"/>
      <c r="AV128" s="82"/>
      <c r="AW128" s="82"/>
      <c r="AX128" s="82"/>
      <c r="AY128" s="82"/>
      <c r="AZ128" s="82"/>
      <c r="BA128" s="82"/>
      <c r="BB128" s="82"/>
      <c r="BC128" s="82"/>
      <c r="BD128" s="82"/>
      <c r="BE128" s="82"/>
      <c r="BF128" s="82"/>
      <c r="BG128" s="82"/>
      <c r="BH128" s="82"/>
      <c r="BI128" s="82"/>
      <c r="BJ128" s="82"/>
    </row>
    <row r="129" spans="1:62" s="1" customFormat="1" ht="16.899999999999999">
      <c r="A129" s="568"/>
      <c r="B129" s="220" t="s">
        <v>393</v>
      </c>
      <c r="C129" s="208"/>
      <c r="D129" s="208"/>
      <c r="E129" s="208"/>
      <c r="F129" s="208"/>
      <c r="G129" s="208"/>
      <c r="H129" s="208"/>
      <c r="I129" s="208"/>
      <c r="J129" s="208"/>
      <c r="K129" s="208"/>
      <c r="L129" s="208"/>
      <c r="M129" s="208"/>
      <c r="N129" s="208"/>
      <c r="O129" s="208"/>
      <c r="P129" s="208"/>
      <c r="Q129" s="208"/>
      <c r="R129" s="208"/>
      <c r="S129" s="208"/>
      <c r="T129" s="208"/>
      <c r="U129" s="208"/>
      <c r="V129" s="208"/>
      <c r="W129" s="208"/>
      <c r="X129" s="208"/>
      <c r="Y129" s="208"/>
      <c r="Z129" s="208"/>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c r="BF129" s="82"/>
      <c r="BG129" s="82"/>
      <c r="BH129" s="82"/>
      <c r="BI129" s="82"/>
      <c r="BJ129" s="82"/>
    </row>
    <row r="130" spans="1:62" s="1" customFormat="1" ht="16.899999999999999">
      <c r="A130" s="568"/>
      <c r="B130" s="220" t="s">
        <v>394</v>
      </c>
      <c r="C130" s="208"/>
      <c r="D130" s="208"/>
      <c r="E130" s="208"/>
      <c r="F130" s="208"/>
      <c r="G130" s="208"/>
      <c r="H130" s="208"/>
      <c r="I130" s="208"/>
      <c r="J130" s="208"/>
      <c r="K130" s="208"/>
      <c r="L130" s="208"/>
      <c r="M130" s="208"/>
      <c r="N130" s="208"/>
      <c r="O130" s="208"/>
      <c r="P130" s="208"/>
      <c r="Q130" s="208"/>
      <c r="R130" s="208"/>
      <c r="S130" s="208"/>
      <c r="T130" s="208"/>
      <c r="U130" s="208"/>
      <c r="V130" s="208"/>
      <c r="W130" s="208"/>
      <c r="X130" s="208"/>
      <c r="Y130" s="208"/>
      <c r="Z130" s="208"/>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c r="AY130" s="82"/>
      <c r="AZ130" s="82"/>
      <c r="BA130" s="82"/>
      <c r="BB130" s="82"/>
      <c r="BC130" s="82"/>
      <c r="BD130" s="82"/>
      <c r="BE130" s="82"/>
      <c r="BF130" s="82"/>
      <c r="BG130" s="82"/>
      <c r="BH130" s="82"/>
      <c r="BI130" s="82"/>
      <c r="BJ130" s="82"/>
    </row>
    <row r="131" spans="1:62" s="1" customFormat="1" ht="16.899999999999999">
      <c r="A131" s="568"/>
      <c r="B131" s="220" t="s">
        <v>395</v>
      </c>
      <c r="C131" s="208"/>
      <c r="D131" s="208"/>
      <c r="E131" s="208"/>
      <c r="F131" s="208"/>
      <c r="G131" s="208"/>
      <c r="H131" s="208"/>
      <c r="I131" s="208"/>
      <c r="J131" s="208"/>
      <c r="K131" s="208"/>
      <c r="L131" s="208"/>
      <c r="M131" s="208"/>
      <c r="N131" s="208"/>
      <c r="O131" s="208"/>
      <c r="P131" s="208"/>
      <c r="Q131" s="208"/>
      <c r="R131" s="208"/>
      <c r="S131" s="208"/>
      <c r="T131" s="208"/>
      <c r="U131" s="208"/>
      <c r="V131" s="208"/>
      <c r="W131" s="208"/>
      <c r="X131" s="208"/>
      <c r="Y131" s="208"/>
      <c r="Z131" s="208"/>
      <c r="AA131" s="82"/>
      <c r="AB131" s="82"/>
      <c r="AC131" s="82"/>
      <c r="AD131" s="82"/>
      <c r="AE131" s="82"/>
      <c r="AF131" s="82"/>
      <c r="AG131" s="82"/>
      <c r="AH131" s="82"/>
      <c r="AI131" s="82"/>
      <c r="AJ131" s="82"/>
      <c r="AK131" s="82"/>
      <c r="AL131" s="82"/>
      <c r="AM131" s="82"/>
      <c r="AN131" s="82"/>
      <c r="AO131" s="82"/>
      <c r="AP131" s="82"/>
      <c r="AQ131" s="82"/>
      <c r="AR131" s="82"/>
      <c r="AS131" s="82"/>
      <c r="AT131" s="82"/>
      <c r="AU131" s="82"/>
      <c r="AV131" s="82"/>
      <c r="AW131" s="82"/>
      <c r="AX131" s="82"/>
      <c r="AY131" s="82"/>
      <c r="AZ131" s="82"/>
      <c r="BA131" s="82"/>
      <c r="BB131" s="82"/>
      <c r="BC131" s="82"/>
      <c r="BD131" s="82"/>
      <c r="BE131" s="82"/>
      <c r="BF131" s="82"/>
      <c r="BG131" s="82"/>
      <c r="BH131" s="82"/>
      <c r="BI131" s="82"/>
      <c r="BJ131" s="82"/>
    </row>
    <row r="132" spans="1:62" s="1" customFormat="1" ht="16.899999999999999">
      <c r="A132" s="568"/>
      <c r="B132" s="220" t="s">
        <v>396</v>
      </c>
      <c r="C132" s="208"/>
      <c r="D132" s="208"/>
      <c r="E132" s="208"/>
      <c r="F132" s="208"/>
      <c r="G132" s="208"/>
      <c r="H132" s="208"/>
      <c r="I132" s="208"/>
      <c r="J132" s="208"/>
      <c r="K132" s="208"/>
      <c r="L132" s="208"/>
      <c r="M132" s="208"/>
      <c r="N132" s="208"/>
      <c r="O132" s="208"/>
      <c r="P132" s="208"/>
      <c r="Q132" s="208"/>
      <c r="R132" s="208"/>
      <c r="S132" s="208"/>
      <c r="T132" s="208"/>
      <c r="U132" s="208"/>
      <c r="V132" s="208"/>
      <c r="W132" s="208"/>
      <c r="X132" s="208"/>
      <c r="Y132" s="208"/>
      <c r="Z132" s="208"/>
      <c r="AA132" s="82"/>
      <c r="AB132" s="82"/>
      <c r="AC132" s="82"/>
      <c r="AD132" s="82"/>
      <c r="AE132" s="82"/>
      <c r="AF132" s="82"/>
      <c r="AG132" s="82"/>
      <c r="AH132" s="82"/>
      <c r="AI132" s="82"/>
      <c r="AJ132" s="82"/>
      <c r="AK132" s="82"/>
      <c r="AL132" s="82"/>
      <c r="AM132" s="82"/>
      <c r="AN132" s="82"/>
      <c r="AO132" s="82"/>
      <c r="AP132" s="82"/>
      <c r="AQ132" s="82"/>
      <c r="AR132" s="82"/>
      <c r="AS132" s="82"/>
      <c r="AT132" s="82"/>
      <c r="AU132" s="82"/>
      <c r="AV132" s="82"/>
      <c r="AW132" s="82"/>
      <c r="AX132" s="82"/>
      <c r="AY132" s="82"/>
      <c r="AZ132" s="82"/>
      <c r="BA132" s="82"/>
      <c r="BB132" s="82"/>
      <c r="BC132" s="82"/>
      <c r="BD132" s="82"/>
      <c r="BE132" s="82"/>
      <c r="BF132" s="82"/>
      <c r="BG132" s="82"/>
      <c r="BH132" s="82"/>
      <c r="BI132" s="82"/>
      <c r="BJ132" s="82"/>
    </row>
    <row r="133" spans="1:62" s="1" customFormat="1" ht="16.899999999999999">
      <c r="A133" s="568"/>
      <c r="B133" s="220" t="s">
        <v>397</v>
      </c>
      <c r="C133" s="208"/>
      <c r="D133" s="208"/>
      <c r="E133" s="208"/>
      <c r="F133" s="208"/>
      <c r="G133" s="208"/>
      <c r="H133" s="208"/>
      <c r="I133" s="208"/>
      <c r="J133" s="208"/>
      <c r="K133" s="208"/>
      <c r="L133" s="208"/>
      <c r="M133" s="208"/>
      <c r="N133" s="208"/>
      <c r="O133" s="208"/>
      <c r="P133" s="208"/>
      <c r="Q133" s="208"/>
      <c r="R133" s="208"/>
      <c r="S133" s="208"/>
      <c r="T133" s="208"/>
      <c r="U133" s="208"/>
      <c r="V133" s="208"/>
      <c r="W133" s="208"/>
      <c r="X133" s="208"/>
      <c r="Y133" s="208"/>
      <c r="Z133" s="208"/>
      <c r="AA133" s="82"/>
      <c r="AB133" s="82"/>
      <c r="AC133" s="82"/>
      <c r="AD133" s="82"/>
      <c r="AE133" s="82"/>
      <c r="AF133" s="82"/>
      <c r="AG133" s="82"/>
      <c r="AH133" s="82"/>
      <c r="AI133" s="82"/>
      <c r="AJ133" s="82"/>
      <c r="AK133" s="82"/>
      <c r="AL133" s="82"/>
      <c r="AM133" s="82"/>
      <c r="AN133" s="82"/>
      <c r="AO133" s="82"/>
      <c r="AP133" s="82"/>
      <c r="AQ133" s="82"/>
      <c r="AR133" s="82"/>
      <c r="AS133" s="82"/>
      <c r="AT133" s="82"/>
      <c r="AU133" s="82"/>
      <c r="AV133" s="82"/>
      <c r="AW133" s="82"/>
      <c r="AX133" s="82"/>
      <c r="AY133" s="82"/>
      <c r="AZ133" s="82"/>
      <c r="BA133" s="82"/>
      <c r="BB133" s="82"/>
      <c r="BC133" s="82"/>
      <c r="BD133" s="82"/>
      <c r="BE133" s="82"/>
      <c r="BF133" s="82"/>
      <c r="BG133" s="82"/>
      <c r="BH133" s="82"/>
      <c r="BI133" s="82"/>
      <c r="BJ133" s="82"/>
    </row>
    <row r="134" spans="1:62" s="1" customFormat="1" ht="16.899999999999999">
      <c r="A134" s="568"/>
      <c r="B134" s="220" t="s">
        <v>398</v>
      </c>
      <c r="C134" s="208"/>
      <c r="D134" s="208"/>
      <c r="E134" s="208"/>
      <c r="F134" s="208"/>
      <c r="G134" s="208"/>
      <c r="H134" s="208"/>
      <c r="I134" s="208"/>
      <c r="J134" s="208"/>
      <c r="K134" s="208"/>
      <c r="L134" s="208"/>
      <c r="M134" s="208"/>
      <c r="N134" s="208"/>
      <c r="O134" s="208"/>
      <c r="P134" s="208"/>
      <c r="Q134" s="208"/>
      <c r="R134" s="208"/>
      <c r="S134" s="208"/>
      <c r="T134" s="208"/>
      <c r="U134" s="208"/>
      <c r="V134" s="208"/>
      <c r="W134" s="208"/>
      <c r="X134" s="208"/>
      <c r="Y134" s="208"/>
      <c r="Z134" s="208"/>
      <c r="AA134" s="82"/>
      <c r="AB134" s="82"/>
      <c r="AC134" s="82"/>
      <c r="AD134" s="82"/>
      <c r="AE134" s="82"/>
      <c r="AF134" s="82"/>
      <c r="AG134" s="82"/>
      <c r="AH134" s="82"/>
      <c r="AI134" s="82"/>
      <c r="AJ134" s="82"/>
      <c r="AK134" s="82"/>
      <c r="AL134" s="82"/>
      <c r="AM134" s="82"/>
      <c r="AN134" s="82"/>
      <c r="AO134" s="82"/>
      <c r="AP134" s="82"/>
      <c r="AQ134" s="82"/>
      <c r="AR134" s="82"/>
      <c r="AS134" s="82"/>
      <c r="AT134" s="82"/>
      <c r="AU134" s="82"/>
      <c r="AV134" s="82"/>
      <c r="AW134" s="82"/>
      <c r="AX134" s="82"/>
      <c r="AY134" s="82"/>
      <c r="AZ134" s="82"/>
      <c r="BA134" s="82"/>
      <c r="BB134" s="82"/>
      <c r="BC134" s="82"/>
      <c r="BD134" s="82"/>
      <c r="BE134" s="82"/>
      <c r="BF134" s="82"/>
      <c r="BG134" s="82"/>
      <c r="BH134" s="82"/>
      <c r="BI134" s="82"/>
      <c r="BJ134" s="82"/>
    </row>
    <row r="135" spans="1:62" s="1" customFormat="1" ht="16.899999999999999">
      <c r="A135" s="568"/>
      <c r="B135" s="220" t="s">
        <v>399</v>
      </c>
      <c r="C135" s="208"/>
      <c r="D135" s="208"/>
      <c r="E135" s="208"/>
      <c r="F135" s="208"/>
      <c r="G135" s="208"/>
      <c r="H135" s="208"/>
      <c r="I135" s="208"/>
      <c r="J135" s="208"/>
      <c r="K135" s="208"/>
      <c r="L135" s="208"/>
      <c r="M135" s="208"/>
      <c r="N135" s="208"/>
      <c r="O135" s="208"/>
      <c r="P135" s="208"/>
      <c r="Q135" s="208"/>
      <c r="R135" s="208"/>
      <c r="S135" s="208"/>
      <c r="T135" s="208"/>
      <c r="U135" s="208"/>
      <c r="V135" s="208"/>
      <c r="W135" s="208"/>
      <c r="X135" s="208"/>
      <c r="Y135" s="208"/>
      <c r="Z135" s="208"/>
      <c r="AA135" s="82"/>
      <c r="AB135" s="82"/>
      <c r="AC135" s="82"/>
      <c r="AD135" s="82"/>
      <c r="AE135" s="82"/>
      <c r="AF135" s="82"/>
      <c r="AG135" s="82"/>
      <c r="AH135" s="82"/>
      <c r="AI135" s="82"/>
      <c r="AJ135" s="82"/>
      <c r="AK135" s="82"/>
      <c r="AL135" s="82"/>
      <c r="AM135" s="82"/>
      <c r="AN135" s="82"/>
      <c r="AO135" s="82"/>
      <c r="AP135" s="82"/>
      <c r="AQ135" s="82"/>
      <c r="AR135" s="82"/>
      <c r="AS135" s="82"/>
      <c r="AT135" s="82"/>
      <c r="AU135" s="82"/>
      <c r="AV135" s="82"/>
      <c r="AW135" s="82"/>
      <c r="AX135" s="82"/>
      <c r="AY135" s="82"/>
      <c r="AZ135" s="82"/>
      <c r="BA135" s="82"/>
      <c r="BB135" s="82"/>
      <c r="BC135" s="82"/>
      <c r="BD135" s="82"/>
      <c r="BE135" s="82"/>
      <c r="BF135" s="82"/>
      <c r="BG135" s="82"/>
      <c r="BH135" s="82"/>
      <c r="BI135" s="82"/>
      <c r="BJ135" s="82"/>
    </row>
    <row r="136" spans="1:62" s="1" customFormat="1" ht="16.899999999999999">
      <c r="A136" s="568"/>
      <c r="B136" s="220" t="s">
        <v>400</v>
      </c>
      <c r="C136" s="208"/>
      <c r="D136" s="208"/>
      <c r="E136" s="208"/>
      <c r="F136" s="208"/>
      <c r="G136" s="208"/>
      <c r="H136" s="208"/>
      <c r="I136" s="208"/>
      <c r="J136" s="208"/>
      <c r="K136" s="208"/>
      <c r="L136" s="208"/>
      <c r="M136" s="208"/>
      <c r="N136" s="208"/>
      <c r="O136" s="208"/>
      <c r="P136" s="208"/>
      <c r="Q136" s="208"/>
      <c r="R136" s="208"/>
      <c r="S136" s="208"/>
      <c r="T136" s="208"/>
      <c r="U136" s="208"/>
      <c r="V136" s="208"/>
      <c r="W136" s="208"/>
      <c r="X136" s="208"/>
      <c r="Y136" s="208"/>
      <c r="Z136" s="208"/>
      <c r="AA136" s="82"/>
      <c r="AB136" s="82"/>
      <c r="AC136" s="82"/>
      <c r="AD136" s="82"/>
      <c r="AE136" s="82"/>
      <c r="AF136" s="82"/>
      <c r="AG136" s="82"/>
      <c r="AH136" s="82"/>
      <c r="AI136" s="82"/>
      <c r="AJ136" s="82"/>
      <c r="AK136" s="82"/>
      <c r="AL136" s="82"/>
      <c r="AM136" s="82"/>
      <c r="AN136" s="82"/>
      <c r="AO136" s="82"/>
      <c r="AP136" s="82"/>
      <c r="AQ136" s="82"/>
      <c r="AR136" s="82"/>
      <c r="AS136" s="82"/>
      <c r="AT136" s="82"/>
      <c r="AU136" s="82"/>
      <c r="AV136" s="82"/>
      <c r="AW136" s="82"/>
      <c r="AX136" s="82"/>
      <c r="AY136" s="82"/>
      <c r="AZ136" s="82"/>
      <c r="BA136" s="82"/>
      <c r="BB136" s="82"/>
      <c r="BC136" s="82"/>
      <c r="BD136" s="82"/>
      <c r="BE136" s="82"/>
      <c r="BF136" s="82"/>
      <c r="BG136" s="82"/>
      <c r="BH136" s="82"/>
      <c r="BI136" s="82"/>
      <c r="BJ136" s="82"/>
    </row>
    <row r="137" spans="1:62" s="1" customFormat="1" ht="16.899999999999999">
      <c r="A137" s="568"/>
      <c r="B137" s="220" t="s">
        <v>401</v>
      </c>
      <c r="C137" s="208"/>
      <c r="D137" s="208"/>
      <c r="E137" s="208"/>
      <c r="F137" s="208"/>
      <c r="G137" s="208"/>
      <c r="H137" s="208"/>
      <c r="I137" s="208"/>
      <c r="J137" s="208"/>
      <c r="K137" s="208"/>
      <c r="L137" s="208"/>
      <c r="M137" s="208"/>
      <c r="N137" s="208"/>
      <c r="O137" s="208"/>
      <c r="P137" s="208"/>
      <c r="Q137" s="208"/>
      <c r="R137" s="208"/>
      <c r="S137" s="208"/>
      <c r="T137" s="208"/>
      <c r="U137" s="208"/>
      <c r="V137" s="208"/>
      <c r="W137" s="208"/>
      <c r="X137" s="208"/>
      <c r="Y137" s="208"/>
      <c r="Z137" s="208"/>
      <c r="AA137" s="82"/>
      <c r="AB137" s="82"/>
      <c r="AC137" s="82"/>
      <c r="AD137" s="82"/>
      <c r="AE137" s="82"/>
      <c r="AF137" s="82"/>
      <c r="AG137" s="82"/>
      <c r="AH137" s="82"/>
      <c r="AI137" s="82"/>
      <c r="AJ137" s="82"/>
      <c r="AK137" s="82"/>
      <c r="AL137" s="82"/>
      <c r="AM137" s="82"/>
      <c r="AN137" s="82"/>
      <c r="AO137" s="82"/>
      <c r="AP137" s="82"/>
      <c r="AQ137" s="82"/>
      <c r="AR137" s="82"/>
      <c r="AS137" s="82"/>
      <c r="AT137" s="82"/>
      <c r="AU137" s="82"/>
      <c r="AV137" s="82"/>
      <c r="AW137" s="82"/>
      <c r="AX137" s="82"/>
      <c r="AY137" s="82"/>
      <c r="AZ137" s="82"/>
      <c r="BA137" s="82"/>
      <c r="BB137" s="82"/>
      <c r="BC137" s="82"/>
      <c r="BD137" s="82"/>
      <c r="BE137" s="82"/>
      <c r="BF137" s="82"/>
      <c r="BG137" s="82"/>
      <c r="BH137" s="82"/>
      <c r="BI137" s="82"/>
      <c r="BJ137" s="82"/>
    </row>
    <row r="138" spans="1:62" s="1" customFormat="1" ht="16.899999999999999">
      <c r="A138" s="568"/>
      <c r="B138" s="220" t="s">
        <v>402</v>
      </c>
      <c r="C138" s="208"/>
      <c r="D138" s="208"/>
      <c r="E138" s="208"/>
      <c r="F138" s="208"/>
      <c r="G138" s="208"/>
      <c r="H138" s="208"/>
      <c r="I138" s="208"/>
      <c r="J138" s="208"/>
      <c r="K138" s="208"/>
      <c r="L138" s="208"/>
      <c r="M138" s="208"/>
      <c r="N138" s="208"/>
      <c r="O138" s="208"/>
      <c r="P138" s="208"/>
      <c r="Q138" s="208"/>
      <c r="R138" s="208"/>
      <c r="S138" s="208"/>
      <c r="T138" s="208"/>
      <c r="U138" s="208"/>
      <c r="V138" s="208"/>
      <c r="W138" s="208"/>
      <c r="X138" s="208"/>
      <c r="Y138" s="208"/>
      <c r="Z138" s="208"/>
      <c r="AA138" s="82"/>
      <c r="AB138" s="82"/>
      <c r="AC138" s="82"/>
      <c r="AD138" s="82"/>
      <c r="AE138" s="82"/>
      <c r="AF138" s="82"/>
      <c r="AG138" s="82"/>
      <c r="AH138" s="82"/>
      <c r="AI138" s="82"/>
      <c r="AJ138" s="82"/>
      <c r="AK138" s="82"/>
      <c r="AL138" s="82"/>
      <c r="AM138" s="82"/>
      <c r="AN138" s="82"/>
      <c r="AO138" s="82"/>
      <c r="AP138" s="82"/>
      <c r="AQ138" s="82"/>
      <c r="AR138" s="82"/>
      <c r="AS138" s="82"/>
      <c r="AT138" s="82"/>
      <c r="AU138" s="82"/>
      <c r="AV138" s="82"/>
      <c r="AW138" s="82"/>
      <c r="AX138" s="82"/>
      <c r="AY138" s="82"/>
      <c r="AZ138" s="82"/>
      <c r="BA138" s="82"/>
      <c r="BB138" s="82"/>
      <c r="BC138" s="82"/>
      <c r="BD138" s="82"/>
      <c r="BE138" s="82"/>
      <c r="BF138" s="82"/>
      <c r="BG138" s="82"/>
      <c r="BH138" s="82"/>
      <c r="BI138" s="82"/>
      <c r="BJ138" s="82"/>
    </row>
    <row r="139" spans="1:62" s="1" customFormat="1" ht="16.899999999999999">
      <c r="A139" s="568"/>
      <c r="B139" s="220" t="s">
        <v>403</v>
      </c>
      <c r="C139" s="208"/>
      <c r="D139" s="208"/>
      <c r="E139" s="208"/>
      <c r="F139" s="208"/>
      <c r="G139" s="208"/>
      <c r="H139" s="208"/>
      <c r="I139" s="208"/>
      <c r="J139" s="208"/>
      <c r="K139" s="208"/>
      <c r="L139" s="208"/>
      <c r="M139" s="208"/>
      <c r="N139" s="208"/>
      <c r="O139" s="208"/>
      <c r="P139" s="208"/>
      <c r="Q139" s="208"/>
      <c r="R139" s="208"/>
      <c r="S139" s="208"/>
      <c r="T139" s="208"/>
      <c r="U139" s="208"/>
      <c r="V139" s="208"/>
      <c r="W139" s="208"/>
      <c r="X139" s="208"/>
      <c r="Y139" s="208"/>
      <c r="Z139" s="208"/>
      <c r="AA139" s="82"/>
      <c r="AB139" s="82"/>
      <c r="AC139" s="82"/>
      <c r="AD139" s="82"/>
      <c r="AE139" s="82"/>
      <c r="AF139" s="82"/>
      <c r="AG139" s="82"/>
      <c r="AH139" s="82"/>
      <c r="AI139" s="82"/>
      <c r="AJ139" s="82"/>
      <c r="AK139" s="82"/>
      <c r="AL139" s="82"/>
      <c r="AM139" s="82"/>
      <c r="AN139" s="82"/>
      <c r="AO139" s="82"/>
      <c r="AP139" s="82"/>
      <c r="AQ139" s="82"/>
      <c r="AR139" s="82"/>
      <c r="AS139" s="82"/>
      <c r="AT139" s="82"/>
      <c r="AU139" s="82"/>
      <c r="AV139" s="82"/>
      <c r="AW139" s="82"/>
      <c r="AX139" s="82"/>
      <c r="AY139" s="82"/>
      <c r="AZ139" s="82"/>
      <c r="BA139" s="82"/>
      <c r="BB139" s="82"/>
      <c r="BC139" s="82"/>
      <c r="BD139" s="82"/>
      <c r="BE139" s="82"/>
      <c r="BF139" s="82"/>
      <c r="BG139" s="82"/>
      <c r="BH139" s="82"/>
      <c r="BI139" s="82"/>
      <c r="BJ139" s="82"/>
    </row>
    <row r="140" spans="1:62" s="1" customFormat="1" ht="16.899999999999999">
      <c r="A140" s="568"/>
      <c r="B140" s="220" t="s">
        <v>404</v>
      </c>
      <c r="C140" s="208"/>
      <c r="D140" s="208"/>
      <c r="E140" s="208"/>
      <c r="F140" s="208"/>
      <c r="G140" s="208"/>
      <c r="H140" s="208"/>
      <c r="I140" s="208"/>
      <c r="J140" s="208"/>
      <c r="K140" s="208"/>
      <c r="L140" s="208"/>
      <c r="M140" s="208"/>
      <c r="N140" s="208"/>
      <c r="O140" s="208"/>
      <c r="P140" s="208"/>
      <c r="Q140" s="208"/>
      <c r="R140" s="208"/>
      <c r="S140" s="208"/>
      <c r="T140" s="208"/>
      <c r="U140" s="208"/>
      <c r="V140" s="208"/>
      <c r="W140" s="208"/>
      <c r="X140" s="208"/>
      <c r="Y140" s="208"/>
      <c r="Z140" s="208"/>
      <c r="AA140" s="82"/>
      <c r="AB140" s="82"/>
      <c r="AC140" s="82"/>
      <c r="AD140" s="82"/>
      <c r="AE140" s="82"/>
      <c r="AF140" s="82"/>
      <c r="AG140" s="82"/>
      <c r="AH140" s="82"/>
      <c r="AI140" s="82"/>
      <c r="AJ140" s="82"/>
      <c r="AK140" s="82"/>
      <c r="AL140" s="82"/>
      <c r="AM140" s="82"/>
      <c r="AN140" s="82"/>
      <c r="AO140" s="82"/>
      <c r="AP140" s="82"/>
      <c r="AQ140" s="82"/>
      <c r="AR140" s="82"/>
      <c r="AS140" s="82"/>
      <c r="AT140" s="82"/>
      <c r="AU140" s="82"/>
      <c r="AV140" s="82"/>
      <c r="AW140" s="82"/>
      <c r="AX140" s="82"/>
      <c r="AY140" s="82"/>
      <c r="AZ140" s="82"/>
      <c r="BA140" s="82"/>
      <c r="BB140" s="82"/>
      <c r="BC140" s="82"/>
      <c r="BD140" s="82"/>
      <c r="BE140" s="82"/>
      <c r="BF140" s="82"/>
      <c r="BG140" s="82"/>
      <c r="BH140" s="82"/>
      <c r="BI140" s="82"/>
      <c r="BJ140" s="82"/>
    </row>
    <row r="141" spans="1:62" s="1" customFormat="1" ht="16.899999999999999">
      <c r="A141" s="568"/>
      <c r="B141" s="220" t="s">
        <v>405</v>
      </c>
      <c r="C141" s="208"/>
      <c r="D141" s="208"/>
      <c r="E141" s="208"/>
      <c r="F141" s="208"/>
      <c r="G141" s="208"/>
      <c r="H141" s="208"/>
      <c r="I141" s="208"/>
      <c r="J141" s="208"/>
      <c r="K141" s="208"/>
      <c r="L141" s="208"/>
      <c r="M141" s="208"/>
      <c r="N141" s="208"/>
      <c r="O141" s="208"/>
      <c r="P141" s="208"/>
      <c r="Q141" s="208"/>
      <c r="R141" s="208"/>
      <c r="S141" s="208"/>
      <c r="T141" s="208"/>
      <c r="U141" s="208"/>
      <c r="V141" s="208"/>
      <c r="W141" s="208"/>
      <c r="X141" s="208"/>
      <c r="Y141" s="208"/>
      <c r="Z141" s="208"/>
      <c r="AA141" s="82"/>
      <c r="AB141" s="82"/>
      <c r="AC141" s="82"/>
      <c r="AD141" s="82"/>
      <c r="AE141" s="82"/>
      <c r="AF141" s="82"/>
      <c r="AG141" s="82"/>
      <c r="AH141" s="82"/>
      <c r="AI141" s="82"/>
      <c r="AJ141" s="82"/>
      <c r="AK141" s="82"/>
      <c r="AL141" s="82"/>
      <c r="AM141" s="82"/>
      <c r="AN141" s="82"/>
      <c r="AO141" s="82"/>
      <c r="AP141" s="82"/>
      <c r="AQ141" s="82"/>
      <c r="AR141" s="82"/>
      <c r="AS141" s="82"/>
      <c r="AT141" s="82"/>
      <c r="AU141" s="82"/>
      <c r="AV141" s="82"/>
      <c r="AW141" s="82"/>
      <c r="AX141" s="82"/>
      <c r="AY141" s="82"/>
      <c r="AZ141" s="82"/>
      <c r="BA141" s="82"/>
      <c r="BB141" s="82"/>
      <c r="BC141" s="82"/>
      <c r="BD141" s="82"/>
      <c r="BE141" s="82"/>
      <c r="BF141" s="82"/>
      <c r="BG141" s="82"/>
      <c r="BH141" s="82"/>
      <c r="BI141" s="82"/>
      <c r="BJ141" s="82"/>
    </row>
    <row r="142" spans="1:62" s="1" customFormat="1" ht="16.899999999999999">
      <c r="A142" s="568"/>
      <c r="B142" s="220" t="s">
        <v>406</v>
      </c>
      <c r="C142" s="208"/>
      <c r="D142" s="208"/>
      <c r="E142" s="208"/>
      <c r="F142" s="208"/>
      <c r="G142" s="208"/>
      <c r="H142" s="208"/>
      <c r="I142" s="208"/>
      <c r="J142" s="208"/>
      <c r="K142" s="208"/>
      <c r="L142" s="208"/>
      <c r="M142" s="208"/>
      <c r="N142" s="208"/>
      <c r="O142" s="208"/>
      <c r="P142" s="208"/>
      <c r="Q142" s="208"/>
      <c r="R142" s="208"/>
      <c r="S142" s="208"/>
      <c r="T142" s="208"/>
      <c r="U142" s="208"/>
      <c r="V142" s="208"/>
      <c r="W142" s="208"/>
      <c r="X142" s="208"/>
      <c r="Y142" s="208"/>
      <c r="Z142" s="208"/>
      <c r="AA142" s="82"/>
      <c r="AB142" s="82"/>
      <c r="AC142" s="82"/>
      <c r="AD142" s="82"/>
      <c r="AE142" s="82"/>
      <c r="AF142" s="82"/>
      <c r="AG142" s="82"/>
      <c r="AH142" s="82"/>
      <c r="AI142" s="82"/>
      <c r="AJ142" s="82"/>
      <c r="AK142" s="82"/>
      <c r="AL142" s="82"/>
      <c r="AM142" s="82"/>
      <c r="AN142" s="82"/>
      <c r="AO142" s="82"/>
      <c r="AP142" s="82"/>
      <c r="AQ142" s="82"/>
      <c r="AR142" s="82"/>
      <c r="AS142" s="82"/>
      <c r="AT142" s="82"/>
      <c r="AU142" s="82"/>
      <c r="AV142" s="82"/>
      <c r="AW142" s="82"/>
      <c r="AX142" s="82"/>
      <c r="AY142" s="82"/>
      <c r="AZ142" s="82"/>
      <c r="BA142" s="82"/>
      <c r="BB142" s="82"/>
      <c r="BC142" s="82"/>
      <c r="BD142" s="82"/>
      <c r="BE142" s="82"/>
      <c r="BF142" s="82"/>
      <c r="BG142" s="82"/>
      <c r="BH142" s="82"/>
      <c r="BI142" s="82"/>
      <c r="BJ142" s="82"/>
    </row>
    <row r="143" spans="1:62" s="1" customFormat="1" ht="16.899999999999999">
      <c r="A143" s="568"/>
      <c r="B143" s="220" t="s">
        <v>407</v>
      </c>
      <c r="C143" s="208"/>
      <c r="D143" s="208"/>
      <c r="E143" s="208"/>
      <c r="F143" s="208"/>
      <c r="G143" s="208"/>
      <c r="H143" s="208"/>
      <c r="I143" s="208"/>
      <c r="J143" s="208"/>
      <c r="K143" s="208"/>
      <c r="L143" s="208"/>
      <c r="M143" s="208"/>
      <c r="N143" s="208"/>
      <c r="O143" s="208"/>
      <c r="P143" s="208"/>
      <c r="Q143" s="208"/>
      <c r="R143" s="208"/>
      <c r="S143" s="208"/>
      <c r="T143" s="208"/>
      <c r="U143" s="208"/>
      <c r="V143" s="208"/>
      <c r="W143" s="208"/>
      <c r="X143" s="208"/>
      <c r="Y143" s="208"/>
      <c r="Z143" s="208"/>
      <c r="AA143" s="82"/>
      <c r="AB143" s="82"/>
      <c r="AC143" s="82"/>
      <c r="AD143" s="82"/>
      <c r="AE143" s="82"/>
      <c r="AF143" s="82"/>
      <c r="AG143" s="82"/>
      <c r="AH143" s="82"/>
      <c r="AI143" s="82"/>
      <c r="AJ143" s="82"/>
      <c r="AK143" s="82"/>
      <c r="AL143" s="82"/>
      <c r="AM143" s="82"/>
      <c r="AN143" s="82"/>
      <c r="AO143" s="82"/>
      <c r="AP143" s="82"/>
      <c r="AQ143" s="82"/>
      <c r="AR143" s="82"/>
      <c r="AS143" s="82"/>
      <c r="AT143" s="82"/>
      <c r="AU143" s="82"/>
      <c r="AV143" s="82"/>
      <c r="AW143" s="82"/>
      <c r="AX143" s="82"/>
      <c r="AY143" s="82"/>
      <c r="AZ143" s="82"/>
      <c r="BA143" s="82"/>
      <c r="BB143" s="82"/>
      <c r="BC143" s="82"/>
      <c r="BD143" s="82"/>
      <c r="BE143" s="82"/>
      <c r="BF143" s="82"/>
      <c r="BG143" s="82"/>
      <c r="BH143" s="82"/>
      <c r="BI143" s="82"/>
      <c r="BJ143" s="82"/>
    </row>
    <row r="144" spans="1:62" s="1" customFormat="1" ht="16.899999999999999">
      <c r="A144" s="568"/>
      <c r="B144" s="220" t="s">
        <v>408</v>
      </c>
      <c r="C144" s="208"/>
      <c r="D144" s="208"/>
      <c r="E144" s="208"/>
      <c r="F144" s="208"/>
      <c r="G144" s="208"/>
      <c r="H144" s="208"/>
      <c r="I144" s="208"/>
      <c r="J144" s="208"/>
      <c r="K144" s="208"/>
      <c r="L144" s="208"/>
      <c r="M144" s="208"/>
      <c r="N144" s="208"/>
      <c r="O144" s="208"/>
      <c r="P144" s="208"/>
      <c r="Q144" s="208"/>
      <c r="R144" s="208"/>
      <c r="S144" s="208"/>
      <c r="T144" s="208"/>
      <c r="U144" s="208"/>
      <c r="V144" s="208"/>
      <c r="W144" s="208"/>
      <c r="X144" s="208"/>
      <c r="Y144" s="208"/>
      <c r="Z144" s="208"/>
      <c r="AA144" s="82"/>
      <c r="AB144" s="82"/>
      <c r="AC144" s="82"/>
      <c r="AD144" s="82"/>
      <c r="AE144" s="82"/>
      <c r="AF144" s="82"/>
      <c r="AG144" s="82"/>
      <c r="AH144" s="82"/>
      <c r="AI144" s="82"/>
      <c r="AJ144" s="82"/>
      <c r="AK144" s="82"/>
      <c r="AL144" s="82"/>
      <c r="AM144" s="82"/>
      <c r="AN144" s="82"/>
      <c r="AO144" s="82"/>
      <c r="AP144" s="82"/>
      <c r="AQ144" s="82"/>
      <c r="AR144" s="82"/>
      <c r="AS144" s="82"/>
      <c r="AT144" s="82"/>
      <c r="AU144" s="82"/>
      <c r="AV144" s="82"/>
      <c r="AW144" s="82"/>
      <c r="AX144" s="82"/>
      <c r="AY144" s="82"/>
      <c r="AZ144" s="82"/>
      <c r="BA144" s="82"/>
      <c r="BB144" s="82"/>
      <c r="BC144" s="82"/>
      <c r="BD144" s="82"/>
      <c r="BE144" s="82"/>
      <c r="BF144" s="82"/>
      <c r="BG144" s="82"/>
      <c r="BH144" s="82"/>
      <c r="BI144" s="82"/>
      <c r="BJ144" s="82"/>
    </row>
    <row r="145" spans="1:62" s="1" customFormat="1" ht="16.899999999999999">
      <c r="A145" s="568"/>
      <c r="B145" s="220" t="s">
        <v>409</v>
      </c>
      <c r="C145" s="208"/>
      <c r="D145" s="208"/>
      <c r="E145" s="208"/>
      <c r="F145" s="208"/>
      <c r="G145" s="208"/>
      <c r="H145" s="208"/>
      <c r="I145" s="208"/>
      <c r="J145" s="208"/>
      <c r="K145" s="208"/>
      <c r="L145" s="208"/>
      <c r="M145" s="208"/>
      <c r="N145" s="208"/>
      <c r="O145" s="208"/>
      <c r="P145" s="208"/>
      <c r="Q145" s="208"/>
      <c r="R145" s="208"/>
      <c r="S145" s="208"/>
      <c r="T145" s="208"/>
      <c r="U145" s="208"/>
      <c r="V145" s="208"/>
      <c r="W145" s="208"/>
      <c r="X145" s="208"/>
      <c r="Y145" s="208"/>
      <c r="Z145" s="208"/>
      <c r="AA145" s="82"/>
      <c r="AB145" s="82"/>
      <c r="AC145" s="82"/>
      <c r="AD145" s="82"/>
      <c r="AE145" s="82"/>
      <c r="AF145" s="82"/>
      <c r="AG145" s="82"/>
      <c r="AH145" s="82"/>
      <c r="AI145" s="82"/>
      <c r="AJ145" s="82"/>
      <c r="AK145" s="82"/>
      <c r="AL145" s="82"/>
      <c r="AM145" s="82"/>
      <c r="AN145" s="82"/>
      <c r="AO145" s="82"/>
      <c r="AP145" s="82"/>
      <c r="AQ145" s="82"/>
      <c r="AR145" s="82"/>
      <c r="AS145" s="82"/>
      <c r="AT145" s="82"/>
      <c r="AU145" s="82"/>
      <c r="AV145" s="82"/>
      <c r="AW145" s="82"/>
      <c r="AX145" s="82"/>
      <c r="AY145" s="82"/>
      <c r="AZ145" s="82"/>
      <c r="BA145" s="82"/>
      <c r="BB145" s="82"/>
      <c r="BC145" s="82"/>
      <c r="BD145" s="82"/>
      <c r="BE145" s="82"/>
      <c r="BF145" s="82"/>
      <c r="BG145" s="82"/>
      <c r="BH145" s="82"/>
      <c r="BI145" s="82"/>
      <c r="BJ145" s="82"/>
    </row>
    <row r="146" spans="1:62" s="1" customFormat="1" ht="16.899999999999999">
      <c r="A146" s="568"/>
      <c r="B146" s="220" t="s">
        <v>410</v>
      </c>
      <c r="C146" s="208"/>
      <c r="D146" s="208"/>
      <c r="E146" s="208"/>
      <c r="F146" s="208"/>
      <c r="G146" s="208"/>
      <c r="H146" s="208"/>
      <c r="I146" s="208"/>
      <c r="J146" s="208"/>
      <c r="K146" s="208"/>
      <c r="L146" s="208"/>
      <c r="M146" s="208"/>
      <c r="N146" s="208"/>
      <c r="O146" s="208"/>
      <c r="P146" s="208"/>
      <c r="Q146" s="208"/>
      <c r="R146" s="208"/>
      <c r="S146" s="208"/>
      <c r="T146" s="208"/>
      <c r="U146" s="208"/>
      <c r="V146" s="208"/>
      <c r="W146" s="208"/>
      <c r="X146" s="208"/>
      <c r="Y146" s="208"/>
      <c r="Z146" s="208"/>
      <c r="AA146" s="82"/>
      <c r="AB146" s="82"/>
      <c r="AC146" s="82"/>
      <c r="AD146" s="82"/>
      <c r="AE146" s="82"/>
      <c r="AF146" s="82"/>
      <c r="AG146" s="82"/>
      <c r="AH146" s="82"/>
      <c r="AI146" s="82"/>
      <c r="AJ146" s="82"/>
      <c r="AK146" s="82"/>
      <c r="AL146" s="82"/>
      <c r="AM146" s="82"/>
      <c r="AN146" s="82"/>
      <c r="AO146" s="82"/>
      <c r="AP146" s="82"/>
      <c r="AQ146" s="82"/>
      <c r="AR146" s="82"/>
      <c r="AS146" s="82"/>
      <c r="AT146" s="82"/>
      <c r="AU146" s="82"/>
      <c r="AV146" s="82"/>
      <c r="AW146" s="82"/>
      <c r="AX146" s="82"/>
      <c r="AY146" s="82"/>
      <c r="AZ146" s="82"/>
      <c r="BA146" s="82"/>
      <c r="BB146" s="82"/>
      <c r="BC146" s="82"/>
      <c r="BD146" s="82"/>
      <c r="BE146" s="82"/>
      <c r="BF146" s="82"/>
      <c r="BG146" s="82"/>
      <c r="BH146" s="82"/>
      <c r="BI146" s="82"/>
      <c r="BJ146" s="82"/>
    </row>
    <row r="147" spans="1:62" s="1" customFormat="1" ht="16.899999999999999">
      <c r="A147" s="568"/>
      <c r="B147" s="220" t="s">
        <v>411</v>
      </c>
      <c r="C147" s="208"/>
      <c r="D147" s="208"/>
      <c r="E147" s="208"/>
      <c r="F147" s="208"/>
      <c r="G147" s="208"/>
      <c r="H147" s="208"/>
      <c r="I147" s="208"/>
      <c r="J147" s="208"/>
      <c r="K147" s="208"/>
      <c r="L147" s="208"/>
      <c r="M147" s="208"/>
      <c r="N147" s="208"/>
      <c r="O147" s="208"/>
      <c r="P147" s="208"/>
      <c r="Q147" s="208"/>
      <c r="R147" s="208"/>
      <c r="S147" s="208"/>
      <c r="T147" s="208"/>
      <c r="U147" s="208"/>
      <c r="V147" s="208"/>
      <c r="W147" s="208"/>
      <c r="X147" s="208"/>
      <c r="Y147" s="208"/>
      <c r="Z147" s="208"/>
      <c r="AA147" s="82"/>
      <c r="AB147" s="82"/>
      <c r="AC147" s="82"/>
      <c r="AD147" s="82"/>
      <c r="AE147" s="82"/>
      <c r="AF147" s="82"/>
      <c r="AG147" s="82"/>
      <c r="AH147" s="82"/>
      <c r="AI147" s="82"/>
      <c r="AJ147" s="82"/>
      <c r="AK147" s="82"/>
      <c r="AL147" s="82"/>
      <c r="AM147" s="82"/>
      <c r="AN147" s="82"/>
      <c r="AO147" s="82"/>
      <c r="AP147" s="82"/>
      <c r="AQ147" s="82"/>
      <c r="AR147" s="82"/>
      <c r="AS147" s="82"/>
      <c r="AT147" s="82"/>
      <c r="AU147" s="82"/>
      <c r="AV147" s="82"/>
      <c r="AW147" s="82"/>
      <c r="AX147" s="82"/>
      <c r="AY147" s="82"/>
      <c r="AZ147" s="82"/>
      <c r="BA147" s="82"/>
      <c r="BB147" s="82"/>
      <c r="BC147" s="82"/>
      <c r="BD147" s="82"/>
      <c r="BE147" s="82"/>
      <c r="BF147" s="82"/>
      <c r="BG147" s="82"/>
      <c r="BH147" s="82"/>
      <c r="BI147" s="82"/>
      <c r="BJ147" s="82"/>
    </row>
    <row r="148" spans="1:62" s="1" customFormat="1" ht="16.899999999999999">
      <c r="A148" s="568"/>
      <c r="B148" s="220" t="s">
        <v>412</v>
      </c>
      <c r="C148" s="208"/>
      <c r="D148" s="208"/>
      <c r="E148" s="208"/>
      <c r="F148" s="208"/>
      <c r="G148" s="208"/>
      <c r="H148" s="208"/>
      <c r="I148" s="208"/>
      <c r="J148" s="208"/>
      <c r="K148" s="208"/>
      <c r="L148" s="208"/>
      <c r="M148" s="208"/>
      <c r="N148" s="208"/>
      <c r="O148" s="208"/>
      <c r="P148" s="208"/>
      <c r="Q148" s="208"/>
      <c r="R148" s="208"/>
      <c r="S148" s="208"/>
      <c r="T148" s="208"/>
      <c r="U148" s="208"/>
      <c r="V148" s="208"/>
      <c r="W148" s="208"/>
      <c r="X148" s="208"/>
      <c r="Y148" s="208"/>
      <c r="Z148" s="208"/>
      <c r="AA148" s="82"/>
      <c r="AB148" s="82"/>
      <c r="AC148" s="82"/>
      <c r="AD148" s="82"/>
      <c r="AE148" s="82"/>
      <c r="AF148" s="82"/>
      <c r="AG148" s="82"/>
      <c r="AH148" s="82"/>
      <c r="AI148" s="82"/>
      <c r="AJ148" s="82"/>
      <c r="AK148" s="82"/>
      <c r="AL148" s="82"/>
      <c r="AM148" s="82"/>
      <c r="AN148" s="82"/>
      <c r="AO148" s="82"/>
      <c r="AP148" s="82"/>
      <c r="AQ148" s="82"/>
      <c r="AR148" s="82"/>
      <c r="AS148" s="82"/>
      <c r="AT148" s="82"/>
      <c r="AU148" s="82"/>
      <c r="AV148" s="82"/>
      <c r="AW148" s="82"/>
      <c r="AX148" s="82"/>
      <c r="AY148" s="82"/>
      <c r="AZ148" s="82"/>
      <c r="BA148" s="82"/>
      <c r="BB148" s="82"/>
      <c r="BC148" s="82"/>
      <c r="BD148" s="82"/>
      <c r="BE148" s="82"/>
      <c r="BF148" s="82"/>
      <c r="BG148" s="82"/>
      <c r="BH148" s="82"/>
      <c r="BI148" s="82"/>
      <c r="BJ148" s="82"/>
    </row>
    <row r="149" spans="1:62" s="1" customFormat="1" ht="16.899999999999999">
      <c r="A149" s="567"/>
      <c r="B149" s="208" t="s">
        <v>335</v>
      </c>
      <c r="C149" s="122"/>
      <c r="D149" s="122"/>
      <c r="E149" s="122"/>
      <c r="F149" s="122"/>
      <c r="G149" s="122"/>
      <c r="H149" s="122"/>
      <c r="I149" s="122"/>
      <c r="J149" s="122"/>
      <c r="K149" s="209"/>
      <c r="L149" s="209"/>
      <c r="M149" s="209"/>
      <c r="N149" s="209"/>
      <c r="O149" s="209"/>
      <c r="P149" s="122"/>
      <c r="Q149" s="122"/>
      <c r="R149" s="122"/>
      <c r="S149" s="122"/>
      <c r="T149" s="122"/>
      <c r="U149" s="122"/>
      <c r="V149" s="122"/>
      <c r="W149" s="122"/>
      <c r="X149" s="122"/>
      <c r="Y149" s="122"/>
      <c r="Z149" s="122"/>
      <c r="AA149" s="82"/>
      <c r="AB149" s="82"/>
      <c r="AC149" s="82"/>
      <c r="AD149" s="82"/>
      <c r="AE149" s="82"/>
      <c r="AF149" s="82"/>
      <c r="AG149" s="82"/>
      <c r="AH149" s="82"/>
      <c r="AI149" s="82"/>
      <c r="AJ149" s="82"/>
      <c r="AK149" s="82"/>
      <c r="AL149" s="82"/>
      <c r="AM149" s="82"/>
      <c r="AN149" s="82"/>
      <c r="AO149" s="82"/>
      <c r="AP149" s="82"/>
      <c r="AQ149" s="82"/>
      <c r="AR149" s="82"/>
      <c r="AS149" s="82"/>
      <c r="AT149" s="82"/>
      <c r="AU149" s="82"/>
      <c r="AV149" s="82"/>
      <c r="AW149" s="82"/>
      <c r="AX149" s="82"/>
      <c r="AY149" s="82"/>
      <c r="AZ149" s="82"/>
      <c r="BA149" s="82"/>
      <c r="BB149" s="82"/>
      <c r="BC149" s="82"/>
      <c r="BD149" s="82"/>
      <c r="BE149" s="82"/>
      <c r="BF149" s="82"/>
      <c r="BG149" s="82"/>
      <c r="BH149" s="82"/>
      <c r="BI149" s="82"/>
      <c r="BJ149" s="82"/>
    </row>
  </sheetData>
  <mergeCells count="98">
    <mergeCell ref="W127:X127"/>
    <mergeCell ref="Y127:Z127"/>
    <mergeCell ref="C126:Z126"/>
    <mergeCell ref="A46:A69"/>
    <mergeCell ref="B46:B48"/>
    <mergeCell ref="A98:A121"/>
    <mergeCell ref="B98:B100"/>
    <mergeCell ref="B127:B128"/>
    <mergeCell ref="A127:A149"/>
    <mergeCell ref="O127:P127"/>
    <mergeCell ref="C127:D127"/>
    <mergeCell ref="E127:F127"/>
    <mergeCell ref="G127:H127"/>
    <mergeCell ref="I127:J127"/>
    <mergeCell ref="K127:L127"/>
    <mergeCell ref="M127:N127"/>
    <mergeCell ref="Q127:R127"/>
    <mergeCell ref="S127:T127"/>
    <mergeCell ref="U127:V127"/>
    <mergeCell ref="A126:B126"/>
    <mergeCell ref="C98:N98"/>
    <mergeCell ref="C99:D99"/>
    <mergeCell ref="E99:F99"/>
    <mergeCell ref="G99:H99"/>
    <mergeCell ref="I99:J99"/>
    <mergeCell ref="K99:L99"/>
    <mergeCell ref="A72:B72"/>
    <mergeCell ref="C72:AF72"/>
    <mergeCell ref="M99:N99"/>
    <mergeCell ref="R99:T99"/>
    <mergeCell ref="U99:W99"/>
    <mergeCell ref="X99:Z99"/>
    <mergeCell ref="AA99:AC99"/>
    <mergeCell ref="AD99:AF99"/>
    <mergeCell ref="O98:AF98"/>
    <mergeCell ref="A73:A96"/>
    <mergeCell ref="B73:B75"/>
    <mergeCell ref="C73:N73"/>
    <mergeCell ref="C74:D74"/>
    <mergeCell ref="E74:F74"/>
    <mergeCell ref="G74:H74"/>
    <mergeCell ref="I74:J74"/>
    <mergeCell ref="K74:L74"/>
    <mergeCell ref="M74:N74"/>
    <mergeCell ref="O73:AF73"/>
    <mergeCell ref="AC10:AD10"/>
    <mergeCell ref="AC11:AD11"/>
    <mergeCell ref="M14:O14"/>
    <mergeCell ref="M15:O15"/>
    <mergeCell ref="M16:O16"/>
    <mergeCell ref="B8:AA11"/>
    <mergeCell ref="C46:N46"/>
    <mergeCell ref="O46:AF46"/>
    <mergeCell ref="X47:Z47"/>
    <mergeCell ref="AA47:AC47"/>
    <mergeCell ref="AD47:AF47"/>
    <mergeCell ref="M47:N47"/>
    <mergeCell ref="K47:L47"/>
    <mergeCell ref="A1:A4"/>
    <mergeCell ref="B1:AF4"/>
    <mergeCell ref="AC8:AD8"/>
    <mergeCell ref="AC9:AD9"/>
    <mergeCell ref="A8:A11"/>
    <mergeCell ref="A14:A16"/>
    <mergeCell ref="K14:L16"/>
    <mergeCell ref="X22:Z22"/>
    <mergeCell ref="AA22:AC22"/>
    <mergeCell ref="AD22:AF22"/>
    <mergeCell ref="K22:L22"/>
    <mergeCell ref="M22:N22"/>
    <mergeCell ref="C21:N21"/>
    <mergeCell ref="R22:T22"/>
    <mergeCell ref="U22:W22"/>
    <mergeCell ref="O21:AF21"/>
    <mergeCell ref="A20:B20"/>
    <mergeCell ref="C20:AF20"/>
    <mergeCell ref="I47:J47"/>
    <mergeCell ref="G47:H47"/>
    <mergeCell ref="E47:F47"/>
    <mergeCell ref="C47:D47"/>
    <mergeCell ref="O22:Q22"/>
    <mergeCell ref="O47:Q47"/>
    <mergeCell ref="R47:T47"/>
    <mergeCell ref="U47:W47"/>
    <mergeCell ref="O74:Q74"/>
    <mergeCell ref="O99:Q99"/>
    <mergeCell ref="A19:AF19"/>
    <mergeCell ref="R74:T74"/>
    <mergeCell ref="U74:W74"/>
    <mergeCell ref="X74:Z74"/>
    <mergeCell ref="AA74:AC74"/>
    <mergeCell ref="AD74:AF74"/>
    <mergeCell ref="I22:J22"/>
    <mergeCell ref="A21:A44"/>
    <mergeCell ref="B21:B23"/>
    <mergeCell ref="E22:F22"/>
    <mergeCell ref="C22:D22"/>
    <mergeCell ref="G22:H22"/>
  </mergeCells>
  <phoneticPr fontId="35" type="noConversion"/>
  <pageMargins left="0.70866141732283472" right="0.70866141732283472" top="0.74803149606299213" bottom="0.74803149606299213" header="0.31496062992125984" footer="0.31496062992125984"/>
  <pageSetup scale="13" orientation="portrait"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pageSetUpPr fitToPage="1"/>
  </sheetPr>
  <dimension ref="A1:CM18"/>
  <sheetViews>
    <sheetView topLeftCell="G6" zoomScale="80" zoomScaleNormal="80" workbookViewId="0">
      <selection activeCell="M14" sqref="M14"/>
    </sheetView>
  </sheetViews>
  <sheetFormatPr defaultColWidth="11.42578125" defaultRowHeight="14.45"/>
  <cols>
    <col min="1" max="1" width="9.28515625" style="109" customWidth="1"/>
    <col min="2" max="2" width="35.42578125" style="109" customWidth="1"/>
    <col min="3" max="3" width="27.85546875" style="109" customWidth="1"/>
    <col min="4" max="4" width="12" style="109" customWidth="1"/>
    <col min="5" max="5" width="35" style="109" customWidth="1"/>
    <col min="6" max="6" width="17.28515625" style="109" customWidth="1"/>
    <col min="7" max="7" width="13.7109375" style="109" customWidth="1"/>
    <col min="8" max="8" width="13.5703125" style="109" customWidth="1"/>
    <col min="9" max="9" width="13.7109375" style="110" customWidth="1"/>
    <col min="10" max="10" width="11.42578125" style="110" customWidth="1"/>
    <col min="11" max="11" width="11.42578125" style="110"/>
    <col min="12" max="12" width="10.140625" style="110" customWidth="1"/>
    <col min="13" max="13" width="10.140625" style="109" customWidth="1"/>
    <col min="14" max="14" width="28.28515625" style="109" customWidth="1"/>
    <col min="15" max="16" width="10.140625" style="109" customWidth="1"/>
    <col min="17" max="17" width="26.42578125" style="109" customWidth="1"/>
    <col min="18" max="19" width="10.140625" style="109" customWidth="1"/>
    <col min="20" max="20" width="25.42578125" style="109" customWidth="1"/>
    <col min="21" max="22" width="10.140625" style="109" customWidth="1"/>
    <col min="23" max="23" width="12.85546875" style="109" customWidth="1"/>
    <col min="24" max="25" width="10.28515625" style="109" customWidth="1"/>
    <col min="26" max="26" width="12.85546875" style="109" customWidth="1"/>
    <col min="27" max="28" width="10.28515625" style="109" customWidth="1"/>
    <col min="29" max="29" width="12.85546875" style="109" customWidth="1"/>
    <col min="30" max="31" width="10.28515625" style="109" customWidth="1"/>
    <col min="32" max="32" width="13.42578125" style="109" customWidth="1"/>
    <col min="33" max="34" width="10.28515625" style="109" customWidth="1"/>
    <col min="35" max="35" width="13.42578125" style="109" customWidth="1"/>
    <col min="36" max="37" width="10.28515625" style="109" customWidth="1"/>
    <col min="38" max="38" width="13.5703125" style="109" customWidth="1"/>
    <col min="39" max="40" width="10.28515625" style="109" customWidth="1"/>
    <col min="41" max="41" width="13.42578125" style="109" customWidth="1"/>
    <col min="42" max="43" width="10.28515625" style="109" customWidth="1"/>
    <col min="44" max="44" width="12" style="109" customWidth="1"/>
    <col min="45" max="46" width="10.28515625" style="109" customWidth="1"/>
    <col min="47" max="47" width="12.5703125" style="109" customWidth="1"/>
    <col min="48" max="48" width="14" style="109" customWidth="1"/>
    <col min="49" max="50" width="12" style="109" customWidth="1"/>
    <col min="51" max="91" width="11.42578125" style="119"/>
    <col min="92" max="16384" width="11.42578125" style="109"/>
  </cols>
  <sheetData>
    <row r="1" spans="1:91" s="84" customFormat="1" ht="25.5" customHeight="1" thickBot="1">
      <c r="A1" s="338"/>
      <c r="B1" s="570"/>
      <c r="C1" s="576" t="s">
        <v>91</v>
      </c>
      <c r="D1" s="576"/>
      <c r="E1" s="576"/>
      <c r="F1" s="576"/>
      <c r="G1" s="576"/>
      <c r="H1" s="576"/>
      <c r="I1" s="576"/>
      <c r="J1" s="576"/>
      <c r="K1" s="576"/>
      <c r="L1" s="576"/>
      <c r="M1" s="576"/>
      <c r="N1" s="576"/>
      <c r="O1" s="576"/>
      <c r="P1" s="576"/>
      <c r="Q1" s="576"/>
      <c r="R1" s="576"/>
      <c r="S1" s="576"/>
      <c r="T1" s="576"/>
      <c r="U1" s="576"/>
      <c r="V1" s="576"/>
      <c r="W1" s="576"/>
      <c r="X1" s="576"/>
      <c r="Y1" s="576"/>
      <c r="Z1" s="576"/>
      <c r="AA1" s="576"/>
      <c r="AB1" s="576"/>
      <c r="AC1" s="576"/>
      <c r="AD1" s="576"/>
      <c r="AE1" s="576"/>
      <c r="AF1" s="576"/>
      <c r="AG1" s="576"/>
      <c r="AH1" s="576"/>
      <c r="AI1" s="576"/>
      <c r="AJ1" s="576"/>
      <c r="AK1" s="576"/>
      <c r="AL1" s="576"/>
      <c r="AM1" s="576"/>
      <c r="AN1" s="576"/>
      <c r="AO1" s="576"/>
      <c r="AP1" s="576"/>
      <c r="AQ1" s="576"/>
      <c r="AR1" s="576"/>
      <c r="AS1" s="576"/>
      <c r="AT1" s="576"/>
      <c r="AU1" s="576"/>
      <c r="AV1" s="575" t="s">
        <v>92</v>
      </c>
      <c r="AW1" s="575"/>
      <c r="AX1" s="575"/>
      <c r="AY1" s="152"/>
      <c r="AZ1" s="152"/>
      <c r="BA1" s="152"/>
      <c r="BB1" s="152"/>
      <c r="BC1" s="152"/>
      <c r="BD1" s="152"/>
      <c r="BE1" s="152"/>
      <c r="BF1" s="152"/>
      <c r="BG1" s="152"/>
      <c r="BH1" s="152"/>
      <c r="BI1" s="152"/>
      <c r="BJ1" s="152"/>
      <c r="BK1" s="152"/>
      <c r="BL1" s="152"/>
      <c r="BM1" s="152"/>
      <c r="BN1" s="152"/>
      <c r="BO1" s="152"/>
      <c r="BP1" s="152"/>
      <c r="BQ1" s="152"/>
      <c r="BR1" s="152"/>
      <c r="BS1" s="152"/>
      <c r="BT1" s="152"/>
      <c r="BU1" s="152"/>
      <c r="BV1" s="152"/>
      <c r="BW1" s="152"/>
      <c r="BX1" s="152"/>
      <c r="BY1" s="152"/>
      <c r="BZ1" s="152"/>
      <c r="CA1" s="105"/>
      <c r="CB1" s="105"/>
      <c r="CC1" s="105"/>
      <c r="CD1" s="105"/>
      <c r="CE1" s="105"/>
      <c r="CF1" s="105"/>
      <c r="CG1" s="105"/>
      <c r="CH1" s="105"/>
      <c r="CI1" s="105"/>
      <c r="CJ1" s="105"/>
      <c r="CK1" s="105"/>
      <c r="CL1" s="105"/>
      <c r="CM1" s="105"/>
    </row>
    <row r="2" spans="1:91" s="84" customFormat="1" ht="25.5" customHeight="1" thickBot="1">
      <c r="A2" s="338"/>
      <c r="B2" s="570"/>
      <c r="C2" s="577" t="s">
        <v>93</v>
      </c>
      <c r="D2" s="577"/>
      <c r="E2" s="577"/>
      <c r="F2" s="577"/>
      <c r="G2" s="577"/>
      <c r="H2" s="577"/>
      <c r="I2" s="577"/>
      <c r="J2" s="577"/>
      <c r="K2" s="577"/>
      <c r="L2" s="577"/>
      <c r="M2" s="577"/>
      <c r="N2" s="577"/>
      <c r="O2" s="577"/>
      <c r="P2" s="577"/>
      <c r="Q2" s="577"/>
      <c r="R2" s="577"/>
      <c r="S2" s="577"/>
      <c r="T2" s="577"/>
      <c r="U2" s="577"/>
      <c r="V2" s="577"/>
      <c r="W2" s="577"/>
      <c r="X2" s="577"/>
      <c r="Y2" s="577"/>
      <c r="Z2" s="577"/>
      <c r="AA2" s="577"/>
      <c r="AB2" s="577"/>
      <c r="AC2" s="577"/>
      <c r="AD2" s="577"/>
      <c r="AE2" s="577"/>
      <c r="AF2" s="577"/>
      <c r="AG2" s="577"/>
      <c r="AH2" s="577"/>
      <c r="AI2" s="577"/>
      <c r="AJ2" s="577"/>
      <c r="AK2" s="577"/>
      <c r="AL2" s="577"/>
      <c r="AM2" s="577"/>
      <c r="AN2" s="577"/>
      <c r="AO2" s="577"/>
      <c r="AP2" s="577"/>
      <c r="AQ2" s="577"/>
      <c r="AR2" s="577"/>
      <c r="AS2" s="577"/>
      <c r="AT2" s="577"/>
      <c r="AU2" s="577"/>
      <c r="AV2" s="575" t="s">
        <v>94</v>
      </c>
      <c r="AW2" s="575"/>
      <c r="AX2" s="575"/>
      <c r="AY2" s="152"/>
      <c r="AZ2" s="152"/>
      <c r="BA2" s="152"/>
      <c r="BB2" s="152"/>
      <c r="BC2" s="152"/>
      <c r="BD2" s="152"/>
      <c r="BE2" s="152"/>
      <c r="BF2" s="152"/>
      <c r="BG2" s="152"/>
      <c r="BH2" s="152"/>
      <c r="BI2" s="152"/>
      <c r="BJ2" s="152"/>
      <c r="BK2" s="152"/>
      <c r="BL2" s="152"/>
      <c r="BM2" s="152"/>
      <c r="BN2" s="152"/>
      <c r="BO2" s="152"/>
      <c r="BP2" s="152"/>
      <c r="BQ2" s="152"/>
      <c r="BR2" s="152"/>
      <c r="BS2" s="152"/>
      <c r="BT2" s="152"/>
      <c r="BU2" s="152"/>
      <c r="BV2" s="152"/>
      <c r="BW2" s="152"/>
      <c r="BX2" s="152"/>
      <c r="BY2" s="152"/>
      <c r="BZ2" s="152"/>
      <c r="CA2" s="105"/>
      <c r="CB2" s="105"/>
      <c r="CC2" s="105"/>
      <c r="CD2" s="105"/>
      <c r="CE2" s="105"/>
      <c r="CF2" s="105"/>
      <c r="CG2" s="105"/>
      <c r="CH2" s="105"/>
      <c r="CI2" s="105"/>
      <c r="CJ2" s="105"/>
      <c r="CK2" s="105"/>
      <c r="CL2" s="105"/>
      <c r="CM2" s="105"/>
    </row>
    <row r="3" spans="1:91" s="84" customFormat="1" ht="25.5" customHeight="1" thickBot="1">
      <c r="A3" s="338"/>
      <c r="B3" s="570"/>
      <c r="C3" s="577" t="s">
        <v>95</v>
      </c>
      <c r="D3" s="577"/>
      <c r="E3" s="577"/>
      <c r="F3" s="577"/>
      <c r="G3" s="577"/>
      <c r="H3" s="577"/>
      <c r="I3" s="577"/>
      <c r="J3" s="577"/>
      <c r="K3" s="577"/>
      <c r="L3" s="577"/>
      <c r="M3" s="577"/>
      <c r="N3" s="577"/>
      <c r="O3" s="577"/>
      <c r="P3" s="577"/>
      <c r="Q3" s="577"/>
      <c r="R3" s="577"/>
      <c r="S3" s="577"/>
      <c r="T3" s="577"/>
      <c r="U3" s="577"/>
      <c r="V3" s="577"/>
      <c r="W3" s="577"/>
      <c r="X3" s="577"/>
      <c r="Y3" s="577"/>
      <c r="Z3" s="577"/>
      <c r="AA3" s="577"/>
      <c r="AB3" s="577"/>
      <c r="AC3" s="577"/>
      <c r="AD3" s="577"/>
      <c r="AE3" s="577"/>
      <c r="AF3" s="577"/>
      <c r="AG3" s="577"/>
      <c r="AH3" s="577"/>
      <c r="AI3" s="577"/>
      <c r="AJ3" s="577"/>
      <c r="AK3" s="577"/>
      <c r="AL3" s="577"/>
      <c r="AM3" s="577"/>
      <c r="AN3" s="577"/>
      <c r="AO3" s="577"/>
      <c r="AP3" s="577"/>
      <c r="AQ3" s="577"/>
      <c r="AR3" s="577"/>
      <c r="AS3" s="577"/>
      <c r="AT3" s="577"/>
      <c r="AU3" s="577"/>
      <c r="AV3" s="575" t="s">
        <v>96</v>
      </c>
      <c r="AW3" s="575"/>
      <c r="AX3" s="575"/>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05"/>
      <c r="CB3" s="105"/>
      <c r="CC3" s="105"/>
      <c r="CD3" s="105"/>
      <c r="CE3" s="105"/>
      <c r="CF3" s="105"/>
      <c r="CG3" s="105"/>
      <c r="CH3" s="105"/>
      <c r="CI3" s="105"/>
      <c r="CJ3" s="105"/>
      <c r="CK3" s="105"/>
      <c r="CL3" s="105"/>
      <c r="CM3" s="105"/>
    </row>
    <row r="4" spans="1:91" s="84" customFormat="1" ht="25.5" customHeight="1" thickBot="1">
      <c r="A4" s="339"/>
      <c r="B4" s="571"/>
      <c r="C4" s="572" t="s">
        <v>419</v>
      </c>
      <c r="D4" s="573"/>
      <c r="E4" s="573"/>
      <c r="F4" s="573"/>
      <c r="G4" s="573"/>
      <c r="H4" s="573"/>
      <c r="I4" s="573"/>
      <c r="J4" s="573"/>
      <c r="K4" s="573"/>
      <c r="L4" s="573"/>
      <c r="M4" s="573"/>
      <c r="N4" s="573"/>
      <c r="O4" s="573"/>
      <c r="P4" s="573"/>
      <c r="Q4" s="573"/>
      <c r="R4" s="573"/>
      <c r="S4" s="573"/>
      <c r="T4" s="573"/>
      <c r="U4" s="573"/>
      <c r="V4" s="573"/>
      <c r="W4" s="573"/>
      <c r="X4" s="573"/>
      <c r="Y4" s="573"/>
      <c r="Z4" s="573"/>
      <c r="AA4" s="573"/>
      <c r="AB4" s="573"/>
      <c r="AC4" s="573"/>
      <c r="AD4" s="573"/>
      <c r="AE4" s="573"/>
      <c r="AF4" s="573"/>
      <c r="AG4" s="573"/>
      <c r="AH4" s="573"/>
      <c r="AI4" s="573"/>
      <c r="AJ4" s="573"/>
      <c r="AK4" s="573"/>
      <c r="AL4" s="573"/>
      <c r="AM4" s="573"/>
      <c r="AN4" s="573"/>
      <c r="AO4" s="573"/>
      <c r="AP4" s="573"/>
      <c r="AQ4" s="573"/>
      <c r="AR4" s="573"/>
      <c r="AS4" s="573"/>
      <c r="AT4" s="573"/>
      <c r="AU4" s="574"/>
      <c r="AV4" s="575" t="s">
        <v>98</v>
      </c>
      <c r="AW4" s="575"/>
      <c r="AX4" s="575"/>
      <c r="AY4" s="152"/>
      <c r="AZ4" s="152"/>
      <c r="BA4" s="152"/>
      <c r="BB4" s="152"/>
      <c r="BC4" s="152"/>
      <c r="BD4" s="152"/>
      <c r="BE4" s="152"/>
      <c r="BF4" s="152"/>
      <c r="BG4" s="152"/>
      <c r="BH4" s="152"/>
      <c r="BI4" s="152"/>
      <c r="BJ4" s="152"/>
      <c r="BK4" s="152"/>
      <c r="BL4" s="152"/>
      <c r="BM4" s="152"/>
      <c r="BN4" s="152"/>
      <c r="BO4" s="152"/>
      <c r="BP4" s="152"/>
      <c r="BQ4" s="152"/>
      <c r="BR4" s="152"/>
      <c r="BS4" s="152"/>
      <c r="BT4" s="152"/>
      <c r="BU4" s="152"/>
      <c r="BV4" s="152"/>
      <c r="BW4" s="152"/>
      <c r="BX4" s="152"/>
      <c r="BY4" s="152"/>
      <c r="BZ4" s="152"/>
      <c r="CA4" s="105"/>
      <c r="CB4" s="105"/>
      <c r="CC4" s="105"/>
      <c r="CD4" s="105"/>
      <c r="CE4" s="105"/>
      <c r="CF4" s="105"/>
      <c r="CG4" s="105"/>
      <c r="CH4" s="105"/>
      <c r="CI4" s="105"/>
      <c r="CJ4" s="105"/>
      <c r="CK4" s="105"/>
      <c r="CL4" s="105"/>
      <c r="CM4" s="105"/>
    </row>
    <row r="5" spans="1:91" s="84" customFormat="1" ht="13.9" customHeight="1" thickBot="1">
      <c r="A5" s="85"/>
      <c r="B5" s="255"/>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c r="AM5" s="108"/>
      <c r="AN5" s="108"/>
      <c r="AO5" s="108"/>
      <c r="AP5" s="108"/>
      <c r="AQ5" s="108"/>
      <c r="AR5" s="108"/>
      <c r="AS5" s="108"/>
      <c r="AT5" s="108"/>
      <c r="AU5" s="108"/>
      <c r="AV5" s="87"/>
      <c r="AW5" s="87"/>
      <c r="AX5" s="87"/>
      <c r="AY5" s="152"/>
      <c r="AZ5" s="152"/>
      <c r="BA5" s="152"/>
      <c r="BB5" s="152"/>
      <c r="BC5" s="152"/>
      <c r="BD5" s="152"/>
      <c r="BE5" s="152"/>
      <c r="BF5" s="152"/>
      <c r="BG5" s="152"/>
      <c r="BH5" s="152"/>
      <c r="BI5" s="152"/>
      <c r="BJ5" s="152"/>
      <c r="BK5" s="152"/>
      <c r="BL5" s="152"/>
      <c r="BM5" s="152"/>
      <c r="BN5" s="152"/>
      <c r="BO5" s="152"/>
      <c r="BP5" s="152"/>
      <c r="BQ5" s="152"/>
      <c r="BR5" s="152"/>
      <c r="BS5" s="152"/>
      <c r="BT5" s="152"/>
      <c r="BU5" s="152"/>
      <c r="BV5" s="152"/>
      <c r="BW5" s="152"/>
      <c r="BX5" s="152"/>
      <c r="BY5" s="152"/>
      <c r="BZ5" s="152"/>
      <c r="CA5" s="105"/>
      <c r="CB5" s="105"/>
      <c r="CC5" s="105"/>
      <c r="CD5" s="105"/>
      <c r="CE5" s="105"/>
      <c r="CF5" s="105"/>
      <c r="CG5" s="105"/>
      <c r="CH5" s="105"/>
      <c r="CI5" s="105"/>
      <c r="CJ5" s="105"/>
      <c r="CK5" s="105"/>
      <c r="CL5" s="105"/>
      <c r="CM5" s="105"/>
    </row>
    <row r="6" spans="1:91" s="1" customFormat="1" ht="40.15" customHeight="1" thickBot="1">
      <c r="A6" s="323" t="s">
        <v>99</v>
      </c>
      <c r="B6" s="325"/>
      <c r="C6" s="498" t="s">
        <v>100</v>
      </c>
      <c r="D6" s="499"/>
      <c r="E6" s="499"/>
      <c r="F6" s="499"/>
      <c r="G6" s="499"/>
      <c r="H6" s="499"/>
      <c r="I6" s="499"/>
      <c r="J6" s="499"/>
      <c r="K6" s="500"/>
      <c r="M6" s="199"/>
      <c r="N6" s="222" t="s">
        <v>101</v>
      </c>
      <c r="O6" s="501">
        <v>2024110010299</v>
      </c>
      <c r="P6" s="603"/>
      <c r="Q6" s="502"/>
    </row>
    <row r="7" spans="1:91" s="105" customFormat="1" ht="10.9" customHeight="1" thickBot="1">
      <c r="A7" s="120"/>
      <c r="B7" s="108"/>
      <c r="C7" s="108"/>
      <c r="D7" s="108"/>
      <c r="E7" s="108"/>
      <c r="F7" s="108"/>
      <c r="G7" s="108"/>
      <c r="H7" s="108"/>
      <c r="I7" s="108"/>
      <c r="J7" s="108"/>
      <c r="K7" s="108"/>
      <c r="L7" s="108"/>
      <c r="M7" s="121"/>
      <c r="N7" s="121"/>
      <c r="O7" s="121"/>
      <c r="AY7" s="152"/>
      <c r="AZ7" s="152"/>
      <c r="BA7" s="152"/>
      <c r="BB7" s="152"/>
      <c r="BC7" s="152"/>
      <c r="BD7" s="152"/>
      <c r="BE7" s="152"/>
      <c r="BF7" s="152"/>
      <c r="BG7" s="152"/>
      <c r="BH7" s="152"/>
      <c r="BI7" s="152"/>
      <c r="BJ7" s="152"/>
      <c r="BK7" s="152"/>
      <c r="BL7" s="152"/>
      <c r="BM7" s="152"/>
      <c r="BN7" s="152"/>
      <c r="BO7" s="152"/>
      <c r="BP7" s="152"/>
      <c r="BQ7" s="152"/>
      <c r="BR7" s="152"/>
      <c r="BS7" s="152"/>
      <c r="BT7" s="152"/>
      <c r="BU7" s="152"/>
      <c r="BV7" s="152"/>
      <c r="BW7" s="152"/>
      <c r="BX7" s="152"/>
      <c r="BY7" s="152"/>
      <c r="BZ7" s="152"/>
    </row>
    <row r="8" spans="1:91" s="84" customFormat="1" ht="21.75" customHeight="1" thickBot="1">
      <c r="A8" s="480" t="s">
        <v>102</v>
      </c>
      <c r="B8" s="480"/>
      <c r="C8" s="157" t="s">
        <v>103</v>
      </c>
      <c r="D8" s="179" t="s">
        <v>104</v>
      </c>
      <c r="E8" s="157" t="s">
        <v>105</v>
      </c>
      <c r="F8" s="179" t="s">
        <v>104</v>
      </c>
      <c r="G8" s="157" t="s">
        <v>106</v>
      </c>
      <c r="H8" s="179" t="s">
        <v>104</v>
      </c>
      <c r="I8" s="182" t="s">
        <v>107</v>
      </c>
      <c r="J8" s="158"/>
      <c r="K8" s="183"/>
      <c r="L8" s="184"/>
      <c r="M8" s="161"/>
      <c r="N8" s="582" t="s">
        <v>108</v>
      </c>
      <c r="O8" s="583"/>
      <c r="P8" s="584"/>
      <c r="Q8" s="545" t="s">
        <v>109</v>
      </c>
      <c r="R8" s="545"/>
      <c r="S8" s="545"/>
      <c r="T8" s="578"/>
      <c r="U8" s="579"/>
      <c r="X8" s="105"/>
      <c r="Y8" s="105"/>
      <c r="Z8" s="105"/>
      <c r="AA8" s="105"/>
      <c r="AB8" s="105"/>
      <c r="AC8" s="105"/>
      <c r="AD8" s="105"/>
      <c r="AE8" s="105"/>
      <c r="AF8" s="105"/>
      <c r="AG8" s="105"/>
      <c r="AH8" s="105"/>
      <c r="AI8" s="105"/>
      <c r="AJ8" s="105"/>
      <c r="AK8" s="105"/>
      <c r="AL8" s="105"/>
      <c r="AM8" s="105"/>
      <c r="AN8" s="105"/>
      <c r="AO8" s="105"/>
      <c r="AP8" s="105"/>
      <c r="AQ8" s="105"/>
      <c r="AR8" s="105"/>
      <c r="AS8" s="105"/>
      <c r="AT8" s="105"/>
      <c r="AU8" s="105"/>
      <c r="AV8" s="105"/>
      <c r="AW8" s="105"/>
      <c r="AX8" s="105"/>
      <c r="AY8" s="152"/>
      <c r="AZ8" s="152"/>
      <c r="BA8" s="152"/>
      <c r="BB8" s="152"/>
      <c r="BC8" s="152"/>
      <c r="BD8" s="152"/>
      <c r="BE8" s="152"/>
      <c r="BF8" s="152"/>
      <c r="BG8" s="152"/>
      <c r="BH8" s="152"/>
      <c r="BI8" s="152"/>
      <c r="BJ8" s="152"/>
      <c r="BK8" s="152"/>
      <c r="BL8" s="152"/>
      <c r="BM8" s="152"/>
      <c r="BN8" s="152"/>
      <c r="BO8" s="152"/>
      <c r="BP8" s="152"/>
      <c r="BQ8" s="152"/>
      <c r="BR8" s="152"/>
      <c r="BS8" s="152"/>
      <c r="BT8" s="152"/>
      <c r="BU8" s="152"/>
      <c r="BV8" s="152"/>
      <c r="BW8" s="152"/>
      <c r="BX8" s="152"/>
      <c r="BY8" s="152"/>
      <c r="BZ8" s="152"/>
      <c r="CA8" s="105"/>
      <c r="CB8" s="105"/>
      <c r="CC8" s="105"/>
      <c r="CD8" s="105"/>
      <c r="CE8" s="105"/>
      <c r="CF8" s="105"/>
      <c r="CG8" s="105"/>
      <c r="CH8" s="105"/>
      <c r="CI8" s="105"/>
      <c r="CJ8" s="105"/>
      <c r="CK8" s="105"/>
      <c r="CL8" s="105"/>
      <c r="CM8" s="105"/>
    </row>
    <row r="9" spans="1:91" s="84" customFormat="1" ht="21.75" customHeight="1" thickBot="1">
      <c r="A9" s="480"/>
      <c r="B9" s="480"/>
      <c r="C9" s="159" t="s">
        <v>110</v>
      </c>
      <c r="D9" s="160"/>
      <c r="E9" s="157" t="s">
        <v>111</v>
      </c>
      <c r="F9" s="153"/>
      <c r="G9" s="157" t="s">
        <v>112</v>
      </c>
      <c r="H9" s="160"/>
      <c r="I9" s="182" t="s">
        <v>113</v>
      </c>
      <c r="J9" s="158"/>
      <c r="K9" s="183"/>
      <c r="L9" s="184"/>
      <c r="M9" s="161"/>
      <c r="N9" s="585"/>
      <c r="O9" s="586"/>
      <c r="P9" s="587"/>
      <c r="Q9" s="545" t="s">
        <v>114</v>
      </c>
      <c r="R9" s="545"/>
      <c r="S9" s="545"/>
      <c r="T9" s="580"/>
      <c r="U9" s="581"/>
      <c r="X9" s="105"/>
      <c r="Y9" s="105"/>
      <c r="Z9" s="105"/>
      <c r="AA9" s="105"/>
      <c r="AB9" s="105"/>
      <c r="AC9" s="105"/>
      <c r="AD9" s="105"/>
      <c r="AE9" s="105"/>
      <c r="AF9" s="105"/>
      <c r="AG9" s="105"/>
      <c r="AH9" s="105"/>
      <c r="AI9" s="105"/>
      <c r="AJ9" s="105"/>
      <c r="AK9" s="105"/>
      <c r="AL9" s="105"/>
      <c r="AM9" s="105"/>
      <c r="AN9" s="105"/>
      <c r="AO9" s="105"/>
      <c r="AP9" s="105"/>
      <c r="AQ9" s="105"/>
      <c r="AR9" s="105"/>
      <c r="AS9" s="105"/>
      <c r="AT9" s="105"/>
      <c r="AU9" s="105"/>
      <c r="AV9" s="105"/>
      <c r="AW9" s="105"/>
      <c r="AX9" s="105"/>
      <c r="AY9" s="152"/>
      <c r="AZ9" s="152"/>
      <c r="BA9" s="152"/>
      <c r="BB9" s="152"/>
      <c r="BC9" s="152"/>
      <c r="BD9" s="152"/>
      <c r="BE9" s="152"/>
      <c r="BF9" s="152"/>
      <c r="BG9" s="152"/>
      <c r="BH9" s="152"/>
      <c r="BI9" s="152"/>
      <c r="BJ9" s="152"/>
      <c r="BK9" s="152"/>
      <c r="BL9" s="152"/>
      <c r="BM9" s="152"/>
      <c r="BN9" s="152"/>
      <c r="BO9" s="152"/>
      <c r="BP9" s="152"/>
      <c r="BQ9" s="152"/>
      <c r="BR9" s="152"/>
      <c r="BS9" s="152"/>
      <c r="BT9" s="152"/>
      <c r="BU9" s="152"/>
      <c r="BV9" s="152"/>
      <c r="BW9" s="152"/>
      <c r="BX9" s="152"/>
      <c r="BY9" s="152"/>
      <c r="BZ9" s="152"/>
      <c r="CA9" s="105"/>
      <c r="CB9" s="105"/>
      <c r="CC9" s="105"/>
      <c r="CD9" s="105"/>
      <c r="CE9" s="105"/>
      <c r="CF9" s="105"/>
      <c r="CG9" s="105"/>
      <c r="CH9" s="105"/>
      <c r="CI9" s="105"/>
      <c r="CJ9" s="105"/>
      <c r="CK9" s="105"/>
      <c r="CL9" s="105"/>
      <c r="CM9" s="105"/>
    </row>
    <row r="10" spans="1:91" s="84" customFormat="1" ht="21.75" customHeight="1" thickBot="1">
      <c r="A10" s="480"/>
      <c r="B10" s="480"/>
      <c r="C10" s="157" t="s">
        <v>115</v>
      </c>
      <c r="D10" s="153"/>
      <c r="E10" s="157" t="s">
        <v>116</v>
      </c>
      <c r="F10" s="153"/>
      <c r="G10" s="157" t="s">
        <v>117</v>
      </c>
      <c r="H10" s="160"/>
      <c r="I10" s="182" t="s">
        <v>118</v>
      </c>
      <c r="J10" s="158"/>
      <c r="K10" s="183"/>
      <c r="L10" s="184"/>
      <c r="M10" s="161"/>
      <c r="N10" s="588"/>
      <c r="O10" s="589"/>
      <c r="P10" s="590"/>
      <c r="Q10" s="545" t="s">
        <v>119</v>
      </c>
      <c r="R10" s="545"/>
      <c r="S10" s="545"/>
      <c r="T10" s="578" t="s">
        <v>104</v>
      </c>
      <c r="U10" s="579"/>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c r="AY10" s="152"/>
      <c r="AZ10" s="152"/>
      <c r="BA10" s="152"/>
      <c r="BB10" s="152"/>
      <c r="BC10" s="152"/>
      <c r="BD10" s="152"/>
      <c r="BE10" s="152"/>
      <c r="BF10" s="152"/>
      <c r="BG10" s="152"/>
      <c r="BH10" s="152"/>
      <c r="BI10" s="152"/>
      <c r="BJ10" s="152"/>
      <c r="BK10" s="152"/>
      <c r="BL10" s="152"/>
      <c r="BM10" s="152"/>
      <c r="BN10" s="152"/>
      <c r="BO10" s="152"/>
      <c r="BP10" s="152"/>
      <c r="BQ10" s="152"/>
      <c r="BR10" s="152"/>
      <c r="BS10" s="152"/>
      <c r="BT10" s="152"/>
      <c r="BU10" s="152"/>
      <c r="BV10" s="152"/>
      <c r="BW10" s="152"/>
      <c r="BX10" s="152"/>
      <c r="BY10" s="152"/>
      <c r="BZ10" s="152"/>
      <c r="CA10" s="105"/>
      <c r="CB10" s="105"/>
      <c r="CC10" s="105"/>
      <c r="CD10" s="105"/>
      <c r="CE10" s="105"/>
      <c r="CF10" s="105"/>
      <c r="CG10" s="105"/>
      <c r="CH10" s="105"/>
      <c r="CI10" s="105"/>
      <c r="CJ10" s="105"/>
      <c r="CK10" s="105"/>
      <c r="CL10" s="105"/>
      <c r="CM10" s="105"/>
    </row>
    <row r="11" spans="1:91" s="105" customFormat="1" ht="13.15" customHeight="1" thickBot="1">
      <c r="I11" s="185"/>
      <c r="J11" s="185"/>
      <c r="K11" s="185"/>
      <c r="L11" s="185"/>
      <c r="AY11" s="152"/>
      <c r="AZ11" s="152"/>
      <c r="BA11" s="152"/>
      <c r="BB11" s="152"/>
      <c r="BC11" s="152"/>
      <c r="BD11" s="152"/>
      <c r="BE11" s="152"/>
      <c r="BF11" s="152"/>
      <c r="BG11" s="152"/>
      <c r="BH11" s="152"/>
      <c r="BI11" s="152"/>
      <c r="BJ11" s="152"/>
      <c r="BK11" s="152"/>
      <c r="BL11" s="152"/>
      <c r="BM11" s="152"/>
      <c r="BN11" s="152"/>
      <c r="BO11" s="152"/>
      <c r="BP11" s="152"/>
      <c r="BQ11" s="152"/>
      <c r="BR11" s="152"/>
      <c r="BS11" s="152"/>
      <c r="BT11" s="152"/>
      <c r="BU11" s="152"/>
      <c r="BV11" s="152"/>
      <c r="BW11" s="152"/>
      <c r="BX11" s="152"/>
      <c r="BY11" s="152"/>
      <c r="BZ11" s="152"/>
    </row>
    <row r="12" spans="1:91" ht="23.45" customHeight="1">
      <c r="A12" s="606" t="s">
        <v>420</v>
      </c>
      <c r="B12" s="594" t="s">
        <v>421</v>
      </c>
      <c r="C12" s="608" t="s">
        <v>53</v>
      </c>
      <c r="D12" s="608" t="s">
        <v>422</v>
      </c>
      <c r="E12" s="608" t="s">
        <v>423</v>
      </c>
      <c r="F12" s="608" t="s">
        <v>424</v>
      </c>
      <c r="G12" s="594" t="s">
        <v>425</v>
      </c>
      <c r="H12" s="594" t="s">
        <v>426</v>
      </c>
      <c r="I12" s="610" t="s">
        <v>427</v>
      </c>
      <c r="J12" s="610" t="s">
        <v>428</v>
      </c>
      <c r="K12" s="596" t="s">
        <v>429</v>
      </c>
      <c r="L12" s="612" t="s">
        <v>103</v>
      </c>
      <c r="M12" s="592"/>
      <c r="N12" s="593"/>
      <c r="O12" s="591" t="s">
        <v>105</v>
      </c>
      <c r="P12" s="592"/>
      <c r="Q12" s="593"/>
      <c r="R12" s="591" t="s">
        <v>106</v>
      </c>
      <c r="S12" s="592"/>
      <c r="T12" s="593"/>
      <c r="U12" s="591" t="s">
        <v>107</v>
      </c>
      <c r="V12" s="592"/>
      <c r="W12" s="593"/>
      <c r="X12" s="591" t="s">
        <v>110</v>
      </c>
      <c r="Y12" s="592"/>
      <c r="Z12" s="593"/>
      <c r="AA12" s="591" t="s">
        <v>111</v>
      </c>
      <c r="AB12" s="592"/>
      <c r="AC12" s="593"/>
      <c r="AD12" s="591" t="s">
        <v>112</v>
      </c>
      <c r="AE12" s="592"/>
      <c r="AF12" s="593"/>
      <c r="AG12" s="591" t="s">
        <v>113</v>
      </c>
      <c r="AH12" s="592"/>
      <c r="AI12" s="593"/>
      <c r="AJ12" s="591" t="s">
        <v>115</v>
      </c>
      <c r="AK12" s="592"/>
      <c r="AL12" s="593"/>
      <c r="AM12" s="591" t="s">
        <v>116</v>
      </c>
      <c r="AN12" s="592"/>
      <c r="AO12" s="593"/>
      <c r="AP12" s="591" t="s">
        <v>117</v>
      </c>
      <c r="AQ12" s="592"/>
      <c r="AR12" s="593"/>
      <c r="AS12" s="591" t="s">
        <v>118</v>
      </c>
      <c r="AT12" s="592"/>
      <c r="AU12" s="593"/>
      <c r="AV12" s="601" t="s">
        <v>430</v>
      </c>
      <c r="AW12" s="604" t="s">
        <v>431</v>
      </c>
      <c r="AX12" s="599" t="s">
        <v>432</v>
      </c>
      <c r="AY12" s="598"/>
      <c r="AZ12" s="598"/>
      <c r="BA12" s="598"/>
      <c r="BB12" s="598"/>
      <c r="BC12" s="598"/>
      <c r="BD12" s="598"/>
      <c r="BE12" s="598"/>
      <c r="BF12" s="598"/>
      <c r="BG12" s="598"/>
    </row>
    <row r="13" spans="1:91" s="110" customFormat="1" ht="28.15" thickBot="1">
      <c r="A13" s="607"/>
      <c r="B13" s="595"/>
      <c r="C13" s="609"/>
      <c r="D13" s="609"/>
      <c r="E13" s="609"/>
      <c r="F13" s="609"/>
      <c r="G13" s="595"/>
      <c r="H13" s="595"/>
      <c r="I13" s="611"/>
      <c r="J13" s="611"/>
      <c r="K13" s="597"/>
      <c r="L13" s="162" t="s">
        <v>433</v>
      </c>
      <c r="M13" s="154" t="s">
        <v>434</v>
      </c>
      <c r="N13" s="154" t="s">
        <v>435</v>
      </c>
      <c r="O13" s="162" t="s">
        <v>433</v>
      </c>
      <c r="P13" s="154" t="s">
        <v>434</v>
      </c>
      <c r="Q13" s="154" t="s">
        <v>435</v>
      </c>
      <c r="R13" s="162" t="s">
        <v>433</v>
      </c>
      <c r="S13" s="154" t="s">
        <v>434</v>
      </c>
      <c r="T13" s="154" t="s">
        <v>435</v>
      </c>
      <c r="U13" s="162" t="s">
        <v>433</v>
      </c>
      <c r="V13" s="154" t="s">
        <v>434</v>
      </c>
      <c r="W13" s="154" t="s">
        <v>435</v>
      </c>
      <c r="X13" s="162" t="s">
        <v>433</v>
      </c>
      <c r="Y13" s="154" t="s">
        <v>434</v>
      </c>
      <c r="Z13" s="154" t="s">
        <v>435</v>
      </c>
      <c r="AA13" s="162" t="s">
        <v>433</v>
      </c>
      <c r="AB13" s="154" t="s">
        <v>434</v>
      </c>
      <c r="AC13" s="154" t="s">
        <v>435</v>
      </c>
      <c r="AD13" s="162" t="s">
        <v>433</v>
      </c>
      <c r="AE13" s="154" t="s">
        <v>434</v>
      </c>
      <c r="AF13" s="154" t="s">
        <v>435</v>
      </c>
      <c r="AG13" s="162" t="s">
        <v>433</v>
      </c>
      <c r="AH13" s="154" t="s">
        <v>434</v>
      </c>
      <c r="AI13" s="154" t="s">
        <v>435</v>
      </c>
      <c r="AJ13" s="162" t="s">
        <v>433</v>
      </c>
      <c r="AK13" s="154" t="s">
        <v>434</v>
      </c>
      <c r="AL13" s="154" t="s">
        <v>435</v>
      </c>
      <c r="AM13" s="162" t="s">
        <v>433</v>
      </c>
      <c r="AN13" s="154" t="s">
        <v>434</v>
      </c>
      <c r="AO13" s="154" t="s">
        <v>435</v>
      </c>
      <c r="AP13" s="162" t="s">
        <v>433</v>
      </c>
      <c r="AQ13" s="154" t="s">
        <v>434</v>
      </c>
      <c r="AR13" s="154" t="s">
        <v>435</v>
      </c>
      <c r="AS13" s="162" t="s">
        <v>433</v>
      </c>
      <c r="AT13" s="154" t="s">
        <v>434</v>
      </c>
      <c r="AU13" s="154" t="s">
        <v>435</v>
      </c>
      <c r="AV13" s="602"/>
      <c r="AW13" s="605"/>
      <c r="AX13" s="600"/>
      <c r="AY13" s="598"/>
      <c r="AZ13" s="598"/>
      <c r="BA13" s="598"/>
      <c r="BB13" s="598"/>
      <c r="BC13" s="598"/>
      <c r="BD13" s="598"/>
      <c r="BE13" s="598"/>
      <c r="BF13" s="598"/>
      <c r="BG13" s="598"/>
      <c r="BH13" s="118"/>
      <c r="BI13" s="118"/>
      <c r="BJ13" s="118"/>
      <c r="BK13" s="118"/>
      <c r="BL13" s="118"/>
      <c r="BM13" s="118"/>
      <c r="BN13" s="118"/>
      <c r="BO13" s="118"/>
      <c r="BP13" s="118"/>
      <c r="BQ13" s="118"/>
      <c r="BR13" s="118"/>
      <c r="BS13" s="118"/>
      <c r="BT13" s="118"/>
      <c r="BU13" s="118"/>
      <c r="BV13" s="118"/>
      <c r="BW13" s="118"/>
      <c r="BX13" s="118"/>
      <c r="BY13" s="118"/>
      <c r="BZ13" s="118"/>
      <c r="CA13" s="118"/>
      <c r="CB13" s="118"/>
      <c r="CC13" s="118"/>
      <c r="CD13" s="118"/>
      <c r="CE13" s="118"/>
      <c r="CF13" s="118"/>
      <c r="CG13" s="118"/>
      <c r="CH13" s="118"/>
      <c r="CI13" s="118"/>
      <c r="CJ13" s="118"/>
      <c r="CK13" s="118"/>
      <c r="CL13" s="118"/>
      <c r="CM13" s="118"/>
    </row>
    <row r="14" spans="1:91" ht="245.45" customHeight="1">
      <c r="A14" s="114" t="s">
        <v>436</v>
      </c>
      <c r="B14" s="112" t="s">
        <v>437</v>
      </c>
      <c r="C14" s="112" t="s">
        <v>438</v>
      </c>
      <c r="D14" s="111">
        <v>3</v>
      </c>
      <c r="E14" s="112" t="s">
        <v>439</v>
      </c>
      <c r="F14" s="112"/>
      <c r="G14" s="111" t="s">
        <v>440</v>
      </c>
      <c r="H14" s="111" t="s">
        <v>441</v>
      </c>
      <c r="I14" s="113">
        <v>196518110</v>
      </c>
      <c r="J14" s="113">
        <v>56451000</v>
      </c>
      <c r="K14" s="115">
        <v>5020000</v>
      </c>
      <c r="L14" s="186">
        <v>418000</v>
      </c>
      <c r="M14" s="243">
        <v>407348</v>
      </c>
      <c r="N14" s="624" t="s">
        <v>442</v>
      </c>
      <c r="O14" s="155">
        <v>418000</v>
      </c>
      <c r="P14" s="244">
        <v>595506</v>
      </c>
      <c r="Q14" s="624" t="s">
        <v>443</v>
      </c>
      <c r="R14" s="155">
        <v>418000</v>
      </c>
      <c r="S14" s="244">
        <v>2214722</v>
      </c>
      <c r="T14" s="624" t="s">
        <v>444</v>
      </c>
      <c r="U14" s="155">
        <v>550000</v>
      </c>
      <c r="V14" s="156"/>
      <c r="W14" s="156"/>
      <c r="X14" s="155">
        <v>418000</v>
      </c>
      <c r="Y14" s="156"/>
      <c r="Z14" s="156"/>
      <c r="AA14" s="155">
        <v>418000</v>
      </c>
      <c r="AB14" s="156"/>
      <c r="AC14" s="156"/>
      <c r="AD14" s="155">
        <v>418000</v>
      </c>
      <c r="AE14" s="156"/>
      <c r="AF14" s="156"/>
      <c r="AG14" s="155">
        <v>418000</v>
      </c>
      <c r="AH14" s="156"/>
      <c r="AI14" s="156"/>
      <c r="AJ14" s="155">
        <v>418000</v>
      </c>
      <c r="AK14" s="156"/>
      <c r="AL14" s="156"/>
      <c r="AM14" s="155">
        <v>418000</v>
      </c>
      <c r="AN14" s="156"/>
      <c r="AO14" s="156"/>
      <c r="AP14" s="155">
        <v>500000</v>
      </c>
      <c r="AQ14" s="156"/>
      <c r="AR14" s="156"/>
      <c r="AS14" s="155">
        <v>208000</v>
      </c>
      <c r="AT14" s="156"/>
      <c r="AU14" s="156"/>
      <c r="AV14" s="116">
        <f t="shared" ref="AV14" si="0">+L14+O14+R14+U14+X14+AA14+AD14+AG14+AJ14+AM14+AP14+AS14</f>
        <v>5020000</v>
      </c>
      <c r="AW14" s="261">
        <f>+M14+P14+S14+V14+Y14+AB14+AE14+AH14+AK14+AN14+AQ14+AT14</f>
        <v>3217576</v>
      </c>
      <c r="AX14" s="117" t="s">
        <v>445</v>
      </c>
    </row>
    <row r="15" spans="1:91">
      <c r="P15" s="245"/>
    </row>
    <row r="17" spans="13:14">
      <c r="M17" s="245"/>
    </row>
    <row r="18" spans="13:14">
      <c r="N18" s="625"/>
    </row>
  </sheetData>
  <autoFilter ref="A12:AX14" xr:uid="{00000000-0009-0000-0000-00000B000000}">
    <filterColumn colId="11" showButton="0"/>
    <filterColumn colId="12" showButton="0"/>
    <filterColumn colId="14" showButton="0"/>
    <filterColumn colId="15" showButton="0"/>
    <filterColumn colId="17" showButton="0"/>
    <filterColumn colId="18" showButton="0"/>
    <filterColumn colId="20" showButton="0"/>
    <filterColumn colId="21" showButton="0"/>
    <filterColumn colId="23" showButton="0"/>
    <filterColumn colId="24" showButton="0"/>
    <filterColumn colId="26" showButton="0"/>
    <filterColumn colId="27" showButton="0"/>
    <filterColumn colId="29" showButton="0"/>
    <filterColumn colId="30" showButton="0"/>
    <filterColumn colId="32" showButton="0"/>
    <filterColumn colId="33" showButton="0"/>
    <filterColumn colId="35" showButton="0"/>
    <filterColumn colId="36" showButton="0"/>
    <filterColumn colId="38" showButton="0"/>
    <filterColumn colId="39" showButton="0"/>
    <filterColumn colId="41" showButton="0"/>
    <filterColumn colId="42" showButton="0"/>
    <filterColumn colId="44" showButton="0"/>
    <filterColumn colId="45" showButton="0"/>
  </autoFilter>
  <mergeCells count="55">
    <mergeCell ref="A6:B6"/>
    <mergeCell ref="C6:K6"/>
    <mergeCell ref="O6:Q6"/>
    <mergeCell ref="Q10:S10"/>
    <mergeCell ref="AW12:AW13"/>
    <mergeCell ref="A12:A13"/>
    <mergeCell ref="B12:B13"/>
    <mergeCell ref="C12:C13"/>
    <mergeCell ref="D12:D13"/>
    <mergeCell ref="E12:E13"/>
    <mergeCell ref="F12:F13"/>
    <mergeCell ref="H12:H13"/>
    <mergeCell ref="I12:I13"/>
    <mergeCell ref="J12:J13"/>
    <mergeCell ref="L12:N12"/>
    <mergeCell ref="O12:Q12"/>
    <mergeCell ref="AX12:AX13"/>
    <mergeCell ref="AY12:AY13"/>
    <mergeCell ref="AZ12:AZ13"/>
    <mergeCell ref="X12:Z12"/>
    <mergeCell ref="AJ12:AL12"/>
    <mergeCell ref="AM12:AO12"/>
    <mergeCell ref="AV12:AV13"/>
    <mergeCell ref="AS12:AU12"/>
    <mergeCell ref="AP12:AR12"/>
    <mergeCell ref="AD12:AF12"/>
    <mergeCell ref="AG12:AI12"/>
    <mergeCell ref="BG12:BG13"/>
    <mergeCell ref="BA12:BA13"/>
    <mergeCell ref="BB12:BB13"/>
    <mergeCell ref="BC12:BC13"/>
    <mergeCell ref="BD12:BD13"/>
    <mergeCell ref="BE12:BE13"/>
    <mergeCell ref="BF12:BF13"/>
    <mergeCell ref="R12:T12"/>
    <mergeCell ref="U12:W12"/>
    <mergeCell ref="G12:G13"/>
    <mergeCell ref="K12:K13"/>
    <mergeCell ref="AA12:AC12"/>
    <mergeCell ref="A1:B4"/>
    <mergeCell ref="C4:AU4"/>
    <mergeCell ref="A8:B10"/>
    <mergeCell ref="AV1:AX1"/>
    <mergeCell ref="AV2:AX2"/>
    <mergeCell ref="AV3:AX3"/>
    <mergeCell ref="AV4:AX4"/>
    <mergeCell ref="C1:AU1"/>
    <mergeCell ref="C2:AU2"/>
    <mergeCell ref="C3:AU3"/>
    <mergeCell ref="T8:U8"/>
    <mergeCell ref="T9:U9"/>
    <mergeCell ref="T10:U10"/>
    <mergeCell ref="N8:P10"/>
    <mergeCell ref="Q8:S8"/>
    <mergeCell ref="Q9:S9"/>
  </mergeCells>
  <pageMargins left="0.70866141732283472" right="0.70866141732283472" top="0.74803149606299213" bottom="0.74803149606299213" header="0.31496062992125984" footer="0.31496062992125984"/>
  <pageSetup scale="14" orientation="portrait"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pageSetUpPr fitToPage="1"/>
  </sheetPr>
  <dimension ref="A1:E36"/>
  <sheetViews>
    <sheetView topLeftCell="A2" zoomScale="70" zoomScaleNormal="70" workbookViewId="0">
      <selection activeCell="G18" sqref="G18"/>
    </sheetView>
  </sheetViews>
  <sheetFormatPr defaultColWidth="11.42578125" defaultRowHeight="14.45"/>
  <cols>
    <col min="1" max="1" width="17.7109375" customWidth="1"/>
    <col min="2" max="2" width="15.42578125" customWidth="1"/>
    <col min="3" max="3" width="25.5703125" customWidth="1"/>
    <col min="4" max="4" width="56.42578125" customWidth="1"/>
    <col min="5" max="5" width="34" customWidth="1"/>
  </cols>
  <sheetData>
    <row r="1" spans="1:5" ht="22.5" customHeight="1" thickBot="1">
      <c r="A1" s="615"/>
      <c r="B1" s="616" t="s">
        <v>91</v>
      </c>
      <c r="C1" s="616"/>
      <c r="D1" s="616"/>
      <c r="E1" s="90" t="s">
        <v>446</v>
      </c>
    </row>
    <row r="2" spans="1:5" ht="22.5" customHeight="1" thickBot="1">
      <c r="A2" s="615"/>
      <c r="B2" s="617" t="s">
        <v>93</v>
      </c>
      <c r="C2" s="617"/>
      <c r="D2" s="617"/>
      <c r="E2" s="90" t="s">
        <v>94</v>
      </c>
    </row>
    <row r="3" spans="1:5" ht="22.5" customHeight="1" thickBot="1">
      <c r="A3" s="615"/>
      <c r="B3" s="329" t="s">
        <v>95</v>
      </c>
      <c r="C3" s="330"/>
      <c r="D3" s="331"/>
      <c r="E3" s="90" t="s">
        <v>96</v>
      </c>
    </row>
    <row r="4" spans="1:5" ht="22.5" customHeight="1" thickBot="1">
      <c r="A4" s="615"/>
      <c r="B4" s="332" t="s">
        <v>447</v>
      </c>
      <c r="C4" s="333"/>
      <c r="D4" s="334"/>
      <c r="E4" s="91" t="s">
        <v>448</v>
      </c>
    </row>
    <row r="5" spans="1:5" ht="22.5" customHeight="1" thickBot="1">
      <c r="A5" s="255"/>
      <c r="B5" s="256"/>
      <c r="C5" s="256"/>
      <c r="D5" s="256"/>
      <c r="E5" s="257"/>
    </row>
    <row r="6" spans="1:5" ht="33" customHeight="1" thickBot="1">
      <c r="A6" s="323" t="s">
        <v>99</v>
      </c>
      <c r="B6" s="325"/>
      <c r="C6" s="498" t="s">
        <v>100</v>
      </c>
      <c r="D6" s="499"/>
      <c r="E6" s="500"/>
    </row>
    <row r="7" spans="1:5" ht="15" customHeight="1" thickBot="1">
      <c r="A7" s="259"/>
      <c r="B7" s="260"/>
      <c r="C7" s="258"/>
      <c r="D7" s="258"/>
      <c r="E7" s="258"/>
    </row>
    <row r="8" spans="1:5">
      <c r="A8" s="488" t="s">
        <v>449</v>
      </c>
      <c r="B8" s="489"/>
      <c r="C8" s="489"/>
      <c r="D8" s="489"/>
      <c r="E8" s="490"/>
    </row>
    <row r="9" spans="1:5" ht="45.75" customHeight="1" thickBot="1">
      <c r="A9" s="57" t="s">
        <v>450</v>
      </c>
      <c r="B9" s="57" t="s">
        <v>451</v>
      </c>
      <c r="C9" s="58" t="s">
        <v>452</v>
      </c>
      <c r="D9" s="613" t="s">
        <v>453</v>
      </c>
      <c r="E9" s="614"/>
    </row>
    <row r="10" spans="1:5" ht="70.5" customHeight="1">
      <c r="A10" s="59">
        <v>45752</v>
      </c>
      <c r="B10" s="60"/>
      <c r="C10" s="73" t="s">
        <v>454</v>
      </c>
      <c r="D10" s="618" t="s">
        <v>455</v>
      </c>
      <c r="E10" s="619"/>
    </row>
    <row r="11" spans="1:5" ht="47.45" customHeight="1">
      <c r="A11" s="59">
        <v>45752</v>
      </c>
      <c r="B11" s="60"/>
      <c r="C11" s="262" t="s">
        <v>456</v>
      </c>
      <c r="D11" s="620" t="s">
        <v>457</v>
      </c>
      <c r="E11" s="621"/>
    </row>
    <row r="12" spans="1:5">
      <c r="A12" s="61"/>
      <c r="B12" s="62"/>
      <c r="C12" s="74"/>
      <c r="D12" s="620"/>
      <c r="E12" s="621"/>
    </row>
    <row r="13" spans="1:5">
      <c r="A13" s="63"/>
      <c r="B13" s="62"/>
      <c r="C13" s="74"/>
      <c r="D13" s="620"/>
      <c r="E13" s="621"/>
    </row>
    <row r="14" spans="1:5">
      <c r="A14" s="63"/>
      <c r="B14" s="62"/>
      <c r="C14" s="75"/>
      <c r="D14" s="620"/>
      <c r="E14" s="621"/>
    </row>
    <row r="15" spans="1:5">
      <c r="A15" s="63"/>
      <c r="B15" s="62"/>
      <c r="C15" s="75"/>
      <c r="D15" s="620"/>
      <c r="E15" s="621"/>
    </row>
    <row r="16" spans="1:5">
      <c r="A16" s="64"/>
      <c r="B16" s="62"/>
      <c r="C16" s="74"/>
      <c r="D16" s="620"/>
      <c r="E16" s="621"/>
    </row>
    <row r="17" spans="1:5">
      <c r="A17" s="65"/>
      <c r="B17" s="66"/>
      <c r="C17" s="76"/>
      <c r="D17" s="620"/>
      <c r="E17" s="621"/>
    </row>
    <row r="18" spans="1:5">
      <c r="A18" s="65"/>
      <c r="B18" s="66"/>
      <c r="C18" s="76"/>
      <c r="D18" s="620"/>
      <c r="E18" s="621"/>
    </row>
    <row r="19" spans="1:5">
      <c r="A19" s="67"/>
      <c r="B19" s="68"/>
      <c r="C19" s="70"/>
      <c r="D19" s="620"/>
      <c r="E19" s="621"/>
    </row>
    <row r="20" spans="1:5">
      <c r="A20" s="69"/>
      <c r="B20" s="70"/>
      <c r="C20" s="70"/>
      <c r="D20" s="620"/>
      <c r="E20" s="621"/>
    </row>
    <row r="21" spans="1:5">
      <c r="A21" s="69"/>
      <c r="B21" s="70"/>
      <c r="C21" s="70"/>
      <c r="D21" s="620"/>
      <c r="E21" s="621"/>
    </row>
    <row r="22" spans="1:5">
      <c r="A22" s="69"/>
      <c r="B22" s="70"/>
      <c r="C22" s="70"/>
      <c r="D22" s="620"/>
      <c r="E22" s="621"/>
    </row>
    <row r="23" spans="1:5">
      <c r="A23" s="69"/>
      <c r="B23" s="70"/>
      <c r="C23" s="70"/>
      <c r="D23" s="620"/>
      <c r="E23" s="621"/>
    </row>
    <row r="24" spans="1:5">
      <c r="A24" s="69"/>
      <c r="B24" s="70"/>
      <c r="C24" s="70"/>
      <c r="D24" s="620"/>
      <c r="E24" s="621"/>
    </row>
    <row r="25" spans="1:5">
      <c r="A25" s="69"/>
      <c r="B25" s="70"/>
      <c r="C25" s="70"/>
      <c r="D25" s="620"/>
      <c r="E25" s="621"/>
    </row>
    <row r="26" spans="1:5">
      <c r="A26" s="69"/>
      <c r="B26" s="70"/>
      <c r="C26" s="70"/>
      <c r="D26" s="620"/>
      <c r="E26" s="621"/>
    </row>
    <row r="27" spans="1:5">
      <c r="A27" s="69"/>
      <c r="B27" s="70"/>
      <c r="C27" s="70"/>
      <c r="D27" s="620"/>
      <c r="E27" s="621"/>
    </row>
    <row r="28" spans="1:5">
      <c r="A28" s="69"/>
      <c r="B28" s="70"/>
      <c r="C28" s="70"/>
      <c r="D28" s="620"/>
      <c r="E28" s="621"/>
    </row>
    <row r="29" spans="1:5">
      <c r="A29" s="69"/>
      <c r="B29" s="70"/>
      <c r="C29" s="70"/>
      <c r="D29" s="620"/>
      <c r="E29" s="621"/>
    </row>
    <row r="30" spans="1:5">
      <c r="A30" s="69"/>
      <c r="B30" s="70"/>
      <c r="C30" s="70"/>
      <c r="D30" s="620"/>
      <c r="E30" s="621"/>
    </row>
    <row r="31" spans="1:5">
      <c r="A31" s="69"/>
      <c r="B31" s="70"/>
      <c r="C31" s="70"/>
      <c r="D31" s="620"/>
      <c r="E31" s="621"/>
    </row>
    <row r="32" spans="1:5">
      <c r="A32" s="69"/>
      <c r="B32" s="70"/>
      <c r="C32" s="70"/>
      <c r="D32" s="620"/>
      <c r="E32" s="621"/>
    </row>
    <row r="33" spans="1:5">
      <c r="A33" s="69"/>
      <c r="B33" s="70"/>
      <c r="C33" s="70"/>
      <c r="D33" s="620"/>
      <c r="E33" s="621"/>
    </row>
    <row r="34" spans="1:5">
      <c r="A34" s="69"/>
      <c r="B34" s="70"/>
      <c r="C34" s="70"/>
      <c r="D34" s="620"/>
      <c r="E34" s="621"/>
    </row>
    <row r="35" spans="1:5">
      <c r="A35" s="69"/>
      <c r="B35" s="70"/>
      <c r="C35" s="70"/>
      <c r="D35" s="620"/>
      <c r="E35" s="621"/>
    </row>
    <row r="36" spans="1:5" ht="15" thickBot="1">
      <c r="A36" s="71"/>
      <c r="B36" s="72"/>
      <c r="C36" s="72"/>
      <c r="D36" s="622"/>
      <c r="E36" s="623"/>
    </row>
  </sheetData>
  <mergeCells count="36">
    <mergeCell ref="D35:E35"/>
    <mergeCell ref="D36:E36"/>
    <mergeCell ref="D29:E29"/>
    <mergeCell ref="D30:E30"/>
    <mergeCell ref="D31:E31"/>
    <mergeCell ref="D32:E32"/>
    <mergeCell ref="D33:E33"/>
    <mergeCell ref="D25:E25"/>
    <mergeCell ref="D26:E26"/>
    <mergeCell ref="D27:E27"/>
    <mergeCell ref="D28:E28"/>
    <mergeCell ref="D34:E34"/>
    <mergeCell ref="D20:E20"/>
    <mergeCell ref="D21:E21"/>
    <mergeCell ref="D22:E22"/>
    <mergeCell ref="D23:E23"/>
    <mergeCell ref="D24:E24"/>
    <mergeCell ref="D15:E15"/>
    <mergeCell ref="D16:E16"/>
    <mergeCell ref="D17:E17"/>
    <mergeCell ref="D18:E18"/>
    <mergeCell ref="D19:E19"/>
    <mergeCell ref="D10:E10"/>
    <mergeCell ref="D11:E11"/>
    <mergeCell ref="D12:E12"/>
    <mergeCell ref="D13:E13"/>
    <mergeCell ref="D14:E14"/>
    <mergeCell ref="D9:E9"/>
    <mergeCell ref="A1:A4"/>
    <mergeCell ref="B1:D1"/>
    <mergeCell ref="B2:D2"/>
    <mergeCell ref="A8:E8"/>
    <mergeCell ref="B3:D3"/>
    <mergeCell ref="B4:D4"/>
    <mergeCell ref="A6:B6"/>
    <mergeCell ref="C6:E6"/>
  </mergeCells>
  <pageMargins left="0.70866141732283472" right="0.70866141732283472" top="0.74803149606299213" bottom="0.74803149606299213" header="0.31496062992125984" footer="0.31496062992125984"/>
  <pageSetup scale="6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sheetPr>
  <dimension ref="A1:O126"/>
  <sheetViews>
    <sheetView showGridLines="0" tabSelected="1" view="pageBreakPreview" topLeftCell="A43" zoomScale="80" zoomScaleNormal="80" zoomScaleSheetLayoutView="80" workbookViewId="0">
      <selection activeCell="F78" sqref="F78:G78"/>
    </sheetView>
  </sheetViews>
  <sheetFormatPr defaultColWidth="10.85546875" defaultRowHeight="13.9"/>
  <cols>
    <col min="1" max="1" width="49.7109375" style="1" customWidth="1"/>
    <col min="2" max="8" width="35.7109375" style="1" customWidth="1"/>
    <col min="9" max="9" width="45" style="1" customWidth="1"/>
    <col min="10" max="13" width="35.7109375" style="1" customWidth="1"/>
    <col min="14" max="15" width="18.140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85546875" style="1"/>
    <col min="23" max="23" width="18.42578125" style="1" bestFit="1" customWidth="1"/>
    <col min="24" max="24" width="16.140625" style="1" customWidth="1"/>
    <col min="25" max="16384" width="10.85546875" style="1"/>
  </cols>
  <sheetData>
    <row r="1" spans="1:15" s="84" customFormat="1" ht="32.25" customHeight="1" thickBot="1">
      <c r="A1" s="337"/>
      <c r="B1" s="314" t="s">
        <v>91</v>
      </c>
      <c r="C1" s="315"/>
      <c r="D1" s="315"/>
      <c r="E1" s="315"/>
      <c r="F1" s="315"/>
      <c r="G1" s="315"/>
      <c r="H1" s="315"/>
      <c r="I1" s="315"/>
      <c r="J1" s="315"/>
      <c r="K1" s="315"/>
      <c r="L1" s="316"/>
      <c r="M1" s="311" t="s">
        <v>92</v>
      </c>
      <c r="N1" s="312"/>
      <c r="O1" s="313"/>
    </row>
    <row r="2" spans="1:15" s="84" customFormat="1" ht="30.75" customHeight="1" thickBot="1">
      <c r="A2" s="338"/>
      <c r="B2" s="317" t="s">
        <v>93</v>
      </c>
      <c r="C2" s="318"/>
      <c r="D2" s="318"/>
      <c r="E2" s="318"/>
      <c r="F2" s="318"/>
      <c r="G2" s="318"/>
      <c r="H2" s="318"/>
      <c r="I2" s="318"/>
      <c r="J2" s="318"/>
      <c r="K2" s="318"/>
      <c r="L2" s="319"/>
      <c r="M2" s="311" t="s">
        <v>94</v>
      </c>
      <c r="N2" s="312"/>
      <c r="O2" s="313"/>
    </row>
    <row r="3" spans="1:15" s="84" customFormat="1" ht="24" customHeight="1" thickBot="1">
      <c r="A3" s="338"/>
      <c r="B3" s="317" t="s">
        <v>95</v>
      </c>
      <c r="C3" s="318"/>
      <c r="D3" s="318"/>
      <c r="E3" s="318"/>
      <c r="F3" s="318"/>
      <c r="G3" s="318"/>
      <c r="H3" s="318"/>
      <c r="I3" s="318"/>
      <c r="J3" s="318"/>
      <c r="K3" s="318"/>
      <c r="L3" s="319"/>
      <c r="M3" s="311" t="s">
        <v>96</v>
      </c>
      <c r="N3" s="312"/>
      <c r="O3" s="313"/>
    </row>
    <row r="4" spans="1:15" s="84" customFormat="1" ht="21.75" customHeight="1" thickBot="1">
      <c r="A4" s="339"/>
      <c r="B4" s="320" t="s">
        <v>97</v>
      </c>
      <c r="C4" s="321"/>
      <c r="D4" s="321"/>
      <c r="E4" s="321"/>
      <c r="F4" s="321"/>
      <c r="G4" s="321"/>
      <c r="H4" s="321"/>
      <c r="I4" s="321"/>
      <c r="J4" s="321"/>
      <c r="K4" s="321"/>
      <c r="L4" s="322"/>
      <c r="M4" s="311" t="s">
        <v>98</v>
      </c>
      <c r="N4" s="312"/>
      <c r="O4" s="313"/>
    </row>
    <row r="5" spans="1:15" s="84" customFormat="1" ht="16.149999999999999" thickBot="1">
      <c r="A5" s="85"/>
      <c r="B5" s="86"/>
      <c r="C5" s="86"/>
      <c r="D5" s="86"/>
      <c r="E5" s="86"/>
      <c r="F5" s="86"/>
      <c r="G5" s="86"/>
      <c r="H5" s="86"/>
      <c r="I5" s="86"/>
      <c r="J5" s="86"/>
      <c r="K5" s="86"/>
      <c r="L5" s="86"/>
      <c r="M5" s="87"/>
      <c r="N5" s="87"/>
      <c r="O5" s="87"/>
    </row>
    <row r="6" spans="1:15" ht="40.15" customHeight="1" thickBot="1">
      <c r="A6" s="55" t="s">
        <v>99</v>
      </c>
      <c r="B6" s="347" t="s">
        <v>100</v>
      </c>
      <c r="C6" s="348"/>
      <c r="D6" s="348"/>
      <c r="E6" s="348"/>
      <c r="F6" s="348"/>
      <c r="G6" s="348"/>
      <c r="H6" s="348"/>
      <c r="I6" s="348"/>
      <c r="J6" s="348"/>
      <c r="K6" s="349"/>
      <c r="L6" s="222" t="s">
        <v>101</v>
      </c>
      <c r="M6" s="350">
        <v>2024110010299</v>
      </c>
      <c r="N6" s="351"/>
      <c r="O6" s="352"/>
    </row>
    <row r="7" spans="1:15" s="84" customFormat="1" ht="10.15" customHeight="1" thickBot="1">
      <c r="A7" s="85"/>
      <c r="B7" s="86"/>
      <c r="C7" s="86"/>
      <c r="D7" s="86"/>
      <c r="E7" s="86"/>
      <c r="F7" s="86"/>
      <c r="G7" s="86"/>
      <c r="H7" s="86"/>
      <c r="I7" s="86"/>
      <c r="J7" s="86"/>
      <c r="K7" s="86"/>
      <c r="L7" s="86"/>
      <c r="M7" s="87"/>
      <c r="N7" s="87"/>
      <c r="O7" s="87"/>
    </row>
    <row r="8" spans="1:15" s="84" customFormat="1" ht="21.75" customHeight="1" thickBot="1">
      <c r="A8" s="341" t="s">
        <v>102</v>
      </c>
      <c r="B8" s="177" t="s">
        <v>103</v>
      </c>
      <c r="C8" s="139" t="s">
        <v>104</v>
      </c>
      <c r="D8" s="177" t="s">
        <v>105</v>
      </c>
      <c r="E8" s="139" t="s">
        <v>104</v>
      </c>
      <c r="F8" s="177" t="s">
        <v>106</v>
      </c>
      <c r="G8" s="139" t="s">
        <v>104</v>
      </c>
      <c r="H8" s="177" t="s">
        <v>107</v>
      </c>
      <c r="I8" s="141"/>
      <c r="J8" s="325" t="s">
        <v>108</v>
      </c>
      <c r="K8" s="340"/>
      <c r="L8" s="176" t="s">
        <v>109</v>
      </c>
      <c r="M8" s="355"/>
      <c r="N8" s="355"/>
      <c r="O8" s="355"/>
    </row>
    <row r="9" spans="1:15" s="84" customFormat="1" ht="21.75" customHeight="1" thickBot="1">
      <c r="A9" s="341"/>
      <c r="B9" s="178" t="s">
        <v>110</v>
      </c>
      <c r="C9" s="142"/>
      <c r="D9" s="177" t="s">
        <v>111</v>
      </c>
      <c r="E9" s="143"/>
      <c r="F9" s="177" t="s">
        <v>112</v>
      </c>
      <c r="G9" s="143"/>
      <c r="H9" s="177" t="s">
        <v>113</v>
      </c>
      <c r="I9" s="141"/>
      <c r="J9" s="325"/>
      <c r="K9" s="340"/>
      <c r="L9" s="176" t="s">
        <v>114</v>
      </c>
      <c r="M9" s="355"/>
      <c r="N9" s="355"/>
      <c r="O9" s="355"/>
    </row>
    <row r="10" spans="1:15" s="84" customFormat="1" ht="21.75" customHeight="1" thickBot="1">
      <c r="A10" s="341"/>
      <c r="B10" s="177" t="s">
        <v>115</v>
      </c>
      <c r="C10" s="139"/>
      <c r="D10" s="177" t="s">
        <v>116</v>
      </c>
      <c r="E10" s="143"/>
      <c r="F10" s="177" t="s">
        <v>117</v>
      </c>
      <c r="G10" s="143"/>
      <c r="H10" s="177" t="s">
        <v>118</v>
      </c>
      <c r="I10" s="141"/>
      <c r="J10" s="325"/>
      <c r="K10" s="340"/>
      <c r="L10" s="176" t="s">
        <v>119</v>
      </c>
      <c r="M10" s="355" t="s">
        <v>104</v>
      </c>
      <c r="N10" s="355"/>
      <c r="O10" s="355"/>
    </row>
    <row r="11" spans="1:15" s="84" customFormat="1" ht="16.149999999999999" thickBot="1">
      <c r="A11" s="85"/>
      <c r="B11" s="86"/>
      <c r="C11" s="86"/>
      <c r="D11" s="86"/>
      <c r="E11" s="86"/>
      <c r="F11" s="86"/>
      <c r="G11" s="86"/>
      <c r="H11" s="86"/>
      <c r="I11" s="86"/>
      <c r="J11" s="86"/>
      <c r="K11" s="86"/>
      <c r="L11" s="86"/>
      <c r="M11" s="87"/>
      <c r="N11" s="87"/>
      <c r="O11" s="87"/>
    </row>
    <row r="12" spans="1:15" ht="15" customHeight="1">
      <c r="A12" s="344" t="s">
        <v>120</v>
      </c>
      <c r="B12" s="326" t="s">
        <v>121</v>
      </c>
      <c r="C12" s="327"/>
      <c r="D12" s="327"/>
      <c r="E12" s="327"/>
      <c r="F12" s="327"/>
      <c r="G12" s="327"/>
      <c r="H12" s="327"/>
      <c r="I12" s="327"/>
      <c r="J12" s="327"/>
      <c r="K12" s="327"/>
      <c r="L12" s="327"/>
      <c r="M12" s="327"/>
      <c r="N12" s="327"/>
      <c r="O12" s="328"/>
    </row>
    <row r="13" spans="1:15" ht="15" customHeight="1">
      <c r="A13" s="345"/>
      <c r="B13" s="329"/>
      <c r="C13" s="330"/>
      <c r="D13" s="330"/>
      <c r="E13" s="330"/>
      <c r="F13" s="330"/>
      <c r="G13" s="330"/>
      <c r="H13" s="330"/>
      <c r="I13" s="330"/>
      <c r="J13" s="330"/>
      <c r="K13" s="330"/>
      <c r="L13" s="330"/>
      <c r="M13" s="330"/>
      <c r="N13" s="330"/>
      <c r="O13" s="331"/>
    </row>
    <row r="14" spans="1:15" ht="15" customHeight="1" thickBot="1">
      <c r="A14" s="346"/>
      <c r="B14" s="332"/>
      <c r="C14" s="333"/>
      <c r="D14" s="333"/>
      <c r="E14" s="333"/>
      <c r="F14" s="333"/>
      <c r="G14" s="333"/>
      <c r="H14" s="333"/>
      <c r="I14" s="333"/>
      <c r="J14" s="333"/>
      <c r="K14" s="333"/>
      <c r="L14" s="333"/>
      <c r="M14" s="333"/>
      <c r="N14" s="333"/>
      <c r="O14" s="334"/>
    </row>
    <row r="15" spans="1:15" ht="9" customHeight="1" thickBot="1">
      <c r="A15" s="9"/>
      <c r="B15" s="83"/>
      <c r="C15" s="10"/>
      <c r="D15" s="10"/>
      <c r="E15" s="10"/>
      <c r="F15" s="10"/>
      <c r="G15" s="11"/>
      <c r="H15" s="11"/>
      <c r="I15" s="11"/>
      <c r="J15" s="11"/>
      <c r="K15" s="11"/>
      <c r="L15" s="12"/>
      <c r="M15" s="12"/>
      <c r="N15" s="12"/>
      <c r="O15" s="12"/>
    </row>
    <row r="16" spans="1:15" s="13" customFormat="1" ht="37.5" customHeight="1" thickBot="1">
      <c r="A16" s="55" t="s">
        <v>122</v>
      </c>
      <c r="B16" s="335" t="s">
        <v>123</v>
      </c>
      <c r="C16" s="335"/>
      <c r="D16" s="335"/>
      <c r="E16" s="335"/>
      <c r="F16" s="335"/>
      <c r="G16" s="341" t="s">
        <v>124</v>
      </c>
      <c r="H16" s="341"/>
      <c r="I16" s="336" t="s">
        <v>125</v>
      </c>
      <c r="J16" s="336"/>
      <c r="K16" s="336"/>
      <c r="L16" s="336"/>
      <c r="M16" s="336"/>
      <c r="N16" s="336"/>
      <c r="O16" s="336"/>
    </row>
    <row r="17" spans="1:15" ht="9" customHeight="1" thickBot="1">
      <c r="A17" s="9"/>
      <c r="B17" s="11"/>
      <c r="C17" s="10"/>
      <c r="D17" s="10"/>
      <c r="E17" s="10"/>
      <c r="F17" s="10"/>
      <c r="G17" s="11"/>
      <c r="H17" s="11"/>
      <c r="I17" s="11"/>
      <c r="J17" s="11"/>
      <c r="K17" s="11"/>
      <c r="L17" s="12"/>
      <c r="M17" s="12"/>
      <c r="N17" s="12"/>
      <c r="O17" s="12"/>
    </row>
    <row r="18" spans="1:15" ht="55.15" customHeight="1" thickBot="1">
      <c r="A18" s="55" t="s">
        <v>126</v>
      </c>
      <c r="B18" s="335" t="s">
        <v>127</v>
      </c>
      <c r="C18" s="335"/>
      <c r="D18" s="335"/>
      <c r="E18" s="335"/>
      <c r="F18" s="55" t="s">
        <v>128</v>
      </c>
      <c r="G18" s="342" t="s">
        <v>129</v>
      </c>
      <c r="H18" s="342"/>
      <c r="I18" s="342"/>
      <c r="J18" s="55" t="s">
        <v>130</v>
      </c>
      <c r="K18" s="335" t="s">
        <v>131</v>
      </c>
      <c r="L18" s="335"/>
      <c r="M18" s="335"/>
      <c r="N18" s="335"/>
      <c r="O18" s="335"/>
    </row>
    <row r="19" spans="1:15" ht="9" customHeight="1">
      <c r="A19" s="5"/>
      <c r="B19" s="2"/>
      <c r="C19" s="343"/>
      <c r="D19" s="343"/>
      <c r="E19" s="343"/>
      <c r="F19" s="343"/>
      <c r="G19" s="343"/>
      <c r="H19" s="343"/>
      <c r="I19" s="343"/>
      <c r="J19" s="343"/>
      <c r="K19" s="343"/>
      <c r="L19" s="343"/>
      <c r="M19" s="343"/>
      <c r="N19" s="343"/>
      <c r="O19" s="343"/>
    </row>
    <row r="20" spans="1:15" ht="16.5" customHeight="1" thickBot="1">
      <c r="A20" s="81"/>
      <c r="B20" s="82"/>
      <c r="C20" s="82"/>
      <c r="D20" s="82"/>
      <c r="E20" s="82"/>
      <c r="F20" s="82"/>
      <c r="G20" s="82"/>
      <c r="H20" s="82"/>
      <c r="I20" s="82"/>
      <c r="J20" s="82"/>
      <c r="K20" s="82"/>
      <c r="L20" s="82"/>
      <c r="M20" s="82"/>
      <c r="N20" s="82"/>
      <c r="O20" s="82"/>
    </row>
    <row r="21" spans="1:15" ht="32.1" customHeight="1" thickBot="1">
      <c r="A21" s="323" t="s">
        <v>132</v>
      </c>
      <c r="B21" s="324"/>
      <c r="C21" s="324"/>
      <c r="D21" s="324"/>
      <c r="E21" s="324"/>
      <c r="F21" s="324"/>
      <c r="G21" s="324"/>
      <c r="H21" s="324"/>
      <c r="I21" s="324"/>
      <c r="J21" s="324"/>
      <c r="K21" s="324"/>
      <c r="L21" s="324"/>
      <c r="M21" s="324"/>
      <c r="N21" s="324"/>
      <c r="O21" s="325"/>
    </row>
    <row r="22" spans="1:15" ht="32.1" customHeight="1" thickBot="1">
      <c r="A22" s="323" t="s">
        <v>133</v>
      </c>
      <c r="B22" s="324"/>
      <c r="C22" s="324"/>
      <c r="D22" s="324"/>
      <c r="E22" s="324"/>
      <c r="F22" s="324"/>
      <c r="G22" s="324"/>
      <c r="H22" s="324"/>
      <c r="I22" s="324"/>
      <c r="J22" s="324"/>
      <c r="K22" s="324"/>
      <c r="L22" s="324"/>
      <c r="M22" s="324"/>
      <c r="N22" s="356"/>
      <c r="O22" s="325"/>
    </row>
    <row r="23" spans="1:15" ht="32.1" customHeight="1" thickBot="1">
      <c r="A23" s="24"/>
      <c r="B23" s="14" t="s">
        <v>103</v>
      </c>
      <c r="C23" s="14" t="s">
        <v>105</v>
      </c>
      <c r="D23" s="14" t="s">
        <v>106</v>
      </c>
      <c r="E23" s="14" t="s">
        <v>107</v>
      </c>
      <c r="F23" s="14" t="s">
        <v>110</v>
      </c>
      <c r="G23" s="14" t="s">
        <v>111</v>
      </c>
      <c r="H23" s="14" t="s">
        <v>112</v>
      </c>
      <c r="I23" s="14" t="s">
        <v>113</v>
      </c>
      <c r="J23" s="14" t="s">
        <v>115</v>
      </c>
      <c r="K23" s="14" t="s">
        <v>116</v>
      </c>
      <c r="L23" s="14" t="s">
        <v>117</v>
      </c>
      <c r="M23" s="14" t="s">
        <v>118</v>
      </c>
      <c r="N23" s="14" t="s">
        <v>134</v>
      </c>
      <c r="O23" s="15" t="s">
        <v>135</v>
      </c>
    </row>
    <row r="24" spans="1:15" ht="32.1" customHeight="1">
      <c r="A24" s="18" t="s">
        <v>136</v>
      </c>
      <c r="B24" s="225">
        <v>631992843</v>
      </c>
      <c r="C24" s="19">
        <v>0</v>
      </c>
      <c r="D24" s="19">
        <v>30000000</v>
      </c>
      <c r="E24" s="19">
        <f>40000000+72930000</f>
        <v>112930000</v>
      </c>
      <c r="F24" s="19">
        <f>70782000+34249157</f>
        <v>105031157</v>
      </c>
      <c r="G24" s="19"/>
      <c r="H24" s="16"/>
      <c r="I24" s="16"/>
      <c r="J24" s="16"/>
      <c r="K24" s="16"/>
      <c r="L24" s="16">
        <f>7810000+490000</f>
        <v>8300000</v>
      </c>
      <c r="M24" s="16"/>
      <c r="N24" s="125">
        <f>SUM(B24:M24)</f>
        <v>888254000</v>
      </c>
      <c r="O24" s="17"/>
    </row>
    <row r="25" spans="1:15" ht="32.1" customHeight="1">
      <c r="A25" s="18" t="s">
        <v>137</v>
      </c>
      <c r="B25" s="19">
        <v>543845000</v>
      </c>
      <c r="C25" s="19">
        <v>88147843</v>
      </c>
      <c r="D25" s="19">
        <v>0</v>
      </c>
      <c r="E25" s="19"/>
      <c r="F25" s="19"/>
      <c r="G25" s="19"/>
      <c r="H25" s="19"/>
      <c r="I25" s="19"/>
      <c r="J25" s="19"/>
      <c r="K25" s="19"/>
      <c r="L25" s="19"/>
      <c r="M25" s="19"/>
      <c r="N25" s="19">
        <f t="shared" ref="N25:N29" si="0">SUM(B25:M25)</f>
        <v>631992843</v>
      </c>
      <c r="O25" s="54">
        <f>+N25/N24</f>
        <v>0.71150013734810091</v>
      </c>
    </row>
    <row r="26" spans="1:15" ht="32.1" customHeight="1">
      <c r="A26" s="18" t="s">
        <v>138</v>
      </c>
      <c r="B26" s="19"/>
      <c r="C26" s="225">
        <v>4199000</v>
      </c>
      <c r="D26" s="19">
        <v>55576000</v>
      </c>
      <c r="E26" s="19"/>
      <c r="F26" s="19"/>
      <c r="G26" s="19"/>
      <c r="H26" s="19"/>
      <c r="I26" s="19"/>
      <c r="J26" s="19"/>
      <c r="K26" s="19"/>
      <c r="L26" s="19"/>
      <c r="M26" s="19"/>
      <c r="N26" s="19">
        <f t="shared" si="0"/>
        <v>59775000</v>
      </c>
      <c r="O26" s="247">
        <f>+N26/N25</f>
        <v>9.4581767281184226E-2</v>
      </c>
    </row>
    <row r="27" spans="1:15" ht="32.1" customHeight="1">
      <c r="A27" s="18" t="s">
        <v>139</v>
      </c>
      <c r="B27" s="19"/>
      <c r="C27" s="19">
        <v>8929174</v>
      </c>
      <c r="D27" s="19">
        <v>35000000</v>
      </c>
      <c r="E27" s="19">
        <v>197979587</v>
      </c>
      <c r="F27" s="19"/>
      <c r="G27" s="19"/>
      <c r="H27" s="19"/>
      <c r="I27" s="19"/>
      <c r="J27" s="19"/>
      <c r="K27" s="19"/>
      <c r="L27" s="19"/>
      <c r="M27" s="19"/>
      <c r="N27" s="19">
        <f t="shared" si="0"/>
        <v>241908761</v>
      </c>
      <c r="O27" s="20"/>
    </row>
    <row r="28" spans="1:15" ht="32.1" customHeight="1">
      <c r="A28" s="18" t="s">
        <v>140</v>
      </c>
      <c r="B28" s="19">
        <v>0</v>
      </c>
      <c r="C28" s="19">
        <v>0</v>
      </c>
      <c r="D28" s="19"/>
      <c r="E28" s="19"/>
      <c r="F28" s="19"/>
      <c r="G28" s="19"/>
      <c r="H28" s="19"/>
      <c r="I28" s="19"/>
      <c r="J28" s="19"/>
      <c r="K28" s="19"/>
      <c r="L28" s="19"/>
      <c r="M28" s="19"/>
      <c r="N28" s="19">
        <f t="shared" si="0"/>
        <v>0</v>
      </c>
      <c r="O28" s="20"/>
    </row>
    <row r="29" spans="1:15" ht="32.1" customHeight="1" thickBot="1">
      <c r="A29" s="21" t="s">
        <v>141</v>
      </c>
      <c r="B29" s="22">
        <v>0</v>
      </c>
      <c r="C29" s="22">
        <v>67564840</v>
      </c>
      <c r="D29" s="22">
        <v>0</v>
      </c>
      <c r="E29" s="22"/>
      <c r="F29" s="22"/>
      <c r="G29" s="22"/>
      <c r="H29" s="22"/>
      <c r="I29" s="22"/>
      <c r="J29" s="22"/>
      <c r="K29" s="22"/>
      <c r="L29" s="22"/>
      <c r="M29" s="22"/>
      <c r="N29" s="22">
        <f t="shared" si="0"/>
        <v>67564840</v>
      </c>
      <c r="O29" s="247">
        <f>+N29/N27</f>
        <v>0.27929885515804037</v>
      </c>
    </row>
    <row r="30" spans="1:15" s="23" customFormat="1" ht="16.5" customHeight="1"/>
    <row r="31" spans="1:15" s="23" customFormat="1" ht="17.25" customHeight="1"/>
    <row r="32" spans="1:15" ht="5.25" customHeight="1" thickBot="1"/>
    <row r="33" spans="1:10" ht="48" customHeight="1" thickBot="1">
      <c r="A33" s="294" t="s">
        <v>142</v>
      </c>
      <c r="B33" s="295"/>
      <c r="C33" s="295"/>
      <c r="D33" s="295"/>
      <c r="E33" s="295"/>
      <c r="F33" s="295"/>
      <c r="G33" s="295"/>
      <c r="H33" s="295"/>
      <c r="I33" s="296"/>
      <c r="J33" s="28"/>
    </row>
    <row r="34" spans="1:10" ht="50.25" customHeight="1" thickBot="1">
      <c r="A34" s="39" t="s">
        <v>143</v>
      </c>
      <c r="B34" s="297" t="str">
        <f>+B12</f>
        <v>Implementar 1 estrategia de comunicaciones</v>
      </c>
      <c r="C34" s="298"/>
      <c r="D34" s="298"/>
      <c r="E34" s="298"/>
      <c r="F34" s="298"/>
      <c r="G34" s="298"/>
      <c r="H34" s="298"/>
      <c r="I34" s="299"/>
      <c r="J34" s="26"/>
    </row>
    <row r="35" spans="1:10" ht="18.75" customHeight="1" thickBot="1">
      <c r="A35" s="288" t="s">
        <v>144</v>
      </c>
      <c r="B35" s="92">
        <v>2024</v>
      </c>
      <c r="C35" s="92">
        <v>2025</v>
      </c>
      <c r="D35" s="92">
        <v>2026</v>
      </c>
      <c r="E35" s="92">
        <v>2027</v>
      </c>
      <c r="F35" s="92" t="s">
        <v>145</v>
      </c>
      <c r="G35" s="307" t="s">
        <v>146</v>
      </c>
      <c r="H35" s="307" t="s">
        <v>23</v>
      </c>
      <c r="I35" s="307"/>
      <c r="J35" s="26"/>
    </row>
    <row r="36" spans="1:10" ht="50.25" customHeight="1" thickBot="1">
      <c r="A36" s="289"/>
      <c r="B36" s="226">
        <v>1</v>
      </c>
      <c r="C36" s="226">
        <v>1</v>
      </c>
      <c r="D36" s="226">
        <v>1</v>
      </c>
      <c r="E36" s="226">
        <v>1</v>
      </c>
      <c r="F36" s="227">
        <v>1</v>
      </c>
      <c r="G36" s="307"/>
      <c r="H36" s="307"/>
      <c r="I36" s="307"/>
      <c r="J36" s="26"/>
    </row>
    <row r="37" spans="1:10" ht="52.5" customHeight="1" thickBot="1">
      <c r="A37" s="40" t="s">
        <v>147</v>
      </c>
      <c r="B37" s="300">
        <v>0.38</v>
      </c>
      <c r="C37" s="301"/>
      <c r="D37" s="302" t="s">
        <v>148</v>
      </c>
      <c r="E37" s="303"/>
      <c r="F37" s="303"/>
      <c r="G37" s="303"/>
      <c r="H37" s="303"/>
      <c r="I37" s="304"/>
    </row>
    <row r="38" spans="1:10" s="27" customFormat="1" ht="48" customHeight="1" thickBot="1">
      <c r="A38" s="288" t="s">
        <v>149</v>
      </c>
      <c r="B38" s="40" t="s">
        <v>150</v>
      </c>
      <c r="C38" s="39" t="s">
        <v>151</v>
      </c>
      <c r="D38" s="275" t="s">
        <v>152</v>
      </c>
      <c r="E38" s="276"/>
      <c r="F38" s="275" t="s">
        <v>153</v>
      </c>
      <c r="G38" s="276"/>
      <c r="H38" s="41" t="s">
        <v>154</v>
      </c>
      <c r="I38" s="43" t="s">
        <v>155</v>
      </c>
    </row>
    <row r="39" spans="1:10" ht="120.75" customHeight="1" thickBot="1">
      <c r="A39" s="289"/>
      <c r="B39" s="32">
        <v>8.3000000000000004E-2</v>
      </c>
      <c r="C39" s="33">
        <v>8.3000000000000004E-2</v>
      </c>
      <c r="D39" s="290" t="s">
        <v>156</v>
      </c>
      <c r="E39" s="291"/>
      <c r="F39" s="290" t="s">
        <v>157</v>
      </c>
      <c r="G39" s="291"/>
      <c r="H39" s="29" t="s">
        <v>158</v>
      </c>
      <c r="I39" s="30" t="s">
        <v>159</v>
      </c>
      <c r="J39" s="27"/>
    </row>
    <row r="40" spans="1:10" s="27" customFormat="1" ht="54" customHeight="1" thickBot="1">
      <c r="A40" s="288" t="s">
        <v>160</v>
      </c>
      <c r="B40" s="42" t="s">
        <v>150</v>
      </c>
      <c r="C40" s="41" t="s">
        <v>151</v>
      </c>
      <c r="D40" s="275" t="s">
        <v>152</v>
      </c>
      <c r="E40" s="276"/>
      <c r="F40" s="275" t="s">
        <v>153</v>
      </c>
      <c r="G40" s="276"/>
      <c r="H40" s="41" t="s">
        <v>154</v>
      </c>
      <c r="I40" s="43" t="s">
        <v>155</v>
      </c>
    </row>
    <row r="41" spans="1:10" ht="198" customHeight="1" thickBot="1">
      <c r="A41" s="289"/>
      <c r="B41" s="32">
        <v>8.3000000000000004E-2</v>
      </c>
      <c r="C41" s="33">
        <v>8.3000000000000004E-2</v>
      </c>
      <c r="D41" s="290" t="s">
        <v>161</v>
      </c>
      <c r="E41" s="291"/>
      <c r="F41" s="305" t="s">
        <v>162</v>
      </c>
      <c r="G41" s="306"/>
      <c r="H41" s="29" t="s">
        <v>158</v>
      </c>
      <c r="I41" s="30" t="s">
        <v>163</v>
      </c>
    </row>
    <row r="42" spans="1:10" s="27" customFormat="1" ht="48" customHeight="1" thickBot="1">
      <c r="A42" s="288" t="s">
        <v>164</v>
      </c>
      <c r="B42" s="42" t="s">
        <v>150</v>
      </c>
      <c r="C42" s="41" t="s">
        <v>151</v>
      </c>
      <c r="D42" s="275" t="s">
        <v>152</v>
      </c>
      <c r="E42" s="276"/>
      <c r="F42" s="275" t="s">
        <v>153</v>
      </c>
      <c r="G42" s="276"/>
      <c r="H42" s="41" t="s">
        <v>154</v>
      </c>
      <c r="I42" s="43" t="s">
        <v>155</v>
      </c>
    </row>
    <row r="43" spans="1:10" ht="345" customHeight="1" thickBot="1">
      <c r="A43" s="289"/>
      <c r="B43" s="32">
        <v>8.3000000000000004E-2</v>
      </c>
      <c r="C43" s="33">
        <v>8.3000000000000004E-2</v>
      </c>
      <c r="D43" s="290" t="s">
        <v>165</v>
      </c>
      <c r="E43" s="291"/>
      <c r="F43" s="290" t="s">
        <v>166</v>
      </c>
      <c r="G43" s="291"/>
      <c r="H43" s="29" t="s">
        <v>158</v>
      </c>
      <c r="I43" s="30" t="s">
        <v>167</v>
      </c>
    </row>
    <row r="44" spans="1:10" s="27" customFormat="1" ht="35.1" customHeight="1" thickBot="1">
      <c r="A44" s="288" t="s">
        <v>168</v>
      </c>
      <c r="B44" s="42" t="s">
        <v>150</v>
      </c>
      <c r="C44" s="42" t="s">
        <v>151</v>
      </c>
      <c r="D44" s="275" t="s">
        <v>152</v>
      </c>
      <c r="E44" s="276"/>
      <c r="F44" s="275" t="s">
        <v>153</v>
      </c>
      <c r="G44" s="276"/>
      <c r="H44" s="41" t="s">
        <v>154</v>
      </c>
      <c r="I44" s="41" t="s">
        <v>155</v>
      </c>
    </row>
    <row r="45" spans="1:10" ht="120.75" customHeight="1" thickBot="1">
      <c r="A45" s="289"/>
      <c r="B45" s="32">
        <v>8.3000000000000004E-2</v>
      </c>
      <c r="C45" s="33"/>
      <c r="D45" s="292"/>
      <c r="E45" s="293"/>
      <c r="F45" s="292"/>
      <c r="G45" s="293"/>
      <c r="H45" s="50"/>
      <c r="I45" s="51"/>
    </row>
    <row r="46" spans="1:10" s="27" customFormat="1" ht="35.1" customHeight="1" thickBot="1">
      <c r="A46" s="288" t="s">
        <v>169</v>
      </c>
      <c r="B46" s="42" t="s">
        <v>150</v>
      </c>
      <c r="C46" s="41" t="s">
        <v>151</v>
      </c>
      <c r="D46" s="275" t="s">
        <v>152</v>
      </c>
      <c r="E46" s="276"/>
      <c r="F46" s="275" t="s">
        <v>153</v>
      </c>
      <c r="G46" s="276"/>
      <c r="H46" s="41" t="s">
        <v>154</v>
      </c>
      <c r="I46" s="43" t="s">
        <v>155</v>
      </c>
    </row>
    <row r="47" spans="1:10" ht="120.75" customHeight="1" thickBot="1">
      <c r="A47" s="289"/>
      <c r="B47" s="32">
        <v>8.3000000000000004E-2</v>
      </c>
      <c r="C47" s="33"/>
      <c r="D47" s="277"/>
      <c r="E47" s="279"/>
      <c r="F47" s="277"/>
      <c r="G47" s="279"/>
      <c r="H47" s="29"/>
      <c r="I47" s="31"/>
    </row>
    <row r="48" spans="1:10" s="27" customFormat="1" ht="35.1" customHeight="1" thickBot="1">
      <c r="A48" s="288" t="s">
        <v>170</v>
      </c>
      <c r="B48" s="42" t="s">
        <v>150</v>
      </c>
      <c r="C48" s="41" t="s">
        <v>151</v>
      </c>
      <c r="D48" s="275" t="s">
        <v>152</v>
      </c>
      <c r="E48" s="276"/>
      <c r="F48" s="275" t="s">
        <v>153</v>
      </c>
      <c r="G48" s="276"/>
      <c r="H48" s="41" t="s">
        <v>154</v>
      </c>
      <c r="I48" s="43" t="s">
        <v>155</v>
      </c>
    </row>
    <row r="49" spans="1:9" ht="120.75" customHeight="1" thickBot="1">
      <c r="A49" s="289"/>
      <c r="B49" s="34">
        <v>8.3000000000000004E-2</v>
      </c>
      <c r="C49" s="35"/>
      <c r="D49" s="277"/>
      <c r="E49" s="279"/>
      <c r="F49" s="277"/>
      <c r="G49" s="279"/>
      <c r="H49" s="29"/>
      <c r="I49" s="31"/>
    </row>
    <row r="50" spans="1:9" ht="35.1" customHeight="1" thickBot="1">
      <c r="A50" s="288" t="s">
        <v>171</v>
      </c>
      <c r="B50" s="40" t="s">
        <v>150</v>
      </c>
      <c r="C50" s="39" t="s">
        <v>151</v>
      </c>
      <c r="D50" s="275" t="s">
        <v>152</v>
      </c>
      <c r="E50" s="276"/>
      <c r="F50" s="275" t="s">
        <v>153</v>
      </c>
      <c r="G50" s="276"/>
      <c r="H50" s="41" t="s">
        <v>154</v>
      </c>
      <c r="I50" s="43" t="s">
        <v>155</v>
      </c>
    </row>
    <row r="51" spans="1:9" ht="120.75" customHeight="1" thickBot="1">
      <c r="A51" s="289"/>
      <c r="B51" s="34">
        <v>8.3000000000000004E-2</v>
      </c>
      <c r="C51" s="35"/>
      <c r="D51" s="277"/>
      <c r="E51" s="278"/>
      <c r="F51" s="277"/>
      <c r="G51" s="279"/>
      <c r="H51" s="29"/>
      <c r="I51" s="31"/>
    </row>
    <row r="52" spans="1:9" ht="35.1" customHeight="1" thickBot="1">
      <c r="A52" s="288" t="s">
        <v>172</v>
      </c>
      <c r="B52" s="40" t="s">
        <v>150</v>
      </c>
      <c r="C52" s="39" t="s">
        <v>151</v>
      </c>
      <c r="D52" s="275" t="s">
        <v>152</v>
      </c>
      <c r="E52" s="276"/>
      <c r="F52" s="275" t="s">
        <v>153</v>
      </c>
      <c r="G52" s="276"/>
      <c r="H52" s="41" t="s">
        <v>154</v>
      </c>
      <c r="I52" s="43" t="s">
        <v>155</v>
      </c>
    </row>
    <row r="53" spans="1:9" ht="120.75" customHeight="1" thickBot="1">
      <c r="A53" s="289"/>
      <c r="B53" s="34">
        <v>8.3000000000000004E-2</v>
      </c>
      <c r="C53" s="35"/>
      <c r="D53" s="277"/>
      <c r="E53" s="278"/>
      <c r="F53" s="277"/>
      <c r="G53" s="279"/>
      <c r="H53" s="52"/>
      <c r="I53" s="31"/>
    </row>
    <row r="54" spans="1:9" ht="35.1" customHeight="1" thickBot="1">
      <c r="A54" s="288" t="s">
        <v>173</v>
      </c>
      <c r="B54" s="40" t="s">
        <v>150</v>
      </c>
      <c r="C54" s="39" t="s">
        <v>151</v>
      </c>
      <c r="D54" s="275" t="s">
        <v>152</v>
      </c>
      <c r="E54" s="276"/>
      <c r="F54" s="275" t="s">
        <v>153</v>
      </c>
      <c r="G54" s="276"/>
      <c r="H54" s="41" t="s">
        <v>154</v>
      </c>
      <c r="I54" s="43" t="s">
        <v>155</v>
      </c>
    </row>
    <row r="55" spans="1:9" ht="120.75" customHeight="1" thickBot="1">
      <c r="A55" s="289"/>
      <c r="B55" s="34">
        <v>8.3000000000000004E-2</v>
      </c>
      <c r="C55" s="35"/>
      <c r="D55" s="277"/>
      <c r="E55" s="279"/>
      <c r="F55" s="277"/>
      <c r="G55" s="279"/>
      <c r="H55" s="29"/>
      <c r="I55" s="29"/>
    </row>
    <row r="56" spans="1:9" ht="35.1" customHeight="1" thickBot="1">
      <c r="A56" s="288" t="s">
        <v>174</v>
      </c>
      <c r="B56" s="40" t="s">
        <v>150</v>
      </c>
      <c r="C56" s="39" t="s">
        <v>151</v>
      </c>
      <c r="D56" s="275" t="s">
        <v>152</v>
      </c>
      <c r="E56" s="276"/>
      <c r="F56" s="275" t="s">
        <v>153</v>
      </c>
      <c r="G56" s="276"/>
      <c r="H56" s="41" t="s">
        <v>154</v>
      </c>
      <c r="I56" s="43" t="s">
        <v>155</v>
      </c>
    </row>
    <row r="57" spans="1:9" ht="120.75" customHeight="1" thickBot="1">
      <c r="A57" s="289"/>
      <c r="B57" s="34">
        <v>8.3000000000000004E-2</v>
      </c>
      <c r="C57" s="35"/>
      <c r="D57" s="277"/>
      <c r="E57" s="279"/>
      <c r="F57" s="277"/>
      <c r="G57" s="279"/>
      <c r="H57" s="29"/>
      <c r="I57" s="31"/>
    </row>
    <row r="58" spans="1:9" ht="35.1" customHeight="1" thickBot="1">
      <c r="A58" s="288" t="s">
        <v>175</v>
      </c>
      <c r="B58" s="40" t="s">
        <v>150</v>
      </c>
      <c r="C58" s="39" t="s">
        <v>151</v>
      </c>
      <c r="D58" s="275" t="s">
        <v>152</v>
      </c>
      <c r="E58" s="276"/>
      <c r="F58" s="275" t="s">
        <v>153</v>
      </c>
      <c r="G58" s="276"/>
      <c r="H58" s="41" t="s">
        <v>154</v>
      </c>
      <c r="I58" s="43" t="s">
        <v>155</v>
      </c>
    </row>
    <row r="59" spans="1:9" ht="120.75" customHeight="1" thickBot="1">
      <c r="A59" s="289"/>
      <c r="B59" s="34">
        <v>8.3000000000000004E-2</v>
      </c>
      <c r="C59" s="35"/>
      <c r="D59" s="277"/>
      <c r="E59" s="279"/>
      <c r="F59" s="278"/>
      <c r="G59" s="278"/>
      <c r="H59" s="29"/>
      <c r="I59" s="29"/>
    </row>
    <row r="60" spans="1:9" ht="35.1" customHeight="1" thickBot="1">
      <c r="A60" s="288" t="s">
        <v>176</v>
      </c>
      <c r="B60" s="40" t="s">
        <v>150</v>
      </c>
      <c r="C60" s="39" t="s">
        <v>151</v>
      </c>
      <c r="D60" s="275" t="s">
        <v>152</v>
      </c>
      <c r="E60" s="276"/>
      <c r="F60" s="275" t="s">
        <v>153</v>
      </c>
      <c r="G60" s="276"/>
      <c r="H60" s="41" t="s">
        <v>154</v>
      </c>
      <c r="I60" s="43" t="s">
        <v>155</v>
      </c>
    </row>
    <row r="61" spans="1:9" ht="120.75" customHeight="1" thickBot="1">
      <c r="A61" s="289"/>
      <c r="B61" s="34">
        <v>8.6999999999999994E-2</v>
      </c>
      <c r="C61" s="35"/>
      <c r="D61" s="277"/>
      <c r="E61" s="279"/>
      <c r="F61" s="277"/>
      <c r="G61" s="279"/>
      <c r="H61" s="29"/>
      <c r="I61" s="29"/>
    </row>
    <row r="62" spans="1:9">
      <c r="B62" s="1">
        <f>+B61+B59+B57+B55+B53+B51+B49+B47+B43+B41+B39+B45</f>
        <v>0.99999999999999978</v>
      </c>
    </row>
    <row r="64" spans="1:9" s="26" customFormat="1" ht="30" customHeight="1">
      <c r="A64" s="1"/>
      <c r="B64" s="1"/>
      <c r="C64" s="1"/>
      <c r="D64" s="1"/>
      <c r="E64" s="1"/>
      <c r="F64" s="1"/>
      <c r="G64" s="1"/>
      <c r="H64" s="1"/>
      <c r="I64" s="1"/>
    </row>
    <row r="65" spans="1:9" ht="34.5" customHeight="1">
      <c r="A65" s="357" t="s">
        <v>177</v>
      </c>
      <c r="B65" s="357"/>
      <c r="C65" s="357"/>
      <c r="D65" s="357"/>
      <c r="E65" s="357"/>
      <c r="F65" s="357"/>
      <c r="G65" s="357"/>
      <c r="H65" s="357"/>
      <c r="I65" s="357"/>
    </row>
    <row r="66" spans="1:9" ht="41.25" customHeight="1">
      <c r="A66" s="44" t="s">
        <v>178</v>
      </c>
      <c r="B66" s="285" t="s">
        <v>179</v>
      </c>
      <c r="C66" s="286"/>
      <c r="D66" s="285" t="s">
        <v>180</v>
      </c>
      <c r="E66" s="286"/>
      <c r="F66" s="285" t="s">
        <v>181</v>
      </c>
      <c r="G66" s="286"/>
      <c r="H66" s="285"/>
      <c r="I66" s="286"/>
    </row>
    <row r="67" spans="1:9" ht="40.5" customHeight="1">
      <c r="A67" s="44" t="s">
        <v>182</v>
      </c>
      <c r="B67" s="359">
        <v>0.14000000000000001</v>
      </c>
      <c r="C67" s="360"/>
      <c r="D67" s="361">
        <v>0.12</v>
      </c>
      <c r="E67" s="362"/>
      <c r="F67" s="361">
        <v>0.12</v>
      </c>
      <c r="G67" s="362"/>
      <c r="H67" s="363"/>
      <c r="I67" s="364"/>
    </row>
    <row r="68" spans="1:9" ht="30" customHeight="1">
      <c r="A68" s="353" t="s">
        <v>103</v>
      </c>
      <c r="B68" s="99" t="s">
        <v>183</v>
      </c>
      <c r="C68" s="99" t="s">
        <v>151</v>
      </c>
      <c r="D68" s="99" t="s">
        <v>183</v>
      </c>
      <c r="E68" s="99" t="s">
        <v>151</v>
      </c>
      <c r="F68" s="99" t="s">
        <v>183</v>
      </c>
      <c r="G68" s="99" t="s">
        <v>151</v>
      </c>
      <c r="H68" s="99" t="s">
        <v>183</v>
      </c>
      <c r="I68" s="99" t="s">
        <v>151</v>
      </c>
    </row>
    <row r="69" spans="1:9" ht="30" customHeight="1">
      <c r="A69" s="354"/>
      <c r="B69" s="46">
        <v>8.3000000000000004E-2</v>
      </c>
      <c r="C69" s="46">
        <v>8.3000000000000004E-2</v>
      </c>
      <c r="D69" s="46">
        <v>8.3000000000000004E-2</v>
      </c>
      <c r="E69" s="46">
        <v>8.3000000000000004E-2</v>
      </c>
      <c r="F69" s="46">
        <v>8.3000000000000004E-2</v>
      </c>
      <c r="G69" s="46">
        <v>8.3000000000000004E-2</v>
      </c>
      <c r="H69" s="46"/>
      <c r="I69" s="47"/>
    </row>
    <row r="70" spans="1:9" ht="124.5" customHeight="1">
      <c r="A70" s="44" t="s">
        <v>184</v>
      </c>
      <c r="B70" s="282" t="s">
        <v>185</v>
      </c>
      <c r="C70" s="283"/>
      <c r="D70" s="282" t="s">
        <v>186</v>
      </c>
      <c r="E70" s="283"/>
      <c r="F70" s="282" t="s">
        <v>187</v>
      </c>
      <c r="G70" s="283"/>
      <c r="H70" s="273"/>
      <c r="I70" s="358"/>
    </row>
    <row r="71" spans="1:9" ht="79.900000000000006" customHeight="1">
      <c r="A71" s="44" t="s">
        <v>188</v>
      </c>
      <c r="B71" s="280" t="s">
        <v>189</v>
      </c>
      <c r="C71" s="281"/>
      <c r="D71" s="280" t="s">
        <v>190</v>
      </c>
      <c r="E71" s="281"/>
      <c r="F71" s="280" t="s">
        <v>191</v>
      </c>
      <c r="G71" s="270"/>
      <c r="H71" s="269"/>
      <c r="I71" s="270"/>
    </row>
    <row r="72" spans="1:9" ht="30.75" customHeight="1">
      <c r="A72" s="353" t="s">
        <v>105</v>
      </c>
      <c r="B72" s="99" t="s">
        <v>183</v>
      </c>
      <c r="C72" s="99" t="s">
        <v>151</v>
      </c>
      <c r="D72" s="99" t="s">
        <v>183</v>
      </c>
      <c r="E72" s="99" t="s">
        <v>151</v>
      </c>
      <c r="F72" s="99" t="s">
        <v>183</v>
      </c>
      <c r="G72" s="99" t="s">
        <v>151</v>
      </c>
      <c r="H72" s="99" t="s">
        <v>183</v>
      </c>
      <c r="I72" s="99" t="s">
        <v>151</v>
      </c>
    </row>
    <row r="73" spans="1:9" ht="30.75" customHeight="1">
      <c r="A73" s="354"/>
      <c r="B73" s="46">
        <v>8.3000000000000004E-2</v>
      </c>
      <c r="C73" s="46">
        <v>8.3000000000000004E-2</v>
      </c>
      <c r="D73" s="46">
        <v>8.3000000000000004E-2</v>
      </c>
      <c r="E73" s="237">
        <v>8.3000000000000004E-2</v>
      </c>
      <c r="F73" s="46">
        <v>8.3000000000000004E-2</v>
      </c>
      <c r="G73" s="238">
        <v>8.3000000000000004E-2</v>
      </c>
      <c r="H73" s="46"/>
      <c r="I73" s="48"/>
    </row>
    <row r="74" spans="1:9" ht="80.25" customHeight="1">
      <c r="A74" s="44" t="s">
        <v>184</v>
      </c>
      <c r="B74" s="282" t="s">
        <v>192</v>
      </c>
      <c r="C74" s="283"/>
      <c r="D74" s="282" t="s">
        <v>193</v>
      </c>
      <c r="E74" s="283"/>
      <c r="F74" s="282" t="s">
        <v>194</v>
      </c>
      <c r="G74" s="283"/>
      <c r="H74" s="309"/>
      <c r="I74" s="310"/>
    </row>
    <row r="75" spans="1:9" ht="80.25" customHeight="1">
      <c r="A75" s="44" t="s">
        <v>188</v>
      </c>
      <c r="B75" s="280" t="s">
        <v>189</v>
      </c>
      <c r="C75" s="281"/>
      <c r="D75" s="280" t="s">
        <v>190</v>
      </c>
      <c r="E75" s="281"/>
      <c r="F75" s="280" t="s">
        <v>191</v>
      </c>
      <c r="G75" s="270"/>
      <c r="H75" s="269"/>
      <c r="I75" s="270"/>
    </row>
    <row r="76" spans="1:9" ht="30.75" customHeight="1">
      <c r="A76" s="353" t="s">
        <v>106</v>
      </c>
      <c r="B76" s="99" t="s">
        <v>183</v>
      </c>
      <c r="C76" s="99" t="s">
        <v>151</v>
      </c>
      <c r="D76" s="99" t="s">
        <v>183</v>
      </c>
      <c r="E76" s="99" t="s">
        <v>151</v>
      </c>
      <c r="F76" s="99" t="s">
        <v>183</v>
      </c>
      <c r="G76" s="99" t="s">
        <v>151</v>
      </c>
      <c r="H76" s="99" t="s">
        <v>183</v>
      </c>
      <c r="I76" s="99" t="s">
        <v>151</v>
      </c>
    </row>
    <row r="77" spans="1:9" ht="30.75" customHeight="1">
      <c r="A77" s="354"/>
      <c r="B77" s="46">
        <v>8.3000000000000004E-2</v>
      </c>
      <c r="C77" s="46">
        <v>8.3000000000000004E-2</v>
      </c>
      <c r="D77" s="46">
        <v>8.3000000000000004E-2</v>
      </c>
      <c r="E77" s="46">
        <v>8.3000000000000004E-2</v>
      </c>
      <c r="F77" s="46">
        <v>8.3000000000000004E-2</v>
      </c>
      <c r="G77" s="238">
        <v>8.3000000000000004E-2</v>
      </c>
      <c r="H77" s="46"/>
      <c r="I77" s="48"/>
    </row>
    <row r="78" spans="1:9" ht="80.25" customHeight="1">
      <c r="A78" s="44" t="s">
        <v>184</v>
      </c>
      <c r="B78" s="282" t="s">
        <v>195</v>
      </c>
      <c r="C78" s="283"/>
      <c r="D78" s="284" t="s">
        <v>196</v>
      </c>
      <c r="E78" s="281"/>
      <c r="F78" s="282" t="s">
        <v>197</v>
      </c>
      <c r="G78" s="283"/>
      <c r="H78" s="269"/>
      <c r="I78" s="270"/>
    </row>
    <row r="79" spans="1:9" ht="80.25" customHeight="1">
      <c r="A79" s="44" t="s">
        <v>188</v>
      </c>
      <c r="B79" s="308" t="s">
        <v>198</v>
      </c>
      <c r="C79" s="281"/>
      <c r="D79" s="308" t="s">
        <v>199</v>
      </c>
      <c r="E79" s="281"/>
      <c r="F79" s="308" t="s">
        <v>200</v>
      </c>
      <c r="G79" s="270"/>
      <c r="H79" s="269"/>
      <c r="I79" s="270"/>
    </row>
    <row r="80" spans="1:9" ht="30.75" customHeight="1">
      <c r="A80" s="353" t="s">
        <v>107</v>
      </c>
      <c r="B80" s="99" t="s">
        <v>183</v>
      </c>
      <c r="C80" s="99" t="s">
        <v>151</v>
      </c>
      <c r="D80" s="99" t="s">
        <v>183</v>
      </c>
      <c r="E80" s="99" t="s">
        <v>151</v>
      </c>
      <c r="F80" s="99" t="s">
        <v>183</v>
      </c>
      <c r="G80" s="99" t="s">
        <v>151</v>
      </c>
      <c r="H80" s="99" t="s">
        <v>183</v>
      </c>
      <c r="I80" s="99" t="s">
        <v>151</v>
      </c>
    </row>
    <row r="81" spans="1:9" ht="30.75" customHeight="1">
      <c r="A81" s="354"/>
      <c r="B81" s="46">
        <v>8.3000000000000004E-2</v>
      </c>
      <c r="C81" s="47"/>
      <c r="D81" s="46">
        <v>8.3000000000000004E-2</v>
      </c>
      <c r="E81" s="47"/>
      <c r="F81" s="46">
        <v>8.3000000000000004E-2</v>
      </c>
      <c r="G81" s="48"/>
      <c r="H81" s="46"/>
      <c r="I81" s="48"/>
    </row>
    <row r="82" spans="1:9" ht="80.25" customHeight="1">
      <c r="A82" s="44" t="s">
        <v>184</v>
      </c>
      <c r="B82" s="271"/>
      <c r="C82" s="272"/>
      <c r="D82" s="269"/>
      <c r="E82" s="270"/>
      <c r="F82" s="273"/>
      <c r="G82" s="274"/>
      <c r="H82" s="269"/>
      <c r="I82" s="270"/>
    </row>
    <row r="83" spans="1:9" ht="80.25" customHeight="1">
      <c r="A83" s="44" t="s">
        <v>188</v>
      </c>
      <c r="B83" s="365"/>
      <c r="C83" s="366"/>
      <c r="D83" s="284"/>
      <c r="E83" s="281"/>
      <c r="F83" s="269"/>
      <c r="G83" s="270"/>
      <c r="H83" s="269"/>
      <c r="I83" s="270"/>
    </row>
    <row r="84" spans="1:9" ht="30" customHeight="1">
      <c r="A84" s="353" t="s">
        <v>110</v>
      </c>
      <c r="B84" s="99" t="s">
        <v>183</v>
      </c>
      <c r="C84" s="99" t="s">
        <v>151</v>
      </c>
      <c r="D84" s="99" t="s">
        <v>183</v>
      </c>
      <c r="E84" s="99" t="s">
        <v>151</v>
      </c>
      <c r="F84" s="99" t="s">
        <v>183</v>
      </c>
      <c r="G84" s="99" t="s">
        <v>151</v>
      </c>
      <c r="H84" s="99" t="s">
        <v>183</v>
      </c>
      <c r="I84" s="99" t="s">
        <v>151</v>
      </c>
    </row>
    <row r="85" spans="1:9" ht="30" customHeight="1">
      <c r="A85" s="354"/>
      <c r="B85" s="46">
        <v>8.3000000000000004E-2</v>
      </c>
      <c r="C85" s="47"/>
      <c r="D85" s="46">
        <v>8.3000000000000004E-2</v>
      </c>
      <c r="E85" s="47"/>
      <c r="F85" s="46">
        <v>8.3000000000000004E-2</v>
      </c>
      <c r="G85" s="48"/>
      <c r="H85" s="46"/>
      <c r="I85" s="48"/>
    </row>
    <row r="86" spans="1:9" ht="80.25" customHeight="1">
      <c r="A86" s="44" t="s">
        <v>184</v>
      </c>
      <c r="B86" s="287"/>
      <c r="C86" s="287"/>
      <c r="D86" s="287"/>
      <c r="E86" s="287"/>
      <c r="F86" s="287"/>
      <c r="G86" s="287"/>
      <c r="H86" s="287"/>
      <c r="I86" s="287"/>
    </row>
    <row r="87" spans="1:9" ht="80.25" customHeight="1">
      <c r="A87" s="44" t="s">
        <v>188</v>
      </c>
      <c r="B87" s="266"/>
      <c r="C87" s="267"/>
      <c r="D87" s="266"/>
      <c r="E87" s="267"/>
      <c r="F87" s="266"/>
      <c r="G87" s="267"/>
      <c r="H87" s="266"/>
      <c r="I87" s="267"/>
    </row>
    <row r="88" spans="1:9" ht="29.25" customHeight="1">
      <c r="A88" s="353" t="s">
        <v>111</v>
      </c>
      <c r="B88" s="99" t="s">
        <v>183</v>
      </c>
      <c r="C88" s="99" t="s">
        <v>151</v>
      </c>
      <c r="D88" s="99" t="s">
        <v>183</v>
      </c>
      <c r="E88" s="99" t="s">
        <v>151</v>
      </c>
      <c r="F88" s="99" t="s">
        <v>183</v>
      </c>
      <c r="G88" s="99" t="s">
        <v>151</v>
      </c>
      <c r="H88" s="99" t="s">
        <v>183</v>
      </c>
      <c r="I88" s="99" t="s">
        <v>151</v>
      </c>
    </row>
    <row r="89" spans="1:9" ht="29.25" customHeight="1">
      <c r="A89" s="354"/>
      <c r="B89" s="46">
        <v>8.3000000000000004E-2</v>
      </c>
      <c r="C89" s="47"/>
      <c r="D89" s="46">
        <v>8.3000000000000004E-2</v>
      </c>
      <c r="E89" s="47"/>
      <c r="F89" s="46">
        <v>8.3000000000000004E-2</v>
      </c>
      <c r="G89" s="48"/>
      <c r="H89" s="46"/>
      <c r="I89" s="48"/>
    </row>
    <row r="90" spans="1:9" ht="80.25" customHeight="1">
      <c r="A90" s="44" t="s">
        <v>184</v>
      </c>
      <c r="B90" s="265"/>
      <c r="C90" s="265"/>
      <c r="D90" s="265"/>
      <c r="E90" s="265"/>
      <c r="F90" s="265"/>
      <c r="G90" s="265"/>
      <c r="H90" s="265"/>
      <c r="I90" s="265"/>
    </row>
    <row r="91" spans="1:9" ht="80.25" customHeight="1">
      <c r="A91" s="44" t="s">
        <v>188</v>
      </c>
      <c r="B91" s="266"/>
      <c r="C91" s="267"/>
      <c r="D91" s="266"/>
      <c r="E91" s="267"/>
      <c r="F91" s="266"/>
      <c r="G91" s="267"/>
      <c r="H91" s="266"/>
      <c r="I91" s="267"/>
    </row>
    <row r="92" spans="1:9" ht="24.95" customHeight="1">
      <c r="A92" s="353" t="s">
        <v>112</v>
      </c>
      <c r="B92" s="99" t="s">
        <v>183</v>
      </c>
      <c r="C92" s="99" t="s">
        <v>151</v>
      </c>
      <c r="D92" s="99" t="s">
        <v>183</v>
      </c>
      <c r="E92" s="99" t="s">
        <v>151</v>
      </c>
      <c r="F92" s="99" t="s">
        <v>183</v>
      </c>
      <c r="G92" s="99" t="s">
        <v>151</v>
      </c>
      <c r="H92" s="99" t="s">
        <v>183</v>
      </c>
      <c r="I92" s="99" t="s">
        <v>151</v>
      </c>
    </row>
    <row r="93" spans="1:9" ht="24.95" customHeight="1">
      <c r="A93" s="354"/>
      <c r="B93" s="46">
        <v>8.3000000000000004E-2</v>
      </c>
      <c r="C93" s="47"/>
      <c r="D93" s="46">
        <v>8.3000000000000004E-2</v>
      </c>
      <c r="E93" s="47"/>
      <c r="F93" s="46">
        <v>8.3000000000000004E-2</v>
      </c>
      <c r="G93" s="48"/>
      <c r="H93" s="46"/>
      <c r="I93" s="48"/>
    </row>
    <row r="94" spans="1:9" ht="80.25" customHeight="1">
      <c r="A94" s="44" t="s">
        <v>184</v>
      </c>
      <c r="B94" s="265"/>
      <c r="C94" s="265"/>
      <c r="D94" s="265"/>
      <c r="E94" s="265"/>
      <c r="F94" s="265"/>
      <c r="G94" s="265"/>
      <c r="H94" s="265"/>
      <c r="I94" s="265"/>
    </row>
    <row r="95" spans="1:9" ht="80.25" customHeight="1">
      <c r="A95" s="44" t="s">
        <v>188</v>
      </c>
      <c r="B95" s="266"/>
      <c r="C95" s="267"/>
      <c r="D95" s="266"/>
      <c r="E95" s="267"/>
      <c r="F95" s="266"/>
      <c r="G95" s="267"/>
      <c r="H95" s="266"/>
      <c r="I95" s="267"/>
    </row>
    <row r="96" spans="1:9" ht="24.95" customHeight="1">
      <c r="A96" s="353" t="s">
        <v>113</v>
      </c>
      <c r="B96" s="99" t="s">
        <v>183</v>
      </c>
      <c r="C96" s="99" t="s">
        <v>151</v>
      </c>
      <c r="D96" s="99" t="s">
        <v>183</v>
      </c>
      <c r="E96" s="99" t="s">
        <v>151</v>
      </c>
      <c r="F96" s="99" t="s">
        <v>183</v>
      </c>
      <c r="G96" s="99" t="s">
        <v>151</v>
      </c>
      <c r="H96" s="99" t="s">
        <v>183</v>
      </c>
      <c r="I96" s="99" t="s">
        <v>151</v>
      </c>
    </row>
    <row r="97" spans="1:9" ht="24.95" customHeight="1">
      <c r="A97" s="354"/>
      <c r="B97" s="46">
        <v>8.3000000000000004E-2</v>
      </c>
      <c r="C97" s="47"/>
      <c r="D97" s="46">
        <v>8.3000000000000004E-2</v>
      </c>
      <c r="E97" s="47"/>
      <c r="F97" s="46">
        <v>8.3000000000000004E-2</v>
      </c>
      <c r="G97" s="48"/>
      <c r="H97" s="46"/>
      <c r="I97" s="48"/>
    </row>
    <row r="98" spans="1:9" ht="80.25" customHeight="1">
      <c r="A98" s="44" t="s">
        <v>184</v>
      </c>
      <c r="B98" s="265"/>
      <c r="C98" s="265"/>
      <c r="D98" s="265"/>
      <c r="E98" s="265"/>
      <c r="F98" s="265"/>
      <c r="G98" s="265"/>
      <c r="H98" s="265"/>
      <c r="I98" s="265"/>
    </row>
    <row r="99" spans="1:9" ht="80.25" customHeight="1">
      <c r="A99" s="44" t="s">
        <v>188</v>
      </c>
      <c r="B99" s="266"/>
      <c r="C99" s="267"/>
      <c r="D99" s="266"/>
      <c r="E99" s="267"/>
      <c r="F99" s="266"/>
      <c r="G99" s="267"/>
      <c r="H99" s="266"/>
      <c r="I99" s="267"/>
    </row>
    <row r="100" spans="1:9" ht="24.95" customHeight="1">
      <c r="A100" s="353" t="s">
        <v>115</v>
      </c>
      <c r="B100" s="99" t="s">
        <v>183</v>
      </c>
      <c r="C100" s="99" t="s">
        <v>151</v>
      </c>
      <c r="D100" s="99" t="s">
        <v>183</v>
      </c>
      <c r="E100" s="99" t="s">
        <v>151</v>
      </c>
      <c r="F100" s="99" t="s">
        <v>183</v>
      </c>
      <c r="G100" s="99" t="s">
        <v>151</v>
      </c>
      <c r="H100" s="99" t="s">
        <v>183</v>
      </c>
      <c r="I100" s="99" t="s">
        <v>151</v>
      </c>
    </row>
    <row r="101" spans="1:9" ht="24.95" customHeight="1">
      <c r="A101" s="354"/>
      <c r="B101" s="46">
        <v>8.3000000000000004E-2</v>
      </c>
      <c r="C101" s="47"/>
      <c r="D101" s="46">
        <v>8.3000000000000004E-2</v>
      </c>
      <c r="E101" s="47"/>
      <c r="F101" s="46">
        <v>8.3000000000000004E-2</v>
      </c>
      <c r="G101" s="48"/>
      <c r="H101" s="46"/>
      <c r="I101" s="48"/>
    </row>
    <row r="102" spans="1:9" ht="80.25" customHeight="1">
      <c r="A102" s="44" t="s">
        <v>184</v>
      </c>
      <c r="B102" s="265"/>
      <c r="C102" s="265"/>
      <c r="D102" s="265"/>
      <c r="E102" s="265"/>
      <c r="F102" s="265"/>
      <c r="G102" s="265"/>
      <c r="H102" s="265"/>
      <c r="I102" s="265"/>
    </row>
    <row r="103" spans="1:9" ht="80.25" customHeight="1">
      <c r="A103" s="44" t="s">
        <v>188</v>
      </c>
      <c r="B103" s="266"/>
      <c r="C103" s="267"/>
      <c r="D103" s="266"/>
      <c r="E103" s="267"/>
      <c r="F103" s="266"/>
      <c r="G103" s="267"/>
      <c r="H103" s="266"/>
      <c r="I103" s="267"/>
    </row>
    <row r="104" spans="1:9" ht="24.95" customHeight="1">
      <c r="A104" s="353" t="s">
        <v>116</v>
      </c>
      <c r="B104" s="99" t="s">
        <v>183</v>
      </c>
      <c r="C104" s="99" t="s">
        <v>151</v>
      </c>
      <c r="D104" s="99" t="s">
        <v>183</v>
      </c>
      <c r="E104" s="99" t="s">
        <v>151</v>
      </c>
      <c r="F104" s="99" t="s">
        <v>183</v>
      </c>
      <c r="G104" s="99" t="s">
        <v>151</v>
      </c>
      <c r="H104" s="99" t="s">
        <v>183</v>
      </c>
      <c r="I104" s="99" t="s">
        <v>151</v>
      </c>
    </row>
    <row r="105" spans="1:9" ht="24.95" customHeight="1">
      <c r="A105" s="354"/>
      <c r="B105" s="46">
        <v>8.3000000000000004E-2</v>
      </c>
      <c r="C105" s="47"/>
      <c r="D105" s="46">
        <v>8.3000000000000004E-2</v>
      </c>
      <c r="E105" s="47"/>
      <c r="F105" s="46">
        <v>8.3000000000000004E-2</v>
      </c>
      <c r="G105" s="48"/>
      <c r="H105" s="46"/>
      <c r="I105" s="48"/>
    </row>
    <row r="106" spans="1:9" ht="80.25" customHeight="1">
      <c r="A106" s="44" t="s">
        <v>184</v>
      </c>
      <c r="B106" s="265"/>
      <c r="C106" s="265"/>
      <c r="D106" s="265"/>
      <c r="E106" s="265"/>
      <c r="F106" s="265"/>
      <c r="G106" s="265"/>
      <c r="H106" s="265"/>
      <c r="I106" s="265"/>
    </row>
    <row r="107" spans="1:9" ht="80.25" customHeight="1">
      <c r="A107" s="44" t="s">
        <v>188</v>
      </c>
      <c r="B107" s="266"/>
      <c r="C107" s="267"/>
      <c r="D107" s="266"/>
      <c r="E107" s="267"/>
      <c r="F107" s="266"/>
      <c r="G107" s="267"/>
      <c r="H107" s="266"/>
      <c r="I107" s="267"/>
    </row>
    <row r="108" spans="1:9" ht="24.95" customHeight="1">
      <c r="A108" s="353" t="s">
        <v>117</v>
      </c>
      <c r="B108" s="99" t="s">
        <v>183</v>
      </c>
      <c r="C108" s="99" t="s">
        <v>151</v>
      </c>
      <c r="D108" s="99" t="s">
        <v>183</v>
      </c>
      <c r="E108" s="99" t="s">
        <v>151</v>
      </c>
      <c r="F108" s="99" t="s">
        <v>183</v>
      </c>
      <c r="G108" s="99" t="s">
        <v>151</v>
      </c>
      <c r="H108" s="99" t="s">
        <v>183</v>
      </c>
      <c r="I108" s="99" t="s">
        <v>151</v>
      </c>
    </row>
    <row r="109" spans="1:9" ht="24.95" customHeight="1">
      <c r="A109" s="354"/>
      <c r="B109" s="46">
        <v>8.3000000000000004E-2</v>
      </c>
      <c r="C109" s="47"/>
      <c r="D109" s="46">
        <v>8.3000000000000004E-2</v>
      </c>
      <c r="E109" s="47"/>
      <c r="F109" s="46">
        <v>8.3000000000000004E-2</v>
      </c>
      <c r="G109" s="48"/>
      <c r="H109" s="46"/>
      <c r="I109" s="48"/>
    </row>
    <row r="110" spans="1:9" ht="80.25" customHeight="1">
      <c r="A110" s="44" t="s">
        <v>184</v>
      </c>
      <c r="B110" s="265"/>
      <c r="C110" s="265"/>
      <c r="D110" s="265"/>
      <c r="E110" s="265"/>
      <c r="F110" s="265"/>
      <c r="G110" s="265"/>
      <c r="H110" s="265"/>
      <c r="I110" s="265"/>
    </row>
    <row r="111" spans="1:9" ht="80.25" customHeight="1">
      <c r="A111" s="44" t="s">
        <v>188</v>
      </c>
      <c r="B111" s="266"/>
      <c r="C111" s="267"/>
      <c r="D111" s="266"/>
      <c r="E111" s="267"/>
      <c r="F111" s="266"/>
      <c r="G111" s="267"/>
      <c r="H111" s="266"/>
      <c r="I111" s="267"/>
    </row>
    <row r="112" spans="1:9" ht="24.95" customHeight="1">
      <c r="A112" s="353" t="s">
        <v>118</v>
      </c>
      <c r="B112" s="99" t="s">
        <v>183</v>
      </c>
      <c r="C112" s="99" t="s">
        <v>151</v>
      </c>
      <c r="D112" s="99" t="s">
        <v>183</v>
      </c>
      <c r="E112" s="99" t="s">
        <v>151</v>
      </c>
      <c r="F112" s="99" t="s">
        <v>183</v>
      </c>
      <c r="G112" s="99" t="s">
        <v>151</v>
      </c>
      <c r="H112" s="99" t="s">
        <v>183</v>
      </c>
      <c r="I112" s="99" t="s">
        <v>151</v>
      </c>
    </row>
    <row r="113" spans="1:9" ht="24.95" customHeight="1">
      <c r="A113" s="354"/>
      <c r="B113" s="46">
        <v>8.3000000000000004E-2</v>
      </c>
      <c r="C113" s="47"/>
      <c r="D113" s="46">
        <v>8.3000000000000004E-2</v>
      </c>
      <c r="E113" s="47"/>
      <c r="F113" s="46">
        <v>8.3000000000000004E-2</v>
      </c>
      <c r="G113" s="202"/>
      <c r="H113" s="46"/>
      <c r="I113" s="202"/>
    </row>
    <row r="114" spans="1:9" ht="80.25" customHeight="1">
      <c r="A114" s="44" t="s">
        <v>184</v>
      </c>
      <c r="B114" s="268"/>
      <c r="C114" s="268"/>
      <c r="D114" s="268"/>
      <c r="E114" s="268"/>
      <c r="F114" s="268"/>
      <c r="G114" s="268"/>
      <c r="H114" s="268"/>
      <c r="I114" s="268"/>
    </row>
    <row r="115" spans="1:9" ht="80.25" customHeight="1">
      <c r="A115" s="44" t="s">
        <v>188</v>
      </c>
      <c r="B115" s="266"/>
      <c r="C115" s="267"/>
      <c r="D115" s="266"/>
      <c r="E115" s="267"/>
      <c r="F115" s="266"/>
      <c r="G115" s="267"/>
      <c r="H115" s="266"/>
      <c r="I115" s="267"/>
    </row>
    <row r="116" spans="1:9" ht="16.899999999999999">
      <c r="A116" s="45" t="s">
        <v>201</v>
      </c>
      <c r="B116" s="224">
        <f>(B69+B73+B77+B81+B85+B89+B93+B97+B101+B105+B109+B113)</f>
        <v>0.99599999999999989</v>
      </c>
      <c r="C116" s="49">
        <f t="shared" ref="C116:I116" si="1">(C69+C73+C77+C81+C85+C89+C93+C97+C101+C105+C109+C113)</f>
        <v>0.249</v>
      </c>
      <c r="D116" s="224">
        <f t="shared" si="1"/>
        <v>0.99599999999999989</v>
      </c>
      <c r="E116" s="49">
        <f t="shared" si="1"/>
        <v>0.249</v>
      </c>
      <c r="F116" s="224">
        <f t="shared" si="1"/>
        <v>0.99599999999999989</v>
      </c>
      <c r="G116" s="49">
        <f t="shared" si="1"/>
        <v>0.249</v>
      </c>
      <c r="H116" s="224">
        <f t="shared" si="1"/>
        <v>0</v>
      </c>
      <c r="I116" s="49">
        <f t="shared" si="1"/>
        <v>0</v>
      </c>
    </row>
    <row r="121" spans="1:9" ht="37.5" customHeight="1"/>
    <row r="122" spans="1:9" ht="19.5" customHeight="1"/>
    <row r="123" spans="1:9" ht="19.5" customHeight="1"/>
    <row r="124" spans="1:9" ht="34.5" customHeight="1"/>
    <row r="125" spans="1:9" ht="15" customHeight="1"/>
    <row r="126" spans="1:9" ht="15.75" customHeight="1"/>
  </sheetData>
  <mergeCells count="211">
    <mergeCell ref="B67:C67"/>
    <mergeCell ref="D67:E67"/>
    <mergeCell ref="F67:G67"/>
    <mergeCell ref="H67:I67"/>
    <mergeCell ref="A92:A93"/>
    <mergeCell ref="A96:A97"/>
    <mergeCell ref="A100:A101"/>
    <mergeCell ref="F51:G51"/>
    <mergeCell ref="B91:C91"/>
    <mergeCell ref="D91:E91"/>
    <mergeCell ref="F91:G91"/>
    <mergeCell ref="H91:I91"/>
    <mergeCell ref="B87:C87"/>
    <mergeCell ref="D87:E87"/>
    <mergeCell ref="F87:G87"/>
    <mergeCell ref="H87:I87"/>
    <mergeCell ref="B90:C90"/>
    <mergeCell ref="D90:E90"/>
    <mergeCell ref="F90:G90"/>
    <mergeCell ref="H90:I90"/>
    <mergeCell ref="B83:C83"/>
    <mergeCell ref="D83:E83"/>
    <mergeCell ref="F57:G57"/>
    <mergeCell ref="F55:G55"/>
    <mergeCell ref="F53:G53"/>
    <mergeCell ref="F83:G83"/>
    <mergeCell ref="H83:I83"/>
    <mergeCell ref="B86:C86"/>
    <mergeCell ref="A104:A105"/>
    <mergeCell ref="A108:A109"/>
    <mergeCell ref="A112:A113"/>
    <mergeCell ref="M8:O8"/>
    <mergeCell ref="M9:O9"/>
    <mergeCell ref="M10:O10"/>
    <mergeCell ref="A68:A69"/>
    <mergeCell ref="A72:A73"/>
    <mergeCell ref="A76:A77"/>
    <mergeCell ref="A80:A81"/>
    <mergeCell ref="A84:A85"/>
    <mergeCell ref="A88:A89"/>
    <mergeCell ref="A22:O22"/>
    <mergeCell ref="A65:I65"/>
    <mergeCell ref="F66:G66"/>
    <mergeCell ref="H66:I66"/>
    <mergeCell ref="B70:C70"/>
    <mergeCell ref="D70:E70"/>
    <mergeCell ref="F70:G70"/>
    <mergeCell ref="H70:I70"/>
    <mergeCell ref="M1:O1"/>
    <mergeCell ref="M2:O2"/>
    <mergeCell ref="M3:O3"/>
    <mergeCell ref="M4:O4"/>
    <mergeCell ref="B1:L1"/>
    <mergeCell ref="B2:L2"/>
    <mergeCell ref="B3:L3"/>
    <mergeCell ref="B4:L4"/>
    <mergeCell ref="A21:O21"/>
    <mergeCell ref="B12:O14"/>
    <mergeCell ref="B16:F16"/>
    <mergeCell ref="I16:O16"/>
    <mergeCell ref="K18:O18"/>
    <mergeCell ref="A1:A4"/>
    <mergeCell ref="J8:K10"/>
    <mergeCell ref="G16:H16"/>
    <mergeCell ref="G18:I18"/>
    <mergeCell ref="B18:E18"/>
    <mergeCell ref="C19:O19"/>
    <mergeCell ref="A12:A14"/>
    <mergeCell ref="A8:A10"/>
    <mergeCell ref="B6:K6"/>
    <mergeCell ref="M6:O6"/>
    <mergeCell ref="H86:I86"/>
    <mergeCell ref="B79:C79"/>
    <mergeCell ref="D79:E79"/>
    <mergeCell ref="F79:G79"/>
    <mergeCell ref="B71:C71"/>
    <mergeCell ref="D71:E71"/>
    <mergeCell ref="F71:G71"/>
    <mergeCell ref="F74:G74"/>
    <mergeCell ref="H74:I74"/>
    <mergeCell ref="B74:C74"/>
    <mergeCell ref="D74:E74"/>
    <mergeCell ref="H75:I75"/>
    <mergeCell ref="H78:I78"/>
    <mergeCell ref="H71:I71"/>
    <mergeCell ref="F50:G50"/>
    <mergeCell ref="F52:G52"/>
    <mergeCell ref="A33:I33"/>
    <mergeCell ref="B34:I34"/>
    <mergeCell ref="B37:C37"/>
    <mergeCell ref="D38:E38"/>
    <mergeCell ref="D39:E39"/>
    <mergeCell ref="F38:G38"/>
    <mergeCell ref="D42:E42"/>
    <mergeCell ref="D41:E41"/>
    <mergeCell ref="D43:E43"/>
    <mergeCell ref="D37:I37"/>
    <mergeCell ref="F41:G41"/>
    <mergeCell ref="F42:G42"/>
    <mergeCell ref="F43:G43"/>
    <mergeCell ref="D40:E40"/>
    <mergeCell ref="F40:G40"/>
    <mergeCell ref="A42:A43"/>
    <mergeCell ref="A35:A36"/>
    <mergeCell ref="G35:G36"/>
    <mergeCell ref="H35:I36"/>
    <mergeCell ref="A44:A45"/>
    <mergeCell ref="A46:A47"/>
    <mergeCell ref="A48:A49"/>
    <mergeCell ref="F39:G39"/>
    <mergeCell ref="F46:G46"/>
    <mergeCell ref="F47:G47"/>
    <mergeCell ref="F49:G49"/>
    <mergeCell ref="F48:G48"/>
    <mergeCell ref="D49:E49"/>
    <mergeCell ref="A38:A39"/>
    <mergeCell ref="A40:A41"/>
    <mergeCell ref="D45:E45"/>
    <mergeCell ref="F44:G44"/>
    <mergeCell ref="F45:G45"/>
    <mergeCell ref="D44:E44"/>
    <mergeCell ref="D46:E46"/>
    <mergeCell ref="D48:E48"/>
    <mergeCell ref="D47:E47"/>
    <mergeCell ref="A50:A51"/>
    <mergeCell ref="A52:A53"/>
    <mergeCell ref="A54:A55"/>
    <mergeCell ref="A56:A57"/>
    <mergeCell ref="A58:A59"/>
    <mergeCell ref="A60:A61"/>
    <mergeCell ref="D50:E50"/>
    <mergeCell ref="D57:E57"/>
    <mergeCell ref="D59:E59"/>
    <mergeCell ref="D61:E61"/>
    <mergeCell ref="D58:E58"/>
    <mergeCell ref="D52:E52"/>
    <mergeCell ref="D54:E54"/>
    <mergeCell ref="D60:E60"/>
    <mergeCell ref="D53:E53"/>
    <mergeCell ref="D98:E98"/>
    <mergeCell ref="F54:G54"/>
    <mergeCell ref="D56:E56"/>
    <mergeCell ref="F56:G56"/>
    <mergeCell ref="D51:E51"/>
    <mergeCell ref="D55:E55"/>
    <mergeCell ref="F61:G61"/>
    <mergeCell ref="F59:G59"/>
    <mergeCell ref="B103:C103"/>
    <mergeCell ref="D103:E103"/>
    <mergeCell ref="F103:G103"/>
    <mergeCell ref="B75:C75"/>
    <mergeCell ref="D75:E75"/>
    <mergeCell ref="F75:G75"/>
    <mergeCell ref="B78:C78"/>
    <mergeCell ref="D78:E78"/>
    <mergeCell ref="F78:G78"/>
    <mergeCell ref="F98:G98"/>
    <mergeCell ref="B66:C66"/>
    <mergeCell ref="D66:E66"/>
    <mergeCell ref="F58:G58"/>
    <mergeCell ref="F60:G60"/>
    <mergeCell ref="D86:E86"/>
    <mergeCell ref="F86:G86"/>
    <mergeCell ref="H114:I114"/>
    <mergeCell ref="H103:I103"/>
    <mergeCell ref="B94:C94"/>
    <mergeCell ref="D94:E94"/>
    <mergeCell ref="F94:G94"/>
    <mergeCell ref="H79:I79"/>
    <mergeCell ref="B82:C82"/>
    <mergeCell ref="D82:E82"/>
    <mergeCell ref="F82:G82"/>
    <mergeCell ref="H82:I82"/>
    <mergeCell ref="H94:I94"/>
    <mergeCell ref="B95:C95"/>
    <mergeCell ref="D95:E95"/>
    <mergeCell ref="B99:C99"/>
    <mergeCell ref="D99:E99"/>
    <mergeCell ref="F99:G99"/>
    <mergeCell ref="H99:I99"/>
    <mergeCell ref="B102:C102"/>
    <mergeCell ref="D102:E102"/>
    <mergeCell ref="F102:G102"/>
    <mergeCell ref="H102:I102"/>
    <mergeCell ref="F95:G95"/>
    <mergeCell ref="H95:I95"/>
    <mergeCell ref="B98:C98"/>
    <mergeCell ref="H98:I98"/>
    <mergeCell ref="B115:C115"/>
    <mergeCell ref="D115:E115"/>
    <mergeCell ref="F115:G115"/>
    <mergeCell ref="H115:I115"/>
    <mergeCell ref="B106:C106"/>
    <mergeCell ref="D106:E106"/>
    <mergeCell ref="F106:G106"/>
    <mergeCell ref="H106:I106"/>
    <mergeCell ref="B107:C107"/>
    <mergeCell ref="D107:E107"/>
    <mergeCell ref="F107:G107"/>
    <mergeCell ref="H107:I107"/>
    <mergeCell ref="B110:C110"/>
    <mergeCell ref="D110:E110"/>
    <mergeCell ref="F110:G110"/>
    <mergeCell ref="H110:I110"/>
    <mergeCell ref="B111:C111"/>
    <mergeCell ref="D111:E111"/>
    <mergeCell ref="F111:G111"/>
    <mergeCell ref="H111:I111"/>
    <mergeCell ref="B114:C114"/>
    <mergeCell ref="D114:E114"/>
    <mergeCell ref="F114:G114"/>
  </mergeCells>
  <phoneticPr fontId="35" type="noConversion"/>
  <dataValidations disablePrompts="1" count="1">
    <dataValidation type="list" allowBlank="1" showInputMessage="1" showErrorMessage="1" sqref="H35:I36" xr:uid="{00000000-0002-0000-0100-000000000000}">
      <formula1>#REF!</formula1>
    </dataValidation>
  </dataValidations>
  <hyperlinks>
    <hyperlink ref="B75" r:id="rId1" xr:uid="{00000000-0004-0000-0100-000000000000}"/>
    <hyperlink ref="B71" r:id="rId2" xr:uid="{00000000-0004-0000-0100-000001000000}"/>
    <hyperlink ref="D71" r:id="rId3" xr:uid="{00000000-0004-0000-0100-000002000000}"/>
    <hyperlink ref="D75" r:id="rId4" xr:uid="{00000000-0004-0000-0100-000003000000}"/>
    <hyperlink ref="F75" r:id="rId5" xr:uid="{00000000-0004-0000-0100-000004000000}"/>
    <hyperlink ref="F71" r:id="rId6" xr:uid="{00000000-0004-0000-0100-000005000000}"/>
    <hyperlink ref="B79" r:id="rId7" xr:uid="{00000000-0004-0000-0100-000006000000}"/>
    <hyperlink ref="D79" r:id="rId8" xr:uid="{00000000-0004-0000-0100-000007000000}"/>
    <hyperlink ref="F79" r:id="rId9" xr:uid="{00000000-0004-0000-0100-000008000000}"/>
  </hyperlinks>
  <printOptions horizontalCentered="1" verticalCentered="1"/>
  <pageMargins left="0.23622047244094491" right="0.23622047244094491" top="0.74803149606299213" bottom="0.74803149606299213" header="0.31496062992125984" footer="0.31496062992125984"/>
  <pageSetup paperSize="5" scale="30" orientation="landscape" r:id="rId10"/>
  <ignoredErrors>
    <ignoredError sqref="N24:N29" emptyCellReference="1"/>
  </ignoredErrors>
  <drawing r:id="rId11"/>
  <legacyDrawing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pageSetUpPr fitToPage="1"/>
  </sheetPr>
  <dimension ref="A1:P28"/>
  <sheetViews>
    <sheetView zoomScale="120" zoomScaleNormal="120" workbookViewId="0">
      <selection activeCell="E11" sqref="E11:L11"/>
    </sheetView>
  </sheetViews>
  <sheetFormatPr defaultColWidth="8.7109375" defaultRowHeight="13.9"/>
  <cols>
    <col min="1" max="1" width="3.28515625" style="191" customWidth="1"/>
    <col min="2" max="2" width="9.28515625" style="191" customWidth="1"/>
    <col min="3" max="3" width="5.7109375" style="191" customWidth="1"/>
    <col min="4" max="4" width="6.7109375" style="191" customWidth="1"/>
    <col min="5" max="5" width="5.7109375" style="191" customWidth="1"/>
    <col min="6" max="6" width="10.28515625" style="191" customWidth="1"/>
    <col min="7" max="7" width="2.140625" style="191" customWidth="1"/>
    <col min="8" max="8" width="18.7109375" style="191" customWidth="1"/>
    <col min="9" max="9" width="12.7109375" style="191" customWidth="1"/>
    <col min="10" max="10" width="6.7109375" style="191" customWidth="1"/>
    <col min="11" max="11" width="18.7109375" style="191" customWidth="1"/>
    <col min="12" max="12" width="25.7109375" style="191" customWidth="1"/>
    <col min="13" max="16384" width="8.7109375" style="191"/>
  </cols>
  <sheetData>
    <row r="1" spans="1:12" ht="18.75" customHeight="1">
      <c r="A1" s="367"/>
      <c r="B1" s="368"/>
      <c r="C1" s="368"/>
      <c r="D1" s="368"/>
      <c r="E1" s="369"/>
      <c r="F1" s="376" t="s">
        <v>202</v>
      </c>
      <c r="G1" s="377"/>
      <c r="H1" s="377"/>
      <c r="I1" s="377"/>
      <c r="J1" s="377"/>
      <c r="K1" s="377"/>
      <c r="L1" s="190"/>
    </row>
    <row r="2" spans="1:12" ht="18.75" customHeight="1">
      <c r="A2" s="370"/>
      <c r="B2" s="371"/>
      <c r="C2" s="371"/>
      <c r="D2" s="371"/>
      <c r="E2" s="372"/>
      <c r="F2" s="378"/>
      <c r="G2" s="379"/>
      <c r="H2" s="379"/>
      <c r="I2" s="379"/>
      <c r="J2" s="379"/>
      <c r="K2" s="379"/>
      <c r="L2" s="190"/>
    </row>
    <row r="3" spans="1:12" ht="18.75" customHeight="1">
      <c r="A3" s="370"/>
      <c r="B3" s="371"/>
      <c r="C3" s="371"/>
      <c r="D3" s="371"/>
      <c r="E3" s="372"/>
      <c r="F3" s="376" t="s">
        <v>203</v>
      </c>
      <c r="G3" s="377"/>
      <c r="H3" s="377"/>
      <c r="I3" s="377"/>
      <c r="J3" s="377"/>
      <c r="K3" s="377"/>
      <c r="L3" s="190"/>
    </row>
    <row r="4" spans="1:12" ht="18.75" customHeight="1">
      <c r="A4" s="373"/>
      <c r="B4" s="374"/>
      <c r="C4" s="374"/>
      <c r="D4" s="374"/>
      <c r="E4" s="375"/>
      <c r="F4" s="378"/>
      <c r="G4" s="379"/>
      <c r="H4" s="379"/>
      <c r="I4" s="379"/>
      <c r="J4" s="379"/>
      <c r="K4" s="379"/>
      <c r="L4" s="190"/>
    </row>
    <row r="5" spans="1:12" ht="15.75" customHeight="1">
      <c r="A5" s="380" t="s">
        <v>204</v>
      </c>
      <c r="B5" s="381"/>
      <c r="C5" s="381"/>
      <c r="D5" s="381"/>
      <c r="E5" s="381"/>
      <c r="F5" s="381"/>
      <c r="G5" s="381"/>
      <c r="H5" s="381"/>
      <c r="I5" s="381"/>
      <c r="J5" s="381"/>
      <c r="K5" s="381"/>
      <c r="L5" s="382"/>
    </row>
    <row r="6" spans="1:12" ht="23.25" customHeight="1">
      <c r="A6" s="380" t="s">
        <v>205</v>
      </c>
      <c r="B6" s="381"/>
      <c r="C6" s="383"/>
      <c r="D6" s="384" t="s">
        <v>12</v>
      </c>
      <c r="E6" s="385"/>
      <c r="F6" s="385"/>
      <c r="G6" s="385"/>
      <c r="H6" s="386"/>
      <c r="I6" s="380" t="s">
        <v>206</v>
      </c>
      <c r="J6" s="383"/>
      <c r="K6" s="384" t="s">
        <v>37</v>
      </c>
      <c r="L6" s="386"/>
    </row>
    <row r="7" spans="1:12" ht="17.649999999999999" customHeight="1">
      <c r="A7" s="380" t="s">
        <v>207</v>
      </c>
      <c r="B7" s="381"/>
      <c r="C7" s="383"/>
      <c r="D7" s="384" t="s">
        <v>26</v>
      </c>
      <c r="E7" s="385"/>
      <c r="F7" s="385"/>
      <c r="G7" s="385"/>
      <c r="H7" s="386"/>
      <c r="I7" s="380" t="s">
        <v>208</v>
      </c>
      <c r="J7" s="383"/>
      <c r="K7" s="384" t="s">
        <v>15</v>
      </c>
      <c r="L7" s="386"/>
    </row>
    <row r="8" spans="1:12" ht="35.65" customHeight="1">
      <c r="A8" s="380" t="s">
        <v>209</v>
      </c>
      <c r="B8" s="381"/>
      <c r="C8" s="383"/>
      <c r="D8" s="384" t="s">
        <v>39</v>
      </c>
      <c r="E8" s="385"/>
      <c r="F8" s="385"/>
      <c r="G8" s="385"/>
      <c r="H8" s="386"/>
      <c r="I8" s="380" t="s">
        <v>210</v>
      </c>
      <c r="J8" s="383"/>
      <c r="K8" s="384" t="s">
        <v>17</v>
      </c>
      <c r="L8" s="386"/>
    </row>
    <row r="9" spans="1:12" ht="15.75" customHeight="1">
      <c r="A9" s="387" t="s">
        <v>211</v>
      </c>
      <c r="B9" s="388"/>
      <c r="C9" s="388"/>
      <c r="D9" s="388"/>
      <c r="E9" s="381"/>
      <c r="F9" s="381"/>
      <c r="G9" s="381"/>
      <c r="H9" s="381"/>
      <c r="I9" s="381"/>
      <c r="J9" s="381"/>
      <c r="K9" s="381"/>
      <c r="L9" s="382"/>
    </row>
    <row r="10" spans="1:12" ht="15.75" customHeight="1">
      <c r="A10" s="401" t="s">
        <v>212</v>
      </c>
      <c r="B10" s="401"/>
      <c r="C10" s="401"/>
      <c r="D10" s="401"/>
      <c r="E10" s="392" t="str">
        <f>+ACTIVIDAD_1!B12</f>
        <v>Implementar 1 estrategia de comunicaciones</v>
      </c>
      <c r="F10" s="392"/>
      <c r="G10" s="392"/>
      <c r="H10" s="392"/>
      <c r="I10" s="392"/>
      <c r="J10" s="392"/>
      <c r="K10" s="392"/>
      <c r="L10" s="392"/>
    </row>
    <row r="11" spans="1:12" ht="34.5" customHeight="1">
      <c r="A11" s="389" t="s">
        <v>213</v>
      </c>
      <c r="B11" s="390"/>
      <c r="C11" s="390"/>
      <c r="D11" s="382"/>
      <c r="E11" s="391" t="str">
        <f>+ACTIVIDAD_1!I16</f>
        <v xml:space="preserve">Porcentaje de implementación de la estrategia de comunicaciones
</v>
      </c>
      <c r="F11" s="392"/>
      <c r="G11" s="392"/>
      <c r="H11" s="392"/>
      <c r="I11" s="392"/>
      <c r="J11" s="392"/>
      <c r="K11" s="392"/>
      <c r="L11" s="393"/>
    </row>
    <row r="12" spans="1:12" ht="47.25" customHeight="1">
      <c r="A12" s="380" t="s">
        <v>214</v>
      </c>
      <c r="B12" s="381"/>
      <c r="C12" s="381"/>
      <c r="D12" s="383"/>
      <c r="E12" s="391" t="s">
        <v>215</v>
      </c>
      <c r="F12" s="392"/>
      <c r="G12" s="392"/>
      <c r="H12" s="392"/>
      <c r="I12" s="392"/>
      <c r="J12" s="392"/>
      <c r="K12" s="392"/>
      <c r="L12" s="393"/>
    </row>
    <row r="13" spans="1:12" ht="28.5" customHeight="1">
      <c r="A13" s="380" t="s">
        <v>216</v>
      </c>
      <c r="B13" s="381"/>
      <c r="C13" s="383"/>
      <c r="D13" s="384" t="s">
        <v>217</v>
      </c>
      <c r="E13" s="385"/>
      <c r="F13" s="385"/>
      <c r="G13" s="385"/>
      <c r="H13" s="386"/>
      <c r="I13" s="380" t="s">
        <v>218</v>
      </c>
      <c r="J13" s="383"/>
      <c r="K13" s="384" t="s">
        <v>61</v>
      </c>
      <c r="L13" s="386"/>
    </row>
    <row r="14" spans="1:12" ht="15.75" customHeight="1">
      <c r="A14" s="380" t="s">
        <v>219</v>
      </c>
      <c r="B14" s="381"/>
      <c r="C14" s="381"/>
      <c r="D14" s="381"/>
      <c r="E14" s="381"/>
      <c r="F14" s="381"/>
      <c r="G14" s="381"/>
      <c r="H14" s="381"/>
      <c r="I14" s="381"/>
      <c r="J14" s="381"/>
      <c r="K14" s="381"/>
      <c r="L14" s="382"/>
    </row>
    <row r="15" spans="1:12" ht="25.5" customHeight="1">
      <c r="A15" s="380" t="s">
        <v>220</v>
      </c>
      <c r="B15" s="381"/>
      <c r="C15" s="383"/>
      <c r="D15" s="384" t="s">
        <v>19</v>
      </c>
      <c r="E15" s="385"/>
      <c r="F15" s="385"/>
      <c r="G15" s="385"/>
      <c r="H15" s="386"/>
      <c r="I15" s="380" t="s">
        <v>221</v>
      </c>
      <c r="J15" s="383"/>
      <c r="K15" s="384" t="s">
        <v>20</v>
      </c>
      <c r="L15" s="386"/>
    </row>
    <row r="16" spans="1:12" ht="25.5" customHeight="1">
      <c r="A16" s="380" t="s">
        <v>222</v>
      </c>
      <c r="B16" s="381"/>
      <c r="C16" s="383"/>
      <c r="D16" s="397">
        <f>+ACTIVIDAD_1!C36</f>
        <v>1</v>
      </c>
      <c r="E16" s="398"/>
      <c r="F16" s="398"/>
      <c r="G16" s="398"/>
      <c r="H16" s="399"/>
      <c r="I16" s="380" t="s">
        <v>146</v>
      </c>
      <c r="J16" s="383"/>
      <c r="K16" s="384" t="s">
        <v>23</v>
      </c>
      <c r="L16" s="386"/>
    </row>
    <row r="17" spans="1:16" ht="27.6" customHeight="1">
      <c r="A17" s="380" t="s">
        <v>223</v>
      </c>
      <c r="B17" s="381"/>
      <c r="C17" s="383"/>
      <c r="D17" s="384"/>
      <c r="E17" s="385"/>
      <c r="F17" s="385"/>
      <c r="G17" s="385"/>
      <c r="H17" s="386"/>
      <c r="I17" s="394"/>
      <c r="J17" s="396"/>
      <c r="K17" s="396"/>
      <c r="L17" s="395"/>
    </row>
    <row r="18" spans="1:16" ht="12" customHeight="1">
      <c r="A18" s="198" t="s">
        <v>224</v>
      </c>
      <c r="B18" s="198" t="s">
        <v>225</v>
      </c>
      <c r="C18" s="380" t="s">
        <v>226</v>
      </c>
      <c r="D18" s="381"/>
      <c r="E18" s="381"/>
      <c r="F18" s="381"/>
      <c r="G18" s="383"/>
      <c r="H18" s="380" t="s">
        <v>227</v>
      </c>
      <c r="I18" s="383"/>
      <c r="J18" s="380" t="s">
        <v>228</v>
      </c>
      <c r="K18" s="383"/>
      <c r="L18" s="198" t="s">
        <v>229</v>
      </c>
    </row>
    <row r="19" spans="1:16" ht="49.5" customHeight="1">
      <c r="A19" s="192">
        <v>1</v>
      </c>
      <c r="B19" s="193" t="s">
        <v>217</v>
      </c>
      <c r="C19" s="384" t="s">
        <v>230</v>
      </c>
      <c r="D19" s="385"/>
      <c r="E19" s="385"/>
      <c r="F19" s="385"/>
      <c r="G19" s="386"/>
      <c r="H19" s="384" t="s">
        <v>231</v>
      </c>
      <c r="I19" s="386"/>
      <c r="J19" s="394" t="s">
        <v>22</v>
      </c>
      <c r="K19" s="395"/>
      <c r="L19" s="193" t="s">
        <v>232</v>
      </c>
    </row>
    <row r="20" spans="1:16" ht="42" customHeight="1">
      <c r="A20" s="192">
        <v>2</v>
      </c>
      <c r="B20" s="193" t="s">
        <v>217</v>
      </c>
      <c r="C20" s="405" t="s">
        <v>233</v>
      </c>
      <c r="D20" s="406"/>
      <c r="E20" s="406"/>
      <c r="F20" s="406"/>
      <c r="G20" s="407"/>
      <c r="H20" s="405" t="s">
        <v>234</v>
      </c>
      <c r="I20" s="407"/>
      <c r="J20" s="394" t="s">
        <v>22</v>
      </c>
      <c r="K20" s="395"/>
      <c r="L20" s="193" t="s">
        <v>235</v>
      </c>
    </row>
    <row r="21" spans="1:16" ht="42" customHeight="1">
      <c r="A21" s="192">
        <v>3</v>
      </c>
      <c r="B21" s="193" t="s">
        <v>217</v>
      </c>
      <c r="C21" s="384" t="s">
        <v>236</v>
      </c>
      <c r="D21" s="385"/>
      <c r="E21" s="385"/>
      <c r="F21" s="385"/>
      <c r="G21" s="386"/>
      <c r="H21" s="384" t="s">
        <v>237</v>
      </c>
      <c r="I21" s="386"/>
      <c r="J21" s="394" t="s">
        <v>22</v>
      </c>
      <c r="K21" s="395"/>
      <c r="L21" s="193" t="s">
        <v>238</v>
      </c>
    </row>
    <row r="22" spans="1:16" ht="25.5" customHeight="1">
      <c r="A22" s="198" t="s">
        <v>224</v>
      </c>
      <c r="B22" s="380" t="s">
        <v>239</v>
      </c>
      <c r="C22" s="381"/>
      <c r="D22" s="381"/>
      <c r="E22" s="381"/>
      <c r="F22" s="381"/>
      <c r="G22" s="381"/>
      <c r="H22" s="381"/>
      <c r="I22" s="381"/>
      <c r="J22" s="381"/>
      <c r="K22" s="383"/>
      <c r="L22" s="198" t="s">
        <v>240</v>
      </c>
    </row>
    <row r="23" spans="1:16" ht="39.75" customHeight="1">
      <c r="A23" s="192">
        <v>1</v>
      </c>
      <c r="B23" s="384" t="s">
        <v>241</v>
      </c>
      <c r="C23" s="385"/>
      <c r="D23" s="385"/>
      <c r="E23" s="385"/>
      <c r="F23" s="385"/>
      <c r="G23" s="385"/>
      <c r="H23" s="385"/>
      <c r="I23" s="385"/>
      <c r="J23" s="385"/>
      <c r="K23" s="386"/>
      <c r="L23" s="193" t="s">
        <v>34</v>
      </c>
      <c r="N23" s="229"/>
    </row>
    <row r="24" spans="1:16" ht="15.75" customHeight="1">
      <c r="A24" s="380" t="s">
        <v>242</v>
      </c>
      <c r="B24" s="381"/>
      <c r="C24" s="381"/>
      <c r="D24" s="381"/>
      <c r="E24" s="381"/>
      <c r="F24" s="388"/>
      <c r="G24" s="388"/>
      <c r="H24" s="381"/>
      <c r="I24" s="388"/>
      <c r="J24" s="388"/>
      <c r="K24" s="381"/>
      <c r="L24" s="400"/>
      <c r="N24" s="229"/>
    </row>
    <row r="25" spans="1:16" ht="26.25" customHeight="1">
      <c r="A25" s="380" t="s">
        <v>243</v>
      </c>
      <c r="B25" s="381"/>
      <c r="C25" s="383"/>
      <c r="D25" s="384">
        <v>1</v>
      </c>
      <c r="E25" s="404"/>
      <c r="F25" s="401" t="s">
        <v>244</v>
      </c>
      <c r="G25" s="401"/>
      <c r="H25" s="204">
        <v>2024</v>
      </c>
      <c r="I25" s="401" t="s">
        <v>245</v>
      </c>
      <c r="J25" s="401"/>
      <c r="K25" s="191" t="s">
        <v>246</v>
      </c>
      <c r="L25" s="203"/>
      <c r="P25" s="228"/>
    </row>
    <row r="26" spans="1:16" ht="65.25" customHeight="1">
      <c r="A26" s="380" t="s">
        <v>247</v>
      </c>
      <c r="B26" s="381"/>
      <c r="C26" s="383"/>
      <c r="D26" s="384" t="s">
        <v>248</v>
      </c>
      <c r="E26" s="385"/>
      <c r="F26" s="402"/>
      <c r="G26" s="402"/>
      <c r="H26" s="385"/>
      <c r="I26" s="402"/>
      <c r="J26" s="402"/>
      <c r="K26" s="385"/>
      <c r="L26" s="403"/>
    </row>
    <row r="27" spans="1:16" ht="45.75" customHeight="1">
      <c r="A27" s="380" t="s">
        <v>249</v>
      </c>
      <c r="B27" s="381"/>
      <c r="C27" s="383"/>
      <c r="D27" s="394"/>
      <c r="E27" s="396"/>
      <c r="F27" s="396"/>
      <c r="G27" s="396"/>
      <c r="H27" s="396"/>
      <c r="I27" s="396"/>
      <c r="J27" s="396"/>
      <c r="K27" s="396"/>
      <c r="L27" s="395"/>
    </row>
    <row r="28" spans="1:16" ht="17.649999999999999" customHeight="1">
      <c r="A28" s="380" t="s">
        <v>250</v>
      </c>
      <c r="B28" s="381"/>
      <c r="C28" s="383"/>
      <c r="D28" s="384"/>
      <c r="E28" s="385"/>
      <c r="F28" s="385"/>
      <c r="G28" s="385"/>
      <c r="H28" s="385"/>
      <c r="I28" s="385"/>
      <c r="J28" s="385"/>
      <c r="K28" s="385"/>
      <c r="L28" s="386"/>
    </row>
  </sheetData>
  <mergeCells count="64">
    <mergeCell ref="B23:K23"/>
    <mergeCell ref="F25:G25"/>
    <mergeCell ref="D25:E25"/>
    <mergeCell ref="A10:D10"/>
    <mergeCell ref="E10:L10"/>
    <mergeCell ref="B22:K22"/>
    <mergeCell ref="C18:G18"/>
    <mergeCell ref="H18:I18"/>
    <mergeCell ref="J18:K18"/>
    <mergeCell ref="C19:G19"/>
    <mergeCell ref="H19:I19"/>
    <mergeCell ref="J19:K19"/>
    <mergeCell ref="C20:G20"/>
    <mergeCell ref="H20:I20"/>
    <mergeCell ref="J20:K20"/>
    <mergeCell ref="C21:G21"/>
    <mergeCell ref="A27:C27"/>
    <mergeCell ref="D27:L27"/>
    <mergeCell ref="A28:C28"/>
    <mergeCell ref="D28:L28"/>
    <mergeCell ref="A24:L24"/>
    <mergeCell ref="A25:C25"/>
    <mergeCell ref="I25:J25"/>
    <mergeCell ref="A26:C26"/>
    <mergeCell ref="D26:L26"/>
    <mergeCell ref="H21:I21"/>
    <mergeCell ref="J21:K21"/>
    <mergeCell ref="I15:J15"/>
    <mergeCell ref="K15:L15"/>
    <mergeCell ref="A17:C17"/>
    <mergeCell ref="D17:H17"/>
    <mergeCell ref="I17:L17"/>
    <mergeCell ref="A16:C16"/>
    <mergeCell ref="D16:H16"/>
    <mergeCell ref="I16:J16"/>
    <mergeCell ref="K16:L16"/>
    <mergeCell ref="A15:C15"/>
    <mergeCell ref="D15:H15"/>
    <mergeCell ref="A9:L9"/>
    <mergeCell ref="A11:D11"/>
    <mergeCell ref="E11:L11"/>
    <mergeCell ref="A12:D12"/>
    <mergeCell ref="E12:L12"/>
    <mergeCell ref="A13:C13"/>
    <mergeCell ref="D13:H13"/>
    <mergeCell ref="I13:J13"/>
    <mergeCell ref="K13:L13"/>
    <mergeCell ref="A14:L14"/>
    <mergeCell ref="A7:C7"/>
    <mergeCell ref="D7:H7"/>
    <mergeCell ref="I7:J7"/>
    <mergeCell ref="K7:L7"/>
    <mergeCell ref="A8:C8"/>
    <mergeCell ref="D8:H8"/>
    <mergeCell ref="I8:J8"/>
    <mergeCell ref="K8:L8"/>
    <mergeCell ref="A1:E4"/>
    <mergeCell ref="F1:K2"/>
    <mergeCell ref="F3:K4"/>
    <mergeCell ref="A5:L5"/>
    <mergeCell ref="A6:C6"/>
    <mergeCell ref="D6:H6"/>
    <mergeCell ref="I6:J6"/>
    <mergeCell ref="K6:L6"/>
  </mergeCells>
  <pageMargins left="0.7" right="0.7" top="0.75" bottom="0.75" header="0.3" footer="0.3"/>
  <pageSetup scale="56" orientation="portrait" horizontalDpi="1200" verticalDpi="1200"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200-000000000000}">
          <x14:formula1>
            <xm:f>Datos!$A$2:$A$5</xm:f>
          </x14:formula1>
          <xm:sqref>D6:H6</xm:sqref>
        </x14:dataValidation>
        <x14:dataValidation type="list" allowBlank="1" showInputMessage="1" showErrorMessage="1" xr:uid="{00000000-0002-0000-0200-000001000000}">
          <x14:formula1>
            <xm:f>Datos!$B$2:$B$6</xm:f>
          </x14:formula1>
          <xm:sqref>K6:L6</xm:sqref>
        </x14:dataValidation>
        <x14:dataValidation type="list" allowBlank="1" showInputMessage="1" showErrorMessage="1" xr:uid="{00000000-0002-0000-0200-000002000000}">
          <x14:formula1>
            <xm:f>Datos!$C$2:$C$3</xm:f>
          </x14:formula1>
          <xm:sqref>D7:H7</xm:sqref>
        </x14:dataValidation>
        <x14:dataValidation type="list" allowBlank="1" showInputMessage="1" showErrorMessage="1" xr:uid="{00000000-0002-0000-0200-000003000000}">
          <x14:formula1>
            <xm:f>Datos!$D$2:$D$7</xm:f>
          </x14:formula1>
          <xm:sqref>K7:L7</xm:sqref>
        </x14:dataValidation>
        <x14:dataValidation type="list" allowBlank="1" showInputMessage="1" showErrorMessage="1" xr:uid="{00000000-0002-0000-0200-000004000000}">
          <x14:formula1>
            <xm:f>Datos!$E$2:$E$23</xm:f>
          </x14:formula1>
          <xm:sqref>D8:H8</xm:sqref>
        </x14:dataValidation>
        <x14:dataValidation type="list" allowBlank="1" showInputMessage="1" showErrorMessage="1" xr:uid="{00000000-0002-0000-0200-000005000000}">
          <x14:formula1>
            <xm:f>Datos!$F$2:$F$18</xm:f>
          </x14:formula1>
          <xm:sqref>K8:L8</xm:sqref>
        </x14:dataValidation>
        <x14:dataValidation type="list" allowBlank="1" showInputMessage="1" showErrorMessage="1" xr:uid="{00000000-0002-0000-0200-000006000000}">
          <x14:formula1>
            <xm:f>Datos!$G$2:$G$8</xm:f>
          </x14:formula1>
          <xm:sqref>K13:L13</xm:sqref>
        </x14:dataValidation>
        <x14:dataValidation type="list" allowBlank="1" showInputMessage="1" showErrorMessage="1" xr:uid="{00000000-0002-0000-0200-000007000000}">
          <x14:formula1>
            <xm:f>Datos!$H$2:$H$3</xm:f>
          </x14:formula1>
          <xm:sqref>D15:H15</xm:sqref>
        </x14:dataValidation>
        <x14:dataValidation type="list" allowBlank="1" showInputMessage="1" showErrorMessage="1" xr:uid="{00000000-0002-0000-0200-000008000000}">
          <x14:formula1>
            <xm:f>Datos!$I$2:$I$7</xm:f>
          </x14:formula1>
          <xm:sqref>K15:L15</xm:sqref>
        </x14:dataValidation>
        <x14:dataValidation type="list" allowBlank="1" showInputMessage="1" showErrorMessage="1" xr:uid="{00000000-0002-0000-0200-000009000000}">
          <x14:formula1>
            <xm:f>Datos!$J$2:$J$5</xm:f>
          </x14:formula1>
          <xm:sqref>K16:L16</xm:sqref>
        </x14:dataValidation>
        <x14:dataValidation type="list" allowBlank="1" showInputMessage="1" showErrorMessage="1" xr:uid="{00000000-0002-0000-0200-00000A000000}">
          <x14:formula1>
            <xm:f>Datos!$K$2:$K$4</xm:f>
          </x14:formula1>
          <xm:sqref>L23</xm:sqref>
        </x14:dataValidation>
        <x14:dataValidation type="list" allowBlank="1" showInputMessage="1" showErrorMessage="1" xr:uid="{00000000-0002-0000-0200-00000B000000}">
          <x14:formula1>
            <xm:f>Datos!$K$2:$K$3</xm:f>
          </x14:formula1>
          <xm:sqref>J19:K21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sheetPr>
  <dimension ref="A1:O125"/>
  <sheetViews>
    <sheetView showGridLines="0" topLeftCell="D43" zoomScale="80" zoomScaleNormal="80" workbookViewId="0">
      <selection activeCell="I44" sqref="I44"/>
    </sheetView>
  </sheetViews>
  <sheetFormatPr defaultColWidth="10.85546875" defaultRowHeight="13.9"/>
  <cols>
    <col min="1" max="1" width="49.7109375" style="1" customWidth="1"/>
    <col min="2" max="4" width="35.7109375" style="1" customWidth="1"/>
    <col min="5" max="5" width="42.28515625" style="1" customWidth="1"/>
    <col min="6" max="13" width="35.7109375" style="1" customWidth="1"/>
    <col min="14" max="15" width="18.140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85546875" style="1"/>
    <col min="23" max="23" width="18.42578125" style="1" bestFit="1" customWidth="1"/>
    <col min="24" max="24" width="16.140625" style="1" customWidth="1"/>
    <col min="25" max="16384" width="10.85546875" style="1"/>
  </cols>
  <sheetData>
    <row r="1" spans="1:15" s="84" customFormat="1" ht="32.25" customHeight="1" thickBot="1">
      <c r="A1" s="337"/>
      <c r="B1" s="314" t="s">
        <v>91</v>
      </c>
      <c r="C1" s="315"/>
      <c r="D1" s="315"/>
      <c r="E1" s="315"/>
      <c r="F1" s="315"/>
      <c r="G1" s="315"/>
      <c r="H1" s="315"/>
      <c r="I1" s="315"/>
      <c r="J1" s="315"/>
      <c r="K1" s="315"/>
      <c r="L1" s="316"/>
      <c r="M1" s="311" t="s">
        <v>92</v>
      </c>
      <c r="N1" s="312"/>
      <c r="O1" s="313"/>
    </row>
    <row r="2" spans="1:15" s="84" customFormat="1" ht="30.75" customHeight="1" thickBot="1">
      <c r="A2" s="338"/>
      <c r="B2" s="317" t="s">
        <v>93</v>
      </c>
      <c r="C2" s="318"/>
      <c r="D2" s="318"/>
      <c r="E2" s="318"/>
      <c r="F2" s="318"/>
      <c r="G2" s="318"/>
      <c r="H2" s="318"/>
      <c r="I2" s="318"/>
      <c r="J2" s="318"/>
      <c r="K2" s="318"/>
      <c r="L2" s="319"/>
      <c r="M2" s="311" t="s">
        <v>94</v>
      </c>
      <c r="N2" s="312"/>
      <c r="O2" s="313"/>
    </row>
    <row r="3" spans="1:15" s="84" customFormat="1" ht="24" customHeight="1" thickBot="1">
      <c r="A3" s="338"/>
      <c r="B3" s="317" t="s">
        <v>95</v>
      </c>
      <c r="C3" s="318"/>
      <c r="D3" s="318"/>
      <c r="E3" s="318"/>
      <c r="F3" s="318"/>
      <c r="G3" s="318"/>
      <c r="H3" s="318"/>
      <c r="I3" s="318"/>
      <c r="J3" s="318"/>
      <c r="K3" s="318"/>
      <c r="L3" s="319"/>
      <c r="M3" s="311" t="s">
        <v>96</v>
      </c>
      <c r="N3" s="312"/>
      <c r="O3" s="313"/>
    </row>
    <row r="4" spans="1:15" s="84" customFormat="1" ht="21.75" customHeight="1" thickBot="1">
      <c r="A4" s="339"/>
      <c r="B4" s="320" t="s">
        <v>97</v>
      </c>
      <c r="C4" s="321"/>
      <c r="D4" s="321"/>
      <c r="E4" s="321"/>
      <c r="F4" s="321"/>
      <c r="G4" s="321"/>
      <c r="H4" s="321"/>
      <c r="I4" s="321"/>
      <c r="J4" s="321"/>
      <c r="K4" s="321"/>
      <c r="L4" s="322"/>
      <c r="M4" s="311" t="s">
        <v>98</v>
      </c>
      <c r="N4" s="312"/>
      <c r="O4" s="313"/>
    </row>
    <row r="5" spans="1:15" s="84" customFormat="1" ht="12" customHeight="1" thickBot="1">
      <c r="A5" s="85"/>
      <c r="B5" s="86"/>
      <c r="C5" s="86"/>
      <c r="D5" s="86"/>
      <c r="E5" s="86"/>
      <c r="F5" s="86"/>
      <c r="G5" s="86"/>
      <c r="H5" s="86"/>
      <c r="I5" s="86"/>
      <c r="J5" s="86"/>
      <c r="K5" s="86"/>
      <c r="L5" s="86"/>
      <c r="M5" s="87"/>
      <c r="N5" s="87"/>
      <c r="O5" s="87"/>
    </row>
    <row r="6" spans="1:15" ht="40.15" customHeight="1" thickBot="1">
      <c r="A6" s="55" t="s">
        <v>99</v>
      </c>
      <c r="B6" s="347" t="s">
        <v>100</v>
      </c>
      <c r="C6" s="348"/>
      <c r="D6" s="348"/>
      <c r="E6" s="348"/>
      <c r="F6" s="348"/>
      <c r="G6" s="348"/>
      <c r="H6" s="348"/>
      <c r="I6" s="348"/>
      <c r="J6" s="348"/>
      <c r="K6" s="349"/>
      <c r="L6" s="222" t="s">
        <v>101</v>
      </c>
      <c r="M6" s="350">
        <v>2024110010299</v>
      </c>
      <c r="N6" s="351"/>
      <c r="O6" s="352"/>
    </row>
    <row r="7" spans="1:15" s="84" customFormat="1" ht="12.6" customHeight="1" thickBot="1">
      <c r="A7" s="85"/>
      <c r="B7" s="86"/>
      <c r="C7" s="86"/>
      <c r="D7" s="86"/>
      <c r="E7" s="86"/>
      <c r="F7" s="86"/>
      <c r="G7" s="86"/>
      <c r="H7" s="86"/>
      <c r="I7" s="86"/>
      <c r="J7" s="86"/>
      <c r="K7" s="86"/>
      <c r="L7" s="86"/>
      <c r="M7" s="87"/>
      <c r="N7" s="87"/>
      <c r="O7" s="87"/>
    </row>
    <row r="8" spans="1:15" s="84" customFormat="1" ht="21.75" customHeight="1" thickBot="1">
      <c r="A8" s="341" t="s">
        <v>102</v>
      </c>
      <c r="B8" s="177" t="s">
        <v>103</v>
      </c>
      <c r="C8" s="139" t="s">
        <v>104</v>
      </c>
      <c r="D8" s="177" t="s">
        <v>105</v>
      </c>
      <c r="E8" s="139" t="s">
        <v>104</v>
      </c>
      <c r="F8" s="177" t="s">
        <v>106</v>
      </c>
      <c r="G8" s="139" t="s">
        <v>104</v>
      </c>
      <c r="H8" s="177" t="s">
        <v>107</v>
      </c>
      <c r="I8" s="141"/>
      <c r="J8" s="325" t="s">
        <v>108</v>
      </c>
      <c r="K8" s="340"/>
      <c r="L8" s="176" t="s">
        <v>109</v>
      </c>
      <c r="M8" s="355"/>
      <c r="N8" s="355"/>
      <c r="O8" s="355"/>
    </row>
    <row r="9" spans="1:15" s="84" customFormat="1" ht="21.75" customHeight="1" thickBot="1">
      <c r="A9" s="341"/>
      <c r="B9" s="178" t="s">
        <v>110</v>
      </c>
      <c r="C9" s="142"/>
      <c r="D9" s="177" t="s">
        <v>111</v>
      </c>
      <c r="E9" s="143"/>
      <c r="F9" s="177" t="s">
        <v>112</v>
      </c>
      <c r="G9" s="143"/>
      <c r="H9" s="177" t="s">
        <v>113</v>
      </c>
      <c r="I9" s="141"/>
      <c r="J9" s="325"/>
      <c r="K9" s="340"/>
      <c r="L9" s="176" t="s">
        <v>114</v>
      </c>
      <c r="M9" s="355"/>
      <c r="N9" s="355"/>
      <c r="O9" s="355"/>
    </row>
    <row r="10" spans="1:15" s="84" customFormat="1" ht="21.75" customHeight="1" thickBot="1">
      <c r="A10" s="341"/>
      <c r="B10" s="177" t="s">
        <v>115</v>
      </c>
      <c r="C10" s="139"/>
      <c r="D10" s="177" t="s">
        <v>116</v>
      </c>
      <c r="E10" s="143"/>
      <c r="F10" s="177" t="s">
        <v>117</v>
      </c>
      <c r="G10" s="143"/>
      <c r="H10" s="177" t="s">
        <v>118</v>
      </c>
      <c r="I10" s="141"/>
      <c r="J10" s="325"/>
      <c r="K10" s="340"/>
      <c r="L10" s="176" t="s">
        <v>119</v>
      </c>
      <c r="M10" s="355" t="s">
        <v>104</v>
      </c>
      <c r="N10" s="355"/>
      <c r="O10" s="355"/>
    </row>
    <row r="11" spans="1:15" s="84" customFormat="1" ht="10.9" customHeight="1" thickBot="1">
      <c r="A11" s="85"/>
      <c r="B11" s="86"/>
      <c r="C11" s="86"/>
      <c r="D11" s="86"/>
      <c r="E11" s="86"/>
      <c r="F11" s="86"/>
      <c r="G11" s="86"/>
      <c r="H11" s="86"/>
      <c r="I11" s="86"/>
      <c r="J11" s="86"/>
      <c r="K11" s="86"/>
      <c r="L11" s="86"/>
      <c r="M11" s="87"/>
      <c r="N11" s="87"/>
      <c r="O11" s="87"/>
    </row>
    <row r="12" spans="1:15" ht="15" customHeight="1">
      <c r="A12" s="344" t="s">
        <v>120</v>
      </c>
      <c r="B12" s="326" t="s">
        <v>251</v>
      </c>
      <c r="C12" s="327"/>
      <c r="D12" s="327"/>
      <c r="E12" s="327"/>
      <c r="F12" s="327"/>
      <c r="G12" s="327"/>
      <c r="H12" s="327"/>
      <c r="I12" s="327"/>
      <c r="J12" s="327"/>
      <c r="K12" s="327"/>
      <c r="L12" s="327"/>
      <c r="M12" s="327"/>
      <c r="N12" s="327"/>
      <c r="O12" s="328"/>
    </row>
    <row r="13" spans="1:15" ht="15" customHeight="1">
      <c r="A13" s="345"/>
      <c r="B13" s="329"/>
      <c r="C13" s="330"/>
      <c r="D13" s="330"/>
      <c r="E13" s="330"/>
      <c r="F13" s="330"/>
      <c r="G13" s="330"/>
      <c r="H13" s="330"/>
      <c r="I13" s="330"/>
      <c r="J13" s="330"/>
      <c r="K13" s="330"/>
      <c r="L13" s="330"/>
      <c r="M13" s="330"/>
      <c r="N13" s="330"/>
      <c r="O13" s="331"/>
    </row>
    <row r="14" spans="1:15" ht="15" customHeight="1" thickBot="1">
      <c r="A14" s="346"/>
      <c r="B14" s="332"/>
      <c r="C14" s="333"/>
      <c r="D14" s="333"/>
      <c r="E14" s="333"/>
      <c r="F14" s="333"/>
      <c r="G14" s="333"/>
      <c r="H14" s="333"/>
      <c r="I14" s="333"/>
      <c r="J14" s="333"/>
      <c r="K14" s="333"/>
      <c r="L14" s="333"/>
      <c r="M14" s="333"/>
      <c r="N14" s="333"/>
      <c r="O14" s="334"/>
    </row>
    <row r="15" spans="1:15" ht="9" customHeight="1" thickBot="1">
      <c r="A15" s="9"/>
      <c r="B15" s="83"/>
      <c r="C15" s="10"/>
      <c r="D15" s="10"/>
      <c r="E15" s="10"/>
      <c r="F15" s="10"/>
      <c r="G15" s="11"/>
      <c r="H15" s="11"/>
      <c r="I15" s="11"/>
      <c r="J15" s="11"/>
      <c r="K15" s="11"/>
      <c r="L15" s="12"/>
      <c r="M15" s="12"/>
      <c r="N15" s="12"/>
      <c r="O15" s="12"/>
    </row>
    <row r="16" spans="1:15" s="13" customFormat="1" ht="37.5" customHeight="1" thickBot="1">
      <c r="A16" s="55" t="s">
        <v>122</v>
      </c>
      <c r="B16" s="335" t="s">
        <v>252</v>
      </c>
      <c r="C16" s="335"/>
      <c r="D16" s="335"/>
      <c r="E16" s="335"/>
      <c r="F16" s="335"/>
      <c r="G16" s="341" t="s">
        <v>124</v>
      </c>
      <c r="H16" s="341"/>
      <c r="I16" s="408" t="s">
        <v>253</v>
      </c>
      <c r="J16" s="408"/>
      <c r="K16" s="408"/>
      <c r="L16" s="408"/>
      <c r="M16" s="408"/>
      <c r="N16" s="408"/>
      <c r="O16" s="408"/>
    </row>
    <row r="17" spans="1:15" ht="9" customHeight="1" thickBot="1">
      <c r="A17" s="9"/>
      <c r="B17" s="11"/>
      <c r="C17" s="10"/>
      <c r="D17" s="10"/>
      <c r="E17" s="10"/>
      <c r="F17" s="10"/>
      <c r="G17" s="11"/>
      <c r="H17" s="11"/>
      <c r="I17" s="11"/>
      <c r="J17" s="11"/>
      <c r="K17" s="11"/>
      <c r="L17" s="12"/>
      <c r="M17" s="12"/>
      <c r="N17" s="12"/>
      <c r="O17" s="12"/>
    </row>
    <row r="18" spans="1:15" ht="56.25" customHeight="1" thickBot="1">
      <c r="A18" s="55" t="s">
        <v>126</v>
      </c>
      <c r="B18" s="335" t="s">
        <v>127</v>
      </c>
      <c r="C18" s="335"/>
      <c r="D18" s="335"/>
      <c r="E18" s="335"/>
      <c r="F18" s="55" t="s">
        <v>128</v>
      </c>
      <c r="G18" s="342" t="s">
        <v>129</v>
      </c>
      <c r="H18" s="342"/>
      <c r="I18" s="342"/>
      <c r="J18" s="55" t="s">
        <v>130</v>
      </c>
      <c r="K18" s="335" t="s">
        <v>131</v>
      </c>
      <c r="L18" s="335"/>
      <c r="M18" s="335"/>
      <c r="N18" s="335"/>
      <c r="O18" s="335"/>
    </row>
    <row r="19" spans="1:15" ht="14.45" thickBot="1"/>
    <row r="20" spans="1:15" ht="32.1" customHeight="1" thickBot="1">
      <c r="A20" s="323" t="s">
        <v>132</v>
      </c>
      <c r="B20" s="324"/>
      <c r="C20" s="324"/>
      <c r="D20" s="324"/>
      <c r="E20" s="324"/>
      <c r="F20" s="324"/>
      <c r="G20" s="324"/>
      <c r="H20" s="324"/>
      <c r="I20" s="324"/>
      <c r="J20" s="324"/>
      <c r="K20" s="324"/>
      <c r="L20" s="324"/>
      <c r="M20" s="324"/>
      <c r="N20" s="324"/>
      <c r="O20" s="325"/>
    </row>
    <row r="21" spans="1:15" ht="32.1" customHeight="1" thickBot="1">
      <c r="A21" s="323" t="s">
        <v>133</v>
      </c>
      <c r="B21" s="324"/>
      <c r="C21" s="324"/>
      <c r="D21" s="324"/>
      <c r="E21" s="324"/>
      <c r="F21" s="324"/>
      <c r="G21" s="324"/>
      <c r="H21" s="324"/>
      <c r="I21" s="324"/>
      <c r="J21" s="324"/>
      <c r="K21" s="324"/>
      <c r="L21" s="324"/>
      <c r="M21" s="324"/>
      <c r="N21" s="324"/>
      <c r="O21" s="325"/>
    </row>
    <row r="22" spans="1:15" ht="32.1" customHeight="1" thickBot="1">
      <c r="A22" s="24"/>
      <c r="B22" s="14" t="s">
        <v>103</v>
      </c>
      <c r="C22" s="14" t="s">
        <v>105</v>
      </c>
      <c r="D22" s="14" t="s">
        <v>106</v>
      </c>
      <c r="E22" s="14" t="s">
        <v>107</v>
      </c>
      <c r="F22" s="14" t="s">
        <v>110</v>
      </c>
      <c r="G22" s="14" t="s">
        <v>111</v>
      </c>
      <c r="H22" s="14" t="s">
        <v>112</v>
      </c>
      <c r="I22" s="14" t="s">
        <v>113</v>
      </c>
      <c r="J22" s="14" t="s">
        <v>115</v>
      </c>
      <c r="K22" s="14" t="s">
        <v>116</v>
      </c>
      <c r="L22" s="14" t="s">
        <v>117</v>
      </c>
      <c r="M22" s="14" t="s">
        <v>118</v>
      </c>
      <c r="N22" s="15" t="s">
        <v>134</v>
      </c>
      <c r="O22" s="15" t="s">
        <v>135</v>
      </c>
    </row>
    <row r="23" spans="1:15" ht="32.1" customHeight="1">
      <c r="A23" s="18" t="s">
        <v>136</v>
      </c>
      <c r="B23" s="225">
        <v>252962000</v>
      </c>
      <c r="C23" s="19">
        <v>0</v>
      </c>
      <c r="D23" s="19"/>
      <c r="E23" s="19"/>
      <c r="F23" s="19">
        <v>53378000</v>
      </c>
      <c r="G23" s="19"/>
      <c r="H23" s="16"/>
      <c r="I23" s="16"/>
      <c r="J23" s="16"/>
      <c r="K23" s="16"/>
      <c r="L23" s="16"/>
      <c r="M23" s="16"/>
      <c r="N23" s="16">
        <f>SUM(B23:M23)</f>
        <v>306340000</v>
      </c>
      <c r="O23" s="17"/>
    </row>
    <row r="24" spans="1:15" ht="32.1" customHeight="1">
      <c r="A24" s="18" t="s">
        <v>137</v>
      </c>
      <c r="B24" s="19">
        <v>157256000</v>
      </c>
      <c r="C24" s="19">
        <v>95706000</v>
      </c>
      <c r="D24" s="19">
        <v>0</v>
      </c>
      <c r="E24" s="19"/>
      <c r="F24" s="19"/>
      <c r="G24" s="19"/>
      <c r="H24" s="19"/>
      <c r="I24" s="19"/>
      <c r="J24" s="19"/>
      <c r="K24" s="19"/>
      <c r="L24" s="19"/>
      <c r="M24" s="19"/>
      <c r="N24" s="248">
        <f t="shared" ref="N24:N28" si="0">SUM(B24:M24)</f>
        <v>252962000</v>
      </c>
      <c r="O24" s="54">
        <f>+N24/N23</f>
        <v>0.82575569628517331</v>
      </c>
    </row>
    <row r="25" spans="1:15" ht="32.1" customHeight="1">
      <c r="A25" s="18" t="s">
        <v>138</v>
      </c>
      <c r="B25" s="19">
        <v>0</v>
      </c>
      <c r="C25" s="19">
        <v>0</v>
      </c>
      <c r="D25" s="19">
        <v>17644667</v>
      </c>
      <c r="E25" s="19"/>
      <c r="F25" s="19"/>
      <c r="G25" s="19"/>
      <c r="H25" s="19"/>
      <c r="I25" s="19"/>
      <c r="J25" s="19"/>
      <c r="K25" s="19"/>
      <c r="L25" s="19"/>
      <c r="M25" s="19"/>
      <c r="N25" s="19">
        <f t="shared" si="0"/>
        <v>17644667</v>
      </c>
      <c r="O25" s="54">
        <f>+N25/N24</f>
        <v>6.9752243419960308E-2</v>
      </c>
    </row>
    <row r="26" spans="1:15" ht="32.1" customHeight="1">
      <c r="A26" s="18" t="s">
        <v>139</v>
      </c>
      <c r="B26" s="19"/>
      <c r="C26" s="19">
        <v>5353040</v>
      </c>
      <c r="D26" s="19">
        <v>0</v>
      </c>
      <c r="E26" s="19"/>
      <c r="F26" s="19"/>
      <c r="G26" s="19"/>
      <c r="H26" s="19"/>
      <c r="I26" s="19"/>
      <c r="J26" s="19"/>
      <c r="K26" s="19"/>
      <c r="L26" s="19"/>
      <c r="M26" s="19"/>
      <c r="N26" s="19">
        <f t="shared" si="0"/>
        <v>5353040</v>
      </c>
      <c r="O26" s="20"/>
    </row>
    <row r="27" spans="1:15" ht="32.1" customHeight="1">
      <c r="A27" s="18" t="s">
        <v>140</v>
      </c>
      <c r="B27" s="19">
        <v>0</v>
      </c>
      <c r="C27" s="19">
        <v>0</v>
      </c>
      <c r="D27" s="19">
        <v>0</v>
      </c>
      <c r="E27" s="19"/>
      <c r="F27" s="19"/>
      <c r="G27" s="19"/>
      <c r="H27" s="19"/>
      <c r="I27" s="19"/>
      <c r="J27" s="19"/>
      <c r="K27" s="19"/>
      <c r="L27" s="19"/>
      <c r="M27" s="19"/>
      <c r="N27" s="19">
        <f t="shared" si="0"/>
        <v>0</v>
      </c>
      <c r="O27" s="20"/>
    </row>
    <row r="28" spans="1:15" ht="32.1" customHeight="1" thickBot="1">
      <c r="A28" s="21" t="s">
        <v>141</v>
      </c>
      <c r="B28" s="22">
        <v>0</v>
      </c>
      <c r="C28" s="22">
        <v>5353040</v>
      </c>
      <c r="D28" s="22">
        <v>0</v>
      </c>
      <c r="E28" s="22"/>
      <c r="F28" s="22"/>
      <c r="G28" s="22"/>
      <c r="H28" s="22"/>
      <c r="I28" s="22"/>
      <c r="J28" s="22"/>
      <c r="K28" s="22"/>
      <c r="L28" s="22"/>
      <c r="M28" s="22"/>
      <c r="N28" s="22">
        <f t="shared" si="0"/>
        <v>5353040</v>
      </c>
      <c r="O28" s="54">
        <f>+N28/N26</f>
        <v>1</v>
      </c>
    </row>
    <row r="29" spans="1:15" s="23" customFormat="1" ht="16.5" customHeight="1"/>
    <row r="30" spans="1:15" s="23" customFormat="1" ht="17.25" customHeight="1"/>
    <row r="31" spans="1:15" ht="5.25" customHeight="1" thickBot="1"/>
    <row r="32" spans="1:15" ht="48" customHeight="1" thickBot="1">
      <c r="A32" s="294" t="s">
        <v>142</v>
      </c>
      <c r="B32" s="295"/>
      <c r="C32" s="295"/>
      <c r="D32" s="295"/>
      <c r="E32" s="295"/>
      <c r="F32" s="295"/>
      <c r="G32" s="295"/>
      <c r="H32" s="295"/>
      <c r="I32" s="296"/>
      <c r="J32" s="28"/>
    </row>
    <row r="33" spans="1:10" ht="50.25" customHeight="1" thickBot="1">
      <c r="A33" s="39" t="s">
        <v>143</v>
      </c>
      <c r="B33" s="297" t="str">
        <f>+B12</f>
        <v>Realizar el 100% de de las acciones diseñadas para aumentar el crecimiento de usuarios que consultan las redes sociales y páginas web</v>
      </c>
      <c r="C33" s="298"/>
      <c r="D33" s="298"/>
      <c r="E33" s="298"/>
      <c r="F33" s="298"/>
      <c r="G33" s="298"/>
      <c r="H33" s="298"/>
      <c r="I33" s="299"/>
      <c r="J33" s="26"/>
    </row>
    <row r="34" spans="1:10" ht="18.75" customHeight="1" thickBot="1">
      <c r="A34" s="288" t="s">
        <v>144</v>
      </c>
      <c r="B34" s="92">
        <v>2024</v>
      </c>
      <c r="C34" s="92">
        <v>2025</v>
      </c>
      <c r="D34" s="92">
        <v>2026</v>
      </c>
      <c r="E34" s="92">
        <v>2027</v>
      </c>
      <c r="F34" s="92" t="s">
        <v>145</v>
      </c>
      <c r="G34" s="307" t="s">
        <v>146</v>
      </c>
      <c r="H34" s="307" t="s">
        <v>23</v>
      </c>
      <c r="I34" s="307"/>
      <c r="J34" s="26"/>
    </row>
    <row r="35" spans="1:10" ht="50.25" customHeight="1" thickBot="1">
      <c r="A35" s="289"/>
      <c r="B35" s="94">
        <v>1</v>
      </c>
      <c r="C35" s="94">
        <v>1</v>
      </c>
      <c r="D35" s="94">
        <v>1</v>
      </c>
      <c r="E35" s="94">
        <v>1</v>
      </c>
      <c r="F35" s="93">
        <v>1</v>
      </c>
      <c r="G35" s="307"/>
      <c r="H35" s="307"/>
      <c r="I35" s="307"/>
      <c r="J35" s="26"/>
    </row>
    <row r="36" spans="1:10" ht="52.5" customHeight="1" thickBot="1">
      <c r="A36" s="40" t="s">
        <v>147</v>
      </c>
      <c r="B36" s="300">
        <v>0.13</v>
      </c>
      <c r="C36" s="301"/>
      <c r="D36" s="302" t="s">
        <v>148</v>
      </c>
      <c r="E36" s="303"/>
      <c r="F36" s="303"/>
      <c r="G36" s="303"/>
      <c r="H36" s="303"/>
      <c r="I36" s="304"/>
    </row>
    <row r="37" spans="1:10" s="27" customFormat="1" ht="48" customHeight="1" thickBot="1">
      <c r="A37" s="288" t="s">
        <v>149</v>
      </c>
      <c r="B37" s="40" t="s">
        <v>150</v>
      </c>
      <c r="C37" s="39" t="s">
        <v>151</v>
      </c>
      <c r="D37" s="275" t="s">
        <v>152</v>
      </c>
      <c r="E37" s="276"/>
      <c r="F37" s="275" t="s">
        <v>153</v>
      </c>
      <c r="G37" s="276"/>
      <c r="H37" s="41" t="s">
        <v>154</v>
      </c>
      <c r="I37" s="43" t="s">
        <v>155</v>
      </c>
    </row>
    <row r="38" spans="1:10" ht="135.6" customHeight="1" thickBot="1">
      <c r="A38" s="289"/>
      <c r="B38" s="32">
        <v>8.3000000000000007</v>
      </c>
      <c r="C38" s="33">
        <v>8.3000000000000007</v>
      </c>
      <c r="D38" s="290" t="s">
        <v>254</v>
      </c>
      <c r="E38" s="291"/>
      <c r="F38" s="290" t="s">
        <v>255</v>
      </c>
      <c r="G38" s="291"/>
      <c r="H38" s="29" t="s">
        <v>158</v>
      </c>
      <c r="I38" s="30" t="s">
        <v>158</v>
      </c>
    </row>
    <row r="39" spans="1:10" s="27" customFormat="1" ht="54" customHeight="1" thickBot="1">
      <c r="A39" s="288" t="s">
        <v>160</v>
      </c>
      <c r="B39" s="42" t="s">
        <v>150</v>
      </c>
      <c r="C39" s="41" t="s">
        <v>151</v>
      </c>
      <c r="D39" s="275" t="s">
        <v>152</v>
      </c>
      <c r="E39" s="276"/>
      <c r="F39" s="275" t="s">
        <v>153</v>
      </c>
      <c r="G39" s="276"/>
      <c r="H39" s="41" t="s">
        <v>154</v>
      </c>
      <c r="I39" s="43" t="s">
        <v>155</v>
      </c>
    </row>
    <row r="40" spans="1:10" ht="223.9" customHeight="1" thickBot="1">
      <c r="A40" s="289"/>
      <c r="B40" s="32">
        <v>8.3000000000000007</v>
      </c>
      <c r="C40" s="33">
        <v>8.3000000000000007</v>
      </c>
      <c r="D40" s="290" t="s">
        <v>256</v>
      </c>
      <c r="E40" s="291"/>
      <c r="F40" s="290" t="s">
        <v>257</v>
      </c>
      <c r="G40" s="291"/>
      <c r="H40" s="29" t="s">
        <v>158</v>
      </c>
      <c r="I40" s="249" t="s">
        <v>258</v>
      </c>
    </row>
    <row r="41" spans="1:10" s="27" customFormat="1" ht="35.1" customHeight="1" thickBot="1">
      <c r="A41" s="288" t="s">
        <v>164</v>
      </c>
      <c r="B41" s="42" t="s">
        <v>150</v>
      </c>
      <c r="C41" s="41" t="s">
        <v>151</v>
      </c>
      <c r="D41" s="275" t="s">
        <v>152</v>
      </c>
      <c r="E41" s="276"/>
      <c r="F41" s="275" t="s">
        <v>153</v>
      </c>
      <c r="G41" s="276"/>
      <c r="H41" s="41" t="s">
        <v>154</v>
      </c>
      <c r="I41" s="43" t="s">
        <v>155</v>
      </c>
    </row>
    <row r="42" spans="1:10" ht="273.60000000000002" customHeight="1" thickBot="1">
      <c r="A42" s="289"/>
      <c r="B42" s="32">
        <v>8.3000000000000007</v>
      </c>
      <c r="C42" s="33">
        <v>8.3000000000000007</v>
      </c>
      <c r="D42" s="290" t="s">
        <v>259</v>
      </c>
      <c r="E42" s="291"/>
      <c r="F42" s="409" t="s">
        <v>260</v>
      </c>
      <c r="G42" s="410"/>
      <c r="H42" s="29" t="s">
        <v>158</v>
      </c>
      <c r="I42" s="249" t="s">
        <v>261</v>
      </c>
    </row>
    <row r="43" spans="1:10" s="27" customFormat="1" ht="35.1" customHeight="1" thickBot="1">
      <c r="A43" s="288" t="s">
        <v>168</v>
      </c>
      <c r="B43" s="42" t="s">
        <v>150</v>
      </c>
      <c r="C43" s="42" t="s">
        <v>151</v>
      </c>
      <c r="D43" s="275" t="s">
        <v>152</v>
      </c>
      <c r="E43" s="276"/>
      <c r="F43" s="275" t="s">
        <v>153</v>
      </c>
      <c r="G43" s="276"/>
      <c r="H43" s="41" t="s">
        <v>154</v>
      </c>
      <c r="I43" s="41" t="s">
        <v>155</v>
      </c>
    </row>
    <row r="44" spans="1:10" ht="120.75" customHeight="1" thickBot="1">
      <c r="A44" s="289"/>
      <c r="B44" s="32">
        <v>8.3000000000000007</v>
      </c>
      <c r="C44" s="33"/>
      <c r="D44" s="292"/>
      <c r="E44" s="293"/>
      <c r="F44" s="292"/>
      <c r="G44" s="293"/>
      <c r="H44" s="50"/>
      <c r="I44" s="51"/>
    </row>
    <row r="45" spans="1:10" s="27" customFormat="1" ht="35.1" customHeight="1" thickBot="1">
      <c r="A45" s="288" t="s">
        <v>169</v>
      </c>
      <c r="B45" s="42" t="s">
        <v>150</v>
      </c>
      <c r="C45" s="41" t="s">
        <v>151</v>
      </c>
      <c r="D45" s="275" t="s">
        <v>152</v>
      </c>
      <c r="E45" s="276"/>
      <c r="F45" s="275" t="s">
        <v>153</v>
      </c>
      <c r="G45" s="276"/>
      <c r="H45" s="41" t="s">
        <v>154</v>
      </c>
      <c r="I45" s="43" t="s">
        <v>155</v>
      </c>
    </row>
    <row r="46" spans="1:10" ht="120.75" customHeight="1" thickBot="1">
      <c r="A46" s="289"/>
      <c r="B46" s="32">
        <v>8.3000000000000007</v>
      </c>
      <c r="C46" s="33"/>
      <c r="D46" s="277"/>
      <c r="E46" s="279"/>
      <c r="F46" s="277"/>
      <c r="G46" s="279"/>
      <c r="H46" s="29"/>
      <c r="I46" s="31"/>
    </row>
    <row r="47" spans="1:10" s="27" customFormat="1" ht="35.1" customHeight="1" thickBot="1">
      <c r="A47" s="288" t="s">
        <v>170</v>
      </c>
      <c r="B47" s="42" t="s">
        <v>150</v>
      </c>
      <c r="C47" s="41" t="s">
        <v>151</v>
      </c>
      <c r="D47" s="275" t="s">
        <v>152</v>
      </c>
      <c r="E47" s="276"/>
      <c r="F47" s="275" t="s">
        <v>153</v>
      </c>
      <c r="G47" s="276"/>
      <c r="H47" s="41" t="s">
        <v>154</v>
      </c>
      <c r="I47" s="43" t="s">
        <v>155</v>
      </c>
    </row>
    <row r="48" spans="1:10" ht="120.75" customHeight="1" thickBot="1">
      <c r="A48" s="289"/>
      <c r="B48" s="34">
        <v>8.3000000000000007</v>
      </c>
      <c r="C48" s="35"/>
      <c r="D48" s="277"/>
      <c r="E48" s="279"/>
      <c r="F48" s="277"/>
      <c r="G48" s="279"/>
      <c r="H48" s="29"/>
      <c r="I48" s="31"/>
    </row>
    <row r="49" spans="1:9" ht="35.1" customHeight="1" thickBot="1">
      <c r="A49" s="288" t="s">
        <v>171</v>
      </c>
      <c r="B49" s="40" t="s">
        <v>150</v>
      </c>
      <c r="C49" s="39" t="s">
        <v>151</v>
      </c>
      <c r="D49" s="275" t="s">
        <v>152</v>
      </c>
      <c r="E49" s="276"/>
      <c r="F49" s="275" t="s">
        <v>153</v>
      </c>
      <c r="G49" s="276"/>
      <c r="H49" s="41" t="s">
        <v>154</v>
      </c>
      <c r="I49" s="43" t="s">
        <v>155</v>
      </c>
    </row>
    <row r="50" spans="1:9" ht="120.75" customHeight="1" thickBot="1">
      <c r="A50" s="289"/>
      <c r="B50" s="34">
        <v>8.3000000000000007</v>
      </c>
      <c r="C50" s="35"/>
      <c r="D50" s="277"/>
      <c r="E50" s="278"/>
      <c r="F50" s="277"/>
      <c r="G50" s="279"/>
      <c r="H50" s="29"/>
      <c r="I50" s="31"/>
    </row>
    <row r="51" spans="1:9" ht="35.1" customHeight="1" thickBot="1">
      <c r="A51" s="288" t="s">
        <v>172</v>
      </c>
      <c r="B51" s="40" t="s">
        <v>150</v>
      </c>
      <c r="C51" s="39" t="s">
        <v>151</v>
      </c>
      <c r="D51" s="275" t="s">
        <v>152</v>
      </c>
      <c r="E51" s="276"/>
      <c r="F51" s="275" t="s">
        <v>153</v>
      </c>
      <c r="G51" s="276"/>
      <c r="H51" s="41" t="s">
        <v>154</v>
      </c>
      <c r="I51" s="43" t="s">
        <v>155</v>
      </c>
    </row>
    <row r="52" spans="1:9" ht="120.75" customHeight="1" thickBot="1">
      <c r="A52" s="289"/>
      <c r="B52" s="34">
        <v>8.3000000000000007</v>
      </c>
      <c r="C52" s="35"/>
      <c r="D52" s="277"/>
      <c r="E52" s="278"/>
      <c r="F52" s="277"/>
      <c r="G52" s="279"/>
      <c r="H52" s="52"/>
      <c r="I52" s="31"/>
    </row>
    <row r="53" spans="1:9" ht="35.1" customHeight="1" thickBot="1">
      <c r="A53" s="288" t="s">
        <v>173</v>
      </c>
      <c r="B53" s="40" t="s">
        <v>150</v>
      </c>
      <c r="C53" s="39" t="s">
        <v>151</v>
      </c>
      <c r="D53" s="275" t="s">
        <v>152</v>
      </c>
      <c r="E53" s="276"/>
      <c r="F53" s="275" t="s">
        <v>153</v>
      </c>
      <c r="G53" s="276"/>
      <c r="H53" s="41" t="s">
        <v>154</v>
      </c>
      <c r="I53" s="43" t="s">
        <v>155</v>
      </c>
    </row>
    <row r="54" spans="1:9" ht="120.75" customHeight="1" thickBot="1">
      <c r="A54" s="289"/>
      <c r="B54" s="34">
        <v>8.3000000000000007</v>
      </c>
      <c r="C54" s="35"/>
      <c r="D54" s="277"/>
      <c r="E54" s="279"/>
      <c r="F54" s="277"/>
      <c r="G54" s="279"/>
      <c r="H54" s="29"/>
      <c r="I54" s="29"/>
    </row>
    <row r="55" spans="1:9" ht="35.1" customHeight="1" thickBot="1">
      <c r="A55" s="288" t="s">
        <v>174</v>
      </c>
      <c r="B55" s="40" t="s">
        <v>150</v>
      </c>
      <c r="C55" s="39" t="s">
        <v>151</v>
      </c>
      <c r="D55" s="275" t="s">
        <v>152</v>
      </c>
      <c r="E55" s="276"/>
      <c r="F55" s="275" t="s">
        <v>153</v>
      </c>
      <c r="G55" s="276"/>
      <c r="H55" s="41" t="s">
        <v>154</v>
      </c>
      <c r="I55" s="43" t="s">
        <v>155</v>
      </c>
    </row>
    <row r="56" spans="1:9" ht="120.75" customHeight="1" thickBot="1">
      <c r="A56" s="289"/>
      <c r="B56" s="34">
        <v>8.3000000000000007</v>
      </c>
      <c r="C56" s="35"/>
      <c r="D56" s="277"/>
      <c r="E56" s="279"/>
      <c r="F56" s="277"/>
      <c r="G56" s="279"/>
      <c r="H56" s="29"/>
      <c r="I56" s="31"/>
    </row>
    <row r="57" spans="1:9" ht="35.1" customHeight="1" thickBot="1">
      <c r="A57" s="288" t="s">
        <v>175</v>
      </c>
      <c r="B57" s="40" t="s">
        <v>150</v>
      </c>
      <c r="C57" s="39" t="s">
        <v>151</v>
      </c>
      <c r="D57" s="275" t="s">
        <v>152</v>
      </c>
      <c r="E57" s="276"/>
      <c r="F57" s="275" t="s">
        <v>153</v>
      </c>
      <c r="G57" s="276"/>
      <c r="H57" s="41" t="s">
        <v>154</v>
      </c>
      <c r="I57" s="43" t="s">
        <v>155</v>
      </c>
    </row>
    <row r="58" spans="1:9" ht="120.75" customHeight="1" thickBot="1">
      <c r="A58" s="289"/>
      <c r="B58" s="34">
        <v>8.3000000000000007</v>
      </c>
      <c r="C58" s="35"/>
      <c r="D58" s="277"/>
      <c r="E58" s="279"/>
      <c r="F58" s="278"/>
      <c r="G58" s="278"/>
      <c r="H58" s="29"/>
      <c r="I58" s="29"/>
    </row>
    <row r="59" spans="1:9" ht="35.1" customHeight="1" thickBot="1">
      <c r="A59" s="288" t="s">
        <v>176</v>
      </c>
      <c r="B59" s="40" t="s">
        <v>150</v>
      </c>
      <c r="C59" s="39" t="s">
        <v>151</v>
      </c>
      <c r="D59" s="275" t="s">
        <v>152</v>
      </c>
      <c r="E59" s="276"/>
      <c r="F59" s="275" t="s">
        <v>153</v>
      </c>
      <c r="G59" s="276"/>
      <c r="H59" s="41" t="s">
        <v>154</v>
      </c>
      <c r="I59" s="43" t="s">
        <v>155</v>
      </c>
    </row>
    <row r="60" spans="1:9" ht="120.75" customHeight="1" thickBot="1">
      <c r="A60" s="289"/>
      <c r="B60" s="34">
        <v>8.6999999999999993</v>
      </c>
      <c r="C60" s="35"/>
      <c r="D60" s="277"/>
      <c r="E60" s="279"/>
      <c r="F60" s="277"/>
      <c r="G60" s="279"/>
      <c r="H60" s="29"/>
      <c r="I60" s="29"/>
    </row>
    <row r="61" spans="1:9">
      <c r="B61" s="1">
        <f>+B60+B58+B56+B54+B52+B50+B48+B46+B44+B42+B40+B38</f>
        <v>99.999999999999986</v>
      </c>
    </row>
    <row r="63" spans="1:9" s="26" customFormat="1" ht="30" customHeight="1">
      <c r="A63" s="1"/>
      <c r="B63" s="1"/>
      <c r="C63" s="1"/>
      <c r="D63" s="1"/>
      <c r="E63" s="1"/>
      <c r="F63" s="1"/>
      <c r="G63" s="1"/>
      <c r="H63" s="1"/>
      <c r="I63" s="1"/>
    </row>
    <row r="64" spans="1:9" ht="34.5" customHeight="1">
      <c r="A64" s="357" t="s">
        <v>177</v>
      </c>
      <c r="B64" s="357"/>
      <c r="C64" s="357"/>
      <c r="D64" s="357"/>
      <c r="E64" s="357"/>
      <c r="F64" s="357"/>
      <c r="G64" s="357"/>
      <c r="H64" s="357"/>
      <c r="I64" s="357"/>
    </row>
    <row r="65" spans="1:9" ht="41.25" customHeight="1">
      <c r="A65" s="44" t="s">
        <v>178</v>
      </c>
      <c r="B65" s="285" t="s">
        <v>262</v>
      </c>
      <c r="C65" s="286"/>
      <c r="D65" s="285" t="s">
        <v>263</v>
      </c>
      <c r="E65" s="286"/>
      <c r="F65" s="285" t="s">
        <v>264</v>
      </c>
      <c r="G65" s="286"/>
      <c r="H65" s="285"/>
      <c r="I65" s="286"/>
    </row>
    <row r="66" spans="1:9" ht="40.5" customHeight="1">
      <c r="A66" s="44" t="s">
        <v>182</v>
      </c>
      <c r="B66" s="411">
        <v>0.08</v>
      </c>
      <c r="C66" s="412"/>
      <c r="D66" s="413">
        <v>2.5000000000000001E-2</v>
      </c>
      <c r="E66" s="414"/>
      <c r="F66" s="413">
        <v>2.5000000000000001E-2</v>
      </c>
      <c r="G66" s="414"/>
      <c r="H66" s="285"/>
      <c r="I66" s="286"/>
    </row>
    <row r="67" spans="1:9" ht="30" customHeight="1">
      <c r="A67" s="353" t="s">
        <v>103</v>
      </c>
      <c r="B67" s="99" t="s">
        <v>183</v>
      </c>
      <c r="C67" s="99" t="s">
        <v>151</v>
      </c>
      <c r="D67" s="99" t="s">
        <v>183</v>
      </c>
      <c r="E67" s="99" t="s">
        <v>151</v>
      </c>
      <c r="F67" s="99" t="s">
        <v>183</v>
      </c>
      <c r="G67" s="99" t="s">
        <v>151</v>
      </c>
      <c r="H67" s="99" t="s">
        <v>183</v>
      </c>
      <c r="I67" s="99" t="s">
        <v>151</v>
      </c>
    </row>
    <row r="68" spans="1:9" ht="30" customHeight="1">
      <c r="A68" s="354"/>
      <c r="B68" s="46">
        <v>8.3000000000000004E-2</v>
      </c>
      <c r="C68" s="46">
        <v>8.3000000000000004E-2</v>
      </c>
      <c r="D68" s="46">
        <v>8.3000000000000004E-2</v>
      </c>
      <c r="E68" s="46">
        <v>8.3000000000000004E-2</v>
      </c>
      <c r="F68" s="46">
        <v>8.3000000000000004E-2</v>
      </c>
      <c r="G68" s="46">
        <v>8.3000000000000004E-2</v>
      </c>
      <c r="H68" s="46"/>
      <c r="I68" s="47"/>
    </row>
    <row r="69" spans="1:9" ht="131.25" customHeight="1">
      <c r="A69" s="44" t="s">
        <v>184</v>
      </c>
      <c r="B69" s="282" t="s">
        <v>265</v>
      </c>
      <c r="C69" s="283"/>
      <c r="D69" s="282" t="s">
        <v>266</v>
      </c>
      <c r="E69" s="283"/>
      <c r="F69" s="282" t="s">
        <v>267</v>
      </c>
      <c r="G69" s="283"/>
      <c r="H69" s="273"/>
      <c r="I69" s="358"/>
    </row>
    <row r="70" spans="1:9" ht="80.25" customHeight="1">
      <c r="A70" s="44" t="s">
        <v>188</v>
      </c>
      <c r="B70" s="280" t="s">
        <v>268</v>
      </c>
      <c r="C70" s="281"/>
      <c r="D70" s="280" t="s">
        <v>269</v>
      </c>
      <c r="E70" s="270"/>
      <c r="F70" s="280" t="s">
        <v>270</v>
      </c>
      <c r="G70" s="270"/>
      <c r="H70" s="280"/>
      <c r="I70" s="270"/>
    </row>
    <row r="71" spans="1:9" ht="30.75" customHeight="1">
      <c r="A71" s="353" t="s">
        <v>105</v>
      </c>
      <c r="B71" s="99" t="s">
        <v>183</v>
      </c>
      <c r="C71" s="99" t="s">
        <v>151</v>
      </c>
      <c r="D71" s="99" t="s">
        <v>183</v>
      </c>
      <c r="E71" s="99" t="s">
        <v>151</v>
      </c>
      <c r="F71" s="99" t="s">
        <v>183</v>
      </c>
      <c r="G71" s="99" t="s">
        <v>151</v>
      </c>
      <c r="H71" s="99" t="s">
        <v>183</v>
      </c>
      <c r="I71" s="99" t="s">
        <v>151</v>
      </c>
    </row>
    <row r="72" spans="1:9" ht="30.75" customHeight="1">
      <c r="A72" s="354"/>
      <c r="B72" s="46">
        <v>8.3000000000000004E-2</v>
      </c>
      <c r="C72" s="46">
        <v>8.3000000000000004E-2</v>
      </c>
      <c r="D72" s="46">
        <v>8.3000000000000004E-2</v>
      </c>
      <c r="E72" s="46">
        <v>8.3000000000000004E-2</v>
      </c>
      <c r="F72" s="46">
        <v>8.3000000000000004E-2</v>
      </c>
      <c r="G72" s="238">
        <v>8.3000000000000004E-2</v>
      </c>
      <c r="H72" s="46"/>
      <c r="I72" s="48"/>
    </row>
    <row r="73" spans="1:9" ht="80.25" customHeight="1">
      <c r="A73" s="44" t="s">
        <v>184</v>
      </c>
      <c r="B73" s="282" t="s">
        <v>271</v>
      </c>
      <c r="C73" s="283"/>
      <c r="D73" s="282" t="s">
        <v>272</v>
      </c>
      <c r="E73" s="283"/>
      <c r="F73" s="282" t="s">
        <v>273</v>
      </c>
      <c r="G73" s="283"/>
      <c r="H73" s="282"/>
      <c r="I73" s="283"/>
    </row>
    <row r="74" spans="1:9" ht="80.25" customHeight="1">
      <c r="A74" s="44" t="s">
        <v>188</v>
      </c>
      <c r="B74" s="280" t="s">
        <v>268</v>
      </c>
      <c r="C74" s="281"/>
      <c r="D74" s="280" t="s">
        <v>269</v>
      </c>
      <c r="E74" s="270"/>
      <c r="F74" s="280" t="s">
        <v>270</v>
      </c>
      <c r="G74" s="281"/>
      <c r="H74" s="280"/>
      <c r="I74" s="281"/>
    </row>
    <row r="75" spans="1:9" ht="30.75" customHeight="1">
      <c r="A75" s="353" t="s">
        <v>106</v>
      </c>
      <c r="B75" s="99" t="s">
        <v>183</v>
      </c>
      <c r="C75" s="99" t="s">
        <v>151</v>
      </c>
      <c r="D75" s="99" t="s">
        <v>183</v>
      </c>
      <c r="E75" s="99" t="s">
        <v>151</v>
      </c>
      <c r="F75" s="99" t="s">
        <v>183</v>
      </c>
      <c r="G75" s="99" t="s">
        <v>151</v>
      </c>
      <c r="H75" s="99" t="s">
        <v>183</v>
      </c>
      <c r="I75" s="99" t="s">
        <v>151</v>
      </c>
    </row>
    <row r="76" spans="1:9" ht="30.75" customHeight="1">
      <c r="A76" s="354"/>
      <c r="B76" s="46">
        <v>8.3000000000000004E-2</v>
      </c>
      <c r="C76" s="46">
        <v>8.3000000000000004E-2</v>
      </c>
      <c r="D76" s="46">
        <v>8.3000000000000004E-2</v>
      </c>
      <c r="E76" s="46">
        <v>8.3000000000000004E-2</v>
      </c>
      <c r="F76" s="46">
        <v>8.3000000000000004E-2</v>
      </c>
      <c r="G76" s="238">
        <v>8.3000000000000004E-2</v>
      </c>
      <c r="H76" s="46"/>
      <c r="I76" s="48"/>
    </row>
    <row r="77" spans="1:9" ht="164.45" customHeight="1">
      <c r="A77" s="44" t="s">
        <v>184</v>
      </c>
      <c r="B77" s="282" t="s">
        <v>274</v>
      </c>
      <c r="C77" s="283"/>
      <c r="D77" s="282" t="s">
        <v>275</v>
      </c>
      <c r="E77" s="283"/>
      <c r="F77" s="282" t="s">
        <v>276</v>
      </c>
      <c r="G77" s="283"/>
      <c r="H77" s="282"/>
      <c r="I77" s="283"/>
    </row>
    <row r="78" spans="1:9" ht="80.25" customHeight="1">
      <c r="A78" s="44" t="s">
        <v>188</v>
      </c>
      <c r="B78" s="280" t="s">
        <v>277</v>
      </c>
      <c r="C78" s="281"/>
      <c r="D78" s="280" t="s">
        <v>278</v>
      </c>
      <c r="E78" s="270"/>
      <c r="F78" s="280" t="s">
        <v>279</v>
      </c>
      <c r="G78" s="281"/>
      <c r="H78" s="280"/>
      <c r="I78" s="281"/>
    </row>
    <row r="79" spans="1:9" ht="30.75" customHeight="1">
      <c r="A79" s="353" t="s">
        <v>107</v>
      </c>
      <c r="B79" s="99" t="s">
        <v>183</v>
      </c>
      <c r="C79" s="99" t="s">
        <v>151</v>
      </c>
      <c r="D79" s="99" t="s">
        <v>183</v>
      </c>
      <c r="E79" s="99" t="s">
        <v>151</v>
      </c>
      <c r="F79" s="99" t="s">
        <v>183</v>
      </c>
      <c r="G79" s="99" t="s">
        <v>151</v>
      </c>
      <c r="H79" s="99" t="s">
        <v>183</v>
      </c>
      <c r="I79" s="99" t="s">
        <v>151</v>
      </c>
    </row>
    <row r="80" spans="1:9" ht="30.75" customHeight="1">
      <c r="A80" s="354"/>
      <c r="B80" s="46">
        <v>8.3000000000000004E-2</v>
      </c>
      <c r="C80" s="47"/>
      <c r="D80" s="46">
        <v>8.3000000000000004E-2</v>
      </c>
      <c r="E80" s="47"/>
      <c r="F80" s="46">
        <v>8.3000000000000004E-2</v>
      </c>
      <c r="G80" s="48"/>
      <c r="H80" s="46"/>
      <c r="I80" s="48"/>
    </row>
    <row r="81" spans="1:9" ht="80.25" customHeight="1">
      <c r="A81" s="44" t="s">
        <v>184</v>
      </c>
      <c r="B81" s="271"/>
      <c r="C81" s="272"/>
      <c r="D81" s="269"/>
      <c r="E81" s="270"/>
      <c r="F81" s="273"/>
      <c r="G81" s="274"/>
      <c r="H81" s="269"/>
      <c r="I81" s="270"/>
    </row>
    <row r="82" spans="1:9" ht="80.25" customHeight="1">
      <c r="A82" s="44" t="s">
        <v>188</v>
      </c>
      <c r="B82" s="365"/>
      <c r="C82" s="366"/>
      <c r="D82" s="284"/>
      <c r="E82" s="281"/>
      <c r="F82" s="269"/>
      <c r="G82" s="270"/>
      <c r="H82" s="269"/>
      <c r="I82" s="270"/>
    </row>
    <row r="83" spans="1:9" ht="30" customHeight="1">
      <c r="A83" s="353" t="s">
        <v>110</v>
      </c>
      <c r="B83" s="99" t="s">
        <v>183</v>
      </c>
      <c r="C83" s="99" t="s">
        <v>151</v>
      </c>
      <c r="D83" s="99" t="s">
        <v>183</v>
      </c>
      <c r="E83" s="99" t="s">
        <v>151</v>
      </c>
      <c r="F83" s="99" t="s">
        <v>183</v>
      </c>
      <c r="G83" s="99" t="s">
        <v>151</v>
      </c>
      <c r="H83" s="99" t="s">
        <v>183</v>
      </c>
      <c r="I83" s="99" t="s">
        <v>151</v>
      </c>
    </row>
    <row r="84" spans="1:9" ht="30" customHeight="1">
      <c r="A84" s="354"/>
      <c r="B84" s="46">
        <v>8.3000000000000004E-2</v>
      </c>
      <c r="C84" s="47"/>
      <c r="D84" s="46">
        <v>8.3000000000000004E-2</v>
      </c>
      <c r="E84" s="47"/>
      <c r="F84" s="46">
        <v>8.3000000000000004E-2</v>
      </c>
      <c r="G84" s="48"/>
      <c r="H84" s="46"/>
      <c r="I84" s="48"/>
    </row>
    <row r="85" spans="1:9" ht="80.25" customHeight="1">
      <c r="A85" s="44" t="s">
        <v>184</v>
      </c>
      <c r="B85" s="287"/>
      <c r="C85" s="287"/>
      <c r="D85" s="287"/>
      <c r="E85" s="287"/>
      <c r="F85" s="287"/>
      <c r="G85" s="287"/>
      <c r="H85" s="287"/>
      <c r="I85" s="287"/>
    </row>
    <row r="86" spans="1:9" ht="80.25" customHeight="1">
      <c r="A86" s="44" t="s">
        <v>188</v>
      </c>
      <c r="B86" s="266"/>
      <c r="C86" s="267"/>
      <c r="D86" s="266"/>
      <c r="E86" s="267"/>
      <c r="F86" s="266"/>
      <c r="G86" s="267"/>
      <c r="H86" s="266"/>
      <c r="I86" s="267"/>
    </row>
    <row r="87" spans="1:9" ht="29.25" customHeight="1">
      <c r="A87" s="353" t="s">
        <v>111</v>
      </c>
      <c r="B87" s="99" t="s">
        <v>183</v>
      </c>
      <c r="C87" s="99" t="s">
        <v>151</v>
      </c>
      <c r="D87" s="99" t="s">
        <v>183</v>
      </c>
      <c r="E87" s="99" t="s">
        <v>151</v>
      </c>
      <c r="F87" s="99" t="s">
        <v>183</v>
      </c>
      <c r="G87" s="99" t="s">
        <v>151</v>
      </c>
      <c r="H87" s="99" t="s">
        <v>183</v>
      </c>
      <c r="I87" s="99" t="s">
        <v>151</v>
      </c>
    </row>
    <row r="88" spans="1:9" ht="29.25" customHeight="1">
      <c r="A88" s="354"/>
      <c r="B88" s="46">
        <v>8.3000000000000004E-2</v>
      </c>
      <c r="C88" s="47"/>
      <c r="D88" s="46">
        <v>8.3000000000000004E-2</v>
      </c>
      <c r="E88" s="47"/>
      <c r="F88" s="46">
        <v>8.3000000000000004E-2</v>
      </c>
      <c r="G88" s="48"/>
      <c r="H88" s="46"/>
      <c r="I88" s="48"/>
    </row>
    <row r="89" spans="1:9" ht="80.25" customHeight="1">
      <c r="A89" s="44" t="s">
        <v>184</v>
      </c>
      <c r="B89" s="265"/>
      <c r="C89" s="265"/>
      <c r="D89" s="265"/>
      <c r="E89" s="265"/>
      <c r="F89" s="265"/>
      <c r="G89" s="265"/>
      <c r="H89" s="265"/>
      <c r="I89" s="265"/>
    </row>
    <row r="90" spans="1:9" ht="80.25" customHeight="1">
      <c r="A90" s="44" t="s">
        <v>188</v>
      </c>
      <c r="B90" s="266"/>
      <c r="C90" s="267"/>
      <c r="D90" s="266"/>
      <c r="E90" s="267"/>
      <c r="F90" s="266"/>
      <c r="G90" s="267"/>
      <c r="H90" s="266"/>
      <c r="I90" s="267"/>
    </row>
    <row r="91" spans="1:9" ht="24.95" customHeight="1">
      <c r="A91" s="353" t="s">
        <v>112</v>
      </c>
      <c r="B91" s="99" t="s">
        <v>183</v>
      </c>
      <c r="C91" s="99" t="s">
        <v>151</v>
      </c>
      <c r="D91" s="99" t="s">
        <v>183</v>
      </c>
      <c r="E91" s="99" t="s">
        <v>151</v>
      </c>
      <c r="F91" s="99" t="s">
        <v>183</v>
      </c>
      <c r="G91" s="99" t="s">
        <v>151</v>
      </c>
      <c r="H91" s="99" t="s">
        <v>183</v>
      </c>
      <c r="I91" s="99" t="s">
        <v>151</v>
      </c>
    </row>
    <row r="92" spans="1:9" ht="24.95" customHeight="1">
      <c r="A92" s="354"/>
      <c r="B92" s="46">
        <v>8.3000000000000004E-2</v>
      </c>
      <c r="C92" s="47"/>
      <c r="D92" s="46">
        <v>8.3000000000000004E-2</v>
      </c>
      <c r="E92" s="47"/>
      <c r="F92" s="46">
        <v>8.3000000000000004E-2</v>
      </c>
      <c r="G92" s="48"/>
      <c r="H92" s="46"/>
      <c r="I92" s="48"/>
    </row>
    <row r="93" spans="1:9" ht="80.25" customHeight="1">
      <c r="A93" s="44" t="s">
        <v>184</v>
      </c>
      <c r="B93" s="265"/>
      <c r="C93" s="265"/>
      <c r="D93" s="265"/>
      <c r="E93" s="265"/>
      <c r="F93" s="265"/>
      <c r="G93" s="265"/>
      <c r="H93" s="265"/>
      <c r="I93" s="265"/>
    </row>
    <row r="94" spans="1:9" ht="80.25" customHeight="1">
      <c r="A94" s="44" t="s">
        <v>188</v>
      </c>
      <c r="B94" s="266"/>
      <c r="C94" s="267"/>
      <c r="D94" s="266"/>
      <c r="E94" s="267"/>
      <c r="F94" s="266"/>
      <c r="G94" s="267"/>
      <c r="H94" s="266"/>
      <c r="I94" s="267"/>
    </row>
    <row r="95" spans="1:9" ht="24.95" customHeight="1">
      <c r="A95" s="353" t="s">
        <v>113</v>
      </c>
      <c r="B95" s="99" t="s">
        <v>183</v>
      </c>
      <c r="C95" s="99" t="s">
        <v>151</v>
      </c>
      <c r="D95" s="99" t="s">
        <v>183</v>
      </c>
      <c r="E95" s="99" t="s">
        <v>151</v>
      </c>
      <c r="F95" s="99" t="s">
        <v>183</v>
      </c>
      <c r="G95" s="99" t="s">
        <v>151</v>
      </c>
      <c r="H95" s="99" t="s">
        <v>183</v>
      </c>
      <c r="I95" s="99" t="s">
        <v>151</v>
      </c>
    </row>
    <row r="96" spans="1:9" ht="24.95" customHeight="1">
      <c r="A96" s="354"/>
      <c r="B96" s="46">
        <v>8.3000000000000004E-2</v>
      </c>
      <c r="C96" s="47"/>
      <c r="D96" s="46">
        <v>8.3000000000000004E-2</v>
      </c>
      <c r="E96" s="47"/>
      <c r="F96" s="46">
        <v>8.3000000000000004E-2</v>
      </c>
      <c r="G96" s="48"/>
      <c r="H96" s="46"/>
      <c r="I96" s="48"/>
    </row>
    <row r="97" spans="1:9" ht="80.25" customHeight="1">
      <c r="A97" s="44" t="s">
        <v>184</v>
      </c>
      <c r="B97" s="265"/>
      <c r="C97" s="265"/>
      <c r="D97" s="265"/>
      <c r="E97" s="265"/>
      <c r="F97" s="265"/>
      <c r="G97" s="265"/>
      <c r="H97" s="265"/>
      <c r="I97" s="265"/>
    </row>
    <row r="98" spans="1:9" ht="80.25" customHeight="1">
      <c r="A98" s="44" t="s">
        <v>188</v>
      </c>
      <c r="B98" s="266"/>
      <c r="C98" s="267"/>
      <c r="D98" s="266"/>
      <c r="E98" s="267"/>
      <c r="F98" s="266"/>
      <c r="G98" s="267"/>
      <c r="H98" s="266"/>
      <c r="I98" s="267"/>
    </row>
    <row r="99" spans="1:9" ht="24.95" customHeight="1">
      <c r="A99" s="353" t="s">
        <v>115</v>
      </c>
      <c r="B99" s="99" t="s">
        <v>183</v>
      </c>
      <c r="C99" s="99" t="s">
        <v>151</v>
      </c>
      <c r="D99" s="99" t="s">
        <v>183</v>
      </c>
      <c r="E99" s="99" t="s">
        <v>151</v>
      </c>
      <c r="F99" s="99" t="s">
        <v>183</v>
      </c>
      <c r="G99" s="99" t="s">
        <v>151</v>
      </c>
      <c r="H99" s="99" t="s">
        <v>183</v>
      </c>
      <c r="I99" s="99" t="s">
        <v>151</v>
      </c>
    </row>
    <row r="100" spans="1:9" ht="24.95" customHeight="1">
      <c r="A100" s="354"/>
      <c r="B100" s="46">
        <v>8.3000000000000004E-2</v>
      </c>
      <c r="C100" s="47"/>
      <c r="D100" s="46">
        <v>8.3000000000000004E-2</v>
      </c>
      <c r="E100" s="47"/>
      <c r="F100" s="46">
        <v>8.3000000000000004E-2</v>
      </c>
      <c r="G100" s="48"/>
      <c r="H100" s="46"/>
      <c r="I100" s="48"/>
    </row>
    <row r="101" spans="1:9" ht="80.25" customHeight="1">
      <c r="A101" s="44" t="s">
        <v>184</v>
      </c>
      <c r="B101" s="265"/>
      <c r="C101" s="265"/>
      <c r="D101" s="265"/>
      <c r="E101" s="265"/>
      <c r="F101" s="265"/>
      <c r="G101" s="265"/>
      <c r="H101" s="265"/>
      <c r="I101" s="265"/>
    </row>
    <row r="102" spans="1:9" ht="80.25" customHeight="1">
      <c r="A102" s="44" t="s">
        <v>188</v>
      </c>
      <c r="B102" s="266"/>
      <c r="C102" s="267"/>
      <c r="D102" s="266"/>
      <c r="E102" s="267"/>
      <c r="F102" s="266"/>
      <c r="G102" s="267"/>
      <c r="H102" s="266"/>
      <c r="I102" s="267"/>
    </row>
    <row r="103" spans="1:9" ht="24.95" customHeight="1">
      <c r="A103" s="353" t="s">
        <v>116</v>
      </c>
      <c r="B103" s="99" t="s">
        <v>183</v>
      </c>
      <c r="C103" s="99" t="s">
        <v>151</v>
      </c>
      <c r="D103" s="99" t="s">
        <v>183</v>
      </c>
      <c r="E103" s="99" t="s">
        <v>151</v>
      </c>
      <c r="F103" s="99" t="s">
        <v>183</v>
      </c>
      <c r="G103" s="99" t="s">
        <v>151</v>
      </c>
      <c r="H103" s="99" t="s">
        <v>183</v>
      </c>
      <c r="I103" s="99" t="s">
        <v>151</v>
      </c>
    </row>
    <row r="104" spans="1:9" ht="24.95" customHeight="1">
      <c r="A104" s="354"/>
      <c r="B104" s="46">
        <v>8.3000000000000004E-2</v>
      </c>
      <c r="C104" s="47"/>
      <c r="D104" s="46">
        <v>8.3000000000000004E-2</v>
      </c>
      <c r="E104" s="47"/>
      <c r="F104" s="46">
        <v>8.3000000000000004E-2</v>
      </c>
      <c r="G104" s="48"/>
      <c r="H104" s="46"/>
      <c r="I104" s="48"/>
    </row>
    <row r="105" spans="1:9" ht="80.25" customHeight="1">
      <c r="A105" s="44" t="s">
        <v>184</v>
      </c>
      <c r="B105" s="265"/>
      <c r="C105" s="265"/>
      <c r="D105" s="265"/>
      <c r="E105" s="265"/>
      <c r="F105" s="265"/>
      <c r="G105" s="265"/>
      <c r="H105" s="265"/>
      <c r="I105" s="265"/>
    </row>
    <row r="106" spans="1:9" ht="80.25" customHeight="1">
      <c r="A106" s="44" t="s">
        <v>188</v>
      </c>
      <c r="B106" s="266"/>
      <c r="C106" s="267"/>
      <c r="D106" s="266"/>
      <c r="E106" s="267"/>
      <c r="F106" s="266"/>
      <c r="G106" s="267"/>
      <c r="H106" s="266"/>
      <c r="I106" s="267"/>
    </row>
    <row r="107" spans="1:9" ht="24.95" customHeight="1">
      <c r="A107" s="353" t="s">
        <v>117</v>
      </c>
      <c r="B107" s="99" t="s">
        <v>183</v>
      </c>
      <c r="C107" s="99" t="s">
        <v>151</v>
      </c>
      <c r="D107" s="99" t="s">
        <v>183</v>
      </c>
      <c r="E107" s="99" t="s">
        <v>151</v>
      </c>
      <c r="F107" s="99" t="s">
        <v>183</v>
      </c>
      <c r="G107" s="99" t="s">
        <v>151</v>
      </c>
      <c r="H107" s="99" t="s">
        <v>183</v>
      </c>
      <c r="I107" s="99" t="s">
        <v>151</v>
      </c>
    </row>
    <row r="108" spans="1:9" ht="24.95" customHeight="1">
      <c r="A108" s="354"/>
      <c r="B108" s="46">
        <v>8.3000000000000004E-2</v>
      </c>
      <c r="C108" s="47"/>
      <c r="D108" s="46">
        <v>8.3000000000000004E-2</v>
      </c>
      <c r="E108" s="47"/>
      <c r="F108" s="46">
        <v>8.3000000000000004E-2</v>
      </c>
      <c r="G108" s="48"/>
      <c r="H108" s="46"/>
      <c r="I108" s="48"/>
    </row>
    <row r="109" spans="1:9" ht="80.25" customHeight="1">
      <c r="A109" s="44" t="s">
        <v>184</v>
      </c>
      <c r="B109" s="265"/>
      <c r="C109" s="265"/>
      <c r="D109" s="265"/>
      <c r="E109" s="265"/>
      <c r="F109" s="265"/>
      <c r="G109" s="265"/>
      <c r="H109" s="265"/>
      <c r="I109" s="265"/>
    </row>
    <row r="110" spans="1:9" ht="80.25" customHeight="1">
      <c r="A110" s="44" t="s">
        <v>188</v>
      </c>
      <c r="B110" s="266"/>
      <c r="C110" s="267"/>
      <c r="D110" s="266"/>
      <c r="E110" s="267"/>
      <c r="F110" s="266"/>
      <c r="G110" s="267"/>
      <c r="H110" s="266"/>
      <c r="I110" s="267"/>
    </row>
    <row r="111" spans="1:9" ht="24.95" customHeight="1">
      <c r="A111" s="353" t="s">
        <v>118</v>
      </c>
      <c r="B111" s="99" t="s">
        <v>183</v>
      </c>
      <c r="C111" s="99" t="s">
        <v>151</v>
      </c>
      <c r="D111" s="99" t="s">
        <v>183</v>
      </c>
      <c r="E111" s="99" t="s">
        <v>151</v>
      </c>
      <c r="F111" s="99" t="s">
        <v>183</v>
      </c>
      <c r="G111" s="99" t="s">
        <v>151</v>
      </c>
      <c r="H111" s="99" t="s">
        <v>183</v>
      </c>
      <c r="I111" s="99" t="s">
        <v>151</v>
      </c>
    </row>
    <row r="112" spans="1:9" ht="24.95" customHeight="1">
      <c r="A112" s="354"/>
      <c r="B112" s="46">
        <v>8.3000000000000004E-2</v>
      </c>
      <c r="C112" s="47"/>
      <c r="D112" s="46">
        <v>8.3000000000000004E-2</v>
      </c>
      <c r="E112" s="47"/>
      <c r="F112" s="46">
        <v>8.3000000000000004E-2</v>
      </c>
      <c r="G112" s="202"/>
      <c r="H112" s="46"/>
      <c r="I112" s="202"/>
    </row>
    <row r="113" spans="1:9" ht="80.25" customHeight="1">
      <c r="A113" s="44" t="s">
        <v>184</v>
      </c>
      <c r="B113" s="268"/>
      <c r="C113" s="268"/>
      <c r="D113" s="268"/>
      <c r="E113" s="268"/>
      <c r="F113" s="268"/>
      <c r="G113" s="268"/>
      <c r="H113" s="268"/>
      <c r="I113" s="268"/>
    </row>
    <row r="114" spans="1:9" ht="80.25" customHeight="1">
      <c r="A114" s="44" t="s">
        <v>188</v>
      </c>
      <c r="B114" s="266"/>
      <c r="C114" s="267"/>
      <c r="D114" s="266"/>
      <c r="E114" s="267"/>
      <c r="F114" s="266"/>
      <c r="G114" s="267"/>
      <c r="H114" s="266"/>
      <c r="I114" s="267"/>
    </row>
    <row r="115" spans="1:9" ht="16.899999999999999">
      <c r="A115" s="45" t="s">
        <v>201</v>
      </c>
      <c r="B115" s="224">
        <f t="shared" ref="B115:I115" si="1">(B68+B72+B76+B80+B84+B88+B92+B96+B100+B104+B108+B112)</f>
        <v>0.99599999999999989</v>
      </c>
      <c r="C115" s="49">
        <f t="shared" si="1"/>
        <v>0.249</v>
      </c>
      <c r="D115" s="224">
        <f t="shared" si="1"/>
        <v>0.99599999999999989</v>
      </c>
      <c r="E115" s="49">
        <f t="shared" si="1"/>
        <v>0.249</v>
      </c>
      <c r="F115" s="224">
        <f t="shared" si="1"/>
        <v>0.99599999999999989</v>
      </c>
      <c r="G115" s="49">
        <f t="shared" si="1"/>
        <v>0.249</v>
      </c>
      <c r="H115" s="49">
        <f t="shared" si="1"/>
        <v>0</v>
      </c>
      <c r="I115" s="49">
        <f t="shared" si="1"/>
        <v>0</v>
      </c>
    </row>
    <row r="120" spans="1:9" ht="37.5" customHeight="1"/>
    <row r="121" spans="1:9" ht="19.5" customHeight="1"/>
    <row r="122" spans="1:9" ht="19.5" customHeight="1"/>
    <row r="123" spans="1:9" ht="34.5" customHeight="1"/>
    <row r="124" spans="1:9" ht="15" customHeight="1"/>
    <row r="125" spans="1:9" ht="15.75" customHeight="1"/>
  </sheetData>
  <mergeCells count="210">
    <mergeCell ref="A111:A112"/>
    <mergeCell ref="B113:C113"/>
    <mergeCell ref="D113:E113"/>
    <mergeCell ref="F113:G113"/>
    <mergeCell ref="H113:I113"/>
    <mergeCell ref="B114:C114"/>
    <mergeCell ref="D114:E114"/>
    <mergeCell ref="F114:G114"/>
    <mergeCell ref="H114:I114"/>
    <mergeCell ref="A107:A108"/>
    <mergeCell ref="B109:C109"/>
    <mergeCell ref="D109:E109"/>
    <mergeCell ref="F109:G109"/>
    <mergeCell ref="H109:I109"/>
    <mergeCell ref="B110:C110"/>
    <mergeCell ref="D110:E110"/>
    <mergeCell ref="F110:G110"/>
    <mergeCell ref="H110:I110"/>
    <mergeCell ref="A103:A104"/>
    <mergeCell ref="B105:C105"/>
    <mergeCell ref="D105:E105"/>
    <mergeCell ref="F105:G105"/>
    <mergeCell ref="H105:I105"/>
    <mergeCell ref="B106:C106"/>
    <mergeCell ref="D106:E106"/>
    <mergeCell ref="F106:G106"/>
    <mergeCell ref="H106:I106"/>
    <mergeCell ref="A99:A100"/>
    <mergeCell ref="B101:C101"/>
    <mergeCell ref="D101:E101"/>
    <mergeCell ref="F101:G101"/>
    <mergeCell ref="H101:I101"/>
    <mergeCell ref="B102:C102"/>
    <mergeCell ref="D102:E102"/>
    <mergeCell ref="F102:G102"/>
    <mergeCell ref="H102:I102"/>
    <mergeCell ref="A95:A96"/>
    <mergeCell ref="B97:C97"/>
    <mergeCell ref="D97:E97"/>
    <mergeCell ref="F97:G97"/>
    <mergeCell ref="H97:I97"/>
    <mergeCell ref="B98:C98"/>
    <mergeCell ref="D98:E98"/>
    <mergeCell ref="F98:G98"/>
    <mergeCell ref="H98:I98"/>
    <mergeCell ref="A91:A92"/>
    <mergeCell ref="B93:C93"/>
    <mergeCell ref="D93:E93"/>
    <mergeCell ref="F93:G93"/>
    <mergeCell ref="H93:I93"/>
    <mergeCell ref="B94:C94"/>
    <mergeCell ref="D94:E94"/>
    <mergeCell ref="F94:G94"/>
    <mergeCell ref="H94:I94"/>
    <mergeCell ref="A87:A88"/>
    <mergeCell ref="B89:C89"/>
    <mergeCell ref="D89:E89"/>
    <mergeCell ref="F89:G89"/>
    <mergeCell ref="H89:I89"/>
    <mergeCell ref="B90:C90"/>
    <mergeCell ref="D90:E90"/>
    <mergeCell ref="F90:G90"/>
    <mergeCell ref="H90:I90"/>
    <mergeCell ref="A83:A84"/>
    <mergeCell ref="B85:C85"/>
    <mergeCell ref="D85:E85"/>
    <mergeCell ref="F85:G85"/>
    <mergeCell ref="H85:I85"/>
    <mergeCell ref="B86:C86"/>
    <mergeCell ref="D86:E86"/>
    <mergeCell ref="F86:G86"/>
    <mergeCell ref="H86:I86"/>
    <mergeCell ref="A79:A80"/>
    <mergeCell ref="B81:C81"/>
    <mergeCell ref="D81:E81"/>
    <mergeCell ref="F81:G81"/>
    <mergeCell ref="H81:I81"/>
    <mergeCell ref="B82:C82"/>
    <mergeCell ref="D82:E82"/>
    <mergeCell ref="F82:G82"/>
    <mergeCell ref="H82:I82"/>
    <mergeCell ref="A75:A76"/>
    <mergeCell ref="B77:C77"/>
    <mergeCell ref="D77:E77"/>
    <mergeCell ref="F77:G77"/>
    <mergeCell ref="H77:I77"/>
    <mergeCell ref="B78:C78"/>
    <mergeCell ref="D78:E78"/>
    <mergeCell ref="F78:G78"/>
    <mergeCell ref="H78:I78"/>
    <mergeCell ref="A71:A72"/>
    <mergeCell ref="B73:C73"/>
    <mergeCell ref="D73:E73"/>
    <mergeCell ref="F73:G73"/>
    <mergeCell ref="H73:I73"/>
    <mergeCell ref="B74:C74"/>
    <mergeCell ref="D74:E74"/>
    <mergeCell ref="F74:G74"/>
    <mergeCell ref="H74:I74"/>
    <mergeCell ref="A67:A68"/>
    <mergeCell ref="B69:C69"/>
    <mergeCell ref="D69:E69"/>
    <mergeCell ref="F69:G69"/>
    <mergeCell ref="H69:I69"/>
    <mergeCell ref="B70:C70"/>
    <mergeCell ref="D70:E70"/>
    <mergeCell ref="F70:G70"/>
    <mergeCell ref="H70:I70"/>
    <mergeCell ref="B66:C66"/>
    <mergeCell ref="D66:E66"/>
    <mergeCell ref="F66:G66"/>
    <mergeCell ref="H66:I66"/>
    <mergeCell ref="A59:A60"/>
    <mergeCell ref="D59:E59"/>
    <mergeCell ref="F59:G59"/>
    <mergeCell ref="D60:E60"/>
    <mergeCell ref="F60:G60"/>
    <mergeCell ref="A64:I64"/>
    <mergeCell ref="A57:A58"/>
    <mergeCell ref="D57:E57"/>
    <mergeCell ref="F57:G57"/>
    <mergeCell ref="D58:E58"/>
    <mergeCell ref="F58:G58"/>
    <mergeCell ref="B65:C65"/>
    <mergeCell ref="D65:E65"/>
    <mergeCell ref="F65:G65"/>
    <mergeCell ref="H65:I65"/>
    <mergeCell ref="A53:A54"/>
    <mergeCell ref="D53:E53"/>
    <mergeCell ref="F53:G53"/>
    <mergeCell ref="D54:E54"/>
    <mergeCell ref="F54:G54"/>
    <mergeCell ref="A55:A56"/>
    <mergeCell ref="D55:E55"/>
    <mergeCell ref="F55:G55"/>
    <mergeCell ref="D56:E56"/>
    <mergeCell ref="F56:G56"/>
    <mergeCell ref="A49:A50"/>
    <mergeCell ref="D49:E49"/>
    <mergeCell ref="F49:G49"/>
    <mergeCell ref="D50:E50"/>
    <mergeCell ref="F50:G50"/>
    <mergeCell ref="A51:A52"/>
    <mergeCell ref="D51:E51"/>
    <mergeCell ref="F51:G51"/>
    <mergeCell ref="D52:E52"/>
    <mergeCell ref="F52:G52"/>
    <mergeCell ref="A45:A46"/>
    <mergeCell ref="D45:E45"/>
    <mergeCell ref="F45:G45"/>
    <mergeCell ref="D46:E46"/>
    <mergeCell ref="F46:G46"/>
    <mergeCell ref="A47:A48"/>
    <mergeCell ref="D47:E47"/>
    <mergeCell ref="F47:G47"/>
    <mergeCell ref="D48:E48"/>
    <mergeCell ref="F48:G48"/>
    <mergeCell ref="A41:A42"/>
    <mergeCell ref="D41:E41"/>
    <mergeCell ref="F41:G41"/>
    <mergeCell ref="D42:E42"/>
    <mergeCell ref="F42:G42"/>
    <mergeCell ref="A43:A44"/>
    <mergeCell ref="D43:E43"/>
    <mergeCell ref="F43:G43"/>
    <mergeCell ref="D44:E44"/>
    <mergeCell ref="F44:G44"/>
    <mergeCell ref="K18:O18"/>
    <mergeCell ref="A8:A10"/>
    <mergeCell ref="J8:K10"/>
    <mergeCell ref="A39:A40"/>
    <mergeCell ref="D39:E39"/>
    <mergeCell ref="F39:G39"/>
    <mergeCell ref="D40:E40"/>
    <mergeCell ref="F40:G40"/>
    <mergeCell ref="B36:C36"/>
    <mergeCell ref="D36:I36"/>
    <mergeCell ref="A37:A38"/>
    <mergeCell ref="D37:E37"/>
    <mergeCell ref="F37:G37"/>
    <mergeCell ref="D38:E38"/>
    <mergeCell ref="F38:G38"/>
    <mergeCell ref="A20:O20"/>
    <mergeCell ref="A21:O21"/>
    <mergeCell ref="A32:I32"/>
    <mergeCell ref="B33:I33"/>
    <mergeCell ref="A34:A35"/>
    <mergeCell ref="G34:G35"/>
    <mergeCell ref="H34:I35"/>
    <mergeCell ref="M8:O8"/>
    <mergeCell ref="M9:O9"/>
    <mergeCell ref="M10:O10"/>
    <mergeCell ref="A12:A14"/>
    <mergeCell ref="B12:O14"/>
    <mergeCell ref="A1:A4"/>
    <mergeCell ref="B1:L1"/>
    <mergeCell ref="M1:O1"/>
    <mergeCell ref="B2:L2"/>
    <mergeCell ref="M2:O2"/>
    <mergeCell ref="B3:L3"/>
    <mergeCell ref="M3:O3"/>
    <mergeCell ref="B4:L4"/>
    <mergeCell ref="M4:O4"/>
    <mergeCell ref="B6:K6"/>
    <mergeCell ref="M6:O6"/>
    <mergeCell ref="B16:F16"/>
    <mergeCell ref="G16:H16"/>
    <mergeCell ref="I16:O16"/>
    <mergeCell ref="B18:E18"/>
    <mergeCell ref="G18:I18"/>
  </mergeCells>
  <dataValidations count="1">
    <dataValidation type="list" allowBlank="1" showInputMessage="1" showErrorMessage="1" sqref="H34:I35" xr:uid="{00000000-0002-0000-0300-000000000000}">
      <formula1>#REF!</formula1>
    </dataValidation>
  </dataValidations>
  <hyperlinks>
    <hyperlink ref="B70" r:id="rId1" xr:uid="{00000000-0004-0000-0300-000000000000}"/>
    <hyperlink ref="B74" r:id="rId2" xr:uid="{00000000-0004-0000-0300-000001000000}"/>
    <hyperlink ref="B78" r:id="rId3" xr:uid="{00000000-0004-0000-0300-000002000000}"/>
    <hyperlink ref="D70" r:id="rId4" xr:uid="{00000000-0004-0000-0300-000003000000}"/>
    <hyperlink ref="F70" r:id="rId5" xr:uid="{00000000-0004-0000-0300-000004000000}"/>
    <hyperlink ref="D74" r:id="rId6" xr:uid="{00000000-0004-0000-0300-000005000000}"/>
    <hyperlink ref="F74" r:id="rId7" xr:uid="{00000000-0004-0000-0300-000006000000}"/>
    <hyperlink ref="D78" r:id="rId8" xr:uid="{00000000-0004-0000-0300-000007000000}"/>
    <hyperlink ref="F78" r:id="rId9" xr:uid="{00000000-0004-0000-0300-000008000000}"/>
  </hyperlinks>
  <pageMargins left="0.23622047244094491" right="0.23622047244094491" top="0.74803149606299213" bottom="0.74803149606299213" header="0.31496062992125984" footer="0.31496062992125984"/>
  <pageSetup scale="25" orientation="landscape" r:id="rId10"/>
  <ignoredErrors>
    <ignoredError sqref="N23:N28" emptyCellReference="1"/>
  </ignoredErrors>
  <drawing r:id="rId11"/>
  <legacyDrawing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pageSetUpPr fitToPage="1"/>
  </sheetPr>
  <dimension ref="A1:L28"/>
  <sheetViews>
    <sheetView topLeftCell="A20" zoomScale="130" zoomScaleNormal="130" workbookViewId="0">
      <selection activeCell="N20" sqref="N20"/>
    </sheetView>
  </sheetViews>
  <sheetFormatPr defaultColWidth="8.7109375" defaultRowHeight="13.9"/>
  <cols>
    <col min="1" max="1" width="3.28515625" style="191" customWidth="1"/>
    <col min="2" max="2" width="9.28515625" style="191" customWidth="1"/>
    <col min="3" max="3" width="5.7109375" style="191" customWidth="1"/>
    <col min="4" max="4" width="6.7109375" style="191" customWidth="1"/>
    <col min="5" max="5" width="5.7109375" style="191" customWidth="1"/>
    <col min="6" max="6" width="10.28515625" style="191" customWidth="1"/>
    <col min="7" max="7" width="2.140625" style="191" customWidth="1"/>
    <col min="8" max="8" width="18.7109375" style="191" customWidth="1"/>
    <col min="9" max="9" width="12.7109375" style="191" customWidth="1"/>
    <col min="10" max="10" width="6.7109375" style="191" customWidth="1"/>
    <col min="11" max="11" width="18.7109375" style="191" customWidth="1"/>
    <col min="12" max="12" width="25.7109375" style="191" customWidth="1"/>
    <col min="13" max="16384" width="8.7109375" style="191"/>
  </cols>
  <sheetData>
    <row r="1" spans="1:12" ht="18.75" customHeight="1">
      <c r="A1" s="367"/>
      <c r="B1" s="368"/>
      <c r="C1" s="368"/>
      <c r="D1" s="368"/>
      <c r="E1" s="369"/>
      <c r="F1" s="376" t="s">
        <v>202</v>
      </c>
      <c r="G1" s="377"/>
      <c r="H1" s="377"/>
      <c r="I1" s="377"/>
      <c r="J1" s="377"/>
      <c r="K1" s="377"/>
      <c r="L1" s="190"/>
    </row>
    <row r="2" spans="1:12" ht="18.75" customHeight="1">
      <c r="A2" s="370"/>
      <c r="B2" s="371"/>
      <c r="C2" s="371"/>
      <c r="D2" s="371"/>
      <c r="E2" s="372"/>
      <c r="F2" s="378"/>
      <c r="G2" s="379"/>
      <c r="H2" s="379"/>
      <c r="I2" s="379"/>
      <c r="J2" s="379"/>
      <c r="K2" s="379"/>
      <c r="L2" s="190"/>
    </row>
    <row r="3" spans="1:12" ht="18.75" customHeight="1">
      <c r="A3" s="370"/>
      <c r="B3" s="371"/>
      <c r="C3" s="371"/>
      <c r="D3" s="371"/>
      <c r="E3" s="372"/>
      <c r="F3" s="376" t="s">
        <v>203</v>
      </c>
      <c r="G3" s="377"/>
      <c r="H3" s="377"/>
      <c r="I3" s="377"/>
      <c r="J3" s="377"/>
      <c r="K3" s="377"/>
      <c r="L3" s="190"/>
    </row>
    <row r="4" spans="1:12" ht="18.75" customHeight="1">
      <c r="A4" s="373"/>
      <c r="B4" s="374"/>
      <c r="C4" s="374"/>
      <c r="D4" s="374"/>
      <c r="E4" s="375"/>
      <c r="F4" s="378"/>
      <c r="G4" s="379"/>
      <c r="H4" s="379"/>
      <c r="I4" s="379"/>
      <c r="J4" s="379"/>
      <c r="K4" s="379"/>
      <c r="L4" s="190"/>
    </row>
    <row r="5" spans="1:12" ht="15.75" customHeight="1">
      <c r="A5" s="380" t="s">
        <v>204</v>
      </c>
      <c r="B5" s="381"/>
      <c r="C5" s="381"/>
      <c r="D5" s="381"/>
      <c r="E5" s="381"/>
      <c r="F5" s="381"/>
      <c r="G5" s="381"/>
      <c r="H5" s="381"/>
      <c r="I5" s="381"/>
      <c r="J5" s="381"/>
      <c r="K5" s="381"/>
      <c r="L5" s="382"/>
    </row>
    <row r="6" spans="1:12" ht="23.25" customHeight="1">
      <c r="A6" s="380" t="s">
        <v>205</v>
      </c>
      <c r="B6" s="381"/>
      <c r="C6" s="383"/>
      <c r="D6" s="384" t="s">
        <v>12</v>
      </c>
      <c r="E6" s="385"/>
      <c r="F6" s="385"/>
      <c r="G6" s="385"/>
      <c r="H6" s="386"/>
      <c r="I6" s="380" t="s">
        <v>206</v>
      </c>
      <c r="J6" s="383"/>
      <c r="K6" s="384" t="s">
        <v>37</v>
      </c>
      <c r="L6" s="386"/>
    </row>
    <row r="7" spans="1:12" ht="17.649999999999999" customHeight="1">
      <c r="A7" s="380" t="s">
        <v>207</v>
      </c>
      <c r="B7" s="381"/>
      <c r="C7" s="383"/>
      <c r="D7" s="384" t="s">
        <v>26</v>
      </c>
      <c r="E7" s="385"/>
      <c r="F7" s="385"/>
      <c r="G7" s="385"/>
      <c r="H7" s="386"/>
      <c r="I7" s="380" t="s">
        <v>208</v>
      </c>
      <c r="J7" s="383"/>
      <c r="K7" s="384" t="s">
        <v>15</v>
      </c>
      <c r="L7" s="386"/>
    </row>
    <row r="8" spans="1:12" ht="35.65" customHeight="1">
      <c r="A8" s="380" t="s">
        <v>209</v>
      </c>
      <c r="B8" s="381"/>
      <c r="C8" s="383"/>
      <c r="D8" s="384" t="s">
        <v>39</v>
      </c>
      <c r="E8" s="385"/>
      <c r="F8" s="385"/>
      <c r="G8" s="385"/>
      <c r="H8" s="386"/>
      <c r="I8" s="380" t="s">
        <v>210</v>
      </c>
      <c r="J8" s="383"/>
      <c r="K8" s="384" t="s">
        <v>17</v>
      </c>
      <c r="L8" s="386"/>
    </row>
    <row r="9" spans="1:12" ht="15.75" customHeight="1">
      <c r="A9" s="387" t="s">
        <v>211</v>
      </c>
      <c r="B9" s="388"/>
      <c r="C9" s="388"/>
      <c r="D9" s="388"/>
      <c r="E9" s="381"/>
      <c r="F9" s="381"/>
      <c r="G9" s="381"/>
      <c r="H9" s="381"/>
      <c r="I9" s="381"/>
      <c r="J9" s="381"/>
      <c r="K9" s="381"/>
      <c r="L9" s="382"/>
    </row>
    <row r="10" spans="1:12" ht="15.75" customHeight="1">
      <c r="A10" s="401" t="s">
        <v>212</v>
      </c>
      <c r="B10" s="401"/>
      <c r="C10" s="401"/>
      <c r="D10" s="401"/>
      <c r="E10" s="392" t="str">
        <f>+ACTIVIDAD_2!B16</f>
        <v xml:space="preserve">Servicio de promoción de la garantía de derechos </v>
      </c>
      <c r="F10" s="392"/>
      <c r="G10" s="392"/>
      <c r="H10" s="392"/>
      <c r="I10" s="392"/>
      <c r="J10" s="392"/>
      <c r="K10" s="392"/>
      <c r="L10" s="392"/>
    </row>
    <row r="11" spans="1:12" ht="34.5" customHeight="1">
      <c r="A11" s="389" t="s">
        <v>213</v>
      </c>
      <c r="B11" s="390"/>
      <c r="C11" s="390"/>
      <c r="D11" s="382"/>
      <c r="E11" s="391" t="str">
        <f>+ACTIVIDAD_2!I16</f>
        <v xml:space="preserve">
Porcentaje de crecimiento de usuarios que consultan las redes sociales y páginas web a partir de las acciones diseñadas
</v>
      </c>
      <c r="F11" s="392"/>
      <c r="G11" s="392"/>
      <c r="H11" s="392"/>
      <c r="I11" s="392"/>
      <c r="J11" s="392"/>
      <c r="K11" s="392"/>
      <c r="L11" s="393"/>
    </row>
    <row r="12" spans="1:12" ht="47.25" customHeight="1">
      <c r="A12" s="380" t="s">
        <v>214</v>
      </c>
      <c r="B12" s="381"/>
      <c r="C12" s="381"/>
      <c r="D12" s="383"/>
      <c r="E12" s="391" t="s">
        <v>280</v>
      </c>
      <c r="F12" s="392"/>
      <c r="G12" s="392"/>
      <c r="H12" s="392"/>
      <c r="I12" s="392"/>
      <c r="J12" s="392"/>
      <c r="K12" s="392"/>
      <c r="L12" s="393"/>
    </row>
    <row r="13" spans="1:12" ht="28.5" customHeight="1">
      <c r="A13" s="380" t="s">
        <v>216</v>
      </c>
      <c r="B13" s="381"/>
      <c r="C13" s="383"/>
      <c r="D13" s="384" t="s">
        <v>217</v>
      </c>
      <c r="E13" s="385"/>
      <c r="F13" s="385"/>
      <c r="G13" s="385"/>
      <c r="H13" s="386"/>
      <c r="I13" s="380" t="s">
        <v>218</v>
      </c>
      <c r="J13" s="383"/>
      <c r="K13" s="384" t="s">
        <v>61</v>
      </c>
      <c r="L13" s="386"/>
    </row>
    <row r="14" spans="1:12" ht="15.75" customHeight="1">
      <c r="A14" s="380" t="s">
        <v>219</v>
      </c>
      <c r="B14" s="381"/>
      <c r="C14" s="381"/>
      <c r="D14" s="381"/>
      <c r="E14" s="381"/>
      <c r="F14" s="381"/>
      <c r="G14" s="381"/>
      <c r="H14" s="381"/>
      <c r="I14" s="381"/>
      <c r="J14" s="381"/>
      <c r="K14" s="381"/>
      <c r="L14" s="382"/>
    </row>
    <row r="15" spans="1:12" ht="25.5" customHeight="1">
      <c r="A15" s="380" t="s">
        <v>220</v>
      </c>
      <c r="B15" s="381"/>
      <c r="C15" s="383"/>
      <c r="D15" s="384" t="s">
        <v>19</v>
      </c>
      <c r="E15" s="385"/>
      <c r="F15" s="385"/>
      <c r="G15" s="385"/>
      <c r="H15" s="386"/>
      <c r="I15" s="380" t="s">
        <v>221</v>
      </c>
      <c r="J15" s="383"/>
      <c r="K15" s="384" t="s">
        <v>20</v>
      </c>
      <c r="L15" s="386"/>
    </row>
    <row r="16" spans="1:12" ht="25.5" customHeight="1">
      <c r="A16" s="380" t="s">
        <v>222</v>
      </c>
      <c r="B16" s="381"/>
      <c r="C16" s="383"/>
      <c r="D16" s="397">
        <f>+ACTIVIDAD_1!C36</f>
        <v>1</v>
      </c>
      <c r="E16" s="398"/>
      <c r="F16" s="398"/>
      <c r="G16" s="398"/>
      <c r="H16" s="399"/>
      <c r="I16" s="380" t="s">
        <v>146</v>
      </c>
      <c r="J16" s="383"/>
      <c r="K16" s="384" t="s">
        <v>23</v>
      </c>
      <c r="L16" s="386"/>
    </row>
    <row r="17" spans="1:12" ht="27.6" customHeight="1">
      <c r="A17" s="380" t="s">
        <v>223</v>
      </c>
      <c r="B17" s="381"/>
      <c r="C17" s="383"/>
      <c r="D17" s="384"/>
      <c r="E17" s="385"/>
      <c r="F17" s="385"/>
      <c r="G17" s="385"/>
      <c r="H17" s="386"/>
      <c r="I17" s="394"/>
      <c r="J17" s="396"/>
      <c r="K17" s="396"/>
      <c r="L17" s="395"/>
    </row>
    <row r="18" spans="1:12" ht="12" customHeight="1">
      <c r="A18" s="198" t="s">
        <v>224</v>
      </c>
      <c r="B18" s="198" t="s">
        <v>225</v>
      </c>
      <c r="C18" s="380" t="s">
        <v>226</v>
      </c>
      <c r="D18" s="381"/>
      <c r="E18" s="381"/>
      <c r="F18" s="381"/>
      <c r="G18" s="383"/>
      <c r="H18" s="380" t="s">
        <v>227</v>
      </c>
      <c r="I18" s="383"/>
      <c r="J18" s="380" t="s">
        <v>228</v>
      </c>
      <c r="K18" s="383"/>
      <c r="L18" s="198" t="s">
        <v>229</v>
      </c>
    </row>
    <row r="19" spans="1:12" ht="34.15" customHeight="1">
      <c r="A19" s="192">
        <v>1</v>
      </c>
      <c r="B19" s="193" t="s">
        <v>217</v>
      </c>
      <c r="C19" s="384" t="s">
        <v>281</v>
      </c>
      <c r="D19" s="385"/>
      <c r="E19" s="385"/>
      <c r="F19" s="385"/>
      <c r="G19" s="386"/>
      <c r="H19" s="384" t="s">
        <v>282</v>
      </c>
      <c r="I19" s="386"/>
      <c r="J19" s="394" t="s">
        <v>22</v>
      </c>
      <c r="K19" s="395"/>
      <c r="L19" s="193" t="s">
        <v>283</v>
      </c>
    </row>
    <row r="20" spans="1:12" ht="34.15" customHeight="1">
      <c r="A20" s="192">
        <v>2</v>
      </c>
      <c r="B20" s="193" t="s">
        <v>217</v>
      </c>
      <c r="C20" s="384" t="s">
        <v>284</v>
      </c>
      <c r="D20" s="385"/>
      <c r="E20" s="385"/>
      <c r="F20" s="385"/>
      <c r="G20" s="386"/>
      <c r="H20" s="384" t="s">
        <v>285</v>
      </c>
      <c r="I20" s="386"/>
      <c r="J20" s="394" t="s">
        <v>22</v>
      </c>
      <c r="K20" s="395"/>
      <c r="L20" s="193" t="s">
        <v>286</v>
      </c>
    </row>
    <row r="21" spans="1:12" ht="34.15" customHeight="1">
      <c r="A21" s="192">
        <v>3</v>
      </c>
      <c r="B21" s="193" t="s">
        <v>217</v>
      </c>
      <c r="C21" s="384"/>
      <c r="D21" s="385"/>
      <c r="E21" s="385"/>
      <c r="F21" s="385"/>
      <c r="G21" s="386"/>
      <c r="H21" s="384"/>
      <c r="I21" s="386"/>
      <c r="J21" s="394"/>
      <c r="K21" s="395"/>
      <c r="L21" s="193"/>
    </row>
    <row r="22" spans="1:12" ht="25.5" customHeight="1">
      <c r="A22" s="198" t="s">
        <v>224</v>
      </c>
      <c r="B22" s="380" t="s">
        <v>239</v>
      </c>
      <c r="C22" s="381"/>
      <c r="D22" s="381"/>
      <c r="E22" s="381"/>
      <c r="F22" s="381"/>
      <c r="G22" s="381"/>
      <c r="H22" s="381"/>
      <c r="I22" s="381"/>
      <c r="J22" s="381"/>
      <c r="K22" s="383"/>
      <c r="L22" s="198" t="s">
        <v>240</v>
      </c>
    </row>
    <row r="23" spans="1:12" ht="36" customHeight="1">
      <c r="A23" s="192">
        <v>1</v>
      </c>
      <c r="B23" s="384" t="s">
        <v>287</v>
      </c>
      <c r="C23" s="385"/>
      <c r="D23" s="385"/>
      <c r="E23" s="385"/>
      <c r="F23" s="385"/>
      <c r="G23" s="385"/>
      <c r="H23" s="385"/>
      <c r="I23" s="385"/>
      <c r="J23" s="385"/>
      <c r="K23" s="386"/>
      <c r="L23" s="193" t="s">
        <v>34</v>
      </c>
    </row>
    <row r="24" spans="1:12" ht="15.75" customHeight="1">
      <c r="A24" s="380" t="s">
        <v>242</v>
      </c>
      <c r="B24" s="381"/>
      <c r="C24" s="381"/>
      <c r="D24" s="381"/>
      <c r="E24" s="381"/>
      <c r="F24" s="388"/>
      <c r="G24" s="388"/>
      <c r="H24" s="381"/>
      <c r="I24" s="388"/>
      <c r="J24" s="388"/>
      <c r="K24" s="381"/>
      <c r="L24" s="400"/>
    </row>
    <row r="25" spans="1:12" ht="26.25" customHeight="1">
      <c r="A25" s="380" t="s">
        <v>243</v>
      </c>
      <c r="B25" s="381"/>
      <c r="C25" s="383"/>
      <c r="D25" s="415">
        <v>5219972</v>
      </c>
      <c r="E25" s="385"/>
      <c r="F25" s="401" t="s">
        <v>244</v>
      </c>
      <c r="G25" s="401"/>
      <c r="H25" s="204">
        <v>2024</v>
      </c>
      <c r="I25" s="401" t="s">
        <v>245</v>
      </c>
      <c r="J25" s="401"/>
      <c r="K25" s="191" t="s">
        <v>288</v>
      </c>
      <c r="L25" s="203"/>
    </row>
    <row r="26" spans="1:12" ht="57.75" customHeight="1">
      <c r="A26" s="380" t="s">
        <v>247</v>
      </c>
      <c r="B26" s="381"/>
      <c r="C26" s="383"/>
      <c r="D26" s="384" t="s">
        <v>289</v>
      </c>
      <c r="E26" s="385"/>
      <c r="F26" s="402"/>
      <c r="G26" s="402"/>
      <c r="H26" s="385"/>
      <c r="I26" s="402"/>
      <c r="J26" s="402"/>
      <c r="K26" s="385"/>
      <c r="L26" s="403"/>
    </row>
    <row r="27" spans="1:12" ht="45.75" customHeight="1">
      <c r="A27" s="380" t="s">
        <v>249</v>
      </c>
      <c r="B27" s="381"/>
      <c r="C27" s="383"/>
      <c r="D27" s="394"/>
      <c r="E27" s="396"/>
      <c r="F27" s="396"/>
      <c r="G27" s="396"/>
      <c r="H27" s="396"/>
      <c r="I27" s="396"/>
      <c r="J27" s="396"/>
      <c r="K27" s="396"/>
      <c r="L27" s="395"/>
    </row>
    <row r="28" spans="1:12" ht="17.649999999999999" customHeight="1">
      <c r="A28" s="380" t="s">
        <v>250</v>
      </c>
      <c r="B28" s="381"/>
      <c r="C28" s="383"/>
      <c r="D28" s="384"/>
      <c r="E28" s="385"/>
      <c r="F28" s="385"/>
      <c r="G28" s="385"/>
      <c r="H28" s="385"/>
      <c r="I28" s="385"/>
      <c r="J28" s="385"/>
      <c r="K28" s="385"/>
      <c r="L28" s="386"/>
    </row>
  </sheetData>
  <mergeCells count="64">
    <mergeCell ref="A26:C26"/>
    <mergeCell ref="D26:L26"/>
    <mergeCell ref="A27:C27"/>
    <mergeCell ref="D27:L27"/>
    <mergeCell ref="A28:C28"/>
    <mergeCell ref="D28:L28"/>
    <mergeCell ref="B22:K22"/>
    <mergeCell ref="B23:K23"/>
    <mergeCell ref="A24:L24"/>
    <mergeCell ref="A25:C25"/>
    <mergeCell ref="D25:E25"/>
    <mergeCell ref="F25:G25"/>
    <mergeCell ref="I25:J25"/>
    <mergeCell ref="C20:G20"/>
    <mergeCell ref="H20:I20"/>
    <mergeCell ref="J20:K20"/>
    <mergeCell ref="C21:G21"/>
    <mergeCell ref="H21:I21"/>
    <mergeCell ref="J21:K21"/>
    <mergeCell ref="C18:G18"/>
    <mergeCell ref="H18:I18"/>
    <mergeCell ref="J18:K18"/>
    <mergeCell ref="C19:G19"/>
    <mergeCell ref="H19:I19"/>
    <mergeCell ref="J19:K19"/>
    <mergeCell ref="A16:C16"/>
    <mergeCell ref="D16:H16"/>
    <mergeCell ref="I16:J16"/>
    <mergeCell ref="K16:L16"/>
    <mergeCell ref="A17:C17"/>
    <mergeCell ref="D17:H17"/>
    <mergeCell ref="I17:L17"/>
    <mergeCell ref="A15:C15"/>
    <mergeCell ref="D15:H15"/>
    <mergeCell ref="I15:J15"/>
    <mergeCell ref="K15:L15"/>
    <mergeCell ref="A9:L9"/>
    <mergeCell ref="A10:D10"/>
    <mergeCell ref="E10:L10"/>
    <mergeCell ref="A11:D11"/>
    <mergeCell ref="E11:L11"/>
    <mergeCell ref="A12:D12"/>
    <mergeCell ref="E12:L12"/>
    <mergeCell ref="A13:C13"/>
    <mergeCell ref="D13:H13"/>
    <mergeCell ref="I13:J13"/>
    <mergeCell ref="K13:L13"/>
    <mergeCell ref="A14:L14"/>
    <mergeCell ref="A7:C7"/>
    <mergeCell ref="D7:H7"/>
    <mergeCell ref="I7:J7"/>
    <mergeCell ref="K7:L7"/>
    <mergeCell ref="A8:C8"/>
    <mergeCell ref="D8:H8"/>
    <mergeCell ref="I8:J8"/>
    <mergeCell ref="K8:L8"/>
    <mergeCell ref="A1:E4"/>
    <mergeCell ref="F1:K2"/>
    <mergeCell ref="F3:K4"/>
    <mergeCell ref="A5:L5"/>
    <mergeCell ref="A6:C6"/>
    <mergeCell ref="D6:H6"/>
    <mergeCell ref="I6:J6"/>
    <mergeCell ref="K6:L6"/>
  </mergeCells>
  <pageMargins left="0.7" right="0.7" top="0.75" bottom="0.75" header="0.3" footer="0.3"/>
  <pageSetup scale="71" orientation="portrait" horizontalDpi="1200" verticalDpi="1200"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400-000000000000}">
          <x14:formula1>
            <xm:f>Datos!$K$2:$K$3</xm:f>
          </x14:formula1>
          <xm:sqref>J19:K21</xm:sqref>
        </x14:dataValidation>
        <x14:dataValidation type="list" allowBlank="1" showInputMessage="1" showErrorMessage="1" xr:uid="{00000000-0002-0000-0400-000001000000}">
          <x14:formula1>
            <xm:f>Datos!$K$2:$K$4</xm:f>
          </x14:formula1>
          <xm:sqref>L23</xm:sqref>
        </x14:dataValidation>
        <x14:dataValidation type="list" allowBlank="1" showInputMessage="1" showErrorMessage="1" xr:uid="{00000000-0002-0000-0400-000002000000}">
          <x14:formula1>
            <xm:f>Datos!$J$2:$J$5</xm:f>
          </x14:formula1>
          <xm:sqref>K16:L16</xm:sqref>
        </x14:dataValidation>
        <x14:dataValidation type="list" allowBlank="1" showInputMessage="1" showErrorMessage="1" xr:uid="{00000000-0002-0000-0400-000003000000}">
          <x14:formula1>
            <xm:f>Datos!$I$2:$I$7</xm:f>
          </x14:formula1>
          <xm:sqref>K15:L15</xm:sqref>
        </x14:dataValidation>
        <x14:dataValidation type="list" allowBlank="1" showInputMessage="1" showErrorMessage="1" xr:uid="{00000000-0002-0000-0400-000004000000}">
          <x14:formula1>
            <xm:f>Datos!$H$2:$H$3</xm:f>
          </x14:formula1>
          <xm:sqref>D15:H15</xm:sqref>
        </x14:dataValidation>
        <x14:dataValidation type="list" allowBlank="1" showInputMessage="1" showErrorMessage="1" xr:uid="{00000000-0002-0000-0400-000005000000}">
          <x14:formula1>
            <xm:f>Datos!$G$2:$G$8</xm:f>
          </x14:formula1>
          <xm:sqref>K13:L13</xm:sqref>
        </x14:dataValidation>
        <x14:dataValidation type="list" allowBlank="1" showInputMessage="1" showErrorMessage="1" xr:uid="{00000000-0002-0000-0400-000006000000}">
          <x14:formula1>
            <xm:f>Datos!$F$2:$F$18</xm:f>
          </x14:formula1>
          <xm:sqref>K8:L8</xm:sqref>
        </x14:dataValidation>
        <x14:dataValidation type="list" allowBlank="1" showInputMessage="1" showErrorMessage="1" xr:uid="{00000000-0002-0000-0400-000007000000}">
          <x14:formula1>
            <xm:f>Datos!$E$2:$E$23</xm:f>
          </x14:formula1>
          <xm:sqref>D8:H8</xm:sqref>
        </x14:dataValidation>
        <x14:dataValidation type="list" allowBlank="1" showInputMessage="1" showErrorMessage="1" xr:uid="{00000000-0002-0000-0400-000008000000}">
          <x14:formula1>
            <xm:f>Datos!$D$2:$D$7</xm:f>
          </x14:formula1>
          <xm:sqref>K7:L7</xm:sqref>
        </x14:dataValidation>
        <x14:dataValidation type="list" allowBlank="1" showInputMessage="1" showErrorMessage="1" xr:uid="{00000000-0002-0000-0400-000009000000}">
          <x14:formula1>
            <xm:f>Datos!$C$2:$C$3</xm:f>
          </x14:formula1>
          <xm:sqref>D7:H7</xm:sqref>
        </x14:dataValidation>
        <x14:dataValidation type="list" allowBlank="1" showInputMessage="1" showErrorMessage="1" xr:uid="{00000000-0002-0000-0400-00000A000000}">
          <x14:formula1>
            <xm:f>Datos!$B$2:$B$6</xm:f>
          </x14:formula1>
          <xm:sqref>K6:L6</xm:sqref>
        </x14:dataValidation>
        <x14:dataValidation type="list" allowBlank="1" showInputMessage="1" showErrorMessage="1" xr:uid="{00000000-0002-0000-0400-00000B000000}">
          <x14:formula1>
            <xm:f>Datos!$A$2:$A$5</xm:f>
          </x14:formula1>
          <xm:sqref>D6:H6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sheetPr>
  <dimension ref="A1:Q126"/>
  <sheetViews>
    <sheetView showGridLines="0" topLeftCell="A39" zoomScale="80" zoomScaleNormal="80" workbookViewId="0">
      <selection activeCell="D78" sqref="D78:E78"/>
    </sheetView>
  </sheetViews>
  <sheetFormatPr defaultColWidth="10.85546875" defaultRowHeight="13.9"/>
  <cols>
    <col min="1" max="1" width="49.7109375" style="1" customWidth="1"/>
    <col min="2" max="8" width="35.7109375" style="1" customWidth="1"/>
    <col min="9" max="9" width="43.28515625" style="1" customWidth="1"/>
    <col min="10" max="13" width="35.7109375" style="1" customWidth="1"/>
    <col min="14" max="15" width="18.140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85546875" style="1"/>
    <col min="23" max="23" width="18.42578125" style="1" bestFit="1" customWidth="1"/>
    <col min="24" max="24" width="16.140625" style="1" customWidth="1"/>
    <col min="25" max="16384" width="10.85546875" style="1"/>
  </cols>
  <sheetData>
    <row r="1" spans="1:15" s="84" customFormat="1" ht="32.25" customHeight="1" thickBot="1">
      <c r="A1" s="337"/>
      <c r="B1" s="314" t="s">
        <v>91</v>
      </c>
      <c r="C1" s="315"/>
      <c r="D1" s="315"/>
      <c r="E1" s="315"/>
      <c r="F1" s="315"/>
      <c r="G1" s="315"/>
      <c r="H1" s="315"/>
      <c r="I1" s="315"/>
      <c r="J1" s="315"/>
      <c r="K1" s="315"/>
      <c r="L1" s="316"/>
      <c r="M1" s="311" t="s">
        <v>92</v>
      </c>
      <c r="N1" s="312"/>
      <c r="O1" s="313"/>
    </row>
    <row r="2" spans="1:15" s="84" customFormat="1" ht="30.75" customHeight="1" thickBot="1">
      <c r="A2" s="338"/>
      <c r="B2" s="317" t="s">
        <v>93</v>
      </c>
      <c r="C2" s="318"/>
      <c r="D2" s="318"/>
      <c r="E2" s="318"/>
      <c r="F2" s="318"/>
      <c r="G2" s="318"/>
      <c r="H2" s="318"/>
      <c r="I2" s="318"/>
      <c r="J2" s="318"/>
      <c r="K2" s="318"/>
      <c r="L2" s="319"/>
      <c r="M2" s="311" t="s">
        <v>94</v>
      </c>
      <c r="N2" s="312"/>
      <c r="O2" s="313"/>
    </row>
    <row r="3" spans="1:15" s="84" customFormat="1" ht="24" customHeight="1" thickBot="1">
      <c r="A3" s="338"/>
      <c r="B3" s="317" t="s">
        <v>95</v>
      </c>
      <c r="C3" s="318"/>
      <c r="D3" s="318"/>
      <c r="E3" s="318"/>
      <c r="F3" s="318"/>
      <c r="G3" s="318"/>
      <c r="H3" s="318"/>
      <c r="I3" s="318"/>
      <c r="J3" s="318"/>
      <c r="K3" s="318"/>
      <c r="L3" s="319"/>
      <c r="M3" s="311" t="s">
        <v>96</v>
      </c>
      <c r="N3" s="312"/>
      <c r="O3" s="313"/>
    </row>
    <row r="4" spans="1:15" s="84" customFormat="1" ht="21.75" customHeight="1" thickBot="1">
      <c r="A4" s="339"/>
      <c r="B4" s="320" t="s">
        <v>97</v>
      </c>
      <c r="C4" s="321"/>
      <c r="D4" s="321"/>
      <c r="E4" s="321"/>
      <c r="F4" s="321"/>
      <c r="G4" s="321"/>
      <c r="H4" s="321"/>
      <c r="I4" s="321"/>
      <c r="J4" s="321"/>
      <c r="K4" s="321"/>
      <c r="L4" s="322"/>
      <c r="M4" s="311" t="s">
        <v>98</v>
      </c>
      <c r="N4" s="312"/>
      <c r="O4" s="313"/>
    </row>
    <row r="5" spans="1:15" s="84" customFormat="1" ht="10.15" customHeight="1" thickBot="1">
      <c r="A5" s="85"/>
      <c r="B5" s="86"/>
      <c r="C5" s="86"/>
      <c r="D5" s="86"/>
      <c r="E5" s="86"/>
      <c r="F5" s="86"/>
      <c r="G5" s="86"/>
      <c r="H5" s="86"/>
      <c r="I5" s="86"/>
      <c r="J5" s="86"/>
      <c r="K5" s="86"/>
      <c r="L5" s="86"/>
      <c r="M5" s="87"/>
      <c r="N5" s="87"/>
      <c r="O5" s="87"/>
    </row>
    <row r="6" spans="1:15" ht="40.15" customHeight="1" thickBot="1">
      <c r="A6" s="55" t="s">
        <v>99</v>
      </c>
      <c r="B6" s="347" t="s">
        <v>100</v>
      </c>
      <c r="C6" s="348"/>
      <c r="D6" s="348"/>
      <c r="E6" s="348"/>
      <c r="F6" s="348"/>
      <c r="G6" s="348"/>
      <c r="H6" s="348"/>
      <c r="I6" s="348"/>
      <c r="J6" s="348"/>
      <c r="K6" s="349"/>
      <c r="L6" s="222" t="s">
        <v>101</v>
      </c>
      <c r="M6" s="350">
        <v>2024110010299</v>
      </c>
      <c r="N6" s="351"/>
      <c r="O6" s="352"/>
    </row>
    <row r="7" spans="1:15" s="84" customFormat="1" ht="11.45" customHeight="1" thickBot="1">
      <c r="A7" s="85"/>
      <c r="B7" s="86"/>
      <c r="C7" s="86"/>
      <c r="D7" s="86"/>
      <c r="E7" s="86"/>
      <c r="F7" s="86"/>
      <c r="G7" s="86"/>
      <c r="H7" s="86"/>
      <c r="I7" s="86"/>
      <c r="J7" s="86"/>
      <c r="K7" s="86"/>
      <c r="L7" s="86"/>
      <c r="M7" s="87"/>
      <c r="N7" s="87"/>
      <c r="O7" s="87"/>
    </row>
    <row r="8" spans="1:15" s="84" customFormat="1" ht="21.75" customHeight="1" thickBot="1">
      <c r="A8" s="341" t="s">
        <v>102</v>
      </c>
      <c r="B8" s="177" t="s">
        <v>103</v>
      </c>
      <c r="C8" s="139" t="s">
        <v>104</v>
      </c>
      <c r="D8" s="177" t="s">
        <v>105</v>
      </c>
      <c r="E8" s="139" t="s">
        <v>104</v>
      </c>
      <c r="F8" s="177" t="s">
        <v>106</v>
      </c>
      <c r="G8" s="139" t="s">
        <v>104</v>
      </c>
      <c r="H8" s="177" t="s">
        <v>107</v>
      </c>
      <c r="I8" s="141"/>
      <c r="J8" s="325" t="s">
        <v>108</v>
      </c>
      <c r="K8" s="340"/>
      <c r="L8" s="176" t="s">
        <v>109</v>
      </c>
      <c r="M8" s="355"/>
      <c r="N8" s="355"/>
      <c r="O8" s="355"/>
    </row>
    <row r="9" spans="1:15" s="84" customFormat="1" ht="21.75" customHeight="1" thickBot="1">
      <c r="A9" s="341"/>
      <c r="B9" s="178" t="s">
        <v>110</v>
      </c>
      <c r="C9" s="142"/>
      <c r="D9" s="177" t="s">
        <v>111</v>
      </c>
      <c r="E9" s="143"/>
      <c r="F9" s="177" t="s">
        <v>112</v>
      </c>
      <c r="G9" s="143"/>
      <c r="H9" s="177" t="s">
        <v>113</v>
      </c>
      <c r="I9" s="141"/>
      <c r="J9" s="325"/>
      <c r="K9" s="340"/>
      <c r="L9" s="176" t="s">
        <v>114</v>
      </c>
      <c r="M9" s="355" t="s">
        <v>104</v>
      </c>
      <c r="N9" s="355"/>
      <c r="O9" s="355"/>
    </row>
    <row r="10" spans="1:15" s="84" customFormat="1" ht="21.75" customHeight="1" thickBot="1">
      <c r="A10" s="341"/>
      <c r="B10" s="177" t="s">
        <v>115</v>
      </c>
      <c r="C10" s="139"/>
      <c r="D10" s="177" t="s">
        <v>116</v>
      </c>
      <c r="E10" s="143"/>
      <c r="F10" s="177" t="s">
        <v>117</v>
      </c>
      <c r="G10" s="143"/>
      <c r="H10" s="177" t="s">
        <v>118</v>
      </c>
      <c r="I10" s="141"/>
      <c r="J10" s="325"/>
      <c r="K10" s="340"/>
      <c r="L10" s="176" t="s">
        <v>119</v>
      </c>
      <c r="M10" s="355" t="s">
        <v>104</v>
      </c>
      <c r="N10" s="355"/>
      <c r="O10" s="355"/>
    </row>
    <row r="11" spans="1:15" s="84" customFormat="1" ht="12.6" customHeight="1" thickBot="1">
      <c r="A11" s="85"/>
      <c r="B11" s="86"/>
      <c r="C11" s="86"/>
      <c r="D11" s="86"/>
      <c r="E11" s="86"/>
      <c r="F11" s="86"/>
      <c r="G11" s="86"/>
      <c r="H11" s="86"/>
      <c r="I11" s="86"/>
      <c r="J11" s="86"/>
      <c r="K11" s="86"/>
      <c r="L11" s="86"/>
      <c r="M11" s="87"/>
      <c r="N11" s="87"/>
      <c r="O11" s="87"/>
    </row>
    <row r="12" spans="1:15" ht="15" customHeight="1">
      <c r="A12" s="344" t="s">
        <v>120</v>
      </c>
      <c r="B12" s="326" t="s">
        <v>290</v>
      </c>
      <c r="C12" s="327"/>
      <c r="D12" s="327"/>
      <c r="E12" s="327"/>
      <c r="F12" s="327"/>
      <c r="G12" s="327"/>
      <c r="H12" s="327"/>
      <c r="I12" s="327"/>
      <c r="J12" s="327"/>
      <c r="K12" s="327"/>
      <c r="L12" s="327"/>
      <c r="M12" s="327"/>
      <c r="N12" s="327"/>
      <c r="O12" s="328"/>
    </row>
    <row r="13" spans="1:15" ht="15" customHeight="1">
      <c r="A13" s="345"/>
      <c r="B13" s="329"/>
      <c r="C13" s="330"/>
      <c r="D13" s="330"/>
      <c r="E13" s="330"/>
      <c r="F13" s="330"/>
      <c r="G13" s="330"/>
      <c r="H13" s="330"/>
      <c r="I13" s="330"/>
      <c r="J13" s="330"/>
      <c r="K13" s="330"/>
      <c r="L13" s="330"/>
      <c r="M13" s="330"/>
      <c r="N13" s="330"/>
      <c r="O13" s="331"/>
    </row>
    <row r="14" spans="1:15" ht="15" customHeight="1" thickBot="1">
      <c r="A14" s="346"/>
      <c r="B14" s="332"/>
      <c r="C14" s="333"/>
      <c r="D14" s="333"/>
      <c r="E14" s="333"/>
      <c r="F14" s="333"/>
      <c r="G14" s="333"/>
      <c r="H14" s="333"/>
      <c r="I14" s="333"/>
      <c r="J14" s="333"/>
      <c r="K14" s="333"/>
      <c r="L14" s="333"/>
      <c r="M14" s="333"/>
      <c r="N14" s="333"/>
      <c r="O14" s="334"/>
    </row>
    <row r="15" spans="1:15" ht="9" customHeight="1" thickBot="1">
      <c r="A15" s="9"/>
      <c r="B15" s="83"/>
      <c r="C15" s="10"/>
      <c r="D15" s="10"/>
      <c r="E15" s="10"/>
      <c r="F15" s="10"/>
      <c r="G15" s="11"/>
      <c r="H15" s="11"/>
      <c r="I15" s="11"/>
      <c r="J15" s="11"/>
      <c r="K15" s="11"/>
      <c r="L15" s="12"/>
      <c r="M15" s="12"/>
      <c r="N15" s="12"/>
      <c r="O15" s="12"/>
    </row>
    <row r="16" spans="1:15" s="13" customFormat="1" ht="37.5" customHeight="1" thickBot="1">
      <c r="A16" s="55" t="s">
        <v>122</v>
      </c>
      <c r="B16" s="335" t="s">
        <v>252</v>
      </c>
      <c r="C16" s="335"/>
      <c r="D16" s="335"/>
      <c r="E16" s="335"/>
      <c r="F16" s="335"/>
      <c r="G16" s="341" t="s">
        <v>124</v>
      </c>
      <c r="H16" s="341"/>
      <c r="I16" s="408" t="s">
        <v>291</v>
      </c>
      <c r="J16" s="408"/>
      <c r="K16" s="408"/>
      <c r="L16" s="408"/>
      <c r="M16" s="408"/>
      <c r="N16" s="408"/>
      <c r="O16" s="408"/>
    </row>
    <row r="17" spans="1:17" ht="9" customHeight="1" thickBot="1">
      <c r="A17" s="9"/>
      <c r="B17" s="11"/>
      <c r="C17" s="10"/>
      <c r="D17" s="10"/>
      <c r="E17" s="10"/>
      <c r="F17" s="10"/>
      <c r="G17" s="11"/>
      <c r="H17" s="11"/>
      <c r="I17" s="11"/>
      <c r="J17" s="11"/>
      <c r="K17" s="11"/>
      <c r="L17" s="12"/>
      <c r="M17" s="12"/>
      <c r="N17" s="12"/>
      <c r="O17" s="12"/>
    </row>
    <row r="18" spans="1:17" ht="56.25" customHeight="1" thickBot="1">
      <c r="A18" s="55" t="s">
        <v>126</v>
      </c>
      <c r="B18" s="335" t="s">
        <v>127</v>
      </c>
      <c r="C18" s="335"/>
      <c r="D18" s="335"/>
      <c r="E18" s="335"/>
      <c r="F18" s="55" t="s">
        <v>128</v>
      </c>
      <c r="G18" s="342" t="s">
        <v>129</v>
      </c>
      <c r="H18" s="342"/>
      <c r="I18" s="342"/>
      <c r="J18" s="55" t="s">
        <v>130</v>
      </c>
      <c r="K18" s="335" t="s">
        <v>131</v>
      </c>
      <c r="L18" s="335"/>
      <c r="M18" s="335"/>
      <c r="N18" s="335"/>
      <c r="O18" s="335"/>
    </row>
    <row r="19" spans="1:17" ht="9" customHeight="1">
      <c r="A19" s="5"/>
      <c r="B19" s="2"/>
      <c r="C19" s="343"/>
      <c r="D19" s="343"/>
      <c r="E19" s="343"/>
      <c r="F19" s="343"/>
      <c r="G19" s="343"/>
      <c r="H19" s="343"/>
      <c r="I19" s="343"/>
      <c r="J19" s="343"/>
      <c r="K19" s="343"/>
      <c r="L19" s="343"/>
      <c r="M19" s="343"/>
      <c r="N19" s="343"/>
      <c r="O19" s="343"/>
    </row>
    <row r="20" spans="1:17" ht="5.45" customHeight="1" thickBot="1">
      <c r="A20" s="81"/>
      <c r="B20" s="82"/>
      <c r="C20" s="82"/>
      <c r="D20" s="82"/>
      <c r="E20" s="82"/>
      <c r="F20" s="82"/>
      <c r="G20" s="82"/>
      <c r="H20" s="82"/>
      <c r="I20" s="82"/>
      <c r="J20" s="82"/>
      <c r="K20" s="82"/>
      <c r="L20" s="82"/>
      <c r="M20" s="82"/>
      <c r="N20" s="82"/>
      <c r="O20" s="82"/>
    </row>
    <row r="21" spans="1:17" ht="32.1" customHeight="1" thickBot="1">
      <c r="A21" s="323" t="s">
        <v>132</v>
      </c>
      <c r="B21" s="324"/>
      <c r="C21" s="324"/>
      <c r="D21" s="324"/>
      <c r="E21" s="324"/>
      <c r="F21" s="324"/>
      <c r="G21" s="324"/>
      <c r="H21" s="324"/>
      <c r="I21" s="324"/>
      <c r="J21" s="324"/>
      <c r="K21" s="324"/>
      <c r="L21" s="324"/>
      <c r="M21" s="324"/>
      <c r="N21" s="324"/>
      <c r="O21" s="325"/>
    </row>
    <row r="22" spans="1:17" ht="32.1" customHeight="1" thickBot="1">
      <c r="A22" s="323" t="s">
        <v>133</v>
      </c>
      <c r="B22" s="324"/>
      <c r="C22" s="324"/>
      <c r="D22" s="324"/>
      <c r="E22" s="324"/>
      <c r="F22" s="324"/>
      <c r="G22" s="324"/>
      <c r="H22" s="324"/>
      <c r="I22" s="324"/>
      <c r="J22" s="324"/>
      <c r="K22" s="324"/>
      <c r="L22" s="324"/>
      <c r="M22" s="324"/>
      <c r="N22" s="324"/>
      <c r="O22" s="325"/>
    </row>
    <row r="23" spans="1:17" ht="32.1" customHeight="1" thickBot="1">
      <c r="A23" s="24"/>
      <c r="B23" s="14" t="s">
        <v>103</v>
      </c>
      <c r="C23" s="14" t="s">
        <v>105</v>
      </c>
      <c r="D23" s="14" t="s">
        <v>106</v>
      </c>
      <c r="E23" s="14" t="s">
        <v>107</v>
      </c>
      <c r="F23" s="14" t="s">
        <v>110</v>
      </c>
      <c r="G23" s="14" t="s">
        <v>111</v>
      </c>
      <c r="H23" s="14" t="s">
        <v>112</v>
      </c>
      <c r="I23" s="14" t="s">
        <v>113</v>
      </c>
      <c r="J23" s="14" t="s">
        <v>115</v>
      </c>
      <c r="K23" s="14" t="s">
        <v>116</v>
      </c>
      <c r="L23" s="14" t="s">
        <v>117</v>
      </c>
      <c r="M23" s="14" t="s">
        <v>118</v>
      </c>
      <c r="N23" s="15" t="s">
        <v>134</v>
      </c>
      <c r="O23" s="15" t="s">
        <v>135</v>
      </c>
    </row>
    <row r="24" spans="1:17" ht="32.1" customHeight="1">
      <c r="A24" s="18" t="s">
        <v>136</v>
      </c>
      <c r="B24" s="225">
        <v>350253333</v>
      </c>
      <c r="C24" s="19">
        <v>478896000</v>
      </c>
      <c r="D24" s="19"/>
      <c r="E24" s="19"/>
      <c r="F24" s="19">
        <v>280000000</v>
      </c>
      <c r="G24" s="19">
        <v>37850000</v>
      </c>
      <c r="H24" s="16"/>
      <c r="I24" s="16"/>
      <c r="J24" s="16"/>
      <c r="K24" s="16"/>
      <c r="L24" s="16">
        <v>2406667</v>
      </c>
      <c r="M24" s="16"/>
      <c r="N24" s="250">
        <f>SUM(B24:M24)</f>
        <v>1149406000</v>
      </c>
      <c r="O24" s="252">
        <v>1</v>
      </c>
    </row>
    <row r="25" spans="1:17" ht="32.1" customHeight="1">
      <c r="A25" s="18" t="s">
        <v>137</v>
      </c>
      <c r="B25" s="19">
        <v>350253333</v>
      </c>
      <c r="C25" s="19">
        <v>478896000</v>
      </c>
      <c r="D25" s="19"/>
      <c r="E25" s="19"/>
      <c r="F25" s="19"/>
      <c r="G25" s="19"/>
      <c r="H25" s="19"/>
      <c r="I25" s="19"/>
      <c r="J25" s="19"/>
      <c r="K25" s="19"/>
      <c r="L25" s="19"/>
      <c r="M25" s="19"/>
      <c r="N25" s="225">
        <f t="shared" ref="N25:N29" si="0">SUM(B25:M25)</f>
        <v>829149333</v>
      </c>
      <c r="O25" s="252">
        <f>+N25/N24</f>
        <v>0.72137202433256831</v>
      </c>
    </row>
    <row r="26" spans="1:17" ht="32.1" customHeight="1">
      <c r="A26" s="18" t="s">
        <v>138</v>
      </c>
      <c r="B26" s="19">
        <v>0</v>
      </c>
      <c r="C26" s="19">
        <v>4913333</v>
      </c>
      <c r="D26" s="225">
        <v>61211999</v>
      </c>
      <c r="E26" s="19"/>
      <c r="F26" s="19"/>
      <c r="G26" s="19"/>
      <c r="H26" s="19"/>
      <c r="I26" s="19"/>
      <c r="J26" s="19"/>
      <c r="K26" s="19"/>
      <c r="L26" s="19"/>
      <c r="M26" s="19"/>
      <c r="N26" s="225">
        <f t="shared" si="0"/>
        <v>66125332</v>
      </c>
      <c r="O26" s="252">
        <f>+N26/N25</f>
        <v>7.9750811305301983E-2</v>
      </c>
    </row>
    <row r="27" spans="1:17" ht="32.1" customHeight="1">
      <c r="A27" s="18" t="s">
        <v>139</v>
      </c>
      <c r="B27" s="19"/>
      <c r="C27" s="19"/>
      <c r="D27" s="19">
        <v>20000000</v>
      </c>
      <c r="E27" s="19"/>
      <c r="F27" s="19">
        <v>43996594</v>
      </c>
      <c r="G27" s="19"/>
      <c r="H27" s="19"/>
      <c r="I27" s="19"/>
      <c r="J27" s="19"/>
      <c r="K27" s="19"/>
      <c r="L27" s="19"/>
      <c r="M27" s="19"/>
      <c r="N27" s="225">
        <f t="shared" si="0"/>
        <v>63996594</v>
      </c>
      <c r="O27" s="20"/>
    </row>
    <row r="28" spans="1:17" ht="32.1" customHeight="1">
      <c r="A28" s="18" t="s">
        <v>140</v>
      </c>
      <c r="B28" s="19">
        <v>0</v>
      </c>
      <c r="C28" s="19">
        <v>0</v>
      </c>
      <c r="D28" s="19"/>
      <c r="E28" s="19"/>
      <c r="F28" s="19"/>
      <c r="G28" s="19"/>
      <c r="H28" s="19"/>
      <c r="I28" s="19"/>
      <c r="J28" s="19"/>
      <c r="K28" s="19"/>
      <c r="L28" s="19"/>
      <c r="M28" s="19"/>
      <c r="N28" s="225">
        <f t="shared" si="0"/>
        <v>0</v>
      </c>
      <c r="O28" s="20"/>
    </row>
    <row r="29" spans="1:17" ht="32.1" customHeight="1" thickBot="1">
      <c r="A29" s="21" t="s">
        <v>141</v>
      </c>
      <c r="B29" s="22">
        <v>0</v>
      </c>
      <c r="C29" s="22">
        <v>0</v>
      </c>
      <c r="D29" s="251">
        <v>3900000</v>
      </c>
      <c r="E29" s="22"/>
      <c r="F29" s="22"/>
      <c r="G29" s="22"/>
      <c r="H29" s="22"/>
      <c r="I29" s="22"/>
      <c r="J29" s="22"/>
      <c r="K29" s="22"/>
      <c r="L29" s="22"/>
      <c r="M29" s="22"/>
      <c r="N29" s="251">
        <f t="shared" si="0"/>
        <v>3900000</v>
      </c>
      <c r="O29" s="25">
        <f>+N29/N27</f>
        <v>6.0940743190176651E-2</v>
      </c>
      <c r="Q29" s="223"/>
    </row>
    <row r="30" spans="1:17" s="23" customFormat="1" ht="16.5" customHeight="1">
      <c r="Q30" s="236"/>
    </row>
    <row r="31" spans="1:17" s="23" customFormat="1" ht="17.25" customHeight="1"/>
    <row r="32" spans="1:17" ht="5.25" customHeight="1" thickBot="1"/>
    <row r="33" spans="1:10" ht="48" customHeight="1" thickBot="1">
      <c r="A33" s="294" t="s">
        <v>142</v>
      </c>
      <c r="B33" s="295"/>
      <c r="C33" s="295"/>
      <c r="D33" s="295"/>
      <c r="E33" s="295"/>
      <c r="F33" s="295"/>
      <c r="G33" s="295"/>
      <c r="H33" s="295"/>
      <c r="I33" s="296"/>
      <c r="J33" s="28"/>
    </row>
    <row r="34" spans="1:10" ht="50.25" customHeight="1" thickBot="1">
      <c r="A34" s="39" t="s">
        <v>143</v>
      </c>
      <c r="B34" s="297" t="str">
        <f>+B12</f>
        <v xml:space="preserve"> Implementar el 100 Porciento de las herramientas que permitan el posicionamiento de la SDMujer en medios de comunicación</v>
      </c>
      <c r="C34" s="298"/>
      <c r="D34" s="298"/>
      <c r="E34" s="298"/>
      <c r="F34" s="298"/>
      <c r="G34" s="298"/>
      <c r="H34" s="298"/>
      <c r="I34" s="299"/>
      <c r="J34" s="26"/>
    </row>
    <row r="35" spans="1:10" ht="18.75" customHeight="1" thickBot="1">
      <c r="A35" s="288" t="s">
        <v>144</v>
      </c>
      <c r="B35" s="92">
        <v>2024</v>
      </c>
      <c r="C35" s="92">
        <v>2025</v>
      </c>
      <c r="D35" s="92">
        <v>2026</v>
      </c>
      <c r="E35" s="92">
        <v>2027</v>
      </c>
      <c r="F35" s="92" t="s">
        <v>145</v>
      </c>
      <c r="G35" s="307" t="s">
        <v>146</v>
      </c>
      <c r="H35" s="307" t="s">
        <v>23</v>
      </c>
      <c r="I35" s="307"/>
      <c r="J35" s="26"/>
    </row>
    <row r="36" spans="1:10" ht="50.25" customHeight="1" thickBot="1">
      <c r="A36" s="289"/>
      <c r="B36" s="94">
        <v>1</v>
      </c>
      <c r="C36" s="94">
        <v>1</v>
      </c>
      <c r="D36" s="94">
        <v>1</v>
      </c>
      <c r="E36" s="94">
        <v>1</v>
      </c>
      <c r="F36" s="93">
        <v>1</v>
      </c>
      <c r="G36" s="307"/>
      <c r="H36" s="307"/>
      <c r="I36" s="307"/>
      <c r="J36" s="26"/>
    </row>
    <row r="37" spans="1:10" ht="52.5" customHeight="1" thickBot="1">
      <c r="A37" s="40" t="s">
        <v>147</v>
      </c>
      <c r="B37" s="300">
        <v>0.49</v>
      </c>
      <c r="C37" s="301"/>
      <c r="D37" s="302" t="s">
        <v>148</v>
      </c>
      <c r="E37" s="303"/>
      <c r="F37" s="303"/>
      <c r="G37" s="303"/>
      <c r="H37" s="303"/>
      <c r="I37" s="304"/>
    </row>
    <row r="38" spans="1:10" s="27" customFormat="1" ht="48" customHeight="1" thickBot="1">
      <c r="A38" s="288" t="s">
        <v>149</v>
      </c>
      <c r="B38" s="40" t="s">
        <v>150</v>
      </c>
      <c r="C38" s="39" t="s">
        <v>151</v>
      </c>
      <c r="D38" s="275" t="s">
        <v>152</v>
      </c>
      <c r="E38" s="276"/>
      <c r="F38" s="275" t="s">
        <v>153</v>
      </c>
      <c r="G38" s="276"/>
      <c r="H38" s="41" t="s">
        <v>154</v>
      </c>
      <c r="I38" s="43" t="s">
        <v>155</v>
      </c>
    </row>
    <row r="39" spans="1:10" ht="251.45" thickBot="1">
      <c r="A39" s="289"/>
      <c r="B39" s="32">
        <v>8.3000000000000007</v>
      </c>
      <c r="C39" s="33">
        <v>8.3000000000000007</v>
      </c>
      <c r="D39" s="416" t="s">
        <v>292</v>
      </c>
      <c r="E39" s="417"/>
      <c r="F39" s="416" t="s">
        <v>293</v>
      </c>
      <c r="G39" s="417"/>
      <c r="H39" s="29" t="s">
        <v>158</v>
      </c>
      <c r="I39" s="253" t="s">
        <v>294</v>
      </c>
    </row>
    <row r="40" spans="1:10" s="27" customFormat="1" ht="54" customHeight="1" thickBot="1">
      <c r="A40" s="288" t="s">
        <v>160</v>
      </c>
      <c r="B40" s="42" t="s">
        <v>150</v>
      </c>
      <c r="C40" s="41" t="s">
        <v>151</v>
      </c>
      <c r="D40" s="275" t="s">
        <v>152</v>
      </c>
      <c r="E40" s="276"/>
      <c r="F40" s="275" t="s">
        <v>153</v>
      </c>
      <c r="G40" s="276"/>
      <c r="H40" s="41" t="s">
        <v>154</v>
      </c>
      <c r="I40" s="43" t="s">
        <v>155</v>
      </c>
    </row>
    <row r="41" spans="1:10" ht="222.6" customHeight="1" thickBot="1">
      <c r="A41" s="289"/>
      <c r="B41" s="32">
        <v>8.3000000000000007</v>
      </c>
      <c r="C41" s="33">
        <v>8.3000000000000007</v>
      </c>
      <c r="D41" s="416" t="s">
        <v>295</v>
      </c>
      <c r="E41" s="417"/>
      <c r="F41" s="416" t="s">
        <v>296</v>
      </c>
      <c r="G41" s="417"/>
      <c r="H41" s="29" t="s">
        <v>158</v>
      </c>
      <c r="I41" s="263" t="s">
        <v>297</v>
      </c>
    </row>
    <row r="42" spans="1:10" s="27" customFormat="1" ht="49.15" customHeight="1" thickBot="1">
      <c r="A42" s="288" t="s">
        <v>164</v>
      </c>
      <c r="B42" s="42" t="s">
        <v>150</v>
      </c>
      <c r="C42" s="41" t="s">
        <v>151</v>
      </c>
      <c r="D42" s="275" t="s">
        <v>152</v>
      </c>
      <c r="E42" s="276"/>
      <c r="F42" s="275" t="s">
        <v>153</v>
      </c>
      <c r="G42" s="276"/>
      <c r="H42" s="41" t="s">
        <v>154</v>
      </c>
      <c r="I42" s="43" t="s">
        <v>155</v>
      </c>
    </row>
    <row r="43" spans="1:10" ht="326.45" customHeight="1" thickBot="1">
      <c r="A43" s="289"/>
      <c r="B43" s="32">
        <v>8.3000000000000007</v>
      </c>
      <c r="C43" s="33">
        <v>8.3000000000000007</v>
      </c>
      <c r="D43" s="416" t="s">
        <v>298</v>
      </c>
      <c r="E43" s="417"/>
      <c r="F43" s="418" t="s">
        <v>299</v>
      </c>
      <c r="G43" s="419"/>
      <c r="H43" s="29" t="s">
        <v>217</v>
      </c>
      <c r="I43" s="264" t="s">
        <v>300</v>
      </c>
    </row>
    <row r="44" spans="1:10" s="27" customFormat="1" ht="35.1" customHeight="1" thickBot="1">
      <c r="A44" s="288" t="s">
        <v>168</v>
      </c>
      <c r="B44" s="42" t="s">
        <v>150</v>
      </c>
      <c r="C44" s="42" t="s">
        <v>151</v>
      </c>
      <c r="D44" s="275" t="s">
        <v>152</v>
      </c>
      <c r="E44" s="276"/>
      <c r="F44" s="275" t="s">
        <v>153</v>
      </c>
      <c r="G44" s="276"/>
      <c r="H44" s="41" t="s">
        <v>154</v>
      </c>
      <c r="I44" s="41" t="s">
        <v>155</v>
      </c>
    </row>
    <row r="45" spans="1:10" ht="120.75" customHeight="1" thickBot="1">
      <c r="A45" s="289"/>
      <c r="B45" s="32">
        <v>8.3000000000000007</v>
      </c>
      <c r="C45" s="33"/>
      <c r="D45" s="292"/>
      <c r="E45" s="293"/>
      <c r="F45" s="292"/>
      <c r="G45" s="293"/>
      <c r="H45" s="50"/>
      <c r="I45" s="51"/>
    </row>
    <row r="46" spans="1:10" s="27" customFormat="1" ht="35.1" customHeight="1" thickBot="1">
      <c r="A46" s="288" t="s">
        <v>169</v>
      </c>
      <c r="B46" s="42" t="s">
        <v>150</v>
      </c>
      <c r="C46" s="41" t="s">
        <v>151</v>
      </c>
      <c r="D46" s="275" t="s">
        <v>152</v>
      </c>
      <c r="E46" s="276"/>
      <c r="F46" s="275" t="s">
        <v>153</v>
      </c>
      <c r="G46" s="276"/>
      <c r="H46" s="41" t="s">
        <v>154</v>
      </c>
      <c r="I46" s="43" t="s">
        <v>155</v>
      </c>
    </row>
    <row r="47" spans="1:10" ht="120.75" customHeight="1" thickBot="1">
      <c r="A47" s="289"/>
      <c r="B47" s="32">
        <v>8.3000000000000007</v>
      </c>
      <c r="C47" s="33"/>
      <c r="D47" s="277"/>
      <c r="E47" s="279"/>
      <c r="F47" s="277"/>
      <c r="G47" s="279"/>
      <c r="H47" s="29"/>
      <c r="I47" s="31"/>
    </row>
    <row r="48" spans="1:10" s="27" customFormat="1" ht="35.1" customHeight="1" thickBot="1">
      <c r="A48" s="288" t="s">
        <v>170</v>
      </c>
      <c r="B48" s="42" t="s">
        <v>150</v>
      </c>
      <c r="C48" s="41" t="s">
        <v>151</v>
      </c>
      <c r="D48" s="275" t="s">
        <v>152</v>
      </c>
      <c r="E48" s="276"/>
      <c r="F48" s="275" t="s">
        <v>153</v>
      </c>
      <c r="G48" s="276"/>
      <c r="H48" s="41" t="s">
        <v>154</v>
      </c>
      <c r="I48" s="43" t="s">
        <v>155</v>
      </c>
    </row>
    <row r="49" spans="1:9" ht="120.75" customHeight="1" thickBot="1">
      <c r="A49" s="289"/>
      <c r="B49" s="34">
        <v>8.3000000000000007</v>
      </c>
      <c r="C49" s="35"/>
      <c r="D49" s="277"/>
      <c r="E49" s="279"/>
      <c r="F49" s="277"/>
      <c r="G49" s="279"/>
      <c r="H49" s="29"/>
      <c r="I49" s="31"/>
    </row>
    <row r="50" spans="1:9" ht="35.1" customHeight="1" thickBot="1">
      <c r="A50" s="288" t="s">
        <v>171</v>
      </c>
      <c r="B50" s="40" t="s">
        <v>150</v>
      </c>
      <c r="C50" s="39" t="s">
        <v>151</v>
      </c>
      <c r="D50" s="275" t="s">
        <v>152</v>
      </c>
      <c r="E50" s="276"/>
      <c r="F50" s="275" t="s">
        <v>153</v>
      </c>
      <c r="G50" s="276"/>
      <c r="H50" s="41" t="s">
        <v>154</v>
      </c>
      <c r="I50" s="43" t="s">
        <v>155</v>
      </c>
    </row>
    <row r="51" spans="1:9" ht="120.75" customHeight="1" thickBot="1">
      <c r="A51" s="289"/>
      <c r="B51" s="34">
        <v>8.3000000000000007</v>
      </c>
      <c r="C51" s="35"/>
      <c r="D51" s="277"/>
      <c r="E51" s="278"/>
      <c r="F51" s="277"/>
      <c r="G51" s="279"/>
      <c r="H51" s="29"/>
      <c r="I51" s="31"/>
    </row>
    <row r="52" spans="1:9" ht="35.1" customHeight="1" thickBot="1">
      <c r="A52" s="288" t="s">
        <v>172</v>
      </c>
      <c r="B52" s="40" t="s">
        <v>150</v>
      </c>
      <c r="C52" s="39" t="s">
        <v>151</v>
      </c>
      <c r="D52" s="275" t="s">
        <v>152</v>
      </c>
      <c r="E52" s="276"/>
      <c r="F52" s="275" t="s">
        <v>153</v>
      </c>
      <c r="G52" s="276"/>
      <c r="H52" s="41" t="s">
        <v>154</v>
      </c>
      <c r="I52" s="43" t="s">
        <v>155</v>
      </c>
    </row>
    <row r="53" spans="1:9" ht="120.75" customHeight="1" thickBot="1">
      <c r="A53" s="289"/>
      <c r="B53" s="34">
        <v>8.3000000000000007</v>
      </c>
      <c r="C53" s="35"/>
      <c r="D53" s="277"/>
      <c r="E53" s="278"/>
      <c r="F53" s="277"/>
      <c r="G53" s="279"/>
      <c r="H53" s="52"/>
      <c r="I53" s="31"/>
    </row>
    <row r="54" spans="1:9" ht="35.1" customHeight="1" thickBot="1">
      <c r="A54" s="288" t="s">
        <v>173</v>
      </c>
      <c r="B54" s="40" t="s">
        <v>150</v>
      </c>
      <c r="C54" s="39" t="s">
        <v>151</v>
      </c>
      <c r="D54" s="275" t="s">
        <v>152</v>
      </c>
      <c r="E54" s="276"/>
      <c r="F54" s="275" t="s">
        <v>153</v>
      </c>
      <c r="G54" s="276"/>
      <c r="H54" s="41" t="s">
        <v>154</v>
      </c>
      <c r="I54" s="43" t="s">
        <v>155</v>
      </c>
    </row>
    <row r="55" spans="1:9" ht="120.75" customHeight="1" thickBot="1">
      <c r="A55" s="289"/>
      <c r="B55" s="34">
        <v>8.3000000000000007</v>
      </c>
      <c r="C55" s="35"/>
      <c r="D55" s="277"/>
      <c r="E55" s="279"/>
      <c r="F55" s="277"/>
      <c r="G55" s="279"/>
      <c r="H55" s="29"/>
      <c r="I55" s="29"/>
    </row>
    <row r="56" spans="1:9" ht="35.1" customHeight="1" thickBot="1">
      <c r="A56" s="288" t="s">
        <v>174</v>
      </c>
      <c r="B56" s="40" t="s">
        <v>150</v>
      </c>
      <c r="C56" s="39" t="s">
        <v>151</v>
      </c>
      <c r="D56" s="275" t="s">
        <v>152</v>
      </c>
      <c r="E56" s="276"/>
      <c r="F56" s="275" t="s">
        <v>153</v>
      </c>
      <c r="G56" s="276"/>
      <c r="H56" s="41" t="s">
        <v>154</v>
      </c>
      <c r="I56" s="43" t="s">
        <v>155</v>
      </c>
    </row>
    <row r="57" spans="1:9" ht="120.75" customHeight="1" thickBot="1">
      <c r="A57" s="289"/>
      <c r="B57" s="34">
        <v>8.3000000000000007</v>
      </c>
      <c r="C57" s="35"/>
      <c r="D57" s="277"/>
      <c r="E57" s="279"/>
      <c r="F57" s="277"/>
      <c r="G57" s="279"/>
      <c r="H57" s="29"/>
      <c r="I57" s="31"/>
    </row>
    <row r="58" spans="1:9" ht="35.1" customHeight="1" thickBot="1">
      <c r="A58" s="288" t="s">
        <v>175</v>
      </c>
      <c r="B58" s="40" t="s">
        <v>150</v>
      </c>
      <c r="C58" s="39" t="s">
        <v>151</v>
      </c>
      <c r="D58" s="275" t="s">
        <v>152</v>
      </c>
      <c r="E58" s="276"/>
      <c r="F58" s="275" t="s">
        <v>153</v>
      </c>
      <c r="G58" s="276"/>
      <c r="H58" s="41" t="s">
        <v>154</v>
      </c>
      <c r="I58" s="43" t="s">
        <v>155</v>
      </c>
    </row>
    <row r="59" spans="1:9" ht="120.75" customHeight="1" thickBot="1">
      <c r="A59" s="289"/>
      <c r="B59" s="34">
        <v>8.3000000000000007</v>
      </c>
      <c r="C59" s="35"/>
      <c r="D59" s="277"/>
      <c r="E59" s="279"/>
      <c r="F59" s="278"/>
      <c r="G59" s="278"/>
      <c r="H59" s="29"/>
      <c r="I59" s="29"/>
    </row>
    <row r="60" spans="1:9" ht="35.1" customHeight="1" thickBot="1">
      <c r="A60" s="288" t="s">
        <v>176</v>
      </c>
      <c r="B60" s="40" t="s">
        <v>150</v>
      </c>
      <c r="C60" s="39" t="s">
        <v>151</v>
      </c>
      <c r="D60" s="275" t="s">
        <v>152</v>
      </c>
      <c r="E60" s="276"/>
      <c r="F60" s="275" t="s">
        <v>153</v>
      </c>
      <c r="G60" s="276"/>
      <c r="H60" s="41" t="s">
        <v>154</v>
      </c>
      <c r="I60" s="43" t="s">
        <v>155</v>
      </c>
    </row>
    <row r="61" spans="1:9" ht="120.75" customHeight="1" thickBot="1">
      <c r="A61" s="289"/>
      <c r="B61" s="34">
        <v>8.6999999999999993</v>
      </c>
      <c r="C61" s="35"/>
      <c r="D61" s="277"/>
      <c r="E61" s="279"/>
      <c r="F61" s="277"/>
      <c r="G61" s="279"/>
      <c r="H61" s="29"/>
      <c r="I61" s="29"/>
    </row>
    <row r="62" spans="1:9">
      <c r="B62" s="1">
        <f>+B61+B59+B57+B55+B53+B51+B49+B47+B45+B43+B41+B39</f>
        <v>99.999999999999986</v>
      </c>
    </row>
    <row r="64" spans="1:9" s="26" customFormat="1" ht="30" customHeight="1">
      <c r="A64" s="1"/>
      <c r="B64" s="1"/>
      <c r="C64" s="1"/>
      <c r="D64" s="1"/>
      <c r="E64" s="1"/>
      <c r="F64" s="1"/>
      <c r="G64" s="1"/>
      <c r="H64" s="1"/>
      <c r="I64" s="1"/>
    </row>
    <row r="65" spans="1:9" ht="34.5" customHeight="1">
      <c r="A65" s="357" t="s">
        <v>177</v>
      </c>
      <c r="B65" s="357"/>
      <c r="C65" s="357"/>
      <c r="D65" s="357"/>
      <c r="E65" s="357"/>
      <c r="F65" s="357"/>
      <c r="G65" s="357"/>
      <c r="H65" s="357"/>
      <c r="I65" s="357"/>
    </row>
    <row r="66" spans="1:9" ht="41.25" customHeight="1">
      <c r="A66" s="44" t="s">
        <v>178</v>
      </c>
      <c r="B66" s="285" t="s">
        <v>301</v>
      </c>
      <c r="C66" s="286"/>
      <c r="D66" s="285" t="s">
        <v>302</v>
      </c>
      <c r="E66" s="286"/>
      <c r="F66" s="285"/>
      <c r="G66" s="286"/>
      <c r="H66" s="285"/>
      <c r="I66" s="286"/>
    </row>
    <row r="67" spans="1:9" ht="40.5" customHeight="1">
      <c r="A67" s="44" t="s">
        <v>182</v>
      </c>
      <c r="B67" s="420">
        <v>24.5</v>
      </c>
      <c r="C67" s="360"/>
      <c r="D67" s="421">
        <v>24.5</v>
      </c>
      <c r="E67" s="362"/>
      <c r="F67" s="285"/>
      <c r="G67" s="286"/>
      <c r="H67" s="285"/>
      <c r="I67" s="286"/>
    </row>
    <row r="68" spans="1:9" ht="30" customHeight="1">
      <c r="A68" s="353" t="s">
        <v>103</v>
      </c>
      <c r="B68" s="99" t="s">
        <v>183</v>
      </c>
      <c r="C68" s="99" t="s">
        <v>151</v>
      </c>
      <c r="D68" s="99" t="s">
        <v>183</v>
      </c>
      <c r="E68" s="99" t="s">
        <v>151</v>
      </c>
      <c r="F68" s="99" t="s">
        <v>183</v>
      </c>
      <c r="G68" s="99" t="s">
        <v>151</v>
      </c>
      <c r="H68" s="99" t="s">
        <v>183</v>
      </c>
      <c r="I68" s="99" t="s">
        <v>151</v>
      </c>
    </row>
    <row r="69" spans="1:9" ht="30" customHeight="1">
      <c r="A69" s="354"/>
      <c r="B69" s="46">
        <v>8.3000000000000004E-2</v>
      </c>
      <c r="C69" s="46">
        <v>8.3000000000000004E-2</v>
      </c>
      <c r="D69" s="46">
        <v>8.3000000000000004E-2</v>
      </c>
      <c r="E69" s="46">
        <v>8.3000000000000004E-2</v>
      </c>
      <c r="F69" s="46"/>
      <c r="G69" s="47"/>
      <c r="H69" s="46"/>
      <c r="I69" s="47"/>
    </row>
    <row r="70" spans="1:9" ht="166.9" customHeight="1">
      <c r="A70" s="44" t="s">
        <v>184</v>
      </c>
      <c r="B70" s="422" t="s">
        <v>303</v>
      </c>
      <c r="C70" s="423"/>
      <c r="D70" s="422" t="s">
        <v>304</v>
      </c>
      <c r="E70" s="423"/>
      <c r="F70" s="273"/>
      <c r="G70" s="274"/>
      <c r="H70" s="273"/>
      <c r="I70" s="358"/>
    </row>
    <row r="71" spans="1:9" ht="80.25" customHeight="1">
      <c r="A71" s="44" t="s">
        <v>188</v>
      </c>
      <c r="B71" s="308" t="s">
        <v>305</v>
      </c>
      <c r="C71" s="281"/>
      <c r="D71" s="308" t="s">
        <v>306</v>
      </c>
      <c r="E71" s="281"/>
      <c r="F71" s="269"/>
      <c r="G71" s="270"/>
      <c r="H71" s="269"/>
      <c r="I71" s="270"/>
    </row>
    <row r="72" spans="1:9" ht="30.75" customHeight="1">
      <c r="A72" s="353" t="s">
        <v>105</v>
      </c>
      <c r="B72" s="99" t="s">
        <v>183</v>
      </c>
      <c r="C72" s="99" t="s">
        <v>151</v>
      </c>
      <c r="D72" s="99" t="s">
        <v>183</v>
      </c>
      <c r="E72" s="99" t="s">
        <v>151</v>
      </c>
      <c r="F72" s="99" t="s">
        <v>183</v>
      </c>
      <c r="G72" s="99" t="s">
        <v>151</v>
      </c>
      <c r="H72" s="99" t="s">
        <v>183</v>
      </c>
      <c r="I72" s="99" t="s">
        <v>151</v>
      </c>
    </row>
    <row r="73" spans="1:9" ht="30.75" customHeight="1">
      <c r="A73" s="354"/>
      <c r="B73" s="46">
        <v>8.3000000000000004E-2</v>
      </c>
      <c r="C73" s="46">
        <v>8.3000000000000004E-2</v>
      </c>
      <c r="D73" s="46">
        <v>8.3000000000000004E-2</v>
      </c>
      <c r="E73" s="46">
        <v>8.3000000000000004E-2</v>
      </c>
      <c r="F73" s="46"/>
      <c r="G73" s="47"/>
      <c r="H73" s="46"/>
      <c r="I73" s="47"/>
    </row>
    <row r="74" spans="1:9" ht="280.89999999999998" customHeight="1">
      <c r="A74" s="44" t="s">
        <v>184</v>
      </c>
      <c r="B74" s="422" t="s">
        <v>307</v>
      </c>
      <c r="C74" s="423"/>
      <c r="D74" s="422" t="s">
        <v>308</v>
      </c>
      <c r="E74" s="423"/>
      <c r="F74" s="273"/>
      <c r="G74" s="274"/>
      <c r="H74" s="309"/>
      <c r="I74" s="310"/>
    </row>
    <row r="75" spans="1:9" ht="80.25" customHeight="1">
      <c r="A75" s="44" t="s">
        <v>188</v>
      </c>
      <c r="B75" s="308" t="s">
        <v>305</v>
      </c>
      <c r="C75" s="281"/>
      <c r="D75" s="308" t="s">
        <v>306</v>
      </c>
      <c r="E75" s="281"/>
      <c r="F75" s="269"/>
      <c r="G75" s="270"/>
      <c r="H75" s="269"/>
      <c r="I75" s="270"/>
    </row>
    <row r="76" spans="1:9" ht="30.75" customHeight="1">
      <c r="A76" s="353" t="s">
        <v>106</v>
      </c>
      <c r="B76" s="99" t="s">
        <v>183</v>
      </c>
      <c r="C76" s="99" t="s">
        <v>151</v>
      </c>
      <c r="D76" s="99" t="s">
        <v>183</v>
      </c>
      <c r="E76" s="99" t="s">
        <v>151</v>
      </c>
      <c r="F76" s="99" t="s">
        <v>183</v>
      </c>
      <c r="G76" s="99" t="s">
        <v>151</v>
      </c>
      <c r="H76" s="99" t="s">
        <v>183</v>
      </c>
      <c r="I76" s="99" t="s">
        <v>151</v>
      </c>
    </row>
    <row r="77" spans="1:9" ht="30.75" customHeight="1">
      <c r="A77" s="354"/>
      <c r="B77" s="46">
        <v>8.3000000000000004E-2</v>
      </c>
      <c r="C77" s="46">
        <v>8.3000000000000004E-2</v>
      </c>
      <c r="D77" s="46">
        <v>8.3000000000000004E-2</v>
      </c>
      <c r="E77" s="46">
        <v>8.3000000000000004E-2</v>
      </c>
      <c r="F77" s="46"/>
      <c r="G77" s="47"/>
      <c r="H77" s="46"/>
      <c r="I77" s="47"/>
    </row>
    <row r="78" spans="1:9" ht="355.9" customHeight="1">
      <c r="A78" s="44" t="s">
        <v>184</v>
      </c>
      <c r="B78" s="422" t="s">
        <v>309</v>
      </c>
      <c r="C78" s="423"/>
      <c r="D78" s="424" t="s">
        <v>310</v>
      </c>
      <c r="E78" s="425"/>
      <c r="F78" s="273"/>
      <c r="G78" s="274"/>
      <c r="H78" s="269"/>
      <c r="I78" s="270"/>
    </row>
    <row r="79" spans="1:9" ht="80.25" customHeight="1">
      <c r="A79" s="44" t="s">
        <v>188</v>
      </c>
      <c r="B79" s="280" t="s">
        <v>311</v>
      </c>
      <c r="C79" s="281"/>
      <c r="D79" s="280" t="s">
        <v>312</v>
      </c>
      <c r="E79" s="281"/>
      <c r="F79" s="269"/>
      <c r="G79" s="270"/>
      <c r="H79" s="269"/>
      <c r="I79" s="270"/>
    </row>
    <row r="80" spans="1:9" ht="30.75" customHeight="1">
      <c r="A80" s="353" t="s">
        <v>107</v>
      </c>
      <c r="B80" s="99" t="s">
        <v>183</v>
      </c>
      <c r="C80" s="99" t="s">
        <v>151</v>
      </c>
      <c r="D80" s="99" t="s">
        <v>183</v>
      </c>
      <c r="E80" s="99" t="s">
        <v>151</v>
      </c>
      <c r="F80" s="99" t="s">
        <v>183</v>
      </c>
      <c r="G80" s="99" t="s">
        <v>151</v>
      </c>
      <c r="H80" s="99" t="s">
        <v>183</v>
      </c>
      <c r="I80" s="99" t="s">
        <v>151</v>
      </c>
    </row>
    <row r="81" spans="1:9" ht="30.75" customHeight="1">
      <c r="A81" s="354"/>
      <c r="B81" s="46">
        <v>8.3000000000000004E-2</v>
      </c>
      <c r="C81" s="47"/>
      <c r="D81" s="46">
        <v>8.3000000000000004E-2</v>
      </c>
      <c r="E81" s="47"/>
      <c r="F81" s="46"/>
      <c r="G81" s="47"/>
      <c r="H81" s="46"/>
      <c r="I81" s="47"/>
    </row>
    <row r="82" spans="1:9" ht="80.25" customHeight="1">
      <c r="A82" s="44" t="s">
        <v>184</v>
      </c>
      <c r="B82" s="271"/>
      <c r="C82" s="272"/>
      <c r="D82" s="269"/>
      <c r="E82" s="270"/>
      <c r="F82" s="273"/>
      <c r="G82" s="274"/>
      <c r="H82" s="269"/>
      <c r="I82" s="270"/>
    </row>
    <row r="83" spans="1:9" ht="80.25" customHeight="1">
      <c r="A83" s="44" t="s">
        <v>188</v>
      </c>
      <c r="B83" s="365"/>
      <c r="C83" s="366"/>
      <c r="D83" s="284"/>
      <c r="E83" s="281"/>
      <c r="F83" s="269"/>
      <c r="G83" s="270"/>
      <c r="H83" s="269"/>
      <c r="I83" s="270"/>
    </row>
    <row r="84" spans="1:9" ht="30" customHeight="1">
      <c r="A84" s="353" t="s">
        <v>110</v>
      </c>
      <c r="B84" s="99" t="s">
        <v>183</v>
      </c>
      <c r="C84" s="99" t="s">
        <v>151</v>
      </c>
      <c r="D84" s="99" t="s">
        <v>183</v>
      </c>
      <c r="E84" s="99" t="s">
        <v>151</v>
      </c>
      <c r="F84" s="99" t="s">
        <v>183</v>
      </c>
      <c r="G84" s="99" t="s">
        <v>151</v>
      </c>
      <c r="H84" s="99" t="s">
        <v>183</v>
      </c>
      <c r="I84" s="99" t="s">
        <v>151</v>
      </c>
    </row>
    <row r="85" spans="1:9" ht="30" customHeight="1">
      <c r="A85" s="354"/>
      <c r="B85" s="46">
        <v>8.3000000000000004E-2</v>
      </c>
      <c r="C85" s="47"/>
      <c r="D85" s="46">
        <v>8.3000000000000004E-2</v>
      </c>
      <c r="E85" s="47"/>
      <c r="F85" s="46"/>
      <c r="G85" s="47"/>
      <c r="H85" s="46"/>
      <c r="I85" s="47"/>
    </row>
    <row r="86" spans="1:9" ht="80.25" customHeight="1">
      <c r="A86" s="44" t="s">
        <v>184</v>
      </c>
      <c r="B86" s="287"/>
      <c r="C86" s="287"/>
      <c r="D86" s="287"/>
      <c r="E86" s="287"/>
      <c r="F86" s="287"/>
      <c r="G86" s="287"/>
      <c r="H86" s="287"/>
      <c r="I86" s="287"/>
    </row>
    <row r="87" spans="1:9" ht="80.25" customHeight="1">
      <c r="A87" s="44" t="s">
        <v>188</v>
      </c>
      <c r="B87" s="266"/>
      <c r="C87" s="267"/>
      <c r="D87" s="266"/>
      <c r="E87" s="267"/>
      <c r="F87" s="266"/>
      <c r="G87" s="267"/>
      <c r="H87" s="266"/>
      <c r="I87" s="267"/>
    </row>
    <row r="88" spans="1:9" ht="29.25" customHeight="1">
      <c r="A88" s="353" t="s">
        <v>111</v>
      </c>
      <c r="B88" s="99" t="s">
        <v>183</v>
      </c>
      <c r="C88" s="99" t="s">
        <v>151</v>
      </c>
      <c r="D88" s="99" t="s">
        <v>183</v>
      </c>
      <c r="E88" s="99" t="s">
        <v>151</v>
      </c>
      <c r="F88" s="99" t="s">
        <v>183</v>
      </c>
      <c r="G88" s="99" t="s">
        <v>151</v>
      </c>
      <c r="H88" s="99" t="s">
        <v>183</v>
      </c>
      <c r="I88" s="99" t="s">
        <v>151</v>
      </c>
    </row>
    <row r="89" spans="1:9" ht="29.25" customHeight="1">
      <c r="A89" s="354"/>
      <c r="B89" s="46">
        <v>8.3000000000000004E-2</v>
      </c>
      <c r="C89" s="47"/>
      <c r="D89" s="46">
        <v>8.3000000000000004E-2</v>
      </c>
      <c r="E89" s="47"/>
      <c r="F89" s="46"/>
      <c r="G89" s="47"/>
      <c r="H89" s="46"/>
      <c r="I89" s="47"/>
    </row>
    <row r="90" spans="1:9" ht="80.25" customHeight="1">
      <c r="A90" s="44" t="s">
        <v>184</v>
      </c>
      <c r="B90" s="265"/>
      <c r="C90" s="265"/>
      <c r="D90" s="265"/>
      <c r="E90" s="265"/>
      <c r="F90" s="265"/>
      <c r="G90" s="265"/>
      <c r="H90" s="265"/>
      <c r="I90" s="265"/>
    </row>
    <row r="91" spans="1:9" ht="80.25" customHeight="1">
      <c r="A91" s="44" t="s">
        <v>188</v>
      </c>
      <c r="B91" s="266"/>
      <c r="C91" s="267"/>
      <c r="D91" s="266"/>
      <c r="E91" s="267"/>
      <c r="F91" s="266"/>
      <c r="G91" s="267"/>
      <c r="H91" s="266"/>
      <c r="I91" s="267"/>
    </row>
    <row r="92" spans="1:9" ht="24.95" customHeight="1">
      <c r="A92" s="353" t="s">
        <v>112</v>
      </c>
      <c r="B92" s="99" t="s">
        <v>183</v>
      </c>
      <c r="C92" s="99" t="s">
        <v>151</v>
      </c>
      <c r="D92" s="99" t="s">
        <v>183</v>
      </c>
      <c r="E92" s="99" t="s">
        <v>151</v>
      </c>
      <c r="F92" s="99" t="s">
        <v>183</v>
      </c>
      <c r="G92" s="99" t="s">
        <v>151</v>
      </c>
      <c r="H92" s="99" t="s">
        <v>183</v>
      </c>
      <c r="I92" s="99" t="s">
        <v>151</v>
      </c>
    </row>
    <row r="93" spans="1:9" ht="24.95" customHeight="1">
      <c r="A93" s="354"/>
      <c r="B93" s="46">
        <v>8.3000000000000004E-2</v>
      </c>
      <c r="C93" s="47"/>
      <c r="D93" s="46">
        <v>8.3000000000000004E-2</v>
      </c>
      <c r="E93" s="47"/>
      <c r="F93" s="46"/>
      <c r="G93" s="47"/>
      <c r="H93" s="46"/>
      <c r="I93" s="47"/>
    </row>
    <row r="94" spans="1:9" ht="80.25" customHeight="1">
      <c r="A94" s="44" t="s">
        <v>184</v>
      </c>
      <c r="B94" s="265"/>
      <c r="C94" s="265"/>
      <c r="D94" s="265"/>
      <c r="E94" s="265"/>
      <c r="F94" s="265"/>
      <c r="G94" s="265"/>
      <c r="H94" s="265"/>
      <c r="I94" s="265"/>
    </row>
    <row r="95" spans="1:9" ht="80.25" customHeight="1">
      <c r="A95" s="44" t="s">
        <v>188</v>
      </c>
      <c r="B95" s="266"/>
      <c r="C95" s="267"/>
      <c r="D95" s="266"/>
      <c r="E95" s="267"/>
      <c r="F95" s="266"/>
      <c r="G95" s="267"/>
      <c r="H95" s="266"/>
      <c r="I95" s="267"/>
    </row>
    <row r="96" spans="1:9" ht="24.95" customHeight="1">
      <c r="A96" s="353" t="s">
        <v>113</v>
      </c>
      <c r="B96" s="99" t="s">
        <v>183</v>
      </c>
      <c r="C96" s="99" t="s">
        <v>151</v>
      </c>
      <c r="D96" s="99" t="s">
        <v>183</v>
      </c>
      <c r="E96" s="99" t="s">
        <v>151</v>
      </c>
      <c r="F96" s="99" t="s">
        <v>183</v>
      </c>
      <c r="G96" s="99" t="s">
        <v>151</v>
      </c>
      <c r="H96" s="99" t="s">
        <v>183</v>
      </c>
      <c r="I96" s="99" t="s">
        <v>151</v>
      </c>
    </row>
    <row r="97" spans="1:9" ht="24.95" customHeight="1">
      <c r="A97" s="354"/>
      <c r="B97" s="46">
        <v>8.3000000000000004E-2</v>
      </c>
      <c r="C97" s="47"/>
      <c r="D97" s="46">
        <v>8.3000000000000004E-2</v>
      </c>
      <c r="E97" s="47"/>
      <c r="F97" s="46"/>
      <c r="G97" s="47"/>
      <c r="H97" s="46"/>
      <c r="I97" s="47"/>
    </row>
    <row r="98" spans="1:9" ht="80.25" customHeight="1">
      <c r="A98" s="44" t="s">
        <v>184</v>
      </c>
      <c r="B98" s="265"/>
      <c r="C98" s="265"/>
      <c r="D98" s="265"/>
      <c r="E98" s="265"/>
      <c r="F98" s="265"/>
      <c r="G98" s="265"/>
      <c r="H98" s="265"/>
      <c r="I98" s="265"/>
    </row>
    <row r="99" spans="1:9" ht="80.25" customHeight="1">
      <c r="A99" s="44" t="s">
        <v>188</v>
      </c>
      <c r="B99" s="266"/>
      <c r="C99" s="267"/>
      <c r="D99" s="266"/>
      <c r="E99" s="267"/>
      <c r="F99" s="266"/>
      <c r="G99" s="267"/>
      <c r="H99" s="266"/>
      <c r="I99" s="267"/>
    </row>
    <row r="100" spans="1:9" ht="24.95" customHeight="1">
      <c r="A100" s="353" t="s">
        <v>115</v>
      </c>
      <c r="B100" s="99" t="s">
        <v>183</v>
      </c>
      <c r="C100" s="99" t="s">
        <v>151</v>
      </c>
      <c r="D100" s="99" t="s">
        <v>183</v>
      </c>
      <c r="E100" s="99" t="s">
        <v>151</v>
      </c>
      <c r="F100" s="99" t="s">
        <v>183</v>
      </c>
      <c r="G100" s="99" t="s">
        <v>151</v>
      </c>
      <c r="H100" s="99" t="s">
        <v>183</v>
      </c>
      <c r="I100" s="99" t="s">
        <v>151</v>
      </c>
    </row>
    <row r="101" spans="1:9" ht="24.95" customHeight="1">
      <c r="A101" s="354"/>
      <c r="B101" s="46">
        <v>8.3000000000000004E-2</v>
      </c>
      <c r="C101" s="47"/>
      <c r="D101" s="46">
        <v>8.3000000000000004E-2</v>
      </c>
      <c r="E101" s="47"/>
      <c r="F101" s="46"/>
      <c r="G101" s="47"/>
      <c r="H101" s="46"/>
      <c r="I101" s="47"/>
    </row>
    <row r="102" spans="1:9" ht="80.25" customHeight="1">
      <c r="A102" s="44" t="s">
        <v>184</v>
      </c>
      <c r="B102" s="265"/>
      <c r="C102" s="265"/>
      <c r="D102" s="265"/>
      <c r="E102" s="265"/>
      <c r="F102" s="265"/>
      <c r="G102" s="265"/>
      <c r="H102" s="265"/>
      <c r="I102" s="265"/>
    </row>
    <row r="103" spans="1:9" ht="80.25" customHeight="1">
      <c r="A103" s="44" t="s">
        <v>188</v>
      </c>
      <c r="B103" s="266"/>
      <c r="C103" s="267"/>
      <c r="D103" s="266"/>
      <c r="E103" s="267"/>
      <c r="F103" s="266"/>
      <c r="G103" s="267"/>
      <c r="H103" s="266"/>
      <c r="I103" s="267"/>
    </row>
    <row r="104" spans="1:9" ht="24.95" customHeight="1">
      <c r="A104" s="353" t="s">
        <v>116</v>
      </c>
      <c r="B104" s="99" t="s">
        <v>183</v>
      </c>
      <c r="C104" s="99" t="s">
        <v>151</v>
      </c>
      <c r="D104" s="99" t="s">
        <v>183</v>
      </c>
      <c r="E104" s="99" t="s">
        <v>151</v>
      </c>
      <c r="F104" s="99" t="s">
        <v>183</v>
      </c>
      <c r="G104" s="99" t="s">
        <v>151</v>
      </c>
      <c r="H104" s="99" t="s">
        <v>183</v>
      </c>
      <c r="I104" s="99" t="s">
        <v>151</v>
      </c>
    </row>
    <row r="105" spans="1:9" ht="24.95" customHeight="1">
      <c r="A105" s="354"/>
      <c r="B105" s="46">
        <v>8.3000000000000004E-2</v>
      </c>
      <c r="C105" s="47"/>
      <c r="D105" s="46">
        <v>8.3000000000000004E-2</v>
      </c>
      <c r="E105" s="47"/>
      <c r="F105" s="46"/>
      <c r="G105" s="47"/>
      <c r="H105" s="46"/>
      <c r="I105" s="47"/>
    </row>
    <row r="106" spans="1:9" ht="80.25" customHeight="1">
      <c r="A106" s="44" t="s">
        <v>184</v>
      </c>
      <c r="B106" s="265"/>
      <c r="C106" s="265"/>
      <c r="D106" s="265"/>
      <c r="E106" s="265"/>
      <c r="F106" s="265"/>
      <c r="G106" s="265"/>
      <c r="H106" s="265"/>
      <c r="I106" s="265"/>
    </row>
    <row r="107" spans="1:9" ht="80.25" customHeight="1">
      <c r="A107" s="44" t="s">
        <v>188</v>
      </c>
      <c r="B107" s="266"/>
      <c r="C107" s="267"/>
      <c r="D107" s="266"/>
      <c r="E107" s="267"/>
      <c r="F107" s="266"/>
      <c r="G107" s="267"/>
      <c r="H107" s="266"/>
      <c r="I107" s="267"/>
    </row>
    <row r="108" spans="1:9" ht="24.95" customHeight="1">
      <c r="A108" s="353" t="s">
        <v>117</v>
      </c>
      <c r="B108" s="99" t="s">
        <v>183</v>
      </c>
      <c r="C108" s="99" t="s">
        <v>151</v>
      </c>
      <c r="D108" s="99" t="s">
        <v>183</v>
      </c>
      <c r="E108" s="99" t="s">
        <v>151</v>
      </c>
      <c r="F108" s="99" t="s">
        <v>183</v>
      </c>
      <c r="G108" s="99" t="s">
        <v>151</v>
      </c>
      <c r="H108" s="99" t="s">
        <v>183</v>
      </c>
      <c r="I108" s="99" t="s">
        <v>151</v>
      </c>
    </row>
    <row r="109" spans="1:9" ht="24.95" customHeight="1">
      <c r="A109" s="354"/>
      <c r="B109" s="46">
        <v>8.3000000000000004E-2</v>
      </c>
      <c r="C109" s="47"/>
      <c r="D109" s="46">
        <v>8.3000000000000004E-2</v>
      </c>
      <c r="E109" s="47"/>
      <c r="F109" s="46"/>
      <c r="G109" s="47"/>
      <c r="H109" s="46"/>
      <c r="I109" s="47"/>
    </row>
    <row r="110" spans="1:9" ht="80.25" customHeight="1">
      <c r="A110" s="44" t="s">
        <v>184</v>
      </c>
      <c r="B110" s="265"/>
      <c r="C110" s="265"/>
      <c r="D110" s="265"/>
      <c r="E110" s="265"/>
      <c r="F110" s="265"/>
      <c r="G110" s="265"/>
      <c r="H110" s="265"/>
      <c r="I110" s="265"/>
    </row>
    <row r="111" spans="1:9" ht="80.25" customHeight="1">
      <c r="A111" s="44" t="s">
        <v>188</v>
      </c>
      <c r="B111" s="266"/>
      <c r="C111" s="267"/>
      <c r="D111" s="266"/>
      <c r="E111" s="267"/>
      <c r="F111" s="266"/>
      <c r="G111" s="267"/>
      <c r="H111" s="266"/>
      <c r="I111" s="267"/>
    </row>
    <row r="112" spans="1:9" ht="24.95" customHeight="1">
      <c r="A112" s="353" t="s">
        <v>118</v>
      </c>
      <c r="B112" s="99" t="s">
        <v>183</v>
      </c>
      <c r="C112" s="99" t="s">
        <v>151</v>
      </c>
      <c r="D112" s="99" t="s">
        <v>183</v>
      </c>
      <c r="E112" s="99" t="s">
        <v>151</v>
      </c>
      <c r="F112" s="99" t="s">
        <v>183</v>
      </c>
      <c r="G112" s="99" t="s">
        <v>151</v>
      </c>
      <c r="H112" s="99" t="s">
        <v>183</v>
      </c>
      <c r="I112" s="99" t="s">
        <v>151</v>
      </c>
    </row>
    <row r="113" spans="1:9" ht="24.95" customHeight="1">
      <c r="A113" s="354"/>
      <c r="B113" s="46">
        <v>8.3000000000000004E-2</v>
      </c>
      <c r="C113" s="47"/>
      <c r="D113" s="46">
        <v>8.3000000000000004E-2</v>
      </c>
      <c r="E113" s="47"/>
      <c r="F113" s="46"/>
      <c r="G113" s="47"/>
      <c r="H113" s="46"/>
      <c r="I113" s="47"/>
    </row>
    <row r="114" spans="1:9" ht="80.25" customHeight="1">
      <c r="A114" s="44" t="s">
        <v>184</v>
      </c>
      <c r="B114" s="268"/>
      <c r="C114" s="268"/>
      <c r="D114" s="268"/>
      <c r="E114" s="268"/>
      <c r="F114" s="268"/>
      <c r="G114" s="268"/>
      <c r="H114" s="268"/>
      <c r="I114" s="268"/>
    </row>
    <row r="115" spans="1:9" ht="80.25" customHeight="1">
      <c r="A115" s="44" t="s">
        <v>188</v>
      </c>
      <c r="B115" s="266"/>
      <c r="C115" s="267"/>
      <c r="D115" s="266"/>
      <c r="E115" s="267"/>
      <c r="F115" s="266"/>
      <c r="G115" s="267"/>
      <c r="H115" s="266"/>
      <c r="I115" s="267"/>
    </row>
    <row r="116" spans="1:9" ht="16.899999999999999">
      <c r="A116" s="45" t="s">
        <v>201</v>
      </c>
      <c r="B116" s="224">
        <f t="shared" ref="B116:I116" si="1">(B69+B73+B77+B81+B85+B89+B93+B97+B101+B105+B109+B113)</f>
        <v>0.99599999999999989</v>
      </c>
      <c r="C116" s="49">
        <f t="shared" si="1"/>
        <v>0.249</v>
      </c>
      <c r="D116" s="224">
        <f t="shared" si="1"/>
        <v>0.99599999999999989</v>
      </c>
      <c r="E116" s="49">
        <f t="shared" si="1"/>
        <v>0.249</v>
      </c>
      <c r="F116" s="49">
        <f t="shared" si="1"/>
        <v>0</v>
      </c>
      <c r="G116" s="49">
        <f t="shared" si="1"/>
        <v>0</v>
      </c>
      <c r="H116" s="49">
        <f t="shared" si="1"/>
        <v>0</v>
      </c>
      <c r="I116" s="49">
        <f t="shared" si="1"/>
        <v>0</v>
      </c>
    </row>
    <row r="121" spans="1:9" ht="37.5" customHeight="1"/>
    <row r="122" spans="1:9" ht="19.5" customHeight="1"/>
    <row r="123" spans="1:9" ht="19.5" customHeight="1"/>
    <row r="124" spans="1:9" ht="34.5" customHeight="1"/>
    <row r="125" spans="1:9" ht="15" customHeight="1"/>
    <row r="126" spans="1:9" ht="15.75" customHeight="1"/>
  </sheetData>
  <mergeCells count="211">
    <mergeCell ref="A112:A113"/>
    <mergeCell ref="B114:C114"/>
    <mergeCell ref="D114:E114"/>
    <mergeCell ref="F114:G114"/>
    <mergeCell ref="H114:I114"/>
    <mergeCell ref="B115:C115"/>
    <mergeCell ref="D115:E115"/>
    <mergeCell ref="F115:G115"/>
    <mergeCell ref="H115:I115"/>
    <mergeCell ref="A108:A109"/>
    <mergeCell ref="B110:C110"/>
    <mergeCell ref="D110:E110"/>
    <mergeCell ref="F110:G110"/>
    <mergeCell ref="H110:I110"/>
    <mergeCell ref="B111:C111"/>
    <mergeCell ref="D111:E111"/>
    <mergeCell ref="F111:G111"/>
    <mergeCell ref="H111:I111"/>
    <mergeCell ref="A104:A105"/>
    <mergeCell ref="B106:C106"/>
    <mergeCell ref="D106:E106"/>
    <mergeCell ref="F106:G106"/>
    <mergeCell ref="H106:I106"/>
    <mergeCell ref="B107:C107"/>
    <mergeCell ref="D107:E107"/>
    <mergeCell ref="F107:G107"/>
    <mergeCell ref="H107:I107"/>
    <mergeCell ref="A100:A101"/>
    <mergeCell ref="B102:C102"/>
    <mergeCell ref="D102:E102"/>
    <mergeCell ref="F102:G102"/>
    <mergeCell ref="H102:I102"/>
    <mergeCell ref="B103:C103"/>
    <mergeCell ref="D103:E103"/>
    <mergeCell ref="F103:G103"/>
    <mergeCell ref="H103:I103"/>
    <mergeCell ref="A96:A97"/>
    <mergeCell ref="B98:C98"/>
    <mergeCell ref="D98:E98"/>
    <mergeCell ref="F98:G98"/>
    <mergeCell ref="H98:I98"/>
    <mergeCell ref="B99:C99"/>
    <mergeCell ref="D99:E99"/>
    <mergeCell ref="F99:G99"/>
    <mergeCell ref="H99:I99"/>
    <mergeCell ref="A92:A93"/>
    <mergeCell ref="B94:C94"/>
    <mergeCell ref="D94:E94"/>
    <mergeCell ref="F94:G94"/>
    <mergeCell ref="H94:I94"/>
    <mergeCell ref="B95:C95"/>
    <mergeCell ref="D95:E95"/>
    <mergeCell ref="F95:G95"/>
    <mergeCell ref="H95:I95"/>
    <mergeCell ref="A88:A89"/>
    <mergeCell ref="B90:C90"/>
    <mergeCell ref="D90:E90"/>
    <mergeCell ref="F90:G90"/>
    <mergeCell ref="H90:I90"/>
    <mergeCell ref="B91:C91"/>
    <mergeCell ref="D91:E91"/>
    <mergeCell ref="F91:G91"/>
    <mergeCell ref="H91:I91"/>
    <mergeCell ref="A84:A85"/>
    <mergeCell ref="B86:C86"/>
    <mergeCell ref="D86:E86"/>
    <mergeCell ref="F86:G86"/>
    <mergeCell ref="H86:I86"/>
    <mergeCell ref="B87:C87"/>
    <mergeCell ref="D87:E87"/>
    <mergeCell ref="F87:G87"/>
    <mergeCell ref="H87:I87"/>
    <mergeCell ref="A80:A81"/>
    <mergeCell ref="B82:C82"/>
    <mergeCell ref="D82:E82"/>
    <mergeCell ref="F82:G82"/>
    <mergeCell ref="H82:I82"/>
    <mergeCell ref="B83:C83"/>
    <mergeCell ref="D83:E83"/>
    <mergeCell ref="F83:G83"/>
    <mergeCell ref="H83:I83"/>
    <mergeCell ref="A76:A77"/>
    <mergeCell ref="B78:C78"/>
    <mergeCell ref="D78:E78"/>
    <mergeCell ref="F78:G78"/>
    <mergeCell ref="H78:I78"/>
    <mergeCell ref="B79:C79"/>
    <mergeCell ref="D79:E79"/>
    <mergeCell ref="F79:G79"/>
    <mergeCell ref="H79:I79"/>
    <mergeCell ref="A72:A73"/>
    <mergeCell ref="B74:C74"/>
    <mergeCell ref="D74:E74"/>
    <mergeCell ref="F74:G74"/>
    <mergeCell ref="H74:I74"/>
    <mergeCell ref="B75:C75"/>
    <mergeCell ref="D75:E75"/>
    <mergeCell ref="F75:G75"/>
    <mergeCell ref="H75:I75"/>
    <mergeCell ref="A68:A69"/>
    <mergeCell ref="B70:C70"/>
    <mergeCell ref="D70:E70"/>
    <mergeCell ref="F70:G70"/>
    <mergeCell ref="H70:I70"/>
    <mergeCell ref="B71:C71"/>
    <mergeCell ref="D71:E71"/>
    <mergeCell ref="F71:G71"/>
    <mergeCell ref="H71:I71"/>
    <mergeCell ref="B67:C67"/>
    <mergeCell ref="D67:E67"/>
    <mergeCell ref="F67:G67"/>
    <mergeCell ref="H67:I67"/>
    <mergeCell ref="A60:A61"/>
    <mergeCell ref="D60:E60"/>
    <mergeCell ref="F60:G60"/>
    <mergeCell ref="D61:E61"/>
    <mergeCell ref="F61:G61"/>
    <mergeCell ref="A65:I65"/>
    <mergeCell ref="A58:A59"/>
    <mergeCell ref="D58:E58"/>
    <mergeCell ref="F58:G58"/>
    <mergeCell ref="D59:E59"/>
    <mergeCell ref="F59:G59"/>
    <mergeCell ref="B66:C66"/>
    <mergeCell ref="D66:E66"/>
    <mergeCell ref="F66:G66"/>
    <mergeCell ref="H66:I66"/>
    <mergeCell ref="A54:A55"/>
    <mergeCell ref="D54:E54"/>
    <mergeCell ref="F54:G54"/>
    <mergeCell ref="D55:E55"/>
    <mergeCell ref="F55:G55"/>
    <mergeCell ref="A56:A57"/>
    <mergeCell ref="D56:E56"/>
    <mergeCell ref="F56:G56"/>
    <mergeCell ref="D57:E57"/>
    <mergeCell ref="F57:G57"/>
    <mergeCell ref="A50:A51"/>
    <mergeCell ref="D50:E50"/>
    <mergeCell ref="F50:G50"/>
    <mergeCell ref="D51:E51"/>
    <mergeCell ref="F51:G51"/>
    <mergeCell ref="A52:A53"/>
    <mergeCell ref="D52:E52"/>
    <mergeCell ref="F52:G52"/>
    <mergeCell ref="D53:E53"/>
    <mergeCell ref="F53:G53"/>
    <mergeCell ref="A46:A47"/>
    <mergeCell ref="D46:E46"/>
    <mergeCell ref="F46:G46"/>
    <mergeCell ref="D47:E47"/>
    <mergeCell ref="F47:G47"/>
    <mergeCell ref="A48:A49"/>
    <mergeCell ref="D48:E48"/>
    <mergeCell ref="F48:G48"/>
    <mergeCell ref="D49:E49"/>
    <mergeCell ref="F49:G49"/>
    <mergeCell ref="A42:A43"/>
    <mergeCell ref="D42:E42"/>
    <mergeCell ref="F42:G42"/>
    <mergeCell ref="D43:E43"/>
    <mergeCell ref="F43:G43"/>
    <mergeCell ref="A44:A45"/>
    <mergeCell ref="D44:E44"/>
    <mergeCell ref="F44:G44"/>
    <mergeCell ref="D45:E45"/>
    <mergeCell ref="F45:G45"/>
    <mergeCell ref="A40:A41"/>
    <mergeCell ref="D40:E40"/>
    <mergeCell ref="F40:G40"/>
    <mergeCell ref="D41:E41"/>
    <mergeCell ref="F41:G41"/>
    <mergeCell ref="B37:C37"/>
    <mergeCell ref="D37:I37"/>
    <mergeCell ref="A38:A39"/>
    <mergeCell ref="D38:E38"/>
    <mergeCell ref="F38:G38"/>
    <mergeCell ref="D39:E39"/>
    <mergeCell ref="F39:G39"/>
    <mergeCell ref="A35:A36"/>
    <mergeCell ref="G35:G36"/>
    <mergeCell ref="H35:I36"/>
    <mergeCell ref="J8:K10"/>
    <mergeCell ref="M8:O8"/>
    <mergeCell ref="M9:O9"/>
    <mergeCell ref="M10:O10"/>
    <mergeCell ref="A12:A14"/>
    <mergeCell ref="B12:O14"/>
    <mergeCell ref="B16:F16"/>
    <mergeCell ref="G16:H16"/>
    <mergeCell ref="I16:O16"/>
    <mergeCell ref="B18:E18"/>
    <mergeCell ref="G18:I18"/>
    <mergeCell ref="K18:O18"/>
    <mergeCell ref="A8:A10"/>
    <mergeCell ref="C19:O19"/>
    <mergeCell ref="A21:O21"/>
    <mergeCell ref="A22:O22"/>
    <mergeCell ref="A33:I33"/>
    <mergeCell ref="B34:I34"/>
    <mergeCell ref="B6:K6"/>
    <mergeCell ref="M6:O6"/>
    <mergeCell ref="A1:A4"/>
    <mergeCell ref="B1:L1"/>
    <mergeCell ref="M1:O1"/>
    <mergeCell ref="B2:L2"/>
    <mergeCell ref="M2:O2"/>
    <mergeCell ref="B3:L3"/>
    <mergeCell ref="M3:O3"/>
    <mergeCell ref="B4:L4"/>
    <mergeCell ref="M4:O4"/>
  </mergeCells>
  <dataValidations disablePrompts="1" count="1">
    <dataValidation type="list" allowBlank="1" showInputMessage="1" showErrorMessage="1" sqref="H35:I36" xr:uid="{00000000-0002-0000-0500-000000000000}">
      <formula1>#REF!</formula1>
    </dataValidation>
  </dataValidations>
  <hyperlinks>
    <hyperlink ref="B71" r:id="rId1" xr:uid="{00000000-0004-0000-0500-000000000000}"/>
    <hyperlink ref="B75" r:id="rId2" xr:uid="{00000000-0004-0000-0500-000001000000}"/>
    <hyperlink ref="D71" r:id="rId3" xr:uid="{00000000-0004-0000-0500-000002000000}"/>
    <hyperlink ref="D75" r:id="rId4" xr:uid="{00000000-0004-0000-0500-000003000000}"/>
    <hyperlink ref="B79" r:id="rId5" xr:uid="{00000000-0004-0000-0500-000004000000}"/>
    <hyperlink ref="D79" r:id="rId6" xr:uid="{00000000-0004-0000-0500-000005000000}"/>
  </hyperlinks>
  <pageMargins left="0.23622047244094491" right="0.23622047244094491" top="0.74803149606299213" bottom="0.74803149606299213" header="0.31496062992125984" footer="0.31496062992125984"/>
  <pageSetup scale="25" orientation="landscape" r:id="rId7"/>
  <ignoredErrors>
    <ignoredError sqref="N24:N29" emptyCellReference="1"/>
  </ignoredErrors>
  <drawing r:id="rId8"/>
  <legacyDrawing r:id="rId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pageSetUpPr fitToPage="1"/>
  </sheetPr>
  <dimension ref="A1:L28"/>
  <sheetViews>
    <sheetView topLeftCell="A8" zoomScale="120" zoomScaleNormal="120" workbookViewId="0">
      <selection activeCell="N20" sqref="N20"/>
    </sheetView>
  </sheetViews>
  <sheetFormatPr defaultColWidth="8.7109375" defaultRowHeight="13.9"/>
  <cols>
    <col min="1" max="1" width="3.28515625" style="191" customWidth="1"/>
    <col min="2" max="2" width="9.28515625" style="191" customWidth="1"/>
    <col min="3" max="3" width="5.7109375" style="191" customWidth="1"/>
    <col min="4" max="4" width="6.7109375" style="191" customWidth="1"/>
    <col min="5" max="5" width="5.7109375" style="191" customWidth="1"/>
    <col min="6" max="6" width="10.28515625" style="191" customWidth="1"/>
    <col min="7" max="7" width="2.140625" style="191" customWidth="1"/>
    <col min="8" max="8" width="18.7109375" style="191" customWidth="1"/>
    <col min="9" max="9" width="12.7109375" style="191" customWidth="1"/>
    <col min="10" max="10" width="6.7109375" style="191" customWidth="1"/>
    <col min="11" max="11" width="18.7109375" style="191" customWidth="1"/>
    <col min="12" max="12" width="25.7109375" style="191" customWidth="1"/>
    <col min="13" max="16384" width="8.7109375" style="191"/>
  </cols>
  <sheetData>
    <row r="1" spans="1:12" ht="18.75" customHeight="1">
      <c r="A1" s="367"/>
      <c r="B1" s="368"/>
      <c r="C1" s="368"/>
      <c r="D1" s="368"/>
      <c r="E1" s="369"/>
      <c r="F1" s="376" t="s">
        <v>202</v>
      </c>
      <c r="G1" s="377"/>
      <c r="H1" s="377"/>
      <c r="I1" s="377"/>
      <c r="J1" s="377"/>
      <c r="K1" s="377"/>
      <c r="L1" s="190"/>
    </row>
    <row r="2" spans="1:12" ht="18.75" customHeight="1">
      <c r="A2" s="370"/>
      <c r="B2" s="371"/>
      <c r="C2" s="371"/>
      <c r="D2" s="371"/>
      <c r="E2" s="372"/>
      <c r="F2" s="378"/>
      <c r="G2" s="379"/>
      <c r="H2" s="379"/>
      <c r="I2" s="379"/>
      <c r="J2" s="379"/>
      <c r="K2" s="379"/>
      <c r="L2" s="190"/>
    </row>
    <row r="3" spans="1:12" ht="18.75" customHeight="1">
      <c r="A3" s="370"/>
      <c r="B3" s="371"/>
      <c r="C3" s="371"/>
      <c r="D3" s="371"/>
      <c r="E3" s="372"/>
      <c r="F3" s="376" t="s">
        <v>203</v>
      </c>
      <c r="G3" s="377"/>
      <c r="H3" s="377"/>
      <c r="I3" s="377"/>
      <c r="J3" s="377"/>
      <c r="K3" s="377"/>
      <c r="L3" s="190"/>
    </row>
    <row r="4" spans="1:12" ht="18.75" customHeight="1">
      <c r="A4" s="373"/>
      <c r="B4" s="374"/>
      <c r="C4" s="374"/>
      <c r="D4" s="374"/>
      <c r="E4" s="375"/>
      <c r="F4" s="378"/>
      <c r="G4" s="379"/>
      <c r="H4" s="379"/>
      <c r="I4" s="379"/>
      <c r="J4" s="379"/>
      <c r="K4" s="379"/>
      <c r="L4" s="190"/>
    </row>
    <row r="5" spans="1:12" ht="15.75" customHeight="1">
      <c r="A5" s="380" t="s">
        <v>204</v>
      </c>
      <c r="B5" s="381"/>
      <c r="C5" s="381"/>
      <c r="D5" s="381"/>
      <c r="E5" s="381"/>
      <c r="F5" s="381"/>
      <c r="G5" s="381"/>
      <c r="H5" s="381"/>
      <c r="I5" s="381"/>
      <c r="J5" s="381"/>
      <c r="K5" s="381"/>
      <c r="L5" s="382"/>
    </row>
    <row r="6" spans="1:12" ht="23.25" customHeight="1">
      <c r="A6" s="380" t="s">
        <v>205</v>
      </c>
      <c r="B6" s="381"/>
      <c r="C6" s="383"/>
      <c r="D6" s="384" t="s">
        <v>12</v>
      </c>
      <c r="E6" s="385"/>
      <c r="F6" s="385"/>
      <c r="G6" s="385"/>
      <c r="H6" s="386"/>
      <c r="I6" s="380" t="s">
        <v>206</v>
      </c>
      <c r="J6" s="383"/>
      <c r="K6" s="384" t="s">
        <v>37</v>
      </c>
      <c r="L6" s="386"/>
    </row>
    <row r="7" spans="1:12" ht="17.649999999999999" customHeight="1">
      <c r="A7" s="380" t="s">
        <v>207</v>
      </c>
      <c r="B7" s="381"/>
      <c r="C7" s="383"/>
      <c r="D7" s="384" t="s">
        <v>26</v>
      </c>
      <c r="E7" s="385"/>
      <c r="F7" s="385"/>
      <c r="G7" s="385"/>
      <c r="H7" s="386"/>
      <c r="I7" s="380" t="s">
        <v>208</v>
      </c>
      <c r="J7" s="383"/>
      <c r="K7" s="384" t="s">
        <v>15</v>
      </c>
      <c r="L7" s="386"/>
    </row>
    <row r="8" spans="1:12" ht="35.65" customHeight="1">
      <c r="A8" s="380" t="s">
        <v>209</v>
      </c>
      <c r="B8" s="381"/>
      <c r="C8" s="383"/>
      <c r="D8" s="384" t="s">
        <v>39</v>
      </c>
      <c r="E8" s="385"/>
      <c r="F8" s="385"/>
      <c r="G8" s="385"/>
      <c r="H8" s="386"/>
      <c r="I8" s="380" t="s">
        <v>210</v>
      </c>
      <c r="J8" s="383"/>
      <c r="K8" s="384" t="s">
        <v>17</v>
      </c>
      <c r="L8" s="386"/>
    </row>
    <row r="9" spans="1:12" ht="15.75" customHeight="1">
      <c r="A9" s="387" t="s">
        <v>211</v>
      </c>
      <c r="B9" s="388"/>
      <c r="C9" s="388"/>
      <c r="D9" s="388"/>
      <c r="E9" s="381"/>
      <c r="F9" s="381"/>
      <c r="G9" s="381"/>
      <c r="H9" s="381"/>
      <c r="I9" s="381"/>
      <c r="J9" s="381"/>
      <c r="K9" s="381"/>
      <c r="L9" s="382"/>
    </row>
    <row r="10" spans="1:12" ht="15.75" customHeight="1">
      <c r="A10" s="401" t="s">
        <v>212</v>
      </c>
      <c r="B10" s="401"/>
      <c r="C10" s="401"/>
      <c r="D10" s="401"/>
      <c r="E10" s="392" t="str">
        <f>+ACTIVIDAD_3!B16</f>
        <v xml:space="preserve">Servicio de promoción de la garantía de derechos </v>
      </c>
      <c r="F10" s="392"/>
      <c r="G10" s="392"/>
      <c r="H10" s="392"/>
      <c r="I10" s="392"/>
      <c r="J10" s="392"/>
      <c r="K10" s="392"/>
      <c r="L10" s="392"/>
    </row>
    <row r="11" spans="1:12" ht="34.5" customHeight="1">
      <c r="A11" s="389" t="s">
        <v>213</v>
      </c>
      <c r="B11" s="390"/>
      <c r="C11" s="390"/>
      <c r="D11" s="382"/>
      <c r="E11" s="391" t="str">
        <f>+ACTIVIDAD_3!I16</f>
        <v xml:space="preserve">
Porcentaje de implementación de las herramientas para el posicionamiento en medios de comunicación</v>
      </c>
      <c r="F11" s="392"/>
      <c r="G11" s="392"/>
      <c r="H11" s="392"/>
      <c r="I11" s="392"/>
      <c r="J11" s="392"/>
      <c r="K11" s="392"/>
      <c r="L11" s="393"/>
    </row>
    <row r="12" spans="1:12" ht="47.25" customHeight="1">
      <c r="A12" s="380" t="s">
        <v>214</v>
      </c>
      <c r="B12" s="381"/>
      <c r="C12" s="381"/>
      <c r="D12" s="383"/>
      <c r="E12" s="391" t="s">
        <v>313</v>
      </c>
      <c r="F12" s="392"/>
      <c r="G12" s="392"/>
      <c r="H12" s="392"/>
      <c r="I12" s="392"/>
      <c r="J12" s="392"/>
      <c r="K12" s="392"/>
      <c r="L12" s="393"/>
    </row>
    <row r="13" spans="1:12" ht="28.5" customHeight="1">
      <c r="A13" s="380" t="s">
        <v>216</v>
      </c>
      <c r="B13" s="381"/>
      <c r="C13" s="383"/>
      <c r="D13" s="384" t="s">
        <v>314</v>
      </c>
      <c r="E13" s="385"/>
      <c r="F13" s="385"/>
      <c r="G13" s="385"/>
      <c r="H13" s="386"/>
      <c r="I13" s="380" t="s">
        <v>218</v>
      </c>
      <c r="J13" s="383"/>
      <c r="K13" s="384" t="s">
        <v>61</v>
      </c>
      <c r="L13" s="386"/>
    </row>
    <row r="14" spans="1:12" ht="15.75" customHeight="1">
      <c r="A14" s="380" t="s">
        <v>219</v>
      </c>
      <c r="B14" s="381"/>
      <c r="C14" s="381"/>
      <c r="D14" s="381"/>
      <c r="E14" s="381"/>
      <c r="F14" s="381"/>
      <c r="G14" s="381"/>
      <c r="H14" s="381"/>
      <c r="I14" s="381"/>
      <c r="J14" s="381"/>
      <c r="K14" s="381"/>
      <c r="L14" s="382"/>
    </row>
    <row r="15" spans="1:12" ht="25.5" customHeight="1">
      <c r="A15" s="380" t="s">
        <v>220</v>
      </c>
      <c r="B15" s="381"/>
      <c r="C15" s="383"/>
      <c r="D15" s="384" t="s">
        <v>19</v>
      </c>
      <c r="E15" s="385"/>
      <c r="F15" s="385"/>
      <c r="G15" s="385"/>
      <c r="H15" s="386"/>
      <c r="I15" s="380" t="s">
        <v>221</v>
      </c>
      <c r="J15" s="383"/>
      <c r="K15" s="384" t="s">
        <v>20</v>
      </c>
      <c r="L15" s="386"/>
    </row>
    <row r="16" spans="1:12" ht="25.5" customHeight="1">
      <c r="A16" s="380" t="s">
        <v>222</v>
      </c>
      <c r="B16" s="381"/>
      <c r="C16" s="383"/>
      <c r="D16" s="397">
        <f>+ACTIVIDAD_1!C36</f>
        <v>1</v>
      </c>
      <c r="E16" s="398"/>
      <c r="F16" s="398"/>
      <c r="G16" s="398"/>
      <c r="H16" s="399"/>
      <c r="I16" s="380" t="s">
        <v>146</v>
      </c>
      <c r="J16" s="383"/>
      <c r="K16" s="384" t="s">
        <v>23</v>
      </c>
      <c r="L16" s="386"/>
    </row>
    <row r="17" spans="1:12" ht="27.6" customHeight="1">
      <c r="A17" s="380" t="s">
        <v>223</v>
      </c>
      <c r="B17" s="381"/>
      <c r="C17" s="383"/>
      <c r="D17" s="384"/>
      <c r="E17" s="385"/>
      <c r="F17" s="385"/>
      <c r="G17" s="385"/>
      <c r="H17" s="386"/>
      <c r="I17" s="394"/>
      <c r="J17" s="396"/>
      <c r="K17" s="396"/>
      <c r="L17" s="395"/>
    </row>
    <row r="18" spans="1:12" ht="12" customHeight="1">
      <c r="A18" s="198" t="s">
        <v>224</v>
      </c>
      <c r="B18" s="198" t="s">
        <v>225</v>
      </c>
      <c r="C18" s="380" t="s">
        <v>226</v>
      </c>
      <c r="D18" s="381"/>
      <c r="E18" s="381"/>
      <c r="F18" s="381"/>
      <c r="G18" s="383"/>
      <c r="H18" s="380" t="s">
        <v>227</v>
      </c>
      <c r="I18" s="383"/>
      <c r="J18" s="380" t="s">
        <v>228</v>
      </c>
      <c r="K18" s="383"/>
      <c r="L18" s="198" t="s">
        <v>229</v>
      </c>
    </row>
    <row r="19" spans="1:12" ht="34.15" customHeight="1">
      <c r="A19" s="192">
        <v>1</v>
      </c>
      <c r="B19" s="193" t="s">
        <v>217</v>
      </c>
      <c r="C19" s="384" t="s">
        <v>315</v>
      </c>
      <c r="D19" s="385"/>
      <c r="E19" s="385"/>
      <c r="F19" s="385"/>
      <c r="G19" s="386"/>
      <c r="H19" s="384" t="s">
        <v>316</v>
      </c>
      <c r="I19" s="386"/>
      <c r="J19" s="394" t="s">
        <v>22</v>
      </c>
      <c r="K19" s="395"/>
      <c r="L19" s="193" t="s">
        <v>317</v>
      </c>
    </row>
    <row r="20" spans="1:12" ht="42" customHeight="1">
      <c r="A20" s="192">
        <v>2</v>
      </c>
      <c r="B20" s="193" t="s">
        <v>217</v>
      </c>
      <c r="C20" s="384" t="s">
        <v>318</v>
      </c>
      <c r="D20" s="385"/>
      <c r="E20" s="385"/>
      <c r="F20" s="385"/>
      <c r="G20" s="386"/>
      <c r="H20" s="384" t="s">
        <v>319</v>
      </c>
      <c r="I20" s="386"/>
      <c r="J20" s="394" t="s">
        <v>22</v>
      </c>
      <c r="K20" s="395"/>
      <c r="L20" s="193" t="s">
        <v>317</v>
      </c>
    </row>
    <row r="21" spans="1:12" ht="34.15" customHeight="1">
      <c r="A21" s="192">
        <v>3</v>
      </c>
      <c r="B21" s="193" t="s">
        <v>217</v>
      </c>
      <c r="C21" s="384"/>
      <c r="D21" s="385"/>
      <c r="E21" s="385"/>
      <c r="F21" s="385"/>
      <c r="G21" s="386"/>
      <c r="H21" s="384"/>
      <c r="I21" s="386"/>
      <c r="J21" s="394"/>
      <c r="K21" s="395"/>
      <c r="L21" s="193"/>
    </row>
    <row r="22" spans="1:12" ht="25.5" customHeight="1">
      <c r="A22" s="198" t="s">
        <v>224</v>
      </c>
      <c r="B22" s="380" t="s">
        <v>239</v>
      </c>
      <c r="C22" s="381"/>
      <c r="D22" s="381"/>
      <c r="E22" s="381"/>
      <c r="F22" s="381"/>
      <c r="G22" s="381"/>
      <c r="H22" s="381"/>
      <c r="I22" s="381"/>
      <c r="J22" s="381"/>
      <c r="K22" s="383"/>
      <c r="L22" s="198" t="s">
        <v>240</v>
      </c>
    </row>
    <row r="23" spans="1:12" ht="28.15" customHeight="1">
      <c r="A23" s="192">
        <v>1</v>
      </c>
      <c r="B23" s="384" t="s">
        <v>320</v>
      </c>
      <c r="C23" s="385"/>
      <c r="D23" s="385"/>
      <c r="E23" s="385"/>
      <c r="F23" s="385"/>
      <c r="G23" s="385"/>
      <c r="H23" s="385"/>
      <c r="I23" s="385"/>
      <c r="J23" s="385"/>
      <c r="K23" s="386"/>
      <c r="L23" s="193" t="s">
        <v>34</v>
      </c>
    </row>
    <row r="24" spans="1:12" ht="15.75" customHeight="1">
      <c r="A24" s="380" t="s">
        <v>242</v>
      </c>
      <c r="B24" s="381"/>
      <c r="C24" s="381"/>
      <c r="D24" s="381"/>
      <c r="E24" s="381"/>
      <c r="F24" s="388"/>
      <c r="G24" s="388"/>
      <c r="H24" s="381"/>
      <c r="I24" s="388"/>
      <c r="J24" s="388"/>
      <c r="K24" s="381"/>
      <c r="L24" s="400"/>
    </row>
    <row r="25" spans="1:12" ht="26.25" customHeight="1">
      <c r="A25" s="380" t="s">
        <v>243</v>
      </c>
      <c r="B25" s="381"/>
      <c r="C25" s="383"/>
      <c r="D25" s="384">
        <v>382</v>
      </c>
      <c r="E25" s="385"/>
      <c r="F25" s="401" t="s">
        <v>244</v>
      </c>
      <c r="G25" s="401"/>
      <c r="H25" s="204">
        <v>2024</v>
      </c>
      <c r="I25" s="401" t="s">
        <v>245</v>
      </c>
      <c r="J25" s="401"/>
      <c r="K25" s="191" t="s">
        <v>288</v>
      </c>
      <c r="L25" s="203"/>
    </row>
    <row r="26" spans="1:12" ht="49.5" customHeight="1">
      <c r="A26" s="380" t="s">
        <v>247</v>
      </c>
      <c r="B26" s="381"/>
      <c r="C26" s="383"/>
      <c r="D26" s="384" t="s">
        <v>321</v>
      </c>
      <c r="E26" s="385"/>
      <c r="F26" s="402"/>
      <c r="G26" s="402"/>
      <c r="H26" s="385"/>
      <c r="I26" s="402"/>
      <c r="J26" s="402"/>
      <c r="K26" s="385"/>
      <c r="L26" s="403"/>
    </row>
    <row r="27" spans="1:12" ht="45.75" customHeight="1">
      <c r="A27" s="380" t="s">
        <v>249</v>
      </c>
      <c r="B27" s="381"/>
      <c r="C27" s="383"/>
      <c r="D27" s="394"/>
      <c r="E27" s="396"/>
      <c r="F27" s="396"/>
      <c r="G27" s="396"/>
      <c r="H27" s="396"/>
      <c r="I27" s="396"/>
      <c r="J27" s="396"/>
      <c r="K27" s="396"/>
      <c r="L27" s="395"/>
    </row>
    <row r="28" spans="1:12" ht="17.649999999999999" customHeight="1">
      <c r="A28" s="380" t="s">
        <v>250</v>
      </c>
      <c r="B28" s="381"/>
      <c r="C28" s="383"/>
      <c r="D28" s="384"/>
      <c r="E28" s="385"/>
      <c r="F28" s="385"/>
      <c r="G28" s="385"/>
      <c r="H28" s="385"/>
      <c r="I28" s="385"/>
      <c r="J28" s="385"/>
      <c r="K28" s="385"/>
      <c r="L28" s="386"/>
    </row>
  </sheetData>
  <mergeCells count="64">
    <mergeCell ref="A26:C26"/>
    <mergeCell ref="D26:L26"/>
    <mergeCell ref="A27:C27"/>
    <mergeCell ref="D27:L27"/>
    <mergeCell ref="A28:C28"/>
    <mergeCell ref="D28:L28"/>
    <mergeCell ref="B22:K22"/>
    <mergeCell ref="B23:K23"/>
    <mergeCell ref="A24:L24"/>
    <mergeCell ref="A25:C25"/>
    <mergeCell ref="D25:E25"/>
    <mergeCell ref="F25:G25"/>
    <mergeCell ref="I25:J25"/>
    <mergeCell ref="C20:G20"/>
    <mergeCell ref="H20:I20"/>
    <mergeCell ref="J20:K20"/>
    <mergeCell ref="C21:G21"/>
    <mergeCell ref="H21:I21"/>
    <mergeCell ref="J21:K21"/>
    <mergeCell ref="C18:G18"/>
    <mergeCell ref="H18:I18"/>
    <mergeCell ref="J18:K18"/>
    <mergeCell ref="C19:G19"/>
    <mergeCell ref="H19:I19"/>
    <mergeCell ref="J19:K19"/>
    <mergeCell ref="A16:C16"/>
    <mergeCell ref="D16:H16"/>
    <mergeCell ref="I16:J16"/>
    <mergeCell ref="K16:L16"/>
    <mergeCell ref="A17:C17"/>
    <mergeCell ref="D17:H17"/>
    <mergeCell ref="I17:L17"/>
    <mergeCell ref="A15:C15"/>
    <mergeCell ref="D15:H15"/>
    <mergeCell ref="I15:J15"/>
    <mergeCell ref="K15:L15"/>
    <mergeCell ref="A9:L9"/>
    <mergeCell ref="A10:D10"/>
    <mergeCell ref="E10:L10"/>
    <mergeCell ref="A11:D11"/>
    <mergeCell ref="E11:L11"/>
    <mergeCell ref="A12:D12"/>
    <mergeCell ref="E12:L12"/>
    <mergeCell ref="A13:C13"/>
    <mergeCell ref="D13:H13"/>
    <mergeCell ref="I13:J13"/>
    <mergeCell ref="K13:L13"/>
    <mergeCell ref="A14:L14"/>
    <mergeCell ref="A7:C7"/>
    <mergeCell ref="D7:H7"/>
    <mergeCell ref="I7:J7"/>
    <mergeCell ref="K7:L7"/>
    <mergeCell ref="A8:C8"/>
    <mergeCell ref="D8:H8"/>
    <mergeCell ref="I8:J8"/>
    <mergeCell ref="K8:L8"/>
    <mergeCell ref="A1:E4"/>
    <mergeCell ref="F1:K2"/>
    <mergeCell ref="F3:K4"/>
    <mergeCell ref="A5:L5"/>
    <mergeCell ref="A6:C6"/>
    <mergeCell ref="D6:H6"/>
    <mergeCell ref="I6:J6"/>
    <mergeCell ref="K6:L6"/>
  </mergeCells>
  <pageMargins left="0.7" right="0.7" top="0.75" bottom="0.75" header="0.3" footer="0.3"/>
  <pageSetup scale="71" orientation="portrait" horizontalDpi="1200" verticalDpi="1200"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600-000000000000}">
          <x14:formula1>
            <xm:f>Datos!$A$2:$A$5</xm:f>
          </x14:formula1>
          <xm:sqref>D6:H6</xm:sqref>
        </x14:dataValidation>
        <x14:dataValidation type="list" allowBlank="1" showInputMessage="1" showErrorMessage="1" xr:uid="{00000000-0002-0000-0600-000001000000}">
          <x14:formula1>
            <xm:f>Datos!$B$2:$B$6</xm:f>
          </x14:formula1>
          <xm:sqref>K6:L6</xm:sqref>
        </x14:dataValidation>
        <x14:dataValidation type="list" allowBlank="1" showInputMessage="1" showErrorMessage="1" xr:uid="{00000000-0002-0000-0600-000002000000}">
          <x14:formula1>
            <xm:f>Datos!$C$2:$C$3</xm:f>
          </x14:formula1>
          <xm:sqref>D7:H7</xm:sqref>
        </x14:dataValidation>
        <x14:dataValidation type="list" allowBlank="1" showInputMessage="1" showErrorMessage="1" xr:uid="{00000000-0002-0000-0600-000003000000}">
          <x14:formula1>
            <xm:f>Datos!$D$2:$D$7</xm:f>
          </x14:formula1>
          <xm:sqref>K7:L7</xm:sqref>
        </x14:dataValidation>
        <x14:dataValidation type="list" allowBlank="1" showInputMessage="1" showErrorMessage="1" xr:uid="{00000000-0002-0000-0600-000004000000}">
          <x14:formula1>
            <xm:f>Datos!$E$2:$E$23</xm:f>
          </x14:formula1>
          <xm:sqref>D8:H8</xm:sqref>
        </x14:dataValidation>
        <x14:dataValidation type="list" allowBlank="1" showInputMessage="1" showErrorMessage="1" xr:uid="{00000000-0002-0000-0600-000005000000}">
          <x14:formula1>
            <xm:f>Datos!$F$2:$F$18</xm:f>
          </x14:formula1>
          <xm:sqref>K8:L8</xm:sqref>
        </x14:dataValidation>
        <x14:dataValidation type="list" allowBlank="1" showInputMessage="1" showErrorMessage="1" xr:uid="{00000000-0002-0000-0600-000006000000}">
          <x14:formula1>
            <xm:f>Datos!$G$2:$G$8</xm:f>
          </x14:formula1>
          <xm:sqref>K13:L13</xm:sqref>
        </x14:dataValidation>
        <x14:dataValidation type="list" allowBlank="1" showInputMessage="1" showErrorMessage="1" xr:uid="{00000000-0002-0000-0600-000007000000}">
          <x14:formula1>
            <xm:f>Datos!$H$2:$H$3</xm:f>
          </x14:formula1>
          <xm:sqref>D15:H15</xm:sqref>
        </x14:dataValidation>
        <x14:dataValidation type="list" allowBlank="1" showInputMessage="1" showErrorMessage="1" xr:uid="{00000000-0002-0000-0600-000008000000}">
          <x14:formula1>
            <xm:f>Datos!$I$2:$I$7</xm:f>
          </x14:formula1>
          <xm:sqref>K15:L15</xm:sqref>
        </x14:dataValidation>
        <x14:dataValidation type="list" allowBlank="1" showInputMessage="1" showErrorMessage="1" xr:uid="{00000000-0002-0000-0600-000009000000}">
          <x14:formula1>
            <xm:f>Datos!$J$2:$J$5</xm:f>
          </x14:formula1>
          <xm:sqref>K16:L16</xm:sqref>
        </x14:dataValidation>
        <x14:dataValidation type="list" allowBlank="1" showInputMessage="1" showErrorMessage="1" xr:uid="{00000000-0002-0000-0600-00000A000000}">
          <x14:formula1>
            <xm:f>Datos!$K$2:$K$4</xm:f>
          </x14:formula1>
          <xm:sqref>L23</xm:sqref>
        </x14:dataValidation>
        <x14:dataValidation type="list" allowBlank="1" showInputMessage="1" showErrorMessage="1" xr:uid="{00000000-0002-0000-0600-00000B000000}">
          <x14:formula1>
            <xm:f>Datos!$K$2:$K$3</xm:f>
          </x14:formula1>
          <xm:sqref>J19:K21</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pageSetUpPr fitToPage="1"/>
  </sheetPr>
  <dimension ref="A1:Y66"/>
  <sheetViews>
    <sheetView showGridLines="0" topLeftCell="A48" zoomScale="64" zoomScaleNormal="64" workbookViewId="0">
      <selection activeCell="G68" sqref="G68"/>
    </sheetView>
  </sheetViews>
  <sheetFormatPr defaultColWidth="10.85546875" defaultRowHeight="13.9"/>
  <cols>
    <col min="1" max="1" width="42.42578125" style="1" customWidth="1"/>
    <col min="2" max="13" width="35.7109375" style="1" customWidth="1"/>
    <col min="14" max="21" width="18.140625" style="1" customWidth="1"/>
    <col min="22" max="22" width="22.7109375" style="1" customWidth="1"/>
    <col min="23" max="23" width="19" style="1" customWidth="1"/>
    <col min="24" max="24" width="19.42578125" style="1" customWidth="1"/>
    <col min="25" max="25" width="20.42578125" style="1" customWidth="1"/>
    <col min="26" max="26" width="22.85546875" style="1" customWidth="1"/>
    <col min="27" max="27" width="18.42578125" style="1" bestFit="1" customWidth="1"/>
    <col min="28" max="28" width="8.42578125" style="1" customWidth="1"/>
    <col min="29" max="29" width="18.42578125" style="1" bestFit="1" customWidth="1"/>
    <col min="30" max="30" width="5.7109375" style="1" customWidth="1"/>
    <col min="31" max="31" width="18.42578125" style="1" bestFit="1" customWidth="1"/>
    <col min="32" max="32" width="4.7109375" style="1" customWidth="1"/>
    <col min="33" max="33" width="23" style="1" bestFit="1" customWidth="1"/>
    <col min="34" max="34" width="10.85546875" style="1"/>
    <col min="35" max="35" width="18.42578125" style="1" bestFit="1" customWidth="1"/>
    <col min="36" max="36" width="16.140625" style="1" customWidth="1"/>
    <col min="37" max="16384" width="10.85546875" style="1"/>
  </cols>
  <sheetData>
    <row r="1" spans="1:25" ht="24" customHeight="1" thickBot="1">
      <c r="A1" s="446"/>
      <c r="B1" s="314" t="s">
        <v>91</v>
      </c>
      <c r="C1" s="315"/>
      <c r="D1" s="315"/>
      <c r="E1" s="315"/>
      <c r="F1" s="315"/>
      <c r="G1" s="315"/>
      <c r="H1" s="316"/>
      <c r="I1" s="55" t="s">
        <v>322</v>
      </c>
      <c r="J1" s="56"/>
      <c r="M1" s="89"/>
    </row>
    <row r="2" spans="1:25" ht="24" customHeight="1" thickBot="1">
      <c r="A2" s="447"/>
      <c r="B2" s="317" t="s">
        <v>93</v>
      </c>
      <c r="C2" s="318"/>
      <c r="D2" s="318"/>
      <c r="E2" s="318"/>
      <c r="F2" s="318"/>
      <c r="G2" s="318"/>
      <c r="H2" s="319"/>
      <c r="I2" s="55" t="s">
        <v>323</v>
      </c>
      <c r="J2" s="56"/>
      <c r="M2" s="89"/>
    </row>
    <row r="3" spans="1:25" ht="24" customHeight="1" thickBot="1">
      <c r="A3" s="447"/>
      <c r="B3" s="317" t="s">
        <v>95</v>
      </c>
      <c r="C3" s="318"/>
      <c r="D3" s="318"/>
      <c r="E3" s="318"/>
      <c r="F3" s="318"/>
      <c r="G3" s="318"/>
      <c r="H3" s="319"/>
      <c r="I3" s="55" t="s">
        <v>324</v>
      </c>
      <c r="J3" s="56"/>
      <c r="M3" s="89"/>
    </row>
    <row r="4" spans="1:25" ht="24" customHeight="1" thickBot="1">
      <c r="A4" s="448"/>
      <c r="B4" s="320" t="s">
        <v>325</v>
      </c>
      <c r="C4" s="321"/>
      <c r="D4" s="321"/>
      <c r="E4" s="321"/>
      <c r="F4" s="321"/>
      <c r="G4" s="321"/>
      <c r="H4" s="322"/>
      <c r="I4" s="55" t="s">
        <v>98</v>
      </c>
      <c r="J4" s="56"/>
      <c r="M4" s="89"/>
    </row>
    <row r="5" spans="1:25" ht="14.45" thickBot="1"/>
    <row r="6" spans="1:25" ht="9.6" customHeight="1">
      <c r="A6" s="426" t="s">
        <v>326</v>
      </c>
      <c r="B6" s="326" t="s">
        <v>100</v>
      </c>
      <c r="C6" s="327"/>
      <c r="D6" s="327"/>
      <c r="E6" s="327"/>
      <c r="F6" s="327"/>
      <c r="G6" s="327"/>
      <c r="H6" s="328"/>
      <c r="I6" s="426" t="s">
        <v>101</v>
      </c>
      <c r="J6" s="429">
        <v>2024110010299</v>
      </c>
      <c r="K6" s="7"/>
      <c r="L6" s="7"/>
      <c r="M6" s="7"/>
      <c r="N6" s="7"/>
      <c r="O6" s="7"/>
      <c r="P6" s="7"/>
      <c r="Q6" s="7"/>
      <c r="R6" s="7"/>
      <c r="S6" s="7"/>
      <c r="T6" s="7"/>
      <c r="U6" s="7"/>
      <c r="V6" s="7"/>
      <c r="W6" s="7"/>
      <c r="X6" s="7"/>
      <c r="Y6" s="7"/>
    </row>
    <row r="7" spans="1:25" ht="11.45" customHeight="1">
      <c r="A7" s="427"/>
      <c r="B7" s="329"/>
      <c r="C7" s="330"/>
      <c r="D7" s="330"/>
      <c r="E7" s="330"/>
      <c r="F7" s="330"/>
      <c r="G7" s="330"/>
      <c r="H7" s="331"/>
      <c r="I7" s="427"/>
      <c r="J7" s="430"/>
      <c r="K7" s="7"/>
      <c r="L7" s="7"/>
      <c r="M7" s="7"/>
      <c r="N7" s="7"/>
      <c r="O7" s="7"/>
      <c r="P7" s="7"/>
      <c r="Q7" s="7"/>
      <c r="R7" s="7"/>
      <c r="S7" s="7"/>
      <c r="T7" s="7"/>
      <c r="U7" s="7"/>
      <c r="V7" s="7"/>
      <c r="W7" s="7"/>
      <c r="X7" s="7"/>
      <c r="Y7" s="7"/>
    </row>
    <row r="8" spans="1:25" ht="4.1500000000000004" customHeight="1">
      <c r="A8" s="427"/>
      <c r="B8" s="329"/>
      <c r="C8" s="330"/>
      <c r="D8" s="330"/>
      <c r="E8" s="330"/>
      <c r="F8" s="330"/>
      <c r="G8" s="330"/>
      <c r="H8" s="331"/>
      <c r="I8" s="427"/>
      <c r="J8" s="430"/>
      <c r="K8" s="7"/>
      <c r="L8" s="7"/>
      <c r="M8" s="7"/>
      <c r="N8" s="7"/>
      <c r="O8" s="7"/>
      <c r="P8" s="7"/>
      <c r="Q8" s="7"/>
      <c r="R8" s="7"/>
      <c r="S8" s="7"/>
      <c r="T8" s="7"/>
      <c r="U8" s="7"/>
      <c r="V8" s="7"/>
      <c r="W8" s="7"/>
      <c r="X8" s="7"/>
      <c r="Y8" s="7"/>
    </row>
    <row r="9" spans="1:25" ht="6.6" customHeight="1" thickBot="1">
      <c r="A9" s="428"/>
      <c r="B9" s="332"/>
      <c r="C9" s="333"/>
      <c r="D9" s="333"/>
      <c r="E9" s="333"/>
      <c r="F9" s="333"/>
      <c r="G9" s="333"/>
      <c r="H9" s="334"/>
      <c r="I9" s="428"/>
      <c r="J9" s="431"/>
      <c r="K9" s="7"/>
      <c r="L9" s="7"/>
      <c r="M9" s="7"/>
      <c r="N9" s="7"/>
      <c r="O9" s="7"/>
      <c r="P9" s="7"/>
      <c r="Q9" s="7"/>
      <c r="R9" s="7"/>
      <c r="S9" s="7"/>
      <c r="T9" s="7"/>
      <c r="U9" s="7"/>
      <c r="V9" s="7"/>
      <c r="W9" s="7"/>
      <c r="X9" s="7"/>
      <c r="Y9" s="7"/>
    </row>
    <row r="10" spans="1:25" ht="9" customHeight="1" thickBot="1">
      <c r="A10" s="9"/>
      <c r="B10" s="83"/>
      <c r="C10" s="7"/>
      <c r="D10" s="7"/>
      <c r="E10" s="7"/>
      <c r="F10" s="7"/>
      <c r="G10" s="7"/>
      <c r="H10" s="7"/>
      <c r="I10" s="7"/>
      <c r="J10" s="7"/>
      <c r="K10" s="7"/>
      <c r="L10" s="7"/>
      <c r="M10" s="7"/>
      <c r="N10" s="7"/>
      <c r="O10" s="7"/>
      <c r="P10" s="7"/>
      <c r="Q10" s="7"/>
      <c r="R10" s="7"/>
      <c r="S10" s="7"/>
      <c r="T10" s="7"/>
      <c r="U10" s="7"/>
      <c r="V10" s="7"/>
      <c r="W10" s="7"/>
      <c r="X10" s="7"/>
      <c r="Y10" s="7"/>
    </row>
    <row r="11" spans="1:25" s="84" customFormat="1" ht="21.75" customHeight="1" thickBot="1">
      <c r="A11" s="341" t="s">
        <v>102</v>
      </c>
      <c r="B11" s="157" t="s">
        <v>103</v>
      </c>
      <c r="C11" s="179" t="s">
        <v>104</v>
      </c>
      <c r="D11" s="157" t="s">
        <v>105</v>
      </c>
      <c r="E11" s="179" t="s">
        <v>104</v>
      </c>
      <c r="F11" s="157" t="s">
        <v>106</v>
      </c>
      <c r="G11" s="179" t="s">
        <v>104</v>
      </c>
      <c r="H11" s="157" t="s">
        <v>107</v>
      </c>
      <c r="I11" s="180"/>
    </row>
    <row r="12" spans="1:25" s="84" customFormat="1" ht="21.75" customHeight="1" thickBot="1">
      <c r="A12" s="341"/>
      <c r="B12" s="159" t="s">
        <v>110</v>
      </c>
      <c r="C12" s="95"/>
      <c r="D12" s="157" t="s">
        <v>111</v>
      </c>
      <c r="E12" s="56"/>
      <c r="F12" s="157" t="s">
        <v>112</v>
      </c>
      <c r="G12" s="56"/>
      <c r="H12" s="157" t="s">
        <v>113</v>
      </c>
      <c r="I12" s="180"/>
    </row>
    <row r="13" spans="1:25" s="84" customFormat="1" ht="21.75" customHeight="1" thickBot="1">
      <c r="A13" s="341"/>
      <c r="B13" s="157" t="s">
        <v>115</v>
      </c>
      <c r="C13" s="179"/>
      <c r="D13" s="157" t="s">
        <v>116</v>
      </c>
      <c r="E13" s="56"/>
      <c r="F13" s="157" t="s">
        <v>117</v>
      </c>
      <c r="G13" s="56"/>
      <c r="H13" s="157" t="s">
        <v>118</v>
      </c>
      <c r="I13" s="180"/>
    </row>
    <row r="14" spans="1:25" s="84" customFormat="1" ht="15.6" customHeight="1" thickBot="1">
      <c r="A14" s="1"/>
      <c r="B14" s="1"/>
      <c r="C14" s="1"/>
      <c r="D14" s="1"/>
      <c r="E14" s="1"/>
      <c r="F14" s="1"/>
      <c r="G14" s="1"/>
      <c r="H14" s="1"/>
      <c r="I14" s="1"/>
      <c r="J14" s="1"/>
      <c r="K14" s="1"/>
      <c r="L14" s="100"/>
      <c r="M14" s="101"/>
      <c r="N14" s="101"/>
      <c r="O14" s="101"/>
    </row>
    <row r="15" spans="1:25" s="84" customFormat="1" ht="21.75" customHeight="1" thickBot="1">
      <c r="A15" s="340" t="s">
        <v>108</v>
      </c>
      <c r="B15" s="340"/>
      <c r="C15" s="176" t="s">
        <v>109</v>
      </c>
      <c r="D15" s="355"/>
      <c r="E15" s="355"/>
      <c r="F15" s="355"/>
      <c r="G15" s="1"/>
      <c r="H15" s="1"/>
      <c r="I15" s="1"/>
      <c r="J15" s="1"/>
      <c r="K15" s="1"/>
      <c r="L15" s="100"/>
      <c r="M15" s="101"/>
      <c r="N15" s="101"/>
      <c r="O15" s="101"/>
    </row>
    <row r="16" spans="1:25" s="84" customFormat="1" ht="21.75" customHeight="1" thickBot="1">
      <c r="A16" s="340"/>
      <c r="B16" s="340"/>
      <c r="C16" s="176" t="s">
        <v>114</v>
      </c>
      <c r="D16" s="355"/>
      <c r="E16" s="355"/>
      <c r="F16" s="355"/>
      <c r="G16" s="1"/>
      <c r="H16" s="1"/>
      <c r="I16" s="1"/>
      <c r="J16" s="1"/>
      <c r="K16" s="1"/>
      <c r="L16" s="100"/>
      <c r="M16" s="101"/>
      <c r="N16" s="101"/>
      <c r="O16" s="101"/>
    </row>
    <row r="17" spans="1:15" s="84" customFormat="1" ht="21.75" customHeight="1" thickBot="1">
      <c r="A17" s="340"/>
      <c r="B17" s="340"/>
      <c r="C17" s="176" t="s">
        <v>119</v>
      </c>
      <c r="D17" s="355" t="s">
        <v>104</v>
      </c>
      <c r="E17" s="355"/>
      <c r="F17" s="355"/>
      <c r="G17" s="1"/>
      <c r="H17" s="1"/>
      <c r="I17" s="1"/>
      <c r="J17" s="1"/>
      <c r="K17" s="1"/>
      <c r="L17" s="100"/>
      <c r="M17" s="101"/>
      <c r="N17" s="101"/>
      <c r="O17" s="101"/>
    </row>
    <row r="18" spans="1:15" s="84" customFormat="1" ht="13.15" customHeight="1">
      <c r="A18" s="1"/>
      <c r="B18" s="1"/>
      <c r="C18" s="1"/>
      <c r="D18" s="1"/>
      <c r="E18" s="1"/>
      <c r="F18" s="1"/>
      <c r="G18" s="1"/>
      <c r="H18" s="1"/>
      <c r="I18" s="1"/>
      <c r="J18" s="1"/>
      <c r="K18" s="1"/>
      <c r="L18" s="100"/>
      <c r="M18" s="101"/>
      <c r="N18" s="101"/>
      <c r="O18" s="101"/>
    </row>
    <row r="19" spans="1:15" ht="5.25" customHeight="1" thickBot="1"/>
    <row r="20" spans="1:15" ht="48" customHeight="1" thickBot="1">
      <c r="A20" s="450" t="s">
        <v>327</v>
      </c>
      <c r="B20" s="450"/>
      <c r="C20" s="450"/>
      <c r="D20" s="450"/>
      <c r="E20" s="450"/>
      <c r="F20" s="450"/>
      <c r="G20" s="450"/>
      <c r="H20" s="450"/>
      <c r="I20" s="450"/>
      <c r="J20" s="450"/>
    </row>
    <row r="21" spans="1:15" ht="69.95" customHeight="1" thickBot="1">
      <c r="A21" s="163" t="s">
        <v>130</v>
      </c>
      <c r="B21" s="416" t="s">
        <v>131</v>
      </c>
      <c r="C21" s="449"/>
      <c r="D21" s="417"/>
      <c r="E21" s="164" t="s">
        <v>328</v>
      </c>
      <c r="F21" s="230" t="s">
        <v>329</v>
      </c>
      <c r="G21" s="164" t="s">
        <v>330</v>
      </c>
      <c r="H21" s="416" t="s">
        <v>331</v>
      </c>
      <c r="I21" s="449"/>
      <c r="J21" s="417"/>
    </row>
    <row r="22" spans="1:15" ht="50.25" customHeight="1" thickBot="1">
      <c r="A22" s="134" t="s">
        <v>332</v>
      </c>
      <c r="B22" s="416" t="s">
        <v>333</v>
      </c>
      <c r="C22" s="449"/>
      <c r="D22" s="449"/>
      <c r="E22" s="449"/>
      <c r="F22" s="449"/>
      <c r="G22" s="449"/>
      <c r="H22" s="449"/>
      <c r="I22" s="449"/>
      <c r="J22" s="417"/>
    </row>
    <row r="23" spans="1:15" ht="50.25" customHeight="1" thickBot="1">
      <c r="A23" s="433" t="s">
        <v>334</v>
      </c>
      <c r="B23" s="165">
        <v>2024</v>
      </c>
      <c r="C23" s="166">
        <v>2025</v>
      </c>
      <c r="D23" s="166">
        <v>2026</v>
      </c>
      <c r="E23" s="166">
        <v>2027</v>
      </c>
      <c r="F23" s="167" t="s">
        <v>335</v>
      </c>
      <c r="G23" s="168" t="s">
        <v>336</v>
      </c>
      <c r="H23" s="451" t="s">
        <v>337</v>
      </c>
      <c r="I23" s="452"/>
      <c r="J23" s="453"/>
    </row>
    <row r="24" spans="1:15" ht="50.25" customHeight="1" thickBot="1">
      <c r="A24" s="434"/>
      <c r="B24" s="231">
        <v>0.2</v>
      </c>
      <c r="C24" s="232">
        <v>0.3</v>
      </c>
      <c r="D24" s="232">
        <v>0.25</v>
      </c>
      <c r="E24" s="232">
        <v>0.25</v>
      </c>
      <c r="F24" s="169">
        <v>1</v>
      </c>
      <c r="G24" s="233">
        <v>0.2</v>
      </c>
      <c r="H24" s="416" t="s">
        <v>21</v>
      </c>
      <c r="I24" s="449"/>
      <c r="J24" s="417"/>
    </row>
    <row r="25" spans="1:15" ht="52.5" customHeight="1" thickBot="1">
      <c r="A25" s="134"/>
      <c r="B25" s="454" t="s">
        <v>338</v>
      </c>
      <c r="C25" s="455"/>
      <c r="D25" s="455"/>
      <c r="E25" s="455"/>
      <c r="F25" s="455"/>
      <c r="G25" s="455"/>
      <c r="H25" s="455"/>
      <c r="I25" s="455"/>
      <c r="J25" s="456"/>
    </row>
    <row r="26" spans="1:15" s="27" customFormat="1" ht="56.25" customHeight="1" thickBot="1">
      <c r="A26" s="433" t="s">
        <v>149</v>
      </c>
      <c r="B26" s="134" t="s">
        <v>150</v>
      </c>
      <c r="C26" s="163" t="s">
        <v>151</v>
      </c>
      <c r="D26" s="435" t="s">
        <v>152</v>
      </c>
      <c r="E26" s="436"/>
      <c r="F26" s="435" t="s">
        <v>153</v>
      </c>
      <c r="G26" s="436"/>
      <c r="H26" s="135" t="s">
        <v>154</v>
      </c>
      <c r="I26" s="133" t="s">
        <v>155</v>
      </c>
      <c r="J26" s="133" t="s">
        <v>339</v>
      </c>
    </row>
    <row r="27" spans="1:15" ht="290.45" customHeight="1" thickBot="1">
      <c r="A27" s="434"/>
      <c r="B27" s="170">
        <v>2.5</v>
      </c>
      <c r="C27" s="97">
        <v>2.5</v>
      </c>
      <c r="D27" s="416" t="s">
        <v>340</v>
      </c>
      <c r="E27" s="417"/>
      <c r="F27" s="416" t="s">
        <v>341</v>
      </c>
      <c r="G27" s="417"/>
      <c r="H27" s="96" t="s">
        <v>158</v>
      </c>
      <c r="I27" s="249" t="s">
        <v>342</v>
      </c>
      <c r="J27" s="239" t="s">
        <v>343</v>
      </c>
    </row>
    <row r="28" spans="1:15" s="27" customFormat="1" ht="45" customHeight="1" thickBot="1">
      <c r="A28" s="433" t="s">
        <v>160</v>
      </c>
      <c r="B28" s="132" t="s">
        <v>150</v>
      </c>
      <c r="C28" s="135" t="s">
        <v>151</v>
      </c>
      <c r="D28" s="435" t="s">
        <v>152</v>
      </c>
      <c r="E28" s="436"/>
      <c r="F28" s="435" t="s">
        <v>153</v>
      </c>
      <c r="G28" s="436"/>
      <c r="H28" s="135" t="s">
        <v>154</v>
      </c>
      <c r="I28" s="133" t="s">
        <v>155</v>
      </c>
      <c r="J28" s="133" t="s">
        <v>339</v>
      </c>
    </row>
    <row r="29" spans="1:15" ht="359.45" customHeight="1" thickBot="1">
      <c r="A29" s="434"/>
      <c r="B29" s="170">
        <v>2.5</v>
      </c>
      <c r="C29" s="97">
        <f>+C57</f>
        <v>2.5</v>
      </c>
      <c r="D29" s="442" t="s">
        <v>344</v>
      </c>
      <c r="E29" s="443"/>
      <c r="F29" s="442" t="s">
        <v>345</v>
      </c>
      <c r="G29" s="443"/>
      <c r="H29" s="96" t="s">
        <v>158</v>
      </c>
      <c r="I29" s="249" t="s">
        <v>346</v>
      </c>
      <c r="J29" s="239" t="s">
        <v>343</v>
      </c>
    </row>
    <row r="30" spans="1:15" s="27" customFormat="1" ht="45" customHeight="1" thickBot="1">
      <c r="A30" s="433" t="s">
        <v>164</v>
      </c>
      <c r="B30" s="132" t="s">
        <v>150</v>
      </c>
      <c r="C30" s="135" t="s">
        <v>151</v>
      </c>
      <c r="D30" s="435" t="s">
        <v>152</v>
      </c>
      <c r="E30" s="436"/>
      <c r="F30" s="435" t="s">
        <v>153</v>
      </c>
      <c r="G30" s="436"/>
      <c r="H30" s="135" t="s">
        <v>154</v>
      </c>
      <c r="I30" s="133" t="s">
        <v>155</v>
      </c>
      <c r="J30" s="133" t="s">
        <v>339</v>
      </c>
    </row>
    <row r="31" spans="1:15" ht="383.45" customHeight="1" thickBot="1">
      <c r="A31" s="434"/>
      <c r="B31" s="170">
        <v>2.5</v>
      </c>
      <c r="C31" s="97">
        <f>+D57</f>
        <v>2.5</v>
      </c>
      <c r="D31" s="418" t="s">
        <v>347</v>
      </c>
      <c r="E31" s="419"/>
      <c r="F31" s="444" t="s">
        <v>348</v>
      </c>
      <c r="G31" s="445"/>
      <c r="H31" s="96" t="s">
        <v>158</v>
      </c>
      <c r="I31" s="254" t="s">
        <v>349</v>
      </c>
      <c r="J31" s="239" t="s">
        <v>350</v>
      </c>
    </row>
    <row r="32" spans="1:15" s="27" customFormat="1" ht="47.25" customHeight="1" thickBot="1">
      <c r="A32" s="433" t="s">
        <v>168</v>
      </c>
      <c r="B32" s="132" t="s">
        <v>150</v>
      </c>
      <c r="C32" s="132" t="s">
        <v>151</v>
      </c>
      <c r="D32" s="435" t="s">
        <v>152</v>
      </c>
      <c r="E32" s="436"/>
      <c r="F32" s="435" t="s">
        <v>153</v>
      </c>
      <c r="G32" s="436"/>
      <c r="H32" s="135" t="s">
        <v>154</v>
      </c>
      <c r="I32" s="135" t="s">
        <v>155</v>
      </c>
      <c r="J32" s="133" t="s">
        <v>339</v>
      </c>
    </row>
    <row r="33" spans="1:10" ht="120.75" customHeight="1" thickBot="1">
      <c r="A33" s="434"/>
      <c r="B33" s="170">
        <v>2.5</v>
      </c>
      <c r="C33" s="97"/>
      <c r="D33" s="440"/>
      <c r="E33" s="441"/>
      <c r="F33" s="440"/>
      <c r="G33" s="441"/>
      <c r="H33" s="171"/>
      <c r="I33" s="172"/>
      <c r="J33" s="172"/>
    </row>
    <row r="34" spans="1:10" s="27" customFormat="1" ht="47.25" customHeight="1" thickBot="1">
      <c r="A34" s="433" t="s">
        <v>169</v>
      </c>
      <c r="B34" s="132" t="s">
        <v>150</v>
      </c>
      <c r="C34" s="135" t="s">
        <v>151</v>
      </c>
      <c r="D34" s="435" t="s">
        <v>152</v>
      </c>
      <c r="E34" s="436"/>
      <c r="F34" s="435" t="s">
        <v>153</v>
      </c>
      <c r="G34" s="436"/>
      <c r="H34" s="135" t="s">
        <v>154</v>
      </c>
      <c r="I34" s="133" t="s">
        <v>155</v>
      </c>
      <c r="J34" s="133" t="s">
        <v>339</v>
      </c>
    </row>
    <row r="35" spans="1:10" ht="120.75" customHeight="1" thickBot="1">
      <c r="A35" s="434"/>
      <c r="B35" s="170">
        <v>2.5</v>
      </c>
      <c r="C35" s="97">
        <f>+F57</f>
        <v>0</v>
      </c>
      <c r="D35" s="437"/>
      <c r="E35" s="438"/>
      <c r="F35" s="437"/>
      <c r="G35" s="438"/>
      <c r="H35" s="96"/>
      <c r="I35" s="173"/>
      <c r="J35" s="173"/>
    </row>
    <row r="36" spans="1:10" s="27" customFormat="1" ht="48.75" customHeight="1" thickBot="1">
      <c r="A36" s="433" t="s">
        <v>170</v>
      </c>
      <c r="B36" s="132" t="s">
        <v>150</v>
      </c>
      <c r="C36" s="135" t="s">
        <v>151</v>
      </c>
      <c r="D36" s="435" t="s">
        <v>152</v>
      </c>
      <c r="E36" s="436"/>
      <c r="F36" s="435" t="s">
        <v>153</v>
      </c>
      <c r="G36" s="436"/>
      <c r="H36" s="135" t="s">
        <v>154</v>
      </c>
      <c r="I36" s="133" t="s">
        <v>155</v>
      </c>
      <c r="J36" s="133" t="s">
        <v>339</v>
      </c>
    </row>
    <row r="37" spans="1:10" ht="120.75" customHeight="1" thickBot="1">
      <c r="A37" s="434"/>
      <c r="B37" s="174">
        <v>2.5</v>
      </c>
      <c r="C37" s="98">
        <f>+G57</f>
        <v>0</v>
      </c>
      <c r="D37" s="437"/>
      <c r="E37" s="438"/>
      <c r="F37" s="437"/>
      <c r="G37" s="438"/>
      <c r="H37" s="96"/>
      <c r="I37" s="173"/>
      <c r="J37" s="173"/>
    </row>
    <row r="38" spans="1:10" ht="46.5" customHeight="1" thickBot="1">
      <c r="A38" s="433" t="s">
        <v>171</v>
      </c>
      <c r="B38" s="134" t="s">
        <v>150</v>
      </c>
      <c r="C38" s="163" t="s">
        <v>151</v>
      </c>
      <c r="D38" s="435" t="s">
        <v>152</v>
      </c>
      <c r="E38" s="436"/>
      <c r="F38" s="435" t="s">
        <v>153</v>
      </c>
      <c r="G38" s="436"/>
      <c r="H38" s="135" t="s">
        <v>154</v>
      </c>
      <c r="I38" s="133" t="s">
        <v>155</v>
      </c>
      <c r="J38" s="133" t="s">
        <v>339</v>
      </c>
    </row>
    <row r="39" spans="1:10" ht="120.75" customHeight="1" thickBot="1">
      <c r="A39" s="434"/>
      <c r="B39" s="174">
        <v>2.5</v>
      </c>
      <c r="C39" s="98">
        <f>+H57</f>
        <v>0</v>
      </c>
      <c r="D39" s="437"/>
      <c r="E39" s="439"/>
      <c r="F39" s="437"/>
      <c r="G39" s="438"/>
      <c r="H39" s="96"/>
      <c r="I39" s="173"/>
      <c r="J39" s="173"/>
    </row>
    <row r="40" spans="1:10" ht="48.75" customHeight="1" thickBot="1">
      <c r="A40" s="433" t="s">
        <v>172</v>
      </c>
      <c r="B40" s="134" t="s">
        <v>150</v>
      </c>
      <c r="C40" s="163" t="s">
        <v>151</v>
      </c>
      <c r="D40" s="435" t="s">
        <v>152</v>
      </c>
      <c r="E40" s="436"/>
      <c r="F40" s="435" t="s">
        <v>153</v>
      </c>
      <c r="G40" s="436"/>
      <c r="H40" s="135" t="s">
        <v>154</v>
      </c>
      <c r="I40" s="133" t="s">
        <v>155</v>
      </c>
      <c r="J40" s="133" t="s">
        <v>339</v>
      </c>
    </row>
    <row r="41" spans="1:10" ht="120.75" customHeight="1" thickBot="1">
      <c r="A41" s="434"/>
      <c r="B41" s="174">
        <v>2.5</v>
      </c>
      <c r="C41" s="98">
        <f>+I57</f>
        <v>0</v>
      </c>
      <c r="D41" s="437"/>
      <c r="E41" s="439"/>
      <c r="F41" s="437"/>
      <c r="G41" s="438"/>
      <c r="H41" s="175"/>
      <c r="I41" s="96"/>
      <c r="J41" s="173"/>
    </row>
    <row r="42" spans="1:10" ht="42.75" customHeight="1" thickBot="1">
      <c r="A42" s="433" t="s">
        <v>173</v>
      </c>
      <c r="B42" s="134" t="s">
        <v>150</v>
      </c>
      <c r="C42" s="163" t="s">
        <v>151</v>
      </c>
      <c r="D42" s="435" t="s">
        <v>152</v>
      </c>
      <c r="E42" s="436"/>
      <c r="F42" s="435" t="s">
        <v>153</v>
      </c>
      <c r="G42" s="436"/>
      <c r="H42" s="135" t="s">
        <v>154</v>
      </c>
      <c r="I42" s="133" t="s">
        <v>155</v>
      </c>
      <c r="J42" s="133" t="s">
        <v>339</v>
      </c>
    </row>
    <row r="43" spans="1:10" ht="120.75" customHeight="1" thickBot="1">
      <c r="A43" s="434"/>
      <c r="B43" s="174">
        <v>2.5</v>
      </c>
      <c r="C43" s="98">
        <f>+J57</f>
        <v>0</v>
      </c>
      <c r="D43" s="437"/>
      <c r="E43" s="438"/>
      <c r="F43" s="437"/>
      <c r="G43" s="438"/>
      <c r="H43" s="96"/>
      <c r="I43" s="96"/>
      <c r="J43" s="96"/>
    </row>
    <row r="44" spans="1:10" ht="45" customHeight="1" thickBot="1">
      <c r="A44" s="433" t="s">
        <v>174</v>
      </c>
      <c r="B44" s="134" t="s">
        <v>150</v>
      </c>
      <c r="C44" s="163" t="s">
        <v>151</v>
      </c>
      <c r="D44" s="435" t="s">
        <v>152</v>
      </c>
      <c r="E44" s="436"/>
      <c r="F44" s="435" t="s">
        <v>153</v>
      </c>
      <c r="G44" s="436"/>
      <c r="H44" s="135" t="s">
        <v>154</v>
      </c>
      <c r="I44" s="133" t="s">
        <v>155</v>
      </c>
      <c r="J44" s="133" t="s">
        <v>339</v>
      </c>
    </row>
    <row r="45" spans="1:10" ht="120.75" customHeight="1" thickBot="1">
      <c r="A45" s="434"/>
      <c r="B45" s="174">
        <v>2.5</v>
      </c>
      <c r="C45" s="98">
        <f>+K57</f>
        <v>0</v>
      </c>
      <c r="D45" s="437"/>
      <c r="E45" s="438"/>
      <c r="F45" s="437"/>
      <c r="G45" s="438"/>
      <c r="H45" s="96"/>
      <c r="I45" s="173"/>
      <c r="J45" s="173"/>
    </row>
    <row r="46" spans="1:10" ht="46.5" customHeight="1" thickBot="1">
      <c r="A46" s="433" t="s">
        <v>175</v>
      </c>
      <c r="B46" s="134" t="s">
        <v>150</v>
      </c>
      <c r="C46" s="163" t="s">
        <v>151</v>
      </c>
      <c r="D46" s="435" t="s">
        <v>152</v>
      </c>
      <c r="E46" s="436"/>
      <c r="F46" s="435" t="s">
        <v>153</v>
      </c>
      <c r="G46" s="436"/>
      <c r="H46" s="135" t="s">
        <v>154</v>
      </c>
      <c r="I46" s="133" t="s">
        <v>155</v>
      </c>
      <c r="J46" s="133" t="s">
        <v>339</v>
      </c>
    </row>
    <row r="47" spans="1:10" ht="120.75" customHeight="1" thickBot="1">
      <c r="A47" s="434"/>
      <c r="B47" s="174">
        <v>2.5</v>
      </c>
      <c r="C47" s="98">
        <f>+L57</f>
        <v>0</v>
      </c>
      <c r="D47" s="437"/>
      <c r="E47" s="438"/>
      <c r="F47" s="439"/>
      <c r="G47" s="439"/>
      <c r="H47" s="96"/>
      <c r="I47" s="96"/>
      <c r="J47" s="96"/>
    </row>
    <row r="48" spans="1:10" ht="48.75" customHeight="1" thickBot="1">
      <c r="A48" s="433" t="s">
        <v>176</v>
      </c>
      <c r="B48" s="134" t="s">
        <v>150</v>
      </c>
      <c r="C48" s="163" t="s">
        <v>151</v>
      </c>
      <c r="D48" s="435" t="s">
        <v>152</v>
      </c>
      <c r="E48" s="436"/>
      <c r="F48" s="435" t="s">
        <v>153</v>
      </c>
      <c r="G48" s="436"/>
      <c r="H48" s="135" t="s">
        <v>154</v>
      </c>
      <c r="I48" s="133" t="s">
        <v>155</v>
      </c>
      <c r="J48" s="133" t="s">
        <v>339</v>
      </c>
    </row>
    <row r="49" spans="1:13" ht="120.75" customHeight="1" thickBot="1">
      <c r="A49" s="434"/>
      <c r="B49" s="174">
        <v>2.5</v>
      </c>
      <c r="C49" s="98">
        <f>+M57</f>
        <v>0</v>
      </c>
      <c r="D49" s="437"/>
      <c r="E49" s="438"/>
      <c r="F49" s="437"/>
      <c r="G49" s="438"/>
      <c r="H49" s="96"/>
      <c r="I49" s="96"/>
      <c r="J49" s="96"/>
    </row>
    <row r="50" spans="1:13">
      <c r="B50" s="1">
        <f>+B49+B47+B45+B43+B41+B39+B37+B35+B33+B31+B29+B27</f>
        <v>30</v>
      </c>
    </row>
    <row r="53" spans="1:13" ht="17.45">
      <c r="A53" s="53" t="s">
        <v>351</v>
      </c>
    </row>
    <row r="54" spans="1:13" ht="17.45" customHeight="1">
      <c r="A54" s="36"/>
    </row>
    <row r="56" spans="1:13" ht="22.9">
      <c r="A56" s="432" t="s">
        <v>352</v>
      </c>
      <c r="B56" s="37" t="s">
        <v>103</v>
      </c>
      <c r="C56" s="37" t="s">
        <v>105</v>
      </c>
      <c r="D56" s="37" t="s">
        <v>106</v>
      </c>
      <c r="E56" s="37" t="s">
        <v>107</v>
      </c>
      <c r="F56" s="37" t="s">
        <v>110</v>
      </c>
      <c r="G56" s="37" t="s">
        <v>111</v>
      </c>
      <c r="H56" s="37" t="s">
        <v>112</v>
      </c>
      <c r="I56" s="37" t="s">
        <v>113</v>
      </c>
      <c r="J56" s="37" t="s">
        <v>115</v>
      </c>
      <c r="K56" s="37" t="s">
        <v>116</v>
      </c>
      <c r="L56" s="37" t="s">
        <v>117</v>
      </c>
      <c r="M56" s="37" t="s">
        <v>118</v>
      </c>
    </row>
    <row r="57" spans="1:13" ht="24.75" customHeight="1">
      <c r="A57" s="432"/>
      <c r="B57" s="38">
        <v>2.5</v>
      </c>
      <c r="C57" s="38">
        <v>2.5</v>
      </c>
      <c r="D57" s="38">
        <v>2.5</v>
      </c>
      <c r="E57" s="38"/>
      <c r="F57" s="38"/>
      <c r="G57" s="38"/>
      <c r="H57" s="38"/>
      <c r="I57" s="38"/>
      <c r="J57" s="38"/>
      <c r="K57" s="38"/>
      <c r="L57" s="38"/>
      <c r="M57" s="38"/>
    </row>
    <row r="58" spans="1:13" ht="24.75" customHeight="1">
      <c r="B58" s="8"/>
      <c r="C58" s="8"/>
      <c r="D58" s="8"/>
      <c r="E58" s="8"/>
      <c r="F58" s="8"/>
      <c r="G58" s="8"/>
    </row>
    <row r="59" spans="1:13" s="26" customFormat="1" ht="30" customHeight="1">
      <c r="A59" s="1"/>
      <c r="B59" s="1"/>
      <c r="C59" s="1"/>
      <c r="D59" s="1"/>
      <c r="E59" s="1"/>
      <c r="F59" s="1"/>
      <c r="G59" s="1"/>
      <c r="H59" s="1"/>
      <c r="I59" s="1"/>
    </row>
    <row r="60" spans="1:13" ht="14.45" thickBot="1"/>
    <row r="61" spans="1:13" ht="44.25" customHeight="1" thickBot="1">
      <c r="A61" s="458" t="s">
        <v>353</v>
      </c>
      <c r="B61" s="235" t="s">
        <v>354</v>
      </c>
      <c r="C61" s="181"/>
      <c r="D61" s="457" t="s">
        <v>355</v>
      </c>
      <c r="E61" s="235" t="s">
        <v>354</v>
      </c>
      <c r="F61" s="181"/>
      <c r="G61" s="457" t="s">
        <v>356</v>
      </c>
      <c r="H61" s="235" t="s">
        <v>357</v>
      </c>
      <c r="I61" s="342"/>
      <c r="J61" s="342"/>
    </row>
    <row r="62" spans="1:13" ht="25.9" customHeight="1" thickBot="1">
      <c r="A62" s="458"/>
      <c r="B62" s="235" t="s">
        <v>358</v>
      </c>
      <c r="C62" s="181" t="s">
        <v>359</v>
      </c>
      <c r="D62" s="457"/>
      <c r="E62" s="235" t="s">
        <v>358</v>
      </c>
      <c r="F62" s="181" t="s">
        <v>360</v>
      </c>
      <c r="G62" s="457"/>
      <c r="H62" s="235" t="s">
        <v>361</v>
      </c>
      <c r="I62" s="342"/>
      <c r="J62" s="342"/>
    </row>
    <row r="63" spans="1:13" ht="20.45" customHeight="1" thickBot="1">
      <c r="A63" s="458"/>
      <c r="B63" s="235" t="s">
        <v>362</v>
      </c>
      <c r="C63" s="181" t="s">
        <v>363</v>
      </c>
      <c r="D63" s="457"/>
      <c r="E63" s="235" t="s">
        <v>362</v>
      </c>
      <c r="F63" s="181" t="s">
        <v>364</v>
      </c>
      <c r="G63" s="457"/>
      <c r="H63" s="235" t="s">
        <v>365</v>
      </c>
      <c r="I63" s="342"/>
      <c r="J63" s="342"/>
    </row>
    <row r="64" spans="1:13" ht="39.75" customHeight="1" thickBot="1">
      <c r="A64" s="458"/>
      <c r="B64" s="235" t="s">
        <v>354</v>
      </c>
      <c r="C64" s="181"/>
      <c r="D64" s="457"/>
      <c r="E64" s="235" t="s">
        <v>354</v>
      </c>
      <c r="F64" s="181"/>
      <c r="G64" s="457"/>
      <c r="H64" s="235" t="s">
        <v>357</v>
      </c>
      <c r="I64" s="342"/>
      <c r="J64" s="342"/>
    </row>
    <row r="65" spans="1:10" ht="18.600000000000001" customHeight="1" thickBot="1">
      <c r="A65" s="458"/>
      <c r="B65" s="235" t="s">
        <v>358</v>
      </c>
      <c r="C65" s="181"/>
      <c r="D65" s="457"/>
      <c r="E65" s="235" t="s">
        <v>358</v>
      </c>
      <c r="F65" s="181"/>
      <c r="G65" s="457"/>
      <c r="H65" s="235" t="s">
        <v>361</v>
      </c>
      <c r="I65" s="342"/>
      <c r="J65" s="342"/>
    </row>
    <row r="66" spans="1:10" ht="21" customHeight="1" thickBot="1">
      <c r="A66" s="458"/>
      <c r="B66" s="235" t="s">
        <v>362</v>
      </c>
      <c r="C66" s="181"/>
      <c r="D66" s="457"/>
      <c r="E66" s="235" t="s">
        <v>362</v>
      </c>
      <c r="F66" s="181"/>
      <c r="G66" s="457"/>
      <c r="H66" s="235" t="s">
        <v>365</v>
      </c>
      <c r="I66" s="342"/>
      <c r="J66" s="342"/>
    </row>
  </sheetData>
  <mergeCells count="92">
    <mergeCell ref="D61:D66"/>
    <mergeCell ref="A61:A66"/>
    <mergeCell ref="G61:G66"/>
    <mergeCell ref="I61:J61"/>
    <mergeCell ref="I62:J62"/>
    <mergeCell ref="I63:J63"/>
    <mergeCell ref="I64:J64"/>
    <mergeCell ref="I65:J65"/>
    <mergeCell ref="I66:J66"/>
    <mergeCell ref="D27:E27"/>
    <mergeCell ref="F27:G27"/>
    <mergeCell ref="A23:A24"/>
    <mergeCell ref="H23:J23"/>
    <mergeCell ref="H24:J24"/>
    <mergeCell ref="B25:J25"/>
    <mergeCell ref="A26:A27"/>
    <mergeCell ref="D26:E26"/>
    <mergeCell ref="F26:G26"/>
    <mergeCell ref="A1:A4"/>
    <mergeCell ref="B22:J22"/>
    <mergeCell ref="A6:A9"/>
    <mergeCell ref="H21:J21"/>
    <mergeCell ref="A11:A13"/>
    <mergeCell ref="A15:B17"/>
    <mergeCell ref="B1:H1"/>
    <mergeCell ref="B2:H2"/>
    <mergeCell ref="B3:H3"/>
    <mergeCell ref="D15:F15"/>
    <mergeCell ref="D16:F16"/>
    <mergeCell ref="D17:F17"/>
    <mergeCell ref="B21:D21"/>
    <mergeCell ref="A20:J20"/>
    <mergeCell ref="B4:H4"/>
    <mergeCell ref="B6:H9"/>
    <mergeCell ref="A30:A31"/>
    <mergeCell ref="D30:E30"/>
    <mergeCell ref="F30:G30"/>
    <mergeCell ref="D31:E31"/>
    <mergeCell ref="F31:G31"/>
    <mergeCell ref="A28:A29"/>
    <mergeCell ref="D28:E28"/>
    <mergeCell ref="F28:G28"/>
    <mergeCell ref="D29:E29"/>
    <mergeCell ref="F29:G29"/>
    <mergeCell ref="A34:A35"/>
    <mergeCell ref="D34:E34"/>
    <mergeCell ref="F34:G34"/>
    <mergeCell ref="D35:E35"/>
    <mergeCell ref="F35:G35"/>
    <mergeCell ref="A32:A33"/>
    <mergeCell ref="D32:E32"/>
    <mergeCell ref="F32:G32"/>
    <mergeCell ref="D33:E33"/>
    <mergeCell ref="F33:G33"/>
    <mergeCell ref="A38:A39"/>
    <mergeCell ref="D38:E38"/>
    <mergeCell ref="F38:G38"/>
    <mergeCell ref="D39:E39"/>
    <mergeCell ref="F39:G39"/>
    <mergeCell ref="A36:A37"/>
    <mergeCell ref="D36:E36"/>
    <mergeCell ref="F36:G36"/>
    <mergeCell ref="D37:E37"/>
    <mergeCell ref="F37:G37"/>
    <mergeCell ref="D49:E49"/>
    <mergeCell ref="F49:G49"/>
    <mergeCell ref="A40:A41"/>
    <mergeCell ref="D40:E40"/>
    <mergeCell ref="F40:G40"/>
    <mergeCell ref="D41:E41"/>
    <mergeCell ref="F41:G41"/>
    <mergeCell ref="A42:A43"/>
    <mergeCell ref="D42:E42"/>
    <mergeCell ref="F42:G42"/>
    <mergeCell ref="D43:E43"/>
    <mergeCell ref="F43:G43"/>
    <mergeCell ref="I6:I9"/>
    <mergeCell ref="J6:J9"/>
    <mergeCell ref="A56:A57"/>
    <mergeCell ref="A44:A45"/>
    <mergeCell ref="D44:E44"/>
    <mergeCell ref="F44:G44"/>
    <mergeCell ref="D45:E45"/>
    <mergeCell ref="F45:G45"/>
    <mergeCell ref="A46:A47"/>
    <mergeCell ref="D46:E46"/>
    <mergeCell ref="F46:G46"/>
    <mergeCell ref="D47:E47"/>
    <mergeCell ref="F47:G47"/>
    <mergeCell ref="A48:A49"/>
    <mergeCell ref="D48:E48"/>
    <mergeCell ref="F48:G48"/>
  </mergeCells>
  <dataValidations disablePrompts="1" count="1">
    <dataValidation type="list" allowBlank="1" showInputMessage="1" showErrorMessage="1" sqref="H24:J24" xr:uid="{00000000-0002-0000-0700-000000000000}">
      <formula1>#REF!</formula1>
    </dataValidation>
  </dataValidations>
  <hyperlinks>
    <hyperlink ref="J27" r:id="rId1" xr:uid="{00000000-0004-0000-0700-000000000000}"/>
    <hyperlink ref="J29" r:id="rId2" xr:uid="{00000000-0004-0000-0700-000001000000}"/>
    <hyperlink ref="J31" r:id="rId3" xr:uid="{00000000-0004-0000-0700-000002000000}"/>
  </hyperlinks>
  <printOptions horizontalCentered="1" verticalCentered="1"/>
  <pageMargins left="0.23622047244094491" right="0.23622047244094491" top="0.74803149606299213" bottom="0.74803149606299213" header="0.31496062992125984" footer="0.31496062992125984"/>
  <pageSetup scale="16" orientation="landscape" r:id="rId4"/>
  <drawing r:id="rId5"/>
  <legacyDrawing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L28"/>
  <sheetViews>
    <sheetView topLeftCell="A16" zoomScale="120" zoomScaleNormal="120" workbookViewId="0">
      <selection activeCell="O22" sqref="O22"/>
    </sheetView>
  </sheetViews>
  <sheetFormatPr defaultColWidth="8.7109375" defaultRowHeight="13.9"/>
  <cols>
    <col min="1" max="1" width="3.28515625" style="191" customWidth="1"/>
    <col min="2" max="2" width="9.28515625" style="191" customWidth="1"/>
    <col min="3" max="3" width="5.7109375" style="191" customWidth="1"/>
    <col min="4" max="4" width="6.7109375" style="191" customWidth="1"/>
    <col min="5" max="5" width="5.7109375" style="191" customWidth="1"/>
    <col min="6" max="6" width="10.28515625" style="191" customWidth="1"/>
    <col min="7" max="7" width="2.140625" style="191" customWidth="1"/>
    <col min="8" max="8" width="18.7109375" style="191" customWidth="1"/>
    <col min="9" max="9" width="12.7109375" style="191" customWidth="1"/>
    <col min="10" max="10" width="6.7109375" style="191" customWidth="1"/>
    <col min="11" max="11" width="18.7109375" style="191" customWidth="1"/>
    <col min="12" max="12" width="25.7109375" style="191" customWidth="1"/>
    <col min="13" max="16384" width="8.7109375" style="191"/>
  </cols>
  <sheetData>
    <row r="1" spans="1:12" ht="18.75" customHeight="1">
      <c r="A1" s="367"/>
      <c r="B1" s="368"/>
      <c r="C1" s="368"/>
      <c r="D1" s="368"/>
      <c r="E1" s="369"/>
      <c r="F1" s="376" t="s">
        <v>202</v>
      </c>
      <c r="G1" s="377"/>
      <c r="H1" s="377"/>
      <c r="I1" s="377"/>
      <c r="J1" s="377"/>
      <c r="K1" s="377"/>
      <c r="L1" s="190"/>
    </row>
    <row r="2" spans="1:12" ht="18.75" customHeight="1">
      <c r="A2" s="370"/>
      <c r="B2" s="371"/>
      <c r="C2" s="371"/>
      <c r="D2" s="371"/>
      <c r="E2" s="372"/>
      <c r="F2" s="378"/>
      <c r="G2" s="379"/>
      <c r="H2" s="379"/>
      <c r="I2" s="379"/>
      <c r="J2" s="379"/>
      <c r="K2" s="379"/>
      <c r="L2" s="190"/>
    </row>
    <row r="3" spans="1:12" ht="18.75" customHeight="1">
      <c r="A3" s="370"/>
      <c r="B3" s="371"/>
      <c r="C3" s="371"/>
      <c r="D3" s="371"/>
      <c r="E3" s="372"/>
      <c r="F3" s="376" t="s">
        <v>203</v>
      </c>
      <c r="G3" s="377"/>
      <c r="H3" s="377"/>
      <c r="I3" s="377"/>
      <c r="J3" s="377"/>
      <c r="K3" s="377"/>
      <c r="L3" s="190"/>
    </row>
    <row r="4" spans="1:12" ht="18.75" customHeight="1">
      <c r="A4" s="373"/>
      <c r="B4" s="374"/>
      <c r="C4" s="374"/>
      <c r="D4" s="374"/>
      <c r="E4" s="375"/>
      <c r="F4" s="378"/>
      <c r="G4" s="379"/>
      <c r="H4" s="379"/>
      <c r="I4" s="379"/>
      <c r="J4" s="379"/>
      <c r="K4" s="379"/>
      <c r="L4" s="190"/>
    </row>
    <row r="5" spans="1:12" ht="15.75" customHeight="1">
      <c r="A5" s="380" t="s">
        <v>204</v>
      </c>
      <c r="B5" s="381"/>
      <c r="C5" s="381"/>
      <c r="D5" s="381"/>
      <c r="E5" s="381"/>
      <c r="F5" s="381"/>
      <c r="G5" s="381"/>
      <c r="H5" s="381"/>
      <c r="I5" s="381"/>
      <c r="J5" s="381"/>
      <c r="K5" s="381"/>
      <c r="L5" s="382"/>
    </row>
    <row r="6" spans="1:12" ht="23.25" customHeight="1">
      <c r="A6" s="380" t="s">
        <v>205</v>
      </c>
      <c r="B6" s="381"/>
      <c r="C6" s="383"/>
      <c r="D6" s="384" t="s">
        <v>12</v>
      </c>
      <c r="E6" s="385"/>
      <c r="F6" s="385"/>
      <c r="G6" s="385"/>
      <c r="H6" s="386"/>
      <c r="I6" s="380" t="s">
        <v>206</v>
      </c>
      <c r="J6" s="383"/>
      <c r="K6" s="384" t="s">
        <v>37</v>
      </c>
      <c r="L6" s="386"/>
    </row>
    <row r="7" spans="1:12" ht="17.649999999999999" customHeight="1">
      <c r="A7" s="380" t="s">
        <v>207</v>
      </c>
      <c r="B7" s="381"/>
      <c r="C7" s="383"/>
      <c r="D7" s="384" t="s">
        <v>26</v>
      </c>
      <c r="E7" s="385"/>
      <c r="F7" s="385"/>
      <c r="G7" s="385"/>
      <c r="H7" s="386"/>
      <c r="I7" s="380" t="s">
        <v>208</v>
      </c>
      <c r="J7" s="383"/>
      <c r="K7" s="384" t="s">
        <v>15</v>
      </c>
      <c r="L7" s="386"/>
    </row>
    <row r="8" spans="1:12" ht="35.65" customHeight="1">
      <c r="A8" s="380" t="s">
        <v>209</v>
      </c>
      <c r="B8" s="381"/>
      <c r="C8" s="383"/>
      <c r="D8" s="384" t="s">
        <v>39</v>
      </c>
      <c r="E8" s="385"/>
      <c r="F8" s="385"/>
      <c r="G8" s="385"/>
      <c r="H8" s="386"/>
      <c r="I8" s="380" t="s">
        <v>210</v>
      </c>
      <c r="J8" s="383"/>
      <c r="K8" s="384" t="s">
        <v>17</v>
      </c>
      <c r="L8" s="386"/>
    </row>
    <row r="9" spans="1:12" ht="15.75" customHeight="1">
      <c r="A9" s="387" t="s">
        <v>211</v>
      </c>
      <c r="B9" s="388"/>
      <c r="C9" s="388"/>
      <c r="D9" s="388"/>
      <c r="E9" s="388"/>
      <c r="F9" s="388"/>
      <c r="G9" s="388"/>
      <c r="H9" s="388"/>
      <c r="I9" s="388"/>
      <c r="J9" s="388"/>
      <c r="K9" s="388"/>
      <c r="L9" s="459"/>
    </row>
    <row r="10" spans="1:12" ht="41.25" customHeight="1">
      <c r="A10" s="401" t="s">
        <v>130</v>
      </c>
      <c r="B10" s="401"/>
      <c r="C10" s="401"/>
      <c r="D10" s="401"/>
      <c r="E10" s="460" t="str">
        <f>+META_PDD!B21</f>
        <v>104. Desarrollar 1 estrategia de comunicaciones con énfasis en promoción de derechos de las mujeres, prevención de violencias en su contra y transformación cultural con enfoque de género, que permita impulsar y posicionar las acciones, actividades y programas de la SDMujer en los ámbitos internacional, nacional, distrital, local y barrial.</v>
      </c>
      <c r="F10" s="460"/>
      <c r="G10" s="460"/>
      <c r="H10" s="460"/>
      <c r="I10" s="460"/>
      <c r="J10" s="460"/>
      <c r="K10" s="460"/>
      <c r="L10" s="460"/>
    </row>
    <row r="11" spans="1:12" ht="34.5" customHeight="1">
      <c r="A11" s="389" t="s">
        <v>213</v>
      </c>
      <c r="B11" s="390"/>
      <c r="C11" s="390"/>
      <c r="D11" s="382"/>
      <c r="E11" s="461" t="str">
        <f>+META_PDD!B22</f>
        <v xml:space="preserve">
3963 - % de avance de las acciones de comunicación con enfoque de género desarrolladas.</v>
      </c>
      <c r="F11" s="462"/>
      <c r="G11" s="462"/>
      <c r="H11" s="462"/>
      <c r="I11" s="462"/>
      <c r="J11" s="462"/>
      <c r="K11" s="462"/>
      <c r="L11" s="463"/>
    </row>
    <row r="12" spans="1:12" ht="47.25" customHeight="1">
      <c r="A12" s="380" t="s">
        <v>214</v>
      </c>
      <c r="B12" s="381"/>
      <c r="C12" s="381"/>
      <c r="D12" s="383"/>
      <c r="E12" s="391" t="s">
        <v>366</v>
      </c>
      <c r="F12" s="392"/>
      <c r="G12" s="392"/>
      <c r="H12" s="392"/>
      <c r="I12" s="392"/>
      <c r="J12" s="392"/>
      <c r="K12" s="392"/>
      <c r="L12" s="393"/>
    </row>
    <row r="13" spans="1:12" ht="28.5" customHeight="1">
      <c r="A13" s="380" t="s">
        <v>216</v>
      </c>
      <c r="B13" s="381"/>
      <c r="C13" s="383"/>
      <c r="D13" s="384" t="s">
        <v>314</v>
      </c>
      <c r="E13" s="385"/>
      <c r="F13" s="385"/>
      <c r="G13" s="385"/>
      <c r="H13" s="386"/>
      <c r="I13" s="380" t="s">
        <v>218</v>
      </c>
      <c r="J13" s="383"/>
      <c r="K13" s="384" t="s">
        <v>61</v>
      </c>
      <c r="L13" s="386"/>
    </row>
    <row r="14" spans="1:12" ht="15.75" customHeight="1">
      <c r="A14" s="380" t="s">
        <v>219</v>
      </c>
      <c r="B14" s="381"/>
      <c r="C14" s="381"/>
      <c r="D14" s="381"/>
      <c r="E14" s="381"/>
      <c r="F14" s="381"/>
      <c r="G14" s="381"/>
      <c r="H14" s="381"/>
      <c r="I14" s="381"/>
      <c r="J14" s="381"/>
      <c r="K14" s="381"/>
      <c r="L14" s="382"/>
    </row>
    <row r="15" spans="1:12" ht="25.5" customHeight="1">
      <c r="A15" s="380" t="s">
        <v>220</v>
      </c>
      <c r="B15" s="381"/>
      <c r="C15" s="383"/>
      <c r="D15" s="384" t="s">
        <v>19</v>
      </c>
      <c r="E15" s="385"/>
      <c r="F15" s="385"/>
      <c r="G15" s="385"/>
      <c r="H15" s="386"/>
      <c r="I15" s="380" t="s">
        <v>221</v>
      </c>
      <c r="J15" s="383"/>
      <c r="K15" s="384" t="s">
        <v>20</v>
      </c>
      <c r="L15" s="386"/>
    </row>
    <row r="16" spans="1:12" ht="25.5" customHeight="1">
      <c r="A16" s="380" t="s">
        <v>222</v>
      </c>
      <c r="B16" s="381"/>
      <c r="C16" s="383"/>
      <c r="D16" s="397">
        <f>+ACTIVIDAD_1!C36</f>
        <v>1</v>
      </c>
      <c r="E16" s="398"/>
      <c r="F16" s="398"/>
      <c r="G16" s="398"/>
      <c r="H16" s="399"/>
      <c r="I16" s="380" t="s">
        <v>146</v>
      </c>
      <c r="J16" s="383"/>
      <c r="K16" s="384" t="s">
        <v>23</v>
      </c>
      <c r="L16" s="386"/>
    </row>
    <row r="17" spans="1:12" ht="27.6" customHeight="1">
      <c r="A17" s="380" t="s">
        <v>223</v>
      </c>
      <c r="B17" s="381"/>
      <c r="C17" s="383"/>
      <c r="D17" s="384"/>
      <c r="E17" s="385"/>
      <c r="F17" s="385"/>
      <c r="G17" s="385"/>
      <c r="H17" s="386"/>
      <c r="I17" s="394"/>
      <c r="J17" s="396"/>
      <c r="K17" s="396"/>
      <c r="L17" s="395"/>
    </row>
    <row r="18" spans="1:12" ht="12" customHeight="1">
      <c r="A18" s="198" t="s">
        <v>224</v>
      </c>
      <c r="B18" s="198" t="s">
        <v>225</v>
      </c>
      <c r="C18" s="380" t="s">
        <v>226</v>
      </c>
      <c r="D18" s="381"/>
      <c r="E18" s="381"/>
      <c r="F18" s="381"/>
      <c r="G18" s="383"/>
      <c r="H18" s="380" t="s">
        <v>227</v>
      </c>
      <c r="I18" s="383"/>
      <c r="J18" s="380" t="s">
        <v>228</v>
      </c>
      <c r="K18" s="383"/>
      <c r="L18" s="198" t="s">
        <v>229</v>
      </c>
    </row>
    <row r="19" spans="1:12" ht="71.25" customHeight="1">
      <c r="A19" s="192">
        <v>1</v>
      </c>
      <c r="B19" s="193" t="s">
        <v>217</v>
      </c>
      <c r="C19" s="384" t="s">
        <v>367</v>
      </c>
      <c r="D19" s="385"/>
      <c r="E19" s="385"/>
      <c r="F19" s="385"/>
      <c r="G19" s="386"/>
      <c r="H19" s="384" t="s">
        <v>368</v>
      </c>
      <c r="I19" s="386"/>
      <c r="J19" s="394" t="s">
        <v>22</v>
      </c>
      <c r="K19" s="395"/>
      <c r="L19" s="193" t="s">
        <v>232</v>
      </c>
    </row>
    <row r="20" spans="1:12" ht="34.15" customHeight="1">
      <c r="A20" s="192">
        <v>2</v>
      </c>
      <c r="B20" s="193"/>
      <c r="C20" s="464"/>
      <c r="D20" s="465"/>
      <c r="E20" s="465"/>
      <c r="F20" s="465"/>
      <c r="G20" s="466"/>
      <c r="H20" s="464"/>
      <c r="I20" s="466"/>
      <c r="J20" s="394"/>
      <c r="K20" s="395"/>
      <c r="L20" s="193"/>
    </row>
    <row r="21" spans="1:12" ht="34.15" customHeight="1">
      <c r="A21" s="192">
        <v>3</v>
      </c>
      <c r="B21" s="193"/>
      <c r="C21" s="384"/>
      <c r="D21" s="385"/>
      <c r="E21" s="385"/>
      <c r="F21" s="385"/>
      <c r="G21" s="386"/>
      <c r="H21" s="384"/>
      <c r="I21" s="386"/>
      <c r="J21" s="394"/>
      <c r="K21" s="395"/>
      <c r="L21" s="193"/>
    </row>
    <row r="22" spans="1:12" ht="25.5" customHeight="1">
      <c r="A22" s="198" t="s">
        <v>224</v>
      </c>
      <c r="B22" s="380" t="s">
        <v>239</v>
      </c>
      <c r="C22" s="381"/>
      <c r="D22" s="381"/>
      <c r="E22" s="381"/>
      <c r="F22" s="381"/>
      <c r="G22" s="381"/>
      <c r="H22" s="381"/>
      <c r="I22" s="381"/>
      <c r="J22" s="381"/>
      <c r="K22" s="383"/>
      <c r="L22" s="198" t="s">
        <v>240</v>
      </c>
    </row>
    <row r="23" spans="1:12" ht="31.5" customHeight="1">
      <c r="A23" s="192">
        <v>1</v>
      </c>
      <c r="B23" s="384" t="s">
        <v>369</v>
      </c>
      <c r="C23" s="385"/>
      <c r="D23" s="385"/>
      <c r="E23" s="385"/>
      <c r="F23" s="385"/>
      <c r="G23" s="385"/>
      <c r="H23" s="385"/>
      <c r="I23" s="385"/>
      <c r="J23" s="385"/>
      <c r="K23" s="386"/>
      <c r="L23" s="193" t="s">
        <v>34</v>
      </c>
    </row>
    <row r="24" spans="1:12" ht="15.75" customHeight="1">
      <c r="A24" s="380" t="s">
        <v>242</v>
      </c>
      <c r="B24" s="381"/>
      <c r="C24" s="381"/>
      <c r="D24" s="381"/>
      <c r="E24" s="381"/>
      <c r="F24" s="388"/>
      <c r="G24" s="388"/>
      <c r="H24" s="381"/>
      <c r="I24" s="388"/>
      <c r="J24" s="388"/>
      <c r="K24" s="381"/>
      <c r="L24" s="400"/>
    </row>
    <row r="25" spans="1:12" ht="26.25" customHeight="1">
      <c r="A25" s="380" t="s">
        <v>243</v>
      </c>
      <c r="B25" s="381"/>
      <c r="C25" s="383"/>
      <c r="D25" s="467">
        <v>0.2</v>
      </c>
      <c r="E25" s="385"/>
      <c r="F25" s="401" t="s">
        <v>244</v>
      </c>
      <c r="G25" s="401"/>
      <c r="H25" s="204">
        <v>2024</v>
      </c>
      <c r="I25" s="401" t="s">
        <v>245</v>
      </c>
      <c r="J25" s="401"/>
      <c r="L25" s="203" t="s">
        <v>370</v>
      </c>
    </row>
    <row r="26" spans="1:12" ht="38.25" customHeight="1">
      <c r="A26" s="380" t="s">
        <v>247</v>
      </c>
      <c r="B26" s="381"/>
      <c r="C26" s="383"/>
      <c r="D26" s="384" t="s">
        <v>248</v>
      </c>
      <c r="E26" s="385"/>
      <c r="F26" s="402"/>
      <c r="G26" s="402"/>
      <c r="H26" s="385"/>
      <c r="I26" s="402"/>
      <c r="J26" s="402"/>
      <c r="K26" s="385"/>
      <c r="L26" s="403"/>
    </row>
    <row r="27" spans="1:12" ht="45.75" customHeight="1">
      <c r="A27" s="380" t="s">
        <v>249</v>
      </c>
      <c r="B27" s="381"/>
      <c r="C27" s="383"/>
      <c r="D27" s="394"/>
      <c r="E27" s="396"/>
      <c r="F27" s="396"/>
      <c r="G27" s="396"/>
      <c r="H27" s="396"/>
      <c r="I27" s="396"/>
      <c r="J27" s="396"/>
      <c r="K27" s="396"/>
      <c r="L27" s="395"/>
    </row>
    <row r="28" spans="1:12" ht="17.649999999999999" customHeight="1">
      <c r="A28" s="380" t="s">
        <v>250</v>
      </c>
      <c r="B28" s="381"/>
      <c r="C28" s="383"/>
      <c r="D28" s="384"/>
      <c r="E28" s="385"/>
      <c r="F28" s="385"/>
      <c r="G28" s="385"/>
      <c r="H28" s="385"/>
      <c r="I28" s="385"/>
      <c r="J28" s="385"/>
      <c r="K28" s="385"/>
      <c r="L28" s="386"/>
    </row>
  </sheetData>
  <mergeCells count="64">
    <mergeCell ref="A26:C26"/>
    <mergeCell ref="D26:L26"/>
    <mergeCell ref="A27:C27"/>
    <mergeCell ref="D27:L27"/>
    <mergeCell ref="A28:C28"/>
    <mergeCell ref="D28:L28"/>
    <mergeCell ref="B22:K22"/>
    <mergeCell ref="B23:K23"/>
    <mergeCell ref="A24:L24"/>
    <mergeCell ref="A25:C25"/>
    <mergeCell ref="D25:E25"/>
    <mergeCell ref="F25:G25"/>
    <mergeCell ref="I25:J25"/>
    <mergeCell ref="C20:G20"/>
    <mergeCell ref="H20:I20"/>
    <mergeCell ref="J20:K20"/>
    <mergeCell ref="C21:G21"/>
    <mergeCell ref="H21:I21"/>
    <mergeCell ref="J21:K21"/>
    <mergeCell ref="C18:G18"/>
    <mergeCell ref="H18:I18"/>
    <mergeCell ref="J18:K18"/>
    <mergeCell ref="C19:G19"/>
    <mergeCell ref="H19:I19"/>
    <mergeCell ref="J19:K19"/>
    <mergeCell ref="A16:C16"/>
    <mergeCell ref="D16:H16"/>
    <mergeCell ref="I16:J16"/>
    <mergeCell ref="K16:L16"/>
    <mergeCell ref="A17:C17"/>
    <mergeCell ref="D17:H17"/>
    <mergeCell ref="I17:L17"/>
    <mergeCell ref="A15:C15"/>
    <mergeCell ref="D15:H15"/>
    <mergeCell ref="I15:J15"/>
    <mergeCell ref="K15:L15"/>
    <mergeCell ref="A9:L9"/>
    <mergeCell ref="A10:D10"/>
    <mergeCell ref="E10:L10"/>
    <mergeCell ref="A11:D11"/>
    <mergeCell ref="E11:L11"/>
    <mergeCell ref="A12:D12"/>
    <mergeCell ref="E12:L12"/>
    <mergeCell ref="A13:C13"/>
    <mergeCell ref="D13:H13"/>
    <mergeCell ref="I13:J13"/>
    <mergeCell ref="K13:L13"/>
    <mergeCell ref="A14:L14"/>
    <mergeCell ref="A7:C7"/>
    <mergeCell ref="D7:H7"/>
    <mergeCell ref="I7:J7"/>
    <mergeCell ref="K7:L7"/>
    <mergeCell ref="A8:C8"/>
    <mergeCell ref="D8:H8"/>
    <mergeCell ref="I8:J8"/>
    <mergeCell ref="K8:L8"/>
    <mergeCell ref="A1:E4"/>
    <mergeCell ref="F1:K2"/>
    <mergeCell ref="F3:K4"/>
    <mergeCell ref="A5:L5"/>
    <mergeCell ref="A6:C6"/>
    <mergeCell ref="D6:H6"/>
    <mergeCell ref="I6:J6"/>
    <mergeCell ref="K6:L6"/>
  </mergeCells>
  <pageMargins left="0.7" right="0.7" top="0.75" bottom="0.75" header="0.3" footer="0.3"/>
  <pageSetup scale="71" orientation="portrait" horizontalDpi="1200" verticalDpi="1200"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800-000000000000}">
          <x14:formula1>
            <xm:f>Datos!$K$2:$K$3</xm:f>
          </x14:formula1>
          <xm:sqref>J19:K21</xm:sqref>
        </x14:dataValidation>
        <x14:dataValidation type="list" allowBlank="1" showInputMessage="1" showErrorMessage="1" xr:uid="{00000000-0002-0000-0800-000001000000}">
          <x14:formula1>
            <xm:f>Datos!$K$2:$K$4</xm:f>
          </x14:formula1>
          <xm:sqref>L23</xm:sqref>
        </x14:dataValidation>
        <x14:dataValidation type="list" allowBlank="1" showInputMessage="1" showErrorMessage="1" xr:uid="{00000000-0002-0000-0800-000002000000}">
          <x14:formula1>
            <xm:f>Datos!$J$2:$J$5</xm:f>
          </x14:formula1>
          <xm:sqref>K16:L16</xm:sqref>
        </x14:dataValidation>
        <x14:dataValidation type="list" allowBlank="1" showInputMessage="1" showErrorMessage="1" xr:uid="{00000000-0002-0000-0800-000003000000}">
          <x14:formula1>
            <xm:f>Datos!$I$2:$I$7</xm:f>
          </x14:formula1>
          <xm:sqref>K15:L15</xm:sqref>
        </x14:dataValidation>
        <x14:dataValidation type="list" allowBlank="1" showInputMessage="1" showErrorMessage="1" xr:uid="{00000000-0002-0000-0800-000004000000}">
          <x14:formula1>
            <xm:f>Datos!$H$2:$H$3</xm:f>
          </x14:formula1>
          <xm:sqref>D15:H15</xm:sqref>
        </x14:dataValidation>
        <x14:dataValidation type="list" allowBlank="1" showInputMessage="1" showErrorMessage="1" xr:uid="{00000000-0002-0000-0800-000005000000}">
          <x14:formula1>
            <xm:f>Datos!$G$2:$G$8</xm:f>
          </x14:formula1>
          <xm:sqref>K13:L13</xm:sqref>
        </x14:dataValidation>
        <x14:dataValidation type="list" allowBlank="1" showInputMessage="1" showErrorMessage="1" xr:uid="{00000000-0002-0000-0800-000006000000}">
          <x14:formula1>
            <xm:f>Datos!$F$2:$F$18</xm:f>
          </x14:formula1>
          <xm:sqref>K8:L8</xm:sqref>
        </x14:dataValidation>
        <x14:dataValidation type="list" allowBlank="1" showInputMessage="1" showErrorMessage="1" xr:uid="{00000000-0002-0000-0800-000007000000}">
          <x14:formula1>
            <xm:f>Datos!$E$2:$E$23</xm:f>
          </x14:formula1>
          <xm:sqref>D8:H8</xm:sqref>
        </x14:dataValidation>
        <x14:dataValidation type="list" allowBlank="1" showInputMessage="1" showErrorMessage="1" xr:uid="{00000000-0002-0000-0800-000008000000}">
          <x14:formula1>
            <xm:f>Datos!$D$2:$D$7</xm:f>
          </x14:formula1>
          <xm:sqref>K7:L7</xm:sqref>
        </x14:dataValidation>
        <x14:dataValidation type="list" allowBlank="1" showInputMessage="1" showErrorMessage="1" xr:uid="{00000000-0002-0000-0800-000009000000}">
          <x14:formula1>
            <xm:f>Datos!$C$2:$C$3</xm:f>
          </x14:formula1>
          <xm:sqref>D7:H7</xm:sqref>
        </x14:dataValidation>
        <x14:dataValidation type="list" allowBlank="1" showInputMessage="1" showErrorMessage="1" xr:uid="{00000000-0002-0000-0800-00000A000000}">
          <x14:formula1>
            <xm:f>Datos!$B$2:$B$6</xm:f>
          </x14:formula1>
          <xm:sqref>K6:L6</xm:sqref>
        </x14:dataValidation>
        <x14:dataValidation type="list" allowBlank="1" showInputMessage="1" showErrorMessage="1" xr:uid="{00000000-0002-0000-0800-00000B000000}">
          <x14:formula1>
            <xm:f>Datos!$A$2:$A$5</xm:f>
          </x14:formula1>
          <xm:sqref>D6:H6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2" ma:contentTypeDescription="Crear nuevo documento." ma:contentTypeScope="" ma:versionID="0ef342e50dfb639fe7d23bc46650ba41">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adb45f20e0ddd7f3700daa3d2da5c7a1"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8CB741A-7D85-4CE2-B139-98A37B65EAC8}"/>
</file>

<file path=customXml/itemProps2.xml><?xml version="1.0" encoding="utf-8"?>
<ds:datastoreItem xmlns:ds="http://schemas.openxmlformats.org/officeDocument/2006/customXml" ds:itemID="{33B18ECF-CF25-4E41-80FA-7BA7E53A086D}"/>
</file>

<file path=customXml/itemProps3.xml><?xml version="1.0" encoding="utf-8"?>
<ds:datastoreItem xmlns:ds="http://schemas.openxmlformats.org/officeDocument/2006/customXml" ds:itemID="{424D544D-E8DA-422F-9D4F-04A0A303E7C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Cecilia Guerrero Morales</dc:creator>
  <cp:keywords/>
  <dc:description/>
  <cp:lastModifiedBy>Nelly García Báez</cp:lastModifiedBy>
  <cp:revision/>
  <dcterms:created xsi:type="dcterms:W3CDTF">2016-04-29T15:11:54Z</dcterms:created>
  <dcterms:modified xsi:type="dcterms:W3CDTF">2025-04-10T21:32:00Z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