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CB8D170C-EFB0-4AAB-A4C3-1B51AEA3C76E}" xr6:coauthVersionLast="47" xr6:coauthVersionMax="47" xr10:uidLastSave="{00000000-0000-0000-0000-000000000000}"/>
  <bookViews>
    <workbookView xWindow="-108" yWindow="-108" windowWidth="23256" windowHeight="12456" tabRatio="731" xr2:uid="{00000000-000D-0000-FFFF-FFFF00000000}"/>
  </bookViews>
  <sheets>
    <sheet name="ACTIVIDAD_1" sheetId="20" r:id="rId1"/>
    <sheet name="Hoja de vida1 " sheetId="51" state="hidden" r:id="rId2"/>
    <sheet name="ACTIVIDAD_2" sheetId="55" r:id="rId3"/>
    <sheet name="Hoja de vida2" sheetId="56" state="hidden" r:id="rId4"/>
    <sheet name="META_PDD" sheetId="38" r:id="rId5"/>
    <sheet name="Hoja de vida_MetaPDD" sheetId="54" state="hidden" r:id="rId6"/>
    <sheet name="PRODUCTO_MGA" sheetId="47" r:id="rId7"/>
    <sheet name="PMR" sheetId="46" r:id="rId8"/>
    <sheet name="TERRITORIALIZACIÓN" sheetId="41" r:id="rId9"/>
    <sheet name="CONTROL DE CAMBIOS" sheetId="40" r:id="rId10"/>
  </sheets>
  <definedNames>
    <definedName name="_xlnm._FilterDatabase" localSheetId="7" hidden="1">PMR!$A$12:$AX$14</definedName>
    <definedName name="_xlnm.Print_Area" localSheetId="0">ACTIVIDAD_1!$A$1:$O$31</definedName>
    <definedName name="_xlnm.Print_Area" localSheetId="4">META_PDD!$A$6:$X$20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J16" i="47" l="1"/>
  <c r="J15" i="47"/>
  <c r="G15" i="47"/>
  <c r="N30" i="55"/>
  <c r="N29" i="55"/>
  <c r="N28" i="55"/>
  <c r="N27" i="55"/>
  <c r="N25" i="55"/>
  <c r="O27" i="55" a="1"/>
  <c r="O27" i="55" s="1"/>
  <c r="N26" i="55"/>
  <c r="O26" i="55" s="1"/>
  <c r="N29" i="20"/>
  <c r="N28" i="20"/>
  <c r="N27" i="20"/>
  <c r="N26" i="20"/>
  <c r="N25" i="20"/>
  <c r="N24" i="20"/>
  <c r="I16" i="47"/>
  <c r="I15" i="47"/>
  <c r="F15" i="47"/>
  <c r="H16" i="47"/>
  <c r="H15" i="47"/>
  <c r="G16" i="47"/>
  <c r="D16" i="47"/>
  <c r="D15" i="47"/>
  <c r="B35" i="55"/>
  <c r="E11" i="54"/>
  <c r="E10" i="54"/>
  <c r="B62" i="20"/>
  <c r="AW15" i="46"/>
  <c r="AV15" i="46"/>
  <c r="AW14" i="46"/>
  <c r="AV14" i="46"/>
  <c r="B63" i="55"/>
  <c r="B52" i="38"/>
  <c r="E11" i="51"/>
  <c r="E10" i="51"/>
  <c r="B34" i="20"/>
  <c r="I117" i="55"/>
  <c r="H117" i="55"/>
  <c r="G117" i="55"/>
  <c r="F117" i="55"/>
  <c r="E117" i="55"/>
  <c r="D117" i="55"/>
  <c r="C117" i="55"/>
  <c r="B117" i="55"/>
  <c r="F37" i="55"/>
  <c r="F26" i="38"/>
  <c r="F36" i="20"/>
  <c r="C51" i="38"/>
  <c r="C49" i="38"/>
  <c r="C47" i="38"/>
  <c r="C45" i="38"/>
  <c r="C43" i="38"/>
  <c r="C41" i="38"/>
  <c r="C39" i="38"/>
  <c r="C37" i="38"/>
  <c r="C35" i="38"/>
  <c r="C29" i="38"/>
  <c r="F16" i="47"/>
  <c r="C116" i="20"/>
  <c r="D116" i="20"/>
  <c r="E116" i="20"/>
  <c r="F116" i="20"/>
  <c r="G116" i="20"/>
  <c r="H116" i="20"/>
  <c r="I116" i="20"/>
  <c r="B116" i="20"/>
  <c r="O29" i="55" l="1"/>
  <c r="O30" i="55"/>
  <c r="O26" i="20"/>
  <c r="O25" i="20"/>
  <c r="O28" i="20"/>
  <c r="O2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24CAFFE-E7DB-4304-A7E1-46521EF14F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2"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7EC0A14E-7DB1-4DA9-8DCB-506CE0FFA085}">
      <text>
        <r>
          <rPr>
            <sz val="9"/>
            <color indexed="81"/>
            <rFont val="Tahoma"/>
            <family val="2"/>
          </rPr>
          <t>Fecha en la que el cambio solicitado al plan de acción es aprobado</t>
        </r>
      </text>
    </comment>
    <comment ref="B9" authorId="0" shapeId="0" xr:uid="{D2AA1F8D-8B8C-43A0-BB82-3155D43A42F4}">
      <text>
        <r>
          <rPr>
            <sz val="9"/>
            <color indexed="81"/>
            <rFont val="Tahoma"/>
            <family val="2"/>
          </rPr>
          <t>Fecha en la que el cambio solicitado al plan de acción es aprobado</t>
        </r>
      </text>
    </comment>
    <comment ref="C9" authorId="0" shapeId="0" xr:uid="{95F7E6F3-93BD-4026-8340-BDE26B2BBFE3}">
      <text>
        <r>
          <rPr>
            <sz val="9"/>
            <color indexed="81"/>
            <rFont val="Tahoma"/>
            <family val="2"/>
          </rPr>
          <t>Descripción de los cambios realizados en la actialización que corresponda</t>
        </r>
      </text>
    </comment>
    <comment ref="D9"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<sst xmlns="http://schemas.openxmlformats.org/spreadsheetml/2006/main" count="1469" uniqueCount="342">
  <si>
    <t>Proyectos</t>
  </si>
  <si>
    <t>Eficacia</t>
  </si>
  <si>
    <t xml:space="preserve">Documento oficial
</t>
  </si>
  <si>
    <t>Simple</t>
  </si>
  <si>
    <t>Mensual</t>
  </si>
  <si>
    <t>Suma</t>
  </si>
  <si>
    <t>Número</t>
  </si>
  <si>
    <t>Resultado</t>
  </si>
  <si>
    <t>Planes</t>
  </si>
  <si>
    <t>Producto</t>
  </si>
  <si>
    <t>Desarrollo de capacidades para la vida de las mujeres</t>
  </si>
  <si>
    <t xml:space="preserve">Dirección de Gestión del Conocimiento
</t>
  </si>
  <si>
    <t>TOTAL</t>
  </si>
  <si>
    <t>TIPO</t>
  </si>
  <si>
    <t>PROGRAMACIÓN</t>
  </si>
  <si>
    <t>MAGNITUD</t>
  </si>
  <si>
    <t>Código</t>
  </si>
  <si>
    <t>Versión</t>
  </si>
  <si>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</si>
  <si>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</si>
  <si>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</si>
  <si>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</si>
  <si>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</si>
  <si>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</si>
  <si>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</si>
  <si>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</si>
  <si>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</si>
  <si>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</si>
  <si>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X</t>
  </si>
  <si>
    <t>Febrero</t>
  </si>
  <si>
    <t>Marzo</t>
  </si>
  <si>
    <t>Abril</t>
  </si>
  <si>
    <t>TIPO DE REPORTE</t>
  </si>
  <si>
    <t>FORMULACION</t>
  </si>
  <si>
    <t>Mayo</t>
  </si>
  <si>
    <t>Junio</t>
  </si>
  <si>
    <t>Julio</t>
  </si>
  <si>
    <t>Agosto</t>
  </si>
  <si>
    <t>ACTUALIZACION</t>
  </si>
  <si>
    <t>Septiembre</t>
  </si>
  <si>
    <t>Octubre</t>
  </si>
  <si>
    <t>Noviembre</t>
  </si>
  <si>
    <t>Diciembre</t>
  </si>
  <si>
    <t>SEGUIMIENTO</t>
  </si>
  <si>
    <t>PROYECTO DE INVERSIÓN</t>
  </si>
  <si>
    <t>8181 - Producción de Información sobre los derechos de las mujeres para potenciar la toma de decisiones en Bogotá D.C.</t>
  </si>
  <si>
    <t>BPIN</t>
  </si>
  <si>
    <t xml:space="preserve">ACTIVIDAD DEL PROYECTO </t>
  </si>
  <si>
    <t>Producir 4 boletines estadísticos con datos sobre los derechos de las mujeres</t>
  </si>
  <si>
    <t>PRODUCTO MGA</t>
  </si>
  <si>
    <t>Servicio de información estadística en temas de Derechos Humanos</t>
  </si>
  <si>
    <t>INDICADOR ACTIVIDAD</t>
  </si>
  <si>
    <t>Numero de boletines estadísticos con datos sobre los derechos de las mujeres producidos</t>
  </si>
  <si>
    <t>OBJETIVO ESTRATÉGICO</t>
  </si>
  <si>
    <t>3. Bogotá confia en su potencial</t>
  </si>
  <si>
    <t>PROGRAMA</t>
  </si>
  <si>
    <t>3.18. Ciencia, tecnología e innovación-CTel para desarrollar nuestro potencial y promover el de nuestros vecinos regionales</t>
  </si>
  <si>
    <t>META PDD</t>
  </si>
  <si>
    <t>Desarrollar 16 estudios y/o investigaciones del Observatorio de Mujeres y Equidad de Género - OMEG- que den cuenta de la situación de derechos de las mujeres, con datos diversificados para la toma de decisiones.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</si>
  <si>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</si>
  <si>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</si>
  <si>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</si>
  <si>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</si>
  <si>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</si>
  <si>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</si>
  <si>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</si>
  <si>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</si>
  <si>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</si>
  <si>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</si>
  <si>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</si>
  <si>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</si>
  <si>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</si>
  <si>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</si>
  <si>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</si>
  <si>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</si>
  <si>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</si>
  <si>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</si>
  <si>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</si>
  <si>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</si>
  <si>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</si>
  <si>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</si>
  <si>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</si>
  <si>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</si>
  <si>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Como parte de los avances en la producción de boletines estadísticos, durante el mes de enero de 2025 se publicó el primer boletín de feminicidios construido por el OMEG. Adicionamente, se adelantó la publicación de la información del visualizador para actualizarlo al corte de información más reciente disponible.</t>
  </si>
  <si>
    <t xml:space="preserve">No se presenta retrasos acorde con la ejecución </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</si>
  <si>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</si>
  <si>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FEBRERO</t>
  </si>
  <si>
    <t xml:space="preserve">Como parte de los avances en la producción de boletines estadísticos, durante el mes de febrero se publicaron los siguientes boletines en la página web del OMEG: 
a. Reporte de atenciones SDMujer SiMisional, corte diciembre 2024 y enero 2025. 
b. Reporte de atenciones Inforcuidado corte noviembre de 2024
c. Boletín de feminicidio corte enero de 2025. 
Adicionalmente, se actualizó la información de los visualizadores del la página web del OMEG a corte de enero de 2025.	</t>
  </si>
  <si>
    <t>Se cuenta a la fecha con información estadística actualizada y robusta sobre los derechos de las mujeres para la toma de decisiones, contando con:
a. Dos boletines estadísticos sobre feminicidio en Bogotá
b. Un reporte de atenciones con datos SDMujer Simisional
c. Un reportre de atenciones del Sistema de información de Cuidado - InfoCuidado</t>
  </si>
  <si>
    <t>MARZO</t>
  </si>
  <si>
    <t>ABRIL</t>
  </si>
  <si>
    <t>MAYO</t>
  </si>
  <si>
    <t>JUNIO</t>
  </si>
  <si>
    <t>JULIO</t>
  </si>
  <si>
    <t>AGOSTO</t>
  </si>
  <si>
    <t>SEPTIEMBRE</t>
  </si>
  <si>
    <t>OCTUBRE</t>
  </si>
  <si>
    <t xml:space="preserve">NOVIEMBRE </t>
  </si>
  <si>
    <t>DICIEMBRE</t>
  </si>
  <si>
    <t>DESCRIPCIÓN CUALITATIVA  Y PORCENTUAL DEL AVANCE POR TAREA</t>
  </si>
  <si>
    <t>DESCRIPCIÓN DE LA TAREA</t>
  </si>
  <si>
    <t>Tarea 4</t>
  </si>
  <si>
    <t xml:space="preserve">PONDERACIÓN DE LA TAREA
</t>
  </si>
  <si>
    <t>LOGROS Y BENEFICIOS Y RETRASOS Y ALTERNATIVAS DE SOLUCIÓN</t>
  </si>
  <si>
    <t>No se presentan avances acorde a lo programado</t>
  </si>
  <si>
    <t>Durante el mes de enero se publicó el boletín de feminicidio y otras violencias, corte de enero de 2025. No se presentaron retrasos.</t>
  </si>
  <si>
    <t>Como parte del proceso de la actualización del visualizador de la página del OMEG, se realizaron las siguientes tareas:
Información disponible a corte 30 de noviembre y 31 de diciembre de 2024 correspondiente al último trimestre del año 2024. En este período, se actualizaron los siguientes tableros de datos, organizados en dos grandes temas e indicadores: 
1. Violencias (corte 31 de diciembre de 2024): 
- Sistema Violeta  - Asesinato de mujeres - Delitos sexuales - Violencia intrafamiliar - Lesiones personales 
- Riesgo de feminicidio, Medicina Legal (Corte 30 de noviembre) 
2. Servicios y Atenciones (corte 30 de noviembre de 2024): 
- Cuidado - Línea Púrpura Distrital - CIOM - Casa de Todas - Casas de Justicia, URI, CAF (CAIVAS-CAPIV) - Duplas - Casa Refugio - Hospitales</t>
  </si>
  <si>
    <t>EVIDENCIAS DE EJECUCIÓN</t>
  </si>
  <si>
    <t>No se presentan evidencias acorde con la programación de la ejecucución</t>
  </si>
  <si>
    <t xml:space="preserve">"Actualización y publicación de visualizadores en la página web del OMEG con datos estadísticos sobre la situación de derechos de las mujeres en Bogotá
https://secretariadistritald.sharepoint.com/:f:/s/ContratacinSPI-2022/Eju17PTmkP5GrrTTOWo3nr0BHmQ5I1BrT4hdkQgVweYhYg?e=iFFdBl"	</t>
  </si>
  <si>
    <t xml:space="preserve">Se realiza la consolidación de datos y documentos públicados en el Observatorio de Mujeres y Equidad de Género - OMEG para los meses de enero y febrero, lo que permite contar con información actualizada, robusta y oportuna sobre la situación de derechos de las mujeres en Bogotá. </t>
  </si>
  <si>
    <t xml:space="preserve">Durante el mes de febrero se publicaron los siguientes boletines en la página web del OMEG: 
a. Reporte de atenciones SDMujer, SiMisional, corte diciembre 2024 y enero 2025. 
b. Reporte de atenciones Inforcuidado corte noviembre de 2024 y el boletín de feminicidio a corte de enero de 2025.
</t>
  </si>
  <si>
    <t>Inventario de publicaciones del OMEG
https://secretariadistritald.sharepoint.com/:x:/s/ContratacinSPI-2022/Efn58oKxD9VEqR9q7snp3W8BKoH7bCvIFzhGZGq-UALkzg?e=nOZMgI</t>
  </si>
  <si>
    <r>
      <rPr>
        <b/>
        <sz val="13"/>
        <color rgb="FF000000"/>
        <rFont val="Arial"/>
        <family val="2"/>
      </rPr>
      <t xml:space="preserve">SiMisional: 
</t>
    </r>
    <r>
      <rPr>
        <sz val="13"/>
        <color rgb="FF000000"/>
        <rFont val="Arial"/>
        <family val="2"/>
      </rPr>
      <t xml:space="preserve">https://omeg.sdmujer.gov.co/index.php/component/phocadownload/category/88-servicios-sd-mujer?download=990:reporte-de-atenciones-secretaria-distrital-de-la-mujer-del-1-de-enero-a-31-de-enero-de-2025
https://omeg.sdmujer.gov.co/index.php/component/phocadownload/category/88-servicios-sd-mujer?download=989:reporte-de-atenciones-secretaria-distrital-de-la-mujer-del-1-de-enero-a-30-de-diciembre-de-2024
</t>
    </r>
    <r>
      <rPr>
        <b/>
        <sz val="13"/>
        <color rgb="FF000000"/>
        <rFont val="Arial"/>
        <family val="2"/>
      </rPr>
      <t xml:space="preserve">Infocuidado: </t>
    </r>
    <r>
      <rPr>
        <sz val="13"/>
        <color rgb="FF000000"/>
        <rFont val="Arial"/>
        <family val="2"/>
      </rPr>
      <t>https://omeg.sdmujer.gov.co/index.php/component/phocadownload/category/98-info-cuidado?download=987:reporte-infocuidado-del-1-de-</t>
    </r>
    <r>
      <rPr>
        <b/>
        <sz val="13"/>
        <color rgb="FF000000"/>
        <rFont val="Arial"/>
        <family val="2"/>
      </rPr>
      <t xml:space="preserve">marzo-de-2021-a-30-de-noviembre-de-2024
Boletín feminicidio:
</t>
    </r>
    <r>
      <rPr>
        <sz val="13"/>
        <color rgb="FF000000"/>
        <rFont val="Arial"/>
        <family val="2"/>
      </rPr>
      <t>https://omeg.sdmujer.gov.co/index.php/component/phocadownload/category/99-feminicidios-y-otras-violencias-contra-las-mujeres?download=988:boletin-no1-feminicidio-y-otras-violencias-febrero-2025</t>
    </r>
  </si>
  <si>
    <t>Actualización y publicación de visualizadores en la página web del OMEG con datos estadísticos sobre la situación de derechos de las mujeres en Bogotá
https://secretariadistritald.sharepoint.com/:f:/s/ContratacinSPI-2022/Eju17PTmkP5GrrTTOWo3nr0BHmQ5I1BrT4hdkQgVweYhYg?e=iFFdBl</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</si>
  <si>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</si>
  <si>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</si>
  <si>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</si>
  <si>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</si>
  <si>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</si>
  <si>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</si>
  <si>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</si>
  <si>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</si>
  <si>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</si>
  <si>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</si>
  <si>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</si>
  <si>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Elaborar 16 estudios y/o investigaciones con información sobre la situación de derechos de las mujeres con enfoque de género y diferencial</t>
  </si>
  <si>
    <t>NOMBRE DEL INDICADOR</t>
  </si>
  <si>
    <t>Numero de estudios y/o investigaciones con información sobre la situación de derechos de las mujeres con enfoque de género y diferencial elaborados</t>
  </si>
  <si>
    <t>OBJETIVO DEL INDICADOR</t>
  </si>
  <si>
    <t>Cuantiificar la elaboración de estudios y/o investigaciones con información sobre la situación de derechos de las mujeres con enfoque de género y diferencial</t>
  </si>
  <si>
    <t>CÓDIGO DEL INDICADOR</t>
  </si>
  <si>
    <t>N/A</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</si>
  <si>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</si>
  <si>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</si>
  <si>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</si>
  <si>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</si>
  <si>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</si>
  <si>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</si>
  <si>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</si>
  <si>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</si>
  <si>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</si>
  <si>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</si>
  <si>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</si>
  <si>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</si>
  <si>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</si>
  <si>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evaluación intermedia de la PPMYEG con enfoque de género y diferencial , divulgando los resultados</t>
  </si>
  <si>
    <t>hace referencia al diseño de la investigación sobre la evaluación intermedia de la PPMYEG con enfoque de género y diferencial, gestión y levantamiento de información, procesamiento de datos, analisis y producción de resultados, diagramación de documento para la divulgación de los resultados a través de estrategias territoriales y la pagina web del OMEG</t>
  </si>
  <si>
    <t>página web del Observatorio de Mujeres y Equidad de Género - OMEG</t>
  </si>
  <si>
    <t>documento de actualización de la Encuesta de Mujeres y Equidad de Género, divulgando los resultados</t>
  </si>
  <si>
    <t>hace referencia al diseño del documento de actualización de la Encuesta de Mujeres y Equidad de Género, gestión y levantamiento de información, procesamiento de datos, analisis y producción de resultados, diagramación de documento para la divulgación de los resultados a través de estrategias territoriales y la pagina web del OMEG</t>
  </si>
  <si>
    <t>estudios y/o investigaciones del Observatorio de Mujeres y Equidad de Género - OMEG elaborados y publicados</t>
  </si>
  <si>
    <t>hace referencia al diseño de las investigaciones sobre la situación de derechos de las mujeres con enfoque de género y diferencial, gestión y levantamiento de información, procesamiento de datos, analisis y producción de resultados, diagramación de documento para la divulgación de los resultados a través de estrategias territoriales y la pagina web del OMEG</t>
  </si>
  <si>
    <t>FÓRMULA DEL INDICADOR</t>
  </si>
  <si>
    <t>UNIDAD DE MEDIDA FÓRMULA</t>
  </si>
  <si>
    <t xml:space="preserve">(numero de estudios y/o investigaciones del Observatorio de Mujeres y Equidad de Género - OMEG elaborados y publicados /numero de estudios y/o investigaciones del Observatorio de Mujeres y Equidad de Género - OMEG programados) </t>
  </si>
  <si>
    <t>DESCRIPCIÓN DEL INDICADOR</t>
  </si>
  <si>
    <t>LÍNEA BASE</t>
  </si>
  <si>
    <t>Año de linea base</t>
  </si>
  <si>
    <t>FUENTE DE VERIFICACIÓN</t>
  </si>
  <si>
    <t>ANÁLISIS DEL INDICADOR</t>
  </si>
  <si>
    <t>GLOSARIO DE TÉRMINOS</t>
  </si>
  <si>
    <t>OBSERVACIONES</t>
  </si>
  <si>
    <t>Medir el número de boletines estadístico diseñados, produccidos y publicados con datos sobre los derechos de las mujeres</t>
  </si>
  <si>
    <t>boletines estadísticos con datos sobre los derechos de las mujeres</t>
  </si>
  <si>
    <t>hace referencia a la priorización de la temática, identificación de datos disponibles, gestión de información con fuentes generadoras, procesamiento y analisis de datos, diseño y producción del documento, diagramación y publicación</t>
  </si>
  <si>
    <t>Producción de  fichas y/o boletines estadísticos temáticos sobre las atenciones del sector mujeres  y la situación de las mujeres en Bogotá</t>
  </si>
  <si>
    <t>hace referencia al procesamiento de datos estadísticos de los sistemas de información de la entidad (datos de atenciónes del sector mujeres) para la producción de fichas estadísticas misionales y su publicación, asimismo, fichas del sistema InfoCuidado y feminicidios.</t>
  </si>
  <si>
    <t>Publicación de información actualizada sobre los derechos de las mujeres en el micrositio del OMEG</t>
  </si>
  <si>
    <t>hace referencia a la publicación de datos estadísticos en el visualizador del micrositio del OMEG, asimismo, otra información estadística sobre la situación de derechos de las mujeres de interes para la ciudadanía y la gestión pública; generando una bitacora de publicaciones anuales.</t>
  </si>
  <si>
    <t>visualizadores en la página web del OMEG con datos estadísticos sobre la situación de derechos de las mujeres en Bogotá</t>
  </si>
  <si>
    <t>hace referencia a la publicación y uso de un visualizador de datos de InfoCuidado, asimismo, mejorar la usabilidad del micrositio del OMEG</t>
  </si>
  <si>
    <t>(número de boletines estadísticos producidos y publicados con información del OMEG/número de boletines estadísticos programados)</t>
  </si>
  <si>
    <t>Documentos de Investigación</t>
  </si>
  <si>
    <t>No se presentan avances acorde con lo programado</t>
  </si>
  <si>
    <t>No se presentan avances y logros acumulados acorde con lo programado</t>
  </si>
  <si>
    <t xml:space="preserve">No se presenta beneficios acorde con la ejecución </t>
  </si>
  <si>
    <t xml:space="preserve">Avanzar en la Elaboración de estudios y/o investigaciones con información sobre la situación de derechos de las mujeres con enfoque de género y diferencial,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 </t>
  </si>
  <si>
    <t xml:space="preserve">Se realizó una reunión de trabajo con profesionales del equipo del OMEG para revisar los avances en la producción del anexo técnico para el proceso  de contratación publica de la encuesta de mujeres y equidad de género de Bogotá. 
Avance preliminar del anexo técnico del para el proceso  de contratación publica de la encuesta de mujeres y equidad de género de Bogotá. </t>
  </si>
  <si>
    <t>Anexo 1, Acta de la reunión de planeación y articulación evaluación intermedia de la Política Pública de Mujeres y Equidad de Género</t>
  </si>
  <si>
    <t>Anexo 1. Acta de la reunión anexo técnico Encuesta de Mujeres y Equidad de Género.
Anexo 2. Propuesta anexo técnico Encuesta de Mujeres y Equidad de Género.</t>
  </si>
  <si>
    <t>Anexo 1, Acta de la reunión investigación feminicidio
Anexo 2. Acta de la reunión investigación feminicidio
Anexo 3. Documento Plan de investigaciones OMEG 2025</t>
  </si>
  <si>
    <t>Fecha de Emisión</t>
  </si>
  <si>
    <t>META PLAN DE DESARROLLO</t>
  </si>
  <si>
    <t>NOMBRE DEL PROYECTO</t>
  </si>
  <si>
    <t xml:space="preserve">                                                 REPORTE INDICADOR META PDD</t>
  </si>
  <si>
    <t>OBJETIVO ODS</t>
  </si>
  <si>
    <t>5 - Igualdad de género</t>
  </si>
  <si>
    <t>META ODS</t>
  </si>
  <si>
    <t>5.C. Aprobar y fortalecer políticas acertadas y leyes aplicables para promover la igualdad de género y el gempoderamiento de todas las mujeres y las niñas a todos los niveles</t>
  </si>
  <si>
    <t>INDICADOR META PDD</t>
  </si>
  <si>
    <t>Número de estudios y/o investigaciones del Observatorio de Mujeres y Equidad de Género - OMEG que den cuenta de la situación de derechos de las mujeres, con datos diversificados para la toma de decisiones.</t>
  </si>
  <si>
    <t>PROGRAMACIÓN CUATRIENAL INDICADOR PDD</t>
  </si>
  <si>
    <t>AVANCE ACUMULADO CUATRIENIO</t>
  </si>
  <si>
    <t>TIPO DE ANUALIZACIÓN  (Según aplique)</t>
  </si>
  <si>
    <t>EJECUCIÓN MENSUAL INDICADOR PDD 3969</t>
  </si>
  <si>
    <t>EVIDENCIAS DEL AVANCE</t>
  </si>
  <si>
    <t>No se presenta retrasos acorde con la ejecución</t>
  </si>
  <si>
    <t xml:space="preserve">No se presenta evidencias acorde con la ejecución </t>
  </si>
  <si>
    <t>Avanzar en el Desarrollo de estudios y/o investigaciones del Observatorio de Mujeres y Equidad de Género - OMEG- que den cuenta de la situación de derechos de las mujeres, con datos diversificados para la toma de decisiones,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t>
  </si>
  <si>
    <t>Formula indicador:</t>
  </si>
  <si>
    <t>Numero de estudios y/o investigaciones del Observatorio de Mujeres y Equidad de Género - OMEG que den cuenta de la situación de derechos de las mujeres, con datos diversificados para la toma de decisiones desarrolados/estudios y/o investigaciones del Observatorio de Mujeres y Equidad de Género - OMEG que den cuenta de la situación de derechos de las mujeres, con datos diversificados para la toma de decisiones programados</t>
  </si>
  <si>
    <t>Avance mensual</t>
  </si>
  <si>
    <t>Elaboró</t>
  </si>
  <si>
    <t>Firma</t>
  </si>
  <si>
    <t>Aprobó (Según aplique Gerenta de proyecto, Líder técnica y responsable de proceso)</t>
  </si>
  <si>
    <t>Revisó (Oficina Asesora de Planeación)</t>
  </si>
  <si>
    <t>VoBo:</t>
  </si>
  <si>
    <t>Nombre</t>
  </si>
  <si>
    <t>Rocío Janneth Durán Mahecha</t>
  </si>
  <si>
    <t>Nombre:</t>
  </si>
  <si>
    <t>Cargo</t>
  </si>
  <si>
    <t>Contratista Planeación DGC</t>
  </si>
  <si>
    <t>Directora Gestión de Conocimiento (E)</t>
  </si>
  <si>
    <t>Cargo:</t>
  </si>
  <si>
    <t>Subsecretaria 
Cuidado y Políticas de Igualdad (E)</t>
  </si>
  <si>
    <r>
      <t>Sumatoria</t>
    </r>
    <r>
      <rPr>
        <sz val="10"/>
        <color rgb="FFFF0000"/>
        <rFont val="Arial Narrow"/>
        <family val="2"/>
      </rPr>
      <t xml:space="preserve"> </t>
    </r>
    <r>
      <rPr>
        <sz val="10"/>
        <rFont val="Arial Narrow"/>
        <family val="2"/>
      </rPr>
      <t>de estudios y/o investigaciones del Observatorio de Mujeres y Equidad de Género - OMEG- que den cuenta de la situación de derechos de las mujeres, con datos diversificados para la toma de decisiones, produccIdos, diseñados y publicados.</t>
    </r>
  </si>
  <si>
    <t>estudios y/o investigaciones del Observatorio de Mujeres y Equidad de Género - OMEG producidos</t>
  </si>
  <si>
    <t xml:space="preserve">estudios y/o investigaciones del Observatorio de Mujeres y Equidad de Género - OMEG- que den cuenta de la situación de derechos de las mujeres, con datos diversificados para la toma de decisiones, producidos </t>
  </si>
  <si>
    <t>estudios y/o investigaciones del Observatorio de Mujeres y Equidad de Género - OMEG publicados</t>
  </si>
  <si>
    <t xml:space="preserve"> estudios y/o investigaciones del Observatorio de Mujeres y Equidad de Género - OMEG- que den cuenta de la situación de derechos de las mujeres, con datos diversificados para la toma de decisiones, publicados</t>
  </si>
  <si>
    <t>(numero de estudios y/o investigaciones del Observatorio de Mujeres y Equidad de Género - OMEG producidos /numero de estudios y/o investigaciones del Observatorio de Mujeres y Equidad de Género - OMEG programados) + (numero de estudios y/o investigaciones del Observatorio de Mujeres y Equidad de Género - OMEG publicados /numero de estudios y/o investigaciones del Observatorio de Mujeres y Equidad de Género - OMEG producidos)</t>
  </si>
  <si>
    <t>PRODUCTO - MGA</t>
  </si>
  <si>
    <t>EJECUCIÓN PRESUPUESTAL DEL PRODUCTO I TRIMESTRE</t>
  </si>
  <si>
    <t>OBJETIVO ESPECIFICO</t>
  </si>
  <si>
    <t>EJECUTADO MAGNITUD</t>
  </si>
  <si>
    <t>Disponer en la página web del OMEG datos estadísticos confiables sobre los derechos de las mujeres en Bogotá previa articulación con otros sectores del orden distrital y nacional</t>
  </si>
  <si>
    <t>PRODUCTO 1
Servicio de información estadística en temas de Derechos Humanos</t>
  </si>
  <si>
    <t>Generar información sobre los derechos de las mujeres con enfoque de género y diferencial para ser difundidos en la página web del OMEG</t>
  </si>
  <si>
    <t>PRODUCTO 2
Documentos de Investigación</t>
  </si>
  <si>
    <t>EJECUCIÓN PRESUPUESTAL DEL PRODUCTO II TRIMESTRE</t>
  </si>
  <si>
    <t>EJECUCIÓN PRESUPUESTAL DEL PRODUCTO III TRIMESTRE</t>
  </si>
  <si>
    <t>EJECUCIÓN PRESUPUESTAL DEL PRODUCTO IV TRIMESTRE</t>
  </si>
  <si>
    <t>NOVIEMBRE</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</si>
  <si>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</si>
  <si>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</si>
  <si>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</si>
  <si>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</si>
  <si>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</si>
  <si>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</si>
  <si>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</si>
  <si>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</si>
  <si>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</si>
  <si>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</si>
  <si>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</si>
  <si>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</si>
  <si>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</si>
  <si>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</si>
  <si>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</si>
  <si>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</si>
  <si>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</si>
  <si>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</si>
  <si>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</si>
  <si>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</si>
  <si>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</si>
  <si>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r>
      <rPr>
        <b/>
        <sz val="9"/>
        <rFont val="Arial"/>
        <family val="2"/>
      </rPr>
      <t>Actividad 2</t>
    </r>
    <r>
      <rPr>
        <sz val="9"/>
        <rFont val="Arial"/>
        <family val="2"/>
      </rPr>
      <t>:Elaborar 16 estudios y/o investigaciones con información sobre la situación de derechos de las mujeres con enfoque de género y diferencial</t>
    </r>
  </si>
  <si>
    <t>Acumulado</t>
  </si>
  <si>
    <t>NO</t>
  </si>
  <si>
    <t>Como parte de los avances para producir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de la evaluación intermedia de los indicadores, como son: Dirección de Gestión de Conocimiento – Equipo OMEG y Dirección de Derechos y Diseño de Políticas 
b.	Avance preliminar del anexo técnico del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</si>
  <si>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 xml:space="preserve">
8181</t>
  </si>
  <si>
    <t>Número de Estudios y/o investigaciones  divulgadas por el Observatorio de Mujer y Equidad de Género</t>
  </si>
  <si>
    <t>No se presentan avances según lo programado</t>
  </si>
  <si>
    <t>8198 - Implementación de la estrategia de transformación cultural de la Secretaría Distrital de la Mujer en Bogotá D.C.</t>
  </si>
  <si>
    <t xml:space="preserve">                                                 REPORTE TERRITORIALIZACIÓN</t>
  </si>
  <si>
    <t>INDICADOR PMR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</si>
  <si>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</si>
  <si>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</si>
  <si>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</si>
  <si>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</si>
  <si>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</si>
  <si>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</si>
  <si>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</si>
  <si>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</si>
  <si>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</si>
  <si>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</si>
  <si>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</si>
  <si>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</si>
  <si>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</si>
  <si>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</si>
  <si>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</si>
  <si>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</si>
  <si>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</si>
  <si>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</si>
  <si>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</si>
  <si>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</si>
  <si>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</si>
  <si>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</si>
  <si>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</si>
  <si>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</si>
  <si>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</si>
  <si>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</si>
  <si>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</si>
  <si>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</si>
  <si>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</si>
  <si>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</si>
  <si>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</si>
  <si>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</si>
  <si>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</si>
  <si>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Boletín feminicidio:
https://omeg.sdmujer.gov.co/index.php/component/phocadownload/category/99-feminicidios-y-otras-violencias-contra-las-mujeres?download=981:bolentin-no-1-enero-2025   </t>
  </si>
  <si>
    <t>Como parte de los avances en la Elaboración de estudios y/o investigaciones con información sobre la situación de derechos de las mujeres con enfoque de género y diferencial,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</si>
  <si>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Se realizó reunión de articulación y planeación entre el equipo de seguimiento a la implementación de la Política Pública de Mujeres y Equidad de Género de la Direción de Derechos y Diseño de Política y la Dirección de Gestión de Conocimiento -  Equipo del OMEG encargado de realizar la evaluacion intermedia de los indicadores de mencionada Política.</t>
  </si>
  <si>
    <t xml:space="preserve">Se realizaron dos reuniones de trabajo con profesionales del equipo del OMEG para definir el alcance, objetivos, preguntas de investigación, metodología y cronograma de la investigación “Comprendiendo el fenómeno del feminicidio en Bogotá”. 
Estructuración del plan de investigaciones del OMEG para el año 2025, en atención a las metas de plan de desarrollo, los lineamientos de la PPMyEG y la PPASP, y los compromisos con grupos étnicos en al marco de las políticas púbicas étnicas distritales. </t>
  </si>
  <si>
    <t>Como parte de los avances para Desarrollar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del plan de desarrollo, los lineamientos de la Política Publica de Mujeres y Equidad de Género y la Política Pública de Actividades Sexualmente Pagas, y los compromisos con grupos étnicos en al marco de las Políticas Púbicas étnicas distritales</t>
  </si>
  <si>
    <t>1. Publicar información actualizada sobre los derechos de las mujeres en el micrositio del OMEG,  asimimo, mejorar su navegabilidad y acceso a la ciudadanía</t>
  </si>
  <si>
    <t>2. Producir  fichas y/o boletines estadísticos temáticos sobre las atenciones del sector mujeres  y la situación de las mujeres en Bogotá</t>
  </si>
  <si>
    <t>3. Actualización y publicación de visualizadores en la página web del OMEG con datos estadísticos sobre la situación de derechos de las mujeres en Bogotá</t>
  </si>
  <si>
    <t xml:space="preserve">Se cuenta a la fecha con información estadística actualizada y robusta sobre los derechos de las mujeres para la toma de decisiones, contando con:
a. Un boletin estadísticos sobre feminicidio en Bogotá
</t>
  </si>
  <si>
    <t xml:space="preserve">Durante el mes de febrero, se realizó la actualización de los tableros del visualizador de datos del Observatorio de Mujeres y Equidad de Género de Bogotá (OMEG), y se actualiza la visualización de documentos con datos estadístcos de  interes para la ciudadanía.
En cuanto al visualizador de datos de InfoCuidado se encuentra en una fase de ajuste y validación de datos. Aunque ya se ha completado el diseño y la construcción, es necesario realizar una revisión detallada de la base de datos para verificar y corregir cualquier inconsistencia en la información migrada. Este proceso de depuración tiene como objetivo asegurar que los datos se presenten de manera correcta y confiable, garantizando el adecuado funcionamiento del sistema para su publicación final.
</t>
  </si>
  <si>
    <t>No se presentan evidencias acorde con la programación de ejecución</t>
  </si>
  <si>
    <t xml:space="preserve">Como parte de los avances y logros acumulados, se puede mencionar el contar con un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 este permitira hacer seguimiento a la elaboración de estudios e investigaciónes como lo son: evaluación intermedia de los indicadores de la Política Publica de Mujeres y Equidad y la encuesta de mujeres y equidad de género de Bogotá, entre otras.  </t>
  </si>
  <si>
    <t>CARLOS ALFONSO GAITÁN SÁNCHEZ</t>
  </si>
  <si>
    <t>Jefe Oficina Asesora de Planeación</t>
  </si>
  <si>
    <t>IVONNE ASTRID RICO VARGAS</t>
  </si>
  <si>
    <t>LINA TATIANA LOZARON RUIZ</t>
  </si>
  <si>
    <t xml:space="preserve">Como parte de los avances en la producción de boletines estadísticos, durante el mes de marzo se publicaron los siguientes boletines en la página web del OMEG: 
a. Reporte de atenciones SDMujer SiMisional, corte febrero 2025. 
b. Reporte de atenciones Inforcuidado corte diciembre de 2024
c. Boletín de feminicidio corte febrero de 2025. 
d. Adicionalmente, se actualizó la información de los visualizadores del la página web del OMEG a corte de febrero de 2025.
e. Inventario de publicaciones actualizado.	</t>
  </si>
  <si>
    <t>Se cuenta a la fecha con información estadística actualizada y robusta sobre los derechos de las mujeres para la toma de decisiones, contando con:
a. 3 boletines estadísticos sobre feminicidio en Bogotá
b. 3 reportes de atenciones con datos SDMujer Simisional
c. 2 reportes de atenciones del Sistema de información de Cuidado - InfoCuidado
d. Inventario de publicaciones actualizado a marzo 31 de 2025 y
e. visualizador de datos OMEG actualizado a 28 de febrero</t>
  </si>
  <si>
    <t>La ciudadania y actores estrategicos acceden a información actualizada, robusta y pertinente sobre la situación de derechos de las mujeres, que favorece la toma de decisiones para la gestión pública y para la participación en escenarios locales.</t>
  </si>
  <si>
    <t>Durante el mes de marzo se publicaron los siguientes boletines en la página web del OMEG: 
a. Reporte de atenciones SDMujer, SiMisional, corte febrero de 2025
b. Reporte de atenciones Infocuidado corte diciembre de 2024 y 
c. el boletín de feminicidio a corte de febrero de 2025.</t>
  </si>
  <si>
    <t>Como parte de los avances y logros acumulados, se puede mencionar:
a. plan de investigaciones del OMEG para el año 2025
b. Avances en el diseño de tres investigaciones del OMEG (Evaluación Intermedia Política Publica de Mujeres y Equidad de Género, Encuesta de Mujeres y Equidad de Género y Fenómeno del feminicidio), con retroalimentación y direcionamiento estratégico por parte de la Directora.</t>
  </si>
  <si>
    <t xml:space="preserve">Desde el Observatorio de Mujeres y Equidad de Género - OMEG - se ofrecen datos que dan cuenta de la situación de derechos de las mujeres, con datos diversificados para la toma de decisiones, lo que beneficia a la ciudadanía, ya que permite a la entidad contar con información actualizada, de caracter cualitativo y cuantitativo, para una toma de decisiones acertada e inversión de recursos efectiva. Adicionalmente, permite una mayor comprensión de los  fenómenos y condiciones de goce o vulneración de los derechos de las mujeres en la ciudad. </t>
  </si>
  <si>
    <t xml:space="preserve">Planeación estratégica de productos con miras al diseño de la investigación para la Caracterización  de mujeres que realizan actividades sexuales pagadas en Bogotá.
Avance en el diseño de investigación sobre acoso sexual en el transporte y espacio público. 
Cronograma de la investigación de feminicidios “Comprendiendo el fenómeno del feminicidio en Bogotá”.
Avance diseño de la investigación “Comprendiendo el fenómeno del feminicidio en Bogotá”.
Mesa de trabajo entre profesionales del equipo del OMEG para avanzar en el diseño de la investigación “Comprendiendo el fenómeno del feminicidio en Bogotá”
Avance en la planeación estratégica del plan de investigaciones del OMEG, y en la articulaciones de los equipos en atención a los recursos humanos disponibles para cada investigación. 
</t>
  </si>
  <si>
    <t xml:space="preserve">Durante el mes de marzo, se realizó la actualización de los tableros del visualizador de datos del Observatorio de Mujeres y Equidad de Género de Bogotá (OMEG), y se actualiza la visualización de documentos con datos estadísticos de  interes para la ciudadanía a corte de febrero 2025.
En cuanto al visualizador de datos de InfoCuidado se realizaron ajustes estructurales a la base de datos, lo cual permitió corregir inconsistencias detectadas en la información migrada y asegurar su correspondencia con los registros originales de la fuente de datos. Adicionalmente, se optimizaron las consultas que alimentan los tableros del visualizador,  para reducir los tiempos de respuesta de las mismas. </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</si>
  <si>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</si>
  <si>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t>Como parte de los avances y logros acumulados, se puede mencionar:
a. Plan de investigaciones del OMEG para el año 2025
b. Avances en el diseño de tres investigaciones del OMEG (Evaluación Intermedia Política Publica de Mujeres y Equidad de Género, Encuesta de Mujeres y Equidad de Género y Fenómeno del feminicidio), con retroalimentación y direcionamiento estratégico por parte de la Directora.</t>
  </si>
  <si>
    <t xml:space="preserve">Se elaboro una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t>
  </si>
  <si>
    <t>Se elaboró una propuesta de anexo técnico para el proceso de contratación pública de la encuesta de mujeres y equidad de género de Bogotá, enviada a la Dirección de contratación. 
Avance en la elaboración de cronograma de la investigación sobre la Situación de los derechos de las mujeres de Bogotá. 
Avance en la elaboración de una matriz bibliográfica de referencia para la investigación sobre la Situación de los derechos de las mujeres de Bogotá. 
Propuesta de cuadro de cotización elaborada  para la adquisición, por concurso de méritos, de la Encuesta de Mujeres y Equidad de Género a cargo de la Dirección de Gestión del Conocimiento</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</si>
  <si>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</si>
  <si>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t xml:space="preserve">Se cuenta con el diseño de una investigación que busca Comprender y caracterizar las condiciones de materialización del fenómeno de feminicidio en Bogotá entre los años 2023 y 2024, desde un enfoque de género, diferencial, interseccional y territorial, para fortalecer la respuesta institucional frente a la atención, prevención y acceso a la justicia para las mujeres en contextos de riesgo en la capital.
Se definio el tipo de investigación: mixta, descriptiva. Con un universo de casos de Feminicidios y asesinatos de mujeres ocurridos en Bogotá del 1 enero de 2023 al 31 de diciembre de 2024, cuya muestra será,  Feminicidios y asesinatos de mujeres ocurridos en Bogotá del 11 enero de 2023 al 31 de diciembre de 2024 que hayan tenido atenciones institucionales.
Con respecto a los casos de feminicidio ocurridos en 2024, la Secretaría Distrital de la Mujer (OMEG, 2025) encontró que “se están representando 3 casos de homicidio con características  de feminicidio ocurridos en las localidades de Suba, Bosa y Santa Fé”, los cuales no fueron  tipificados como feminicidio, lo que justifica el producir una investigación que permita identificar las barreras para enteder este fenomeno. </t>
  </si>
  <si>
    <t>4. Producir un documento de la evaluación intermedia de la PPMYEG con enfoque de género y diferencial , divulgando los resultados</t>
  </si>
  <si>
    <t>5. Producir un documento de actualización de la Encuesta de Mujeres y Equidad de Género, divulgando los resultados</t>
  </si>
  <si>
    <t>6. Producir y publicar estudios y/o investigaciones sobre los derechos de las mujeres con enfoque de genero y diferencial que favorezcan la toma de decisiones de la gestión pública basada en la evidencia</t>
  </si>
  <si>
    <t xml:space="preserve">Se realiza la consolidación de datos y documentos públicados en el Observatorio de Mujeres y Equidad de Género - OMEG para el mes de marzo, lo que permite contar con información actualizada, robusta y oportuna sobre la situación de derechos de las mujeres en Bogotá. </t>
  </si>
  <si>
    <t>Inventario de publicaciones del OMEG
https://secretariadistritald.sharepoint.com/:f:/s/ContratacinSPI-2022/EpbgBBH0QiBAuN3vidMJGI0BffGRo-jEMOvz-sXXhUFzkw?e=s0ux2z</t>
  </si>
  <si>
    <t>Actualización y publicación de visualizadores en la página web del OMEG con datos estadísticos sobre la situación de derechos de las mujeres en Bogotá
https://secretariadistritald.sharepoint.com/:f:/s/ContratacinSPI-2022/EpbgBBH0QiBAuN3vidMJGI0BffGRo-jEMOvz-sXXhUFzkw?e=s0ux2z</t>
  </si>
  <si>
    <t>Anexo 1. Documento preliminar de definición de alcance de la evaluación intermedia de la Política Publica de Mujeres y Equidad de Género. 
https://secretariadistritald.sharepoint.com/:f:/s/ContratacinSPI-2022/EpbgBBH0QiBAuN3vidMJGI0BffGRo-jEMOvz-sXXhUFzkw?e=s0ux2z</t>
  </si>
  <si>
    <t>Anexo 1. Documento preliminar anexo técnico. 
Anexo 2. Cronograma preliminar investigación. 
Anexo 3. Primera entrega de la matriz bibliográfica
Anexo 4. Propuesta cuadro de Cotización
https://secretariadistritald.sharepoint.com/:f:/s/ContratacinSPI-2022/EpbgBBH0QiBAuN3vidMJGI0BffGRo-jEMOvz-sXXhUFzkw?e=s0ux2z</t>
  </si>
  <si>
    <t xml:space="preserve">Anexo 1. Acta de reunión de planeación estratégica ASP.
Anexo 2. Avance diseño de investigación acoso sexual. 
Anexo 3. Propuesta cronograma investigación feminicidio
Anexo 4. Avance documento de diseño de investigación feminicidios
Anexo 5. Acta de reunión feminicidios. 
Anexo 6. Acta de reunión estrátegica investigaciones OMEG
Anexo 7. Acta de reunión avances investigaciones
https://secretariadistritald.sharepoint.com/:f:/s/ContratacinSPI-2022/EpbgBBH0QiBAuN3vidMJGI0BffGRo-jEMOvz-sXXhUFzkw?e=s0ux2z
</t>
  </si>
  <si>
    <t>Anexo 1. Documento preliminar de definición de alcance de la evaluación intermedia de la Política Publica de Mujeres y Equidad de Género. 
Anexo 2. Documento preliminar anexo técnico para el proceso de contratación pública de la encuesta de mujeres y equidad de género de Bogotá
Anexo 3. Avance diseño de investigación acoso sexual
Anexo 4. Avance documento de diseño de investigación feminicidios
https://secretariadistritald.sharepoint.com/:f:/s/ContratacinSPI-2022/EpbgBBH0QiBAuN3vidMJGI0BffGRo-jEMOvz-sXXhUFzkw?e=s0ux2z</t>
  </si>
  <si>
    <t>Anexo 1. Documento Plan de investigaciones OMEG 2025
https://secretariadistritald.sharepoint.com/:f:/s/ContratacinSPI-2022/EpbgBBH0QiBAuN3vidMJGI0BffGRo-jEMOvz-sXXhUFzkw?e=s0ux2z</t>
  </si>
  <si>
    <t>Consolidado INFOCUIDADO
Ficha_Feminicidio_Marzo_2025
RepAtenciones_Consolidado_SIMISIONAL
https://secretariadistritald.sharepoint.com/:f:/s/ContratacinSPI-2022/EpbgBBH0QiBAuN3vidMJGI0BffGRo-jEMOvz-sXXhUFzkw?e=s0ux2z</t>
  </si>
  <si>
    <t>FORMULACIÓN Y SEGUIMIENTO  PLAN DE ACCIÓN DE PROYECTOS DE INVERSIÓN</t>
  </si>
  <si>
    <t>SECRETARÍA DISTRITAL DE LA MUJER
DIRECCINAMIENTO ESTRATÉGICO
FORMULACIÓN Y SEGUIMIENTO  PLAN DE ACCIÓN DE PROYECTOS DE INVERSIÓN
TERRITORIALIZACIÓN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</si>
</sst>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quot;$&quot;* #,##0.00_-;\-&quot;$&quot;* #,##0.00_-;_-&quot;$&quot;*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5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0"/>
      <color rgb="FFFF0000"/>
      <name val="Arial Narrow"/>
      <family val="2"/>
    </font>
    <font>
      <sz val="11"/>
      <color theme="1"/>
      <name val="Calibri"/>
      <family val="2"/>
      <scheme val="minor"/>
    </font>
    <font>
      <sz val="13"/>
      <color theme="6"/>
      <name val="Arial"/>
      <family val="2"/>
    </font>
    <font>
      <sz val="13"/>
      <color rgb="FF000000"/>
      <name val="Arial"/>
      <family val="2"/>
    </font>
    <font>
      <b/>
      <sz val="13"/>
      <color rgb="FF000000"/>
      <name val="Arial"/>
      <family val="2"/>
    </font>
    <font>
      <sz val="11"/>
      <name val="Calibri"/>
      <family val="2"/>
      <scheme val="minor"/>
    </font>
    <font>
      <sz val="9"/>
      <color theme="1"/>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rgb="FF000000"/>
      </top>
      <bottom style="thin">
        <color rgb="FF000000"/>
      </bottom>
      <diagonal/>
    </border>
  </borders>
  <cellStyleXfs count="23">
    <xf numFmtId="0" fontId="0" fillId="0" borderId="0"/>
    <xf numFmtId="9" fontId="9" fillId="0" borderId="0" applyFont="0" applyFill="0" applyBorder="0" applyAlignment="0" applyProtection="0"/>
    <xf numFmtId="0" fontId="10" fillId="0" borderId="6"/>
    <xf numFmtId="0" fontId="5" fillId="0" borderId="6"/>
    <xf numFmtId="166" fontId="5" fillId="0" borderId="6" applyFont="0" applyFill="0" applyBorder="0" applyAlignment="0" applyProtection="0"/>
    <xf numFmtId="167" fontId="5" fillId="0" borderId="6" applyFont="0" applyFill="0" applyBorder="0" applyAlignment="0" applyProtection="0"/>
    <xf numFmtId="9" fontId="5" fillId="0" borderId="6" applyFont="0" applyFill="0" applyBorder="0" applyAlignment="0" applyProtection="0"/>
    <xf numFmtId="169" fontId="5" fillId="0" borderId="6" applyFont="0" applyFill="0" applyBorder="0" applyAlignment="0" applyProtection="0"/>
    <xf numFmtId="165" fontId="5" fillId="0" borderId="6" applyFont="0" applyFill="0" applyBorder="0" applyAlignment="0" applyProtection="0"/>
    <xf numFmtId="9" fontId="10" fillId="0" borderId="6" applyFont="0" applyFill="0" applyBorder="0" applyAlignment="0" applyProtection="0"/>
    <xf numFmtId="9" fontId="17" fillId="0" borderId="6" applyFont="0" applyFill="0" applyBorder="0" applyAlignment="0" applyProtection="0"/>
    <xf numFmtId="171" fontId="22" fillId="0" borderId="42" applyNumberFormat="0" applyAlignment="0" applyProtection="0">
      <alignment horizontal="right" vertical="center"/>
    </xf>
    <xf numFmtId="171" fontId="22" fillId="0" borderId="43" applyNumberFormat="0" applyAlignment="0" applyProtection="0">
      <alignment horizontal="left" vertical="center" indent="1"/>
    </xf>
    <xf numFmtId="0" fontId="23" fillId="0" borderId="43" applyAlignment="0" applyProtection="0">
      <alignment horizontal="left" vertical="center" indent="1"/>
    </xf>
    <xf numFmtId="0" fontId="24" fillId="8" borderId="6" applyNumberFormat="0" applyAlignment="0" applyProtection="0">
      <alignment horizontal="left" vertical="center" indent="1"/>
    </xf>
    <xf numFmtId="171" fontId="26" fillId="0" borderId="42" applyNumberFormat="0" applyFill="0" applyBorder="0" applyAlignment="0" applyProtection="0">
      <alignment horizontal="right" vertical="center"/>
    </xf>
    <xf numFmtId="0" fontId="18" fillId="0" borderId="6" applyNumberFormat="0" applyFill="0" applyBorder="0" applyAlignment="0" applyProtection="0"/>
    <xf numFmtId="0" fontId="4" fillId="0" borderId="6"/>
    <xf numFmtId="43" fontId="38" fillId="0" borderId="0" applyFont="0" applyFill="0" applyBorder="0" applyAlignment="0" applyProtection="0"/>
    <xf numFmtId="0" fontId="3" fillId="0" borderId="6"/>
    <xf numFmtId="0" fontId="47" fillId="0" borderId="6"/>
    <xf numFmtId="164" fontId="2" fillId="0" borderId="6" applyFont="0" applyFill="0" applyBorder="0" applyAlignment="0" applyProtection="0"/>
    <xf numFmtId="44" fontId="49" fillId="0" borderId="0" applyFont="0" applyFill="0" applyBorder="0" applyAlignment="0" applyProtection="0"/>
  </cellStyleXfs>
  <cellXfs count="614">
    <xf numFmtId="0" fontId="0" fillId="0" borderId="0" xfId="0"/>
    <xf numFmtId="0" fontId="13" fillId="0" borderId="6" xfId="3" applyFont="1" applyAlignment="1">
      <alignment vertical="center"/>
    </xf>
    <xf numFmtId="0" fontId="12" fillId="4" borderId="6" xfId="2" applyFont="1" applyFill="1" applyAlignment="1">
      <alignment vertical="center" wrapText="1"/>
    </xf>
    <xf numFmtId="0" fontId="14" fillId="4" borderId="6" xfId="2" applyFont="1" applyFill="1" applyAlignment="1">
      <alignment vertical="center" wrapText="1"/>
    </xf>
    <xf numFmtId="0" fontId="11" fillId="4" borderId="6" xfId="2" applyFont="1" applyFill="1" applyAlignment="1">
      <alignment vertical="center" wrapText="1"/>
    </xf>
    <xf numFmtId="0" fontId="12" fillId="4" borderId="20" xfId="2" applyFont="1" applyFill="1" applyBorder="1" applyAlignment="1">
      <alignment vertical="center" wrapText="1"/>
    </xf>
    <xf numFmtId="0" fontId="12" fillId="0" borderId="20" xfId="2" applyFont="1" applyBorder="1" applyAlignment="1">
      <alignment vertical="center" wrapText="1"/>
    </xf>
    <xf numFmtId="0" fontId="12" fillId="0" borderId="6" xfId="2" applyFont="1" applyAlignment="1">
      <alignment vertical="center" wrapText="1"/>
    </xf>
    <xf numFmtId="0" fontId="12" fillId="0" borderId="6" xfId="2" applyFont="1" applyAlignment="1">
      <alignment horizontal="center" vertical="center" wrapText="1"/>
    </xf>
    <xf numFmtId="0" fontId="15" fillId="0" borderId="6" xfId="3" applyFont="1" applyAlignment="1">
      <alignment horizontal="center" vertical="center"/>
    </xf>
    <xf numFmtId="0" fontId="13" fillId="0" borderId="6" xfId="3" applyFont="1" applyAlignment="1">
      <alignment horizontal="center" vertical="center"/>
    </xf>
    <xf numFmtId="0" fontId="14" fillId="0" borderId="6" xfId="2" applyFont="1" applyAlignment="1">
      <alignment vertical="center" wrapText="1"/>
    </xf>
    <xf numFmtId="0" fontId="11" fillId="0" borderId="6" xfId="2" applyFont="1" applyAlignment="1">
      <alignment vertical="center" wrapText="1"/>
    </xf>
    <xf numFmtId="0" fontId="11" fillId="0" borderId="28" xfId="2" applyFont="1" applyBorder="1" applyAlignment="1">
      <alignment vertical="center" wrapText="1"/>
    </xf>
    <xf numFmtId="0" fontId="12" fillId="4" borderId="20" xfId="2" applyFont="1" applyFill="1" applyBorder="1" applyAlignment="1">
      <alignment horizontal="center" vertical="center" wrapText="1"/>
    </xf>
    <xf numFmtId="0" fontId="16" fillId="4" borderId="6" xfId="2" applyFont="1" applyFill="1" applyAlignment="1">
      <alignment horizontal="center" vertical="center" wrapText="1"/>
    </xf>
    <xf numFmtId="0" fontId="12" fillId="4" borderId="6" xfId="2" applyFont="1" applyFill="1" applyAlignment="1">
      <alignment horizontal="center" vertical="center" wrapText="1"/>
    </xf>
    <xf numFmtId="0" fontId="16" fillId="0" borderId="6" xfId="2" applyFont="1" applyAlignment="1">
      <alignment horizontal="center" vertical="center" wrapText="1"/>
    </xf>
    <xf numFmtId="0" fontId="12" fillId="6" borderId="6" xfId="2" applyFont="1" applyFill="1" applyAlignment="1">
      <alignment vertical="center" wrapText="1"/>
    </xf>
    <xf numFmtId="0" fontId="12" fillId="5" borderId="15" xfId="2" applyFont="1" applyFill="1" applyBorder="1" applyAlignment="1">
      <alignment horizontal="center" vertical="center" wrapText="1"/>
    </xf>
    <xf numFmtId="0" fontId="12" fillId="5" borderId="16" xfId="2" applyFont="1" applyFill="1" applyBorder="1" applyAlignment="1">
      <alignment horizontal="center" vertical="center" wrapText="1"/>
    </xf>
    <xf numFmtId="0" fontId="12" fillId="5" borderId="33" xfId="2" applyFont="1" applyFill="1" applyBorder="1" applyAlignment="1">
      <alignment vertical="center" wrapText="1"/>
    </xf>
    <xf numFmtId="168" fontId="13" fillId="0" borderId="34" xfId="5" applyNumberFormat="1" applyFont="1" applyBorder="1" applyAlignment="1">
      <alignment vertical="center"/>
    </xf>
    <xf numFmtId="168" fontId="13" fillId="0" borderId="36" xfId="5" applyNumberFormat="1" applyFont="1" applyBorder="1" applyAlignment="1">
      <alignment vertical="center"/>
    </xf>
    <xf numFmtId="0" fontId="12" fillId="5" borderId="24" xfId="2" applyFont="1" applyFill="1" applyBorder="1" applyAlignment="1">
      <alignment vertical="center" wrapText="1"/>
    </xf>
    <xf numFmtId="168" fontId="13" fillId="0" borderId="25" xfId="5" applyNumberFormat="1" applyFont="1" applyBorder="1" applyAlignment="1">
      <alignment vertical="center"/>
    </xf>
    <xf numFmtId="0" fontId="13" fillId="0" borderId="6" xfId="3" applyFont="1"/>
    <xf numFmtId="0" fontId="12" fillId="7" borderId="14" xfId="2" applyFont="1" applyFill="1" applyBorder="1" applyAlignment="1">
      <alignment vertical="center" wrapText="1"/>
    </xf>
    <xf numFmtId="168" fontId="13" fillId="0" borderId="26" xfId="5" applyNumberFormat="1" applyFont="1" applyBorder="1" applyAlignment="1">
      <alignment vertical="center"/>
    </xf>
    <xf numFmtId="0" fontId="7" fillId="0" borderId="6" xfId="3" applyFont="1" applyAlignment="1">
      <alignment vertical="center"/>
    </xf>
    <xf numFmtId="0" fontId="13" fillId="0" borderId="6" xfId="3" applyFont="1" applyAlignment="1">
      <alignment horizontal="center" vertical="center" wrapText="1"/>
    </xf>
    <xf numFmtId="0" fontId="21" fillId="0" borderId="6" xfId="3" applyFont="1" applyAlignment="1">
      <alignment vertical="center"/>
    </xf>
    <xf numFmtId="0" fontId="19" fillId="0" borderId="38" xfId="3" applyFont="1" applyBorder="1" applyAlignment="1">
      <alignment horizontal="center" vertical="center"/>
    </xf>
    <xf numFmtId="0" fontId="19" fillId="0" borderId="31" xfId="3" applyFont="1" applyBorder="1" applyAlignment="1">
      <alignment horizontal="center" vertical="center" wrapText="1"/>
    </xf>
    <xf numFmtId="0" fontId="19" fillId="0" borderId="19" xfId="3" applyFont="1" applyBorder="1" applyAlignment="1">
      <alignment horizontal="center" vertical="center"/>
    </xf>
    <xf numFmtId="0" fontId="19" fillId="0" borderId="39" xfId="3" applyFont="1" applyBorder="1" applyAlignment="1">
      <alignment horizontal="center" vertical="center"/>
    </xf>
    <xf numFmtId="0" fontId="19" fillId="0" borderId="40" xfId="3" applyFont="1" applyBorder="1" applyAlignment="1">
      <alignment horizontal="center" vertical="center"/>
    </xf>
    <xf numFmtId="0" fontId="27" fillId="0" borderId="6" xfId="3" applyFont="1" applyAlignment="1">
      <alignment vertical="center"/>
    </xf>
    <xf numFmtId="0" fontId="29" fillId="5" borderId="34" xfId="2" applyFont="1" applyFill="1" applyBorder="1" applyAlignment="1">
      <alignment horizontal="center" vertical="center" wrapText="1"/>
    </xf>
    <xf numFmtId="0" fontId="28" fillId="0" borderId="34" xfId="3" applyFont="1" applyBorder="1" applyAlignment="1">
      <alignment horizontal="center" vertical="center"/>
    </xf>
    <xf numFmtId="0" fontId="32" fillId="5" borderId="40" xfId="3" applyFont="1" applyFill="1" applyBorder="1" applyAlignment="1">
      <alignment horizontal="center" vertical="center" wrapText="1"/>
    </xf>
    <xf numFmtId="0" fontId="32" fillId="5" borderId="23" xfId="3" applyFont="1" applyFill="1" applyBorder="1" applyAlignment="1">
      <alignment horizontal="center" vertical="center" wrapText="1"/>
    </xf>
    <xf numFmtId="0" fontId="32" fillId="5" borderId="38"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9" xfId="3" applyFont="1" applyFill="1" applyBorder="1" applyAlignment="1">
      <alignment horizontal="center" vertical="center" wrapText="1"/>
    </xf>
    <xf numFmtId="0" fontId="32" fillId="5" borderId="34" xfId="2" applyFont="1" applyFill="1" applyBorder="1" applyAlignment="1">
      <alignment horizontal="center" vertical="center" wrapText="1"/>
    </xf>
    <xf numFmtId="0" fontId="32" fillId="5" borderId="34" xfId="0" applyFont="1" applyFill="1" applyBorder="1" applyAlignment="1">
      <alignment horizontal="center" vertical="center"/>
    </xf>
    <xf numFmtId="9" fontId="32" fillId="5" borderId="34" xfId="3" applyNumberFormat="1" applyFont="1" applyFill="1" applyBorder="1" applyAlignment="1">
      <alignment horizontal="center" vertical="center"/>
    </xf>
    <xf numFmtId="9" fontId="32" fillId="9" borderId="34" xfId="0" applyNumberFormat="1" applyFont="1" applyFill="1" applyBorder="1" applyAlignment="1">
      <alignment horizontal="center" vertical="center"/>
    </xf>
    <xf numFmtId="9" fontId="32" fillId="5" borderId="34" xfId="0" applyNumberFormat="1" applyFont="1" applyFill="1" applyBorder="1" applyAlignment="1">
      <alignment horizontal="center"/>
    </xf>
    <xf numFmtId="9" fontId="20" fillId="4" borderId="34" xfId="0" applyNumberFormat="1" applyFont="1" applyFill="1" applyBorder="1" applyAlignment="1">
      <alignment horizontal="center"/>
    </xf>
    <xf numFmtId="0" fontId="34" fillId="0" borderId="38" xfId="3" applyFont="1" applyBorder="1" applyAlignment="1">
      <alignment horizontal="center" vertical="center"/>
    </xf>
    <xf numFmtId="0" fontId="34" fillId="0" borderId="31" xfId="3" applyFont="1" applyBorder="1" applyAlignment="1">
      <alignment horizontal="center" vertical="center" wrapText="1"/>
    </xf>
    <xf numFmtId="0" fontId="19" fillId="0" borderId="18" xfId="3" applyFont="1" applyBorder="1" applyAlignment="1">
      <alignment horizontal="center" vertical="center"/>
    </xf>
    <xf numFmtId="10" fontId="32" fillId="5" borderId="34" xfId="0" applyNumberFormat="1" applyFont="1" applyFill="1" applyBorder="1" applyAlignment="1">
      <alignment horizontal="center" vertical="center"/>
    </xf>
    <xf numFmtId="0" fontId="8" fillId="0" borderId="6" xfId="3" applyFont="1" applyAlignment="1">
      <alignment vertical="center"/>
    </xf>
    <xf numFmtId="9" fontId="13" fillId="0" borderId="36" xfId="1" applyFont="1" applyBorder="1" applyAlignment="1">
      <alignment vertical="center"/>
    </xf>
    <xf numFmtId="0" fontId="12" fillId="5" borderId="38" xfId="2" applyFont="1" applyFill="1" applyBorder="1" applyAlignment="1">
      <alignment vertical="center" wrapText="1"/>
    </xf>
    <xf numFmtId="0" fontId="12" fillId="0" borderId="38" xfId="2" applyFont="1" applyBorder="1" applyAlignment="1">
      <alignment vertical="center" wrapText="1"/>
    </xf>
    <xf numFmtId="0" fontId="12" fillId="5" borderId="24" xfId="2" applyFont="1" applyFill="1" applyBorder="1" applyAlignment="1">
      <alignment horizontal="center" vertical="center" wrapText="1"/>
    </xf>
    <xf numFmtId="0" fontId="12" fillId="5" borderId="25" xfId="2" applyFont="1" applyFill="1" applyBorder="1" applyAlignment="1">
      <alignment horizontal="center" vertical="center" wrapText="1"/>
    </xf>
    <xf numFmtId="15" fontId="13" fillId="0" borderId="52" xfId="0" applyNumberFormat="1" applyFont="1" applyBorder="1" applyAlignment="1">
      <alignment horizontal="center" vertical="center" wrapText="1"/>
    </xf>
    <xf numFmtId="0" fontId="13" fillId="0" borderId="35" xfId="0" applyFont="1" applyBorder="1" applyAlignment="1">
      <alignment horizontal="justify" vertical="center" wrapText="1"/>
    </xf>
    <xf numFmtId="15" fontId="13" fillId="0" borderId="33" xfId="0" applyNumberFormat="1" applyFont="1" applyBorder="1" applyAlignment="1">
      <alignment horizontal="center" vertical="center" wrapText="1"/>
    </xf>
    <xf numFmtId="0" fontId="13" fillId="0" borderId="34" xfId="0" applyFont="1" applyBorder="1" applyAlignment="1">
      <alignment horizontal="center" vertical="center" wrapText="1"/>
    </xf>
    <xf numFmtId="14" fontId="13" fillId="0" borderId="33"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33" xfId="0" applyFont="1" applyBorder="1"/>
    <xf numFmtId="0" fontId="13" fillId="0" borderId="34" xfId="0" applyFont="1" applyBorder="1"/>
    <xf numFmtId="0" fontId="13" fillId="0" borderId="24" xfId="0" applyFont="1" applyBorder="1"/>
    <xf numFmtId="0" fontId="13" fillId="0" borderId="25" xfId="0" applyFont="1" applyBorder="1"/>
    <xf numFmtId="0" fontId="13" fillId="0" borderId="21" xfId="0" applyFont="1" applyBorder="1" applyAlignment="1">
      <alignment vertical="center" wrapText="1"/>
    </xf>
    <xf numFmtId="0" fontId="13" fillId="0" borderId="34" xfId="0" applyFont="1" applyBorder="1" applyAlignment="1">
      <alignment vertical="center" wrapText="1"/>
    </xf>
    <xf numFmtId="0" fontId="13" fillId="0" borderId="34" xfId="0" applyFont="1" applyBorder="1" applyAlignment="1">
      <alignment vertical="top" wrapText="1"/>
    </xf>
    <xf numFmtId="0" fontId="13" fillId="0" borderId="34" xfId="0" applyFont="1" applyBorder="1" applyAlignment="1">
      <alignment vertical="center"/>
    </xf>
    <xf numFmtId="0" fontId="32" fillId="0" borderId="52" xfId="3" applyFont="1" applyBorder="1" applyAlignment="1">
      <alignment horizontal="center" vertical="center" wrapText="1"/>
    </xf>
    <xf numFmtId="0" fontId="32" fillId="0" borderId="23" xfId="3" applyFont="1" applyBorder="1" applyAlignment="1">
      <alignment horizontal="center" vertical="center" wrapText="1"/>
    </xf>
    <xf numFmtId="0" fontId="25" fillId="0" borderId="62" xfId="3" applyFont="1" applyBorder="1" applyAlignment="1">
      <alignment horizontal="left" vertical="center" wrapText="1"/>
    </xf>
    <xf numFmtId="0" fontId="25" fillId="0" borderId="59" xfId="3" applyFont="1" applyBorder="1" applyAlignment="1">
      <alignment horizontal="left" vertical="center" wrapText="1"/>
    </xf>
    <xf numFmtId="0" fontId="13" fillId="4" borderId="20" xfId="3" applyFont="1" applyFill="1" applyBorder="1" applyAlignment="1">
      <alignment vertical="center"/>
    </xf>
    <xf numFmtId="0" fontId="13" fillId="4" borderId="6" xfId="3" applyFont="1" applyFill="1" applyAlignment="1">
      <alignment vertical="center"/>
    </xf>
    <xf numFmtId="0" fontId="12" fillId="4" borderId="27" xfId="2" applyFont="1" applyFill="1" applyBorder="1" applyAlignment="1">
      <alignment horizontal="center" vertical="center" wrapText="1"/>
    </xf>
    <xf numFmtId="0" fontId="11" fillId="0" borderId="0" xfId="0" applyFont="1" applyAlignment="1">
      <alignment vertical="center"/>
    </xf>
    <xf numFmtId="0" fontId="11" fillId="0" borderId="20" xfId="2" applyFont="1" applyBorder="1" applyAlignment="1">
      <alignment horizontal="center" vertical="center" wrapText="1"/>
    </xf>
    <xf numFmtId="0" fontId="12" fillId="0" borderId="6" xfId="2" applyFont="1" applyAlignment="1">
      <alignment horizontal="center" vertical="center"/>
    </xf>
    <xf numFmtId="0" fontId="36" fillId="0" borderId="6" xfId="0" applyFont="1" applyBorder="1" applyAlignment="1">
      <alignment horizontal="left" vertical="center" wrapText="1"/>
    </xf>
    <xf numFmtId="0" fontId="12" fillId="0" borderId="38" xfId="0" applyFont="1" applyBorder="1" applyAlignment="1">
      <alignment horizontal="left" vertical="center" wrapText="1"/>
    </xf>
    <xf numFmtId="0" fontId="12" fillId="0" borderId="6" xfId="2" applyFont="1" applyAlignment="1">
      <alignment vertical="center"/>
    </xf>
    <xf numFmtId="0" fontId="36" fillId="0" borderId="38" xfId="0" applyFont="1" applyBorder="1" applyAlignment="1">
      <alignment horizontal="left" vertical="center" wrapText="1"/>
    </xf>
    <xf numFmtId="0" fontId="6" fillId="0" borderId="38" xfId="0" applyFont="1" applyBorder="1" applyAlignment="1">
      <alignment horizontal="left" vertical="center" wrapText="1"/>
    </xf>
    <xf numFmtId="0" fontId="20" fillId="0" borderId="38" xfId="3" applyFont="1" applyBorder="1" applyAlignment="1">
      <alignment horizontal="center" vertical="center"/>
    </xf>
    <xf numFmtId="0" fontId="12" fillId="0" borderId="38" xfId="2" applyFont="1" applyBorder="1" applyAlignment="1">
      <alignment horizontal="center" vertical="center" wrapText="1"/>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32" fillId="3" borderId="34" xfId="3" applyFont="1" applyFill="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3" fillId="10" borderId="6" xfId="3" applyFont="1" applyFill="1" applyAlignment="1">
      <alignment vertical="center"/>
    </xf>
    <xf numFmtId="0" fontId="12" fillId="10" borderId="6" xfId="2" applyFont="1" applyFill="1" applyAlignment="1">
      <alignment vertical="center" wrapText="1"/>
    </xf>
    <xf numFmtId="0" fontId="13" fillId="10" borderId="6" xfId="3" applyFont="1" applyFill="1"/>
    <xf numFmtId="0" fontId="11" fillId="10" borderId="0" xfId="0" applyFont="1" applyFill="1" applyAlignment="1">
      <alignment vertical="center"/>
    </xf>
    <xf numFmtId="0" fontId="12" fillId="10" borderId="6" xfId="0" applyFont="1" applyFill="1" applyBorder="1" applyAlignment="1">
      <alignment horizontal="left" vertical="center" wrapText="1"/>
    </xf>
    <xf numFmtId="0" fontId="12" fillId="10" borderId="6" xfId="2" applyFont="1" applyFill="1" applyAlignment="1">
      <alignment horizontal="center" vertical="center"/>
    </xf>
    <xf numFmtId="0" fontId="3" fillId="0" borderId="6" xfId="19"/>
    <xf numFmtId="0" fontId="3" fillId="0" borderId="6" xfId="19" applyAlignment="1">
      <alignment horizontal="center"/>
    </xf>
    <xf numFmtId="37" fontId="22" fillId="0" borderId="66" xfId="11" applyNumberFormat="1" applyBorder="1" applyAlignment="1">
      <alignment horizontal="right" vertical="center"/>
    </xf>
    <xf numFmtId="0" fontId="3" fillId="10" borderId="6" xfId="19" applyFill="1" applyAlignment="1">
      <alignment horizontal="center"/>
    </xf>
    <xf numFmtId="0" fontId="3" fillId="10" borderId="6" xfId="19" applyFill="1"/>
    <xf numFmtId="0" fontId="11" fillId="10" borderId="20" xfId="2" applyFont="1" applyFill="1" applyBorder="1" applyAlignment="1">
      <alignment horizontal="center" vertical="center" wrapText="1"/>
    </xf>
    <xf numFmtId="0" fontId="36" fillId="10" borderId="6" xfId="0" applyFont="1" applyFill="1" applyBorder="1" applyAlignment="1">
      <alignment horizontal="left" vertical="center" wrapText="1"/>
    </xf>
    <xf numFmtId="0" fontId="13" fillId="0" borderId="24" xfId="3" applyFont="1" applyBorder="1" applyAlignment="1">
      <alignment vertical="center"/>
    </xf>
    <xf numFmtId="0" fontId="13" fillId="0" borderId="25" xfId="3" applyFont="1" applyBorder="1" applyAlignment="1">
      <alignment vertical="center"/>
    </xf>
    <xf numFmtId="168" fontId="13" fillId="0" borderId="60" xfId="5" applyNumberFormat="1" applyFont="1" applyBorder="1" applyAlignment="1">
      <alignment vertical="center"/>
    </xf>
    <xf numFmtId="168" fontId="13" fillId="0" borderId="61" xfId="5" applyNumberFormat="1" applyFont="1" applyBorder="1" applyAlignment="1">
      <alignment vertical="center"/>
    </xf>
    <xf numFmtId="43" fontId="42" fillId="5" borderId="72" xfId="18" applyFont="1" applyFill="1" applyBorder="1" applyAlignment="1">
      <alignment horizontal="center" vertical="center" wrapText="1"/>
    </xf>
    <xf numFmtId="43" fontId="42" fillId="5" borderId="74" xfId="18" applyFont="1" applyFill="1" applyBorder="1" applyAlignment="1">
      <alignment horizontal="center" vertical="center" wrapText="1"/>
    </xf>
    <xf numFmtId="43" fontId="42" fillId="5" borderId="75" xfId="18" applyFont="1" applyFill="1" applyBorder="1" applyAlignment="1">
      <alignment horizontal="center" vertical="center" wrapText="1"/>
    </xf>
    <xf numFmtId="168" fontId="13" fillId="0" borderId="52" xfId="5" applyNumberFormat="1" applyFont="1" applyBorder="1" applyAlignment="1">
      <alignment vertical="center"/>
    </xf>
    <xf numFmtId="168" fontId="13" fillId="0" borderId="33" xfId="5" applyNumberFormat="1" applyFont="1" applyBorder="1" applyAlignment="1">
      <alignment vertical="center"/>
    </xf>
    <xf numFmtId="168" fontId="13" fillId="0" borderId="24" xfId="5" applyNumberFormat="1" applyFont="1" applyBorder="1" applyAlignment="1">
      <alignment vertical="center"/>
    </xf>
    <xf numFmtId="0" fontId="13" fillId="4" borderId="6" xfId="3" applyFont="1" applyFill="1"/>
    <xf numFmtId="0" fontId="11" fillId="4" borderId="0" xfId="0" applyFont="1" applyFill="1" applyAlignment="1">
      <alignment vertical="center"/>
    </xf>
    <xf numFmtId="0" fontId="13" fillId="4" borderId="6" xfId="3" applyFont="1" applyFill="1" applyAlignment="1">
      <alignment horizontal="center" vertical="center" wrapText="1"/>
    </xf>
    <xf numFmtId="0" fontId="12" fillId="5" borderId="17"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5" borderId="23" xfId="3" applyFont="1" applyFill="1" applyBorder="1" applyAlignment="1">
      <alignment horizontal="center" vertical="center" wrapText="1"/>
    </xf>
    <xf numFmtId="0" fontId="12" fillId="5" borderId="38" xfId="3" applyFont="1" applyFill="1" applyBorder="1" applyAlignment="1">
      <alignment horizontal="center" vertical="center" wrapText="1"/>
    </xf>
    <xf numFmtId="0" fontId="12" fillId="3" borderId="38" xfId="3" applyFont="1" applyFill="1" applyBorder="1" applyAlignment="1">
      <alignment horizontal="center" vertical="center" wrapText="1"/>
    </xf>
    <xf numFmtId="0" fontId="11" fillId="4" borderId="32" xfId="2" applyFont="1" applyFill="1" applyBorder="1" applyAlignment="1">
      <alignment vertical="center" wrapText="1"/>
    </xf>
    <xf numFmtId="0" fontId="40" fillId="0" borderId="6" xfId="2" applyFont="1" applyAlignment="1">
      <alignment vertical="center" wrapText="1"/>
    </xf>
    <xf numFmtId="0" fontId="40" fillId="0" borderId="38" xfId="0" applyFont="1" applyBorder="1" applyAlignment="1">
      <alignment horizontal="center" vertical="center"/>
    </xf>
    <xf numFmtId="0" fontId="40" fillId="0" borderId="38" xfId="0" applyFont="1" applyBorder="1" applyAlignment="1">
      <alignment vertical="center"/>
    </xf>
    <xf numFmtId="0" fontId="40" fillId="0" borderId="38" xfId="2" applyFont="1" applyBorder="1" applyAlignment="1">
      <alignment horizontal="center" wrapText="1"/>
    </xf>
    <xf numFmtId="0" fontId="40" fillId="0" borderId="38" xfId="2" applyFont="1" applyBorder="1" applyAlignment="1">
      <alignment horizontal="center" vertical="center" wrapText="1"/>
    </xf>
    <xf numFmtId="0" fontId="40" fillId="0" borderId="38" xfId="2" applyFont="1" applyBorder="1" applyAlignment="1">
      <alignment vertical="center" wrapText="1"/>
    </xf>
    <xf numFmtId="0" fontId="12" fillId="0" borderId="38" xfId="0" applyFont="1" applyBorder="1" applyAlignment="1">
      <alignment vertical="center" wrapText="1"/>
    </xf>
    <xf numFmtId="0" fontId="32" fillId="0" borderId="24" xfId="3" applyFont="1" applyBorder="1" applyAlignment="1">
      <alignment horizontal="center" vertical="center" wrapText="1"/>
    </xf>
    <xf numFmtId="0" fontId="32" fillId="0" borderId="69" xfId="3" applyFont="1" applyBorder="1" applyAlignment="1">
      <alignment horizontal="center" vertical="center" wrapText="1"/>
    </xf>
    <xf numFmtId="0" fontId="32" fillId="0" borderId="70" xfId="3" applyFont="1" applyBorder="1" applyAlignment="1">
      <alignment horizontal="center" vertical="center" wrapText="1"/>
    </xf>
    <xf numFmtId="0" fontId="32" fillId="0" borderId="67" xfId="3" applyFont="1" applyBorder="1" applyAlignment="1">
      <alignment horizontal="center" vertical="center" wrapText="1"/>
    </xf>
    <xf numFmtId="0" fontId="32" fillId="0" borderId="54" xfId="3" applyFont="1" applyBorder="1" applyAlignment="1">
      <alignment horizontal="center" vertical="center" wrapText="1"/>
    </xf>
    <xf numFmtId="0" fontId="32" fillId="0" borderId="58" xfId="3" applyFont="1" applyBorder="1" applyAlignment="1">
      <alignment horizontal="center" vertical="center" wrapText="1"/>
    </xf>
    <xf numFmtId="0" fontId="12" fillId="5" borderId="76" xfId="3" applyFont="1" applyFill="1" applyBorder="1" applyAlignment="1">
      <alignment horizontal="center" vertical="center" wrapText="1"/>
    </xf>
    <xf numFmtId="0" fontId="11" fillId="10" borderId="6" xfId="0" applyFont="1" applyFill="1" applyBorder="1" applyAlignment="1">
      <alignment vertical="center"/>
    </xf>
    <xf numFmtId="0" fontId="11" fillId="0" borderId="38" xfId="0" applyFont="1" applyBorder="1" applyAlignment="1">
      <alignment vertical="center"/>
    </xf>
    <xf numFmtId="0" fontId="43" fillId="5" borderId="25" xfId="19" applyFont="1" applyFill="1" applyBorder="1" applyAlignment="1">
      <alignment horizontal="center" vertical="center" wrapText="1"/>
    </xf>
    <xf numFmtId="0" fontId="3" fillId="0" borderId="60" xfId="19" applyBorder="1" applyAlignment="1">
      <alignment horizontal="right" vertical="center"/>
    </xf>
    <xf numFmtId="0" fontId="11" fillId="5" borderId="38" xfId="2" applyFont="1" applyFill="1" applyBorder="1" applyAlignment="1">
      <alignment vertical="center" wrapText="1"/>
    </xf>
    <xf numFmtId="0" fontId="11" fillId="0" borderId="38" xfId="2" applyFont="1" applyBorder="1" applyAlignment="1">
      <alignment horizontal="center" wrapText="1"/>
    </xf>
    <xf numFmtId="0" fontId="11" fillId="5" borderId="38" xfId="0" applyFont="1" applyFill="1" applyBorder="1" applyAlignment="1">
      <alignment vertical="center"/>
    </xf>
    <xf numFmtId="0" fontId="11" fillId="0" borderId="38" xfId="2" applyFont="1" applyBorder="1" applyAlignment="1">
      <alignment vertical="center" wrapText="1"/>
    </xf>
    <xf numFmtId="0" fontId="11" fillId="0" borderId="28" xfId="0" applyFont="1" applyBorder="1" applyAlignment="1">
      <alignment vertical="center"/>
    </xf>
    <xf numFmtId="0" fontId="43" fillId="3" borderId="24" xfId="19" applyFont="1" applyFill="1" applyBorder="1" applyAlignment="1">
      <alignment horizontal="center" vertical="center" wrapText="1"/>
    </xf>
    <xf numFmtId="0" fontId="12" fillId="5" borderId="40" xfId="3" applyFont="1" applyFill="1" applyBorder="1" applyAlignment="1">
      <alignment horizontal="center" vertical="center" wrapText="1"/>
    </xf>
    <xf numFmtId="0" fontId="7" fillId="5" borderId="40" xfId="3" applyFont="1" applyFill="1" applyBorder="1" applyAlignment="1">
      <alignment vertical="center" wrapText="1"/>
    </xf>
    <xf numFmtId="0" fontId="13" fillId="0" borderId="19" xfId="3" applyFont="1" applyBorder="1" applyAlignment="1">
      <alignment vertical="center" wrapText="1"/>
    </xf>
    <xf numFmtId="0" fontId="7" fillId="0" borderId="46"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48" xfId="3" applyFont="1" applyBorder="1" applyAlignment="1">
      <alignment horizontal="center" vertical="center" wrapText="1"/>
    </xf>
    <xf numFmtId="0" fontId="7" fillId="5" borderId="40" xfId="3" applyFont="1" applyFill="1" applyBorder="1" applyAlignment="1">
      <alignment horizontal="center" vertical="center" wrapText="1"/>
    </xf>
    <xf numFmtId="0" fontId="13" fillId="0" borderId="41" xfId="3" applyFont="1" applyBorder="1" applyAlignment="1">
      <alignment horizontal="center" vertical="center" wrapText="1"/>
    </xf>
    <xf numFmtId="0" fontId="13" fillId="0" borderId="20" xfId="3" applyFont="1" applyBorder="1" applyAlignment="1">
      <alignment horizontal="center" vertical="center"/>
    </xf>
    <xf numFmtId="0" fontId="13" fillId="0" borderId="31" xfId="3" applyFont="1" applyBorder="1" applyAlignment="1">
      <alignment horizontal="center" vertical="center" wrapText="1"/>
    </xf>
    <xf numFmtId="0" fontId="44" fillId="0" borderId="38" xfId="3" applyFont="1" applyBorder="1" applyAlignment="1">
      <alignment horizontal="center" vertical="center"/>
    </xf>
    <xf numFmtId="0" fontId="44" fillId="0" borderId="31" xfId="3" applyFont="1" applyBorder="1" applyAlignment="1">
      <alignment horizontal="center" vertical="center" wrapText="1"/>
    </xf>
    <xf numFmtId="0" fontId="13" fillId="0" borderId="19" xfId="3" applyFont="1" applyBorder="1" applyAlignment="1">
      <alignment horizontal="center" vertical="center"/>
    </xf>
    <xf numFmtId="0" fontId="13" fillId="0" borderId="23" xfId="3" applyFont="1" applyBorder="1" applyAlignment="1">
      <alignment horizontal="center" vertical="center"/>
    </xf>
    <xf numFmtId="0" fontId="13" fillId="0" borderId="18" xfId="3" applyFont="1" applyBorder="1" applyAlignment="1">
      <alignment horizontal="center" vertical="center"/>
    </xf>
    <xf numFmtId="0" fontId="11" fillId="0" borderId="38" xfId="0" applyFont="1" applyBorder="1" applyAlignment="1">
      <alignment horizontal="left" vertical="center" wrapText="1"/>
    </xf>
    <xf numFmtId="0" fontId="41" fillId="5" borderId="38" xfId="2" applyFont="1" applyFill="1" applyBorder="1" applyAlignment="1">
      <alignment vertical="center" wrapText="1"/>
    </xf>
    <xf numFmtId="0" fontId="41" fillId="5" borderId="38" xfId="0" applyFont="1" applyFill="1" applyBorder="1" applyAlignment="1">
      <alignment vertical="center"/>
    </xf>
    <xf numFmtId="0" fontId="12" fillId="0" borderId="38" xfId="0" applyFont="1" applyBorder="1" applyAlignment="1">
      <alignment horizontal="center" vertical="center"/>
    </xf>
    <xf numFmtId="0" fontId="12" fillId="0" borderId="38" xfId="2" applyFont="1" applyBorder="1" applyAlignment="1">
      <alignment horizontal="center" wrapText="1"/>
    </xf>
    <xf numFmtId="0" fontId="13" fillId="0" borderId="38" xfId="3" applyFont="1" applyBorder="1" applyAlignment="1">
      <alignment vertical="center"/>
    </xf>
    <xf numFmtId="0" fontId="11" fillId="5" borderId="38" xfId="2" applyFont="1" applyFill="1" applyBorder="1" applyAlignment="1">
      <alignment horizontal="center" vertical="center" wrapText="1"/>
    </xf>
    <xf numFmtId="0" fontId="11" fillId="0" borderId="20" xfId="0" applyFont="1" applyBorder="1" applyAlignment="1">
      <alignment horizontal="center" vertical="center"/>
    </xf>
    <xf numFmtId="0" fontId="11" fillId="0" borderId="6" xfId="0" applyFont="1" applyBorder="1" applyAlignment="1">
      <alignment horizontal="center" vertical="center"/>
    </xf>
    <xf numFmtId="0" fontId="11" fillId="10" borderId="0" xfId="0" applyFont="1" applyFill="1" applyAlignment="1">
      <alignment horizontal="center" vertical="center"/>
    </xf>
    <xf numFmtId="0" fontId="12" fillId="5" borderId="19" xfId="2" applyFont="1" applyFill="1" applyBorder="1" applyAlignment="1">
      <alignment horizontal="left" vertical="center" wrapText="1"/>
    </xf>
    <xf numFmtId="0" fontId="40" fillId="0" borderId="30" xfId="2" applyFont="1" applyBorder="1" applyAlignment="1">
      <alignment horizontal="center" vertical="center" wrapText="1"/>
    </xf>
    <xf numFmtId="0" fontId="40" fillId="0" borderId="32" xfId="2" applyFont="1" applyBorder="1" applyAlignment="1">
      <alignment horizontal="center" vertical="center" wrapText="1"/>
    </xf>
    <xf numFmtId="0" fontId="17" fillId="0" borderId="34" xfId="20" applyFont="1" applyBorder="1" applyAlignment="1">
      <alignment horizontal="left" vertical="center" wrapText="1"/>
    </xf>
    <xf numFmtId="0" fontId="45" fillId="0" borderId="6" xfId="20" applyFont="1" applyAlignment="1">
      <alignment horizontal="left" vertical="top"/>
    </xf>
    <xf numFmtId="1" fontId="45" fillId="0" borderId="1" xfId="20" applyNumberFormat="1" applyFont="1" applyBorder="1" applyAlignment="1">
      <alignment horizontal="center" vertical="center" shrinkToFit="1"/>
    </xf>
    <xf numFmtId="0" fontId="17" fillId="0" borderId="1" xfId="20" applyFont="1" applyBorder="1" applyAlignment="1">
      <alignment horizontal="center" vertical="center" wrapText="1"/>
    </xf>
    <xf numFmtId="0" fontId="40" fillId="0" borderId="6" xfId="2" applyFont="1" applyAlignment="1">
      <alignment horizontal="center" vertical="center" wrapText="1"/>
    </xf>
    <xf numFmtId="0" fontId="46" fillId="3" borderId="1" xfId="20" applyFont="1" applyFill="1" applyBorder="1" applyAlignment="1">
      <alignment horizontal="center" vertical="center" wrapText="1"/>
    </xf>
    <xf numFmtId="0" fontId="12" fillId="0" borderId="6" xfId="0" applyFont="1" applyBorder="1" applyAlignment="1">
      <alignment vertical="center" wrapText="1"/>
    </xf>
    <xf numFmtId="0" fontId="32" fillId="0" borderId="53" xfId="3" applyFont="1" applyBorder="1" applyAlignment="1">
      <alignment horizontal="center" vertical="center" wrapText="1"/>
    </xf>
    <xf numFmtId="0" fontId="32" fillId="0" borderId="78" xfId="3" applyFont="1" applyBorder="1" applyAlignment="1">
      <alignment horizontal="center" vertical="center" wrapText="1"/>
    </xf>
    <xf numFmtId="43" fontId="32" fillId="5" borderId="34" xfId="18" applyFont="1" applyFill="1" applyBorder="1" applyAlignment="1">
      <alignment horizontal="center"/>
    </xf>
    <xf numFmtId="43" fontId="32" fillId="9" borderId="34" xfId="18" applyFont="1" applyFill="1" applyBorder="1" applyAlignment="1">
      <alignment horizontal="center" vertical="center"/>
    </xf>
    <xf numFmtId="0" fontId="17" fillId="0" borderId="34" xfId="20" applyFont="1" applyBorder="1" applyAlignment="1">
      <alignment vertical="center" wrapText="1"/>
    </xf>
    <xf numFmtId="0" fontId="17" fillId="0" borderId="7" xfId="20" applyFont="1" applyBorder="1" applyAlignment="1">
      <alignment vertical="center" wrapText="1"/>
    </xf>
    <xf numFmtId="0" fontId="32" fillId="0" borderId="64" xfId="3" applyFont="1" applyBorder="1" applyAlignment="1">
      <alignment horizontal="center" vertical="center" wrapText="1"/>
    </xf>
    <xf numFmtId="0" fontId="32" fillId="0" borderId="80" xfId="3" applyFont="1" applyBorder="1" applyAlignment="1">
      <alignment horizontal="center" vertical="center" wrapText="1"/>
    </xf>
    <xf numFmtId="0" fontId="32" fillId="0" borderId="81" xfId="3" applyFont="1" applyBorder="1" applyAlignment="1">
      <alignment horizontal="center" vertical="center" wrapText="1"/>
    </xf>
    <xf numFmtId="0" fontId="13" fillId="0" borderId="26" xfId="3" applyFont="1" applyBorder="1" applyAlignment="1">
      <alignment vertical="center"/>
    </xf>
    <xf numFmtId="0" fontId="13" fillId="10" borderId="24" xfId="3" applyFont="1" applyFill="1" applyBorder="1" applyAlignment="1">
      <alignment vertical="center"/>
    </xf>
    <xf numFmtId="0" fontId="13" fillId="10" borderId="26" xfId="3" applyFont="1" applyFill="1" applyBorder="1" applyAlignment="1">
      <alignment vertical="center"/>
    </xf>
    <xf numFmtId="0" fontId="25" fillId="0" borderId="50" xfId="3" applyFont="1" applyBorder="1" applyAlignment="1">
      <alignment horizontal="left" vertical="center" wrapText="1"/>
    </xf>
    <xf numFmtId="0" fontId="25" fillId="0" borderId="55" xfId="3" applyFont="1" applyBorder="1" applyAlignment="1">
      <alignment horizontal="left" vertical="center" wrapText="1"/>
    </xf>
    <xf numFmtId="0" fontId="25" fillId="0" borderId="65" xfId="3" applyFont="1" applyBorder="1" applyAlignment="1">
      <alignment horizontal="left" vertical="center" wrapText="1"/>
    </xf>
    <xf numFmtId="0" fontId="12" fillId="0" borderId="73" xfId="2" applyFont="1" applyBorder="1" applyAlignment="1">
      <alignment horizontal="center" vertical="center" wrapText="1"/>
    </xf>
    <xf numFmtId="1" fontId="19" fillId="0" borderId="38" xfId="3" applyNumberFormat="1" applyFont="1" applyBorder="1" applyAlignment="1">
      <alignment horizontal="center" vertical="center"/>
    </xf>
    <xf numFmtId="1" fontId="20" fillId="0" borderId="38" xfId="3" applyNumberFormat="1" applyFont="1" applyBorder="1" applyAlignment="1">
      <alignment horizontal="center" vertical="center"/>
    </xf>
    <xf numFmtId="172" fontId="19" fillId="0" borderId="20" xfId="3" applyNumberFormat="1" applyFont="1" applyBorder="1" applyAlignment="1">
      <alignment horizontal="center" vertical="center"/>
    </xf>
    <xf numFmtId="1" fontId="19" fillId="0" borderId="20" xfId="3" applyNumberFormat="1" applyFont="1" applyBorder="1" applyAlignment="1">
      <alignment horizontal="center" vertical="center"/>
    </xf>
    <xf numFmtId="0" fontId="12" fillId="0" borderId="56" xfId="2" applyFont="1" applyBorder="1" applyAlignment="1">
      <alignment horizontal="center" vertical="center" wrapText="1"/>
    </xf>
    <xf numFmtId="0" fontId="13" fillId="0" borderId="60" xfId="3" applyFont="1" applyBorder="1" applyAlignment="1">
      <alignment horizontal="center" vertical="center" wrapText="1"/>
    </xf>
    <xf numFmtId="0" fontId="7" fillId="0" borderId="33" xfId="3" applyFont="1" applyBorder="1" applyAlignment="1">
      <alignment horizontal="center" vertical="center" wrapText="1"/>
    </xf>
    <xf numFmtId="172" fontId="13" fillId="0" borderId="6" xfId="3" applyNumberFormat="1" applyFont="1" applyAlignment="1">
      <alignment vertical="center"/>
    </xf>
    <xf numFmtId="168" fontId="13" fillId="0" borderId="45" xfId="5" applyNumberFormat="1" applyFont="1" applyBorder="1" applyAlignment="1">
      <alignment horizontal="center" vertical="center"/>
    </xf>
    <xf numFmtId="168" fontId="13" fillId="0" borderId="73" xfId="5" applyNumberFormat="1" applyFont="1" applyBorder="1" applyAlignment="1">
      <alignment horizontal="center" vertical="center"/>
    </xf>
    <xf numFmtId="0" fontId="12" fillId="0" borderId="79" xfId="2" applyFont="1" applyBorder="1" applyAlignment="1">
      <alignment horizontal="center" vertical="center" wrapText="1"/>
    </xf>
    <xf numFmtId="172" fontId="19" fillId="0" borderId="38" xfId="3" applyNumberFormat="1" applyFont="1" applyBorder="1" applyAlignment="1">
      <alignment horizontal="center" vertical="center"/>
    </xf>
    <xf numFmtId="0" fontId="13" fillId="0" borderId="34" xfId="3" applyFont="1" applyBorder="1" applyAlignment="1">
      <alignment horizontal="center" vertical="center" wrapText="1"/>
    </xf>
    <xf numFmtId="173" fontId="13" fillId="0" borderId="6" xfId="3" applyNumberFormat="1" applyFont="1" applyAlignment="1">
      <alignment vertical="center"/>
    </xf>
    <xf numFmtId="0" fontId="7" fillId="5" borderId="38" xfId="3" applyFont="1" applyFill="1" applyBorder="1" applyAlignment="1">
      <alignment vertical="center"/>
    </xf>
    <xf numFmtId="0" fontId="22" fillId="0" borderId="33" xfId="12" quotePrefix="1" applyNumberFormat="1" applyBorder="1" applyAlignment="1">
      <alignment horizontal="center" vertical="center" wrapText="1"/>
    </xf>
    <xf numFmtId="0" fontId="22" fillId="0" borderId="34" xfId="12" quotePrefix="1" applyNumberFormat="1" applyBorder="1" applyAlignment="1">
      <alignment horizontal="left" vertical="center" wrapText="1"/>
    </xf>
    <xf numFmtId="0" fontId="22" fillId="0" borderId="34" xfId="12" quotePrefix="1" applyNumberFormat="1" applyBorder="1" applyAlignment="1">
      <alignment horizontal="center" vertical="center" wrapText="1"/>
    </xf>
    <xf numFmtId="37" fontId="22" fillId="0" borderId="34" xfId="11" applyNumberFormat="1" applyBorder="1" applyAlignment="1">
      <alignment horizontal="center" vertical="center"/>
    </xf>
    <xf numFmtId="37" fontId="22" fillId="0" borderId="56" xfId="19" applyNumberFormat="1" applyFont="1" applyBorder="1" applyAlignment="1">
      <alignment horizontal="center" vertical="center"/>
    </xf>
    <xf numFmtId="0" fontId="0" fillId="0" borderId="33" xfId="0" applyBorder="1" applyAlignment="1">
      <alignment horizontal="center" vertical="center"/>
    </xf>
    <xf numFmtId="0" fontId="3" fillId="0" borderId="37" xfId="19" applyBorder="1" applyAlignment="1">
      <alignment vertical="center"/>
    </xf>
    <xf numFmtId="0" fontId="0" fillId="0" borderId="34" xfId="0" applyBorder="1" applyAlignment="1">
      <alignment vertical="center"/>
    </xf>
    <xf numFmtId="0" fontId="3" fillId="0" borderId="34" xfId="19" applyBorder="1" applyAlignment="1">
      <alignment vertical="center"/>
    </xf>
    <xf numFmtId="0" fontId="3" fillId="0" borderId="36" xfId="19" applyBorder="1" applyAlignment="1">
      <alignment horizontal="right" wrapText="1"/>
    </xf>
    <xf numFmtId="37" fontId="22" fillId="0" borderId="54" xfId="19" applyNumberFormat="1" applyFont="1" applyBorder="1" applyAlignment="1">
      <alignment horizontal="center" vertical="center"/>
    </xf>
    <xf numFmtId="174" fontId="13" fillId="0" borderId="6" xfId="22" applyNumberFormat="1" applyFont="1" applyBorder="1" applyAlignment="1">
      <alignment vertical="center"/>
    </xf>
    <xf numFmtId="174" fontId="13" fillId="0" borderId="6" xfId="3" applyNumberFormat="1" applyFont="1" applyAlignment="1">
      <alignment vertical="center"/>
    </xf>
    <xf numFmtId="174" fontId="13" fillId="0" borderId="6" xfId="22" applyNumberFormat="1" applyFont="1" applyBorder="1" applyAlignment="1">
      <alignment horizontal="center" vertical="center" wrapText="1"/>
    </xf>
    <xf numFmtId="172" fontId="19" fillId="4" borderId="23" xfId="3" applyNumberFormat="1" applyFont="1" applyFill="1" applyBorder="1" applyAlignment="1">
      <alignment horizontal="center" vertical="center"/>
    </xf>
    <xf numFmtId="2" fontId="19" fillId="4" borderId="23" xfId="3" applyNumberFormat="1" applyFont="1" applyFill="1" applyBorder="1" applyAlignment="1">
      <alignment horizontal="center" vertical="center"/>
    </xf>
    <xf numFmtId="0" fontId="22" fillId="4" borderId="34" xfId="12" quotePrefix="1" applyNumberFormat="1" applyFill="1" applyBorder="1" applyAlignment="1">
      <alignment horizontal="left" vertical="center" wrapText="1"/>
    </xf>
    <xf numFmtId="0" fontId="40" fillId="5" borderId="38" xfId="2" applyFont="1" applyFill="1" applyBorder="1" applyAlignment="1">
      <alignment horizontal="center" vertical="center" wrapText="1"/>
    </xf>
    <xf numFmtId="1" fontId="7" fillId="0" borderId="38" xfId="3" applyNumberFormat="1" applyFont="1" applyBorder="1" applyAlignment="1">
      <alignment horizontal="center" vertical="center" wrapText="1"/>
    </xf>
    <xf numFmtId="1" fontId="13" fillId="0" borderId="76" xfId="3" applyNumberFormat="1" applyFont="1" applyBorder="1" applyAlignment="1">
      <alignment horizontal="center" vertical="center" wrapText="1"/>
    </xf>
    <xf numFmtId="1" fontId="13" fillId="0" borderId="17" xfId="3" applyNumberFormat="1" applyFont="1" applyBorder="1" applyAlignment="1">
      <alignment horizontal="center" vertical="center" wrapText="1"/>
    </xf>
    <xf numFmtId="0" fontId="13" fillId="0" borderId="17" xfId="3" applyFont="1" applyBorder="1" applyAlignment="1">
      <alignment horizontal="center" vertical="center"/>
    </xf>
    <xf numFmtId="0" fontId="13" fillId="0" borderId="38" xfId="3" applyFont="1" applyBorder="1" applyAlignment="1">
      <alignment vertical="center" wrapText="1"/>
    </xf>
    <xf numFmtId="0" fontId="7" fillId="5" borderId="41" xfId="3" applyFont="1" applyFill="1" applyBorder="1" applyAlignment="1">
      <alignment horizontal="left" vertical="center"/>
    </xf>
    <xf numFmtId="0" fontId="7" fillId="5" borderId="41" xfId="3" applyFont="1" applyFill="1" applyBorder="1" applyAlignment="1">
      <alignment horizontal="left" vertical="center" wrapText="1"/>
    </xf>
    <xf numFmtId="0" fontId="7" fillId="5" borderId="39" xfId="3" applyFont="1" applyFill="1" applyBorder="1" applyAlignment="1">
      <alignment horizontal="left" vertical="center"/>
    </xf>
    <xf numFmtId="0" fontId="7" fillId="5" borderId="39" xfId="3" applyFont="1" applyFill="1" applyBorder="1" applyAlignment="1">
      <alignment horizontal="left" vertical="center" wrapText="1"/>
    </xf>
    <xf numFmtId="0" fontId="7" fillId="5" borderId="40" xfId="3" applyFont="1" applyFill="1" applyBorder="1" applyAlignment="1">
      <alignment horizontal="left" vertical="center"/>
    </xf>
    <xf numFmtId="0" fontId="7" fillId="5" borderId="40" xfId="3" applyFont="1" applyFill="1" applyBorder="1" applyAlignment="1">
      <alignment horizontal="left" vertical="center" wrapText="1"/>
    </xf>
    <xf numFmtId="0" fontId="19" fillId="0" borderId="38" xfId="3" applyFont="1" applyBorder="1" applyAlignment="1">
      <alignment horizontal="center" vertical="center" wrapText="1"/>
    </xf>
    <xf numFmtId="175" fontId="13" fillId="0" borderId="36" xfId="5" applyNumberFormat="1" applyFont="1" applyBorder="1" applyAlignment="1">
      <alignment vertical="center"/>
    </xf>
    <xf numFmtId="174" fontId="0" fillId="0" borderId="34" xfId="22" applyNumberFormat="1" applyFont="1" applyBorder="1" applyAlignment="1">
      <alignment horizontal="center" vertical="center"/>
    </xf>
    <xf numFmtId="173" fontId="39" fillId="0" borderId="34" xfId="21" applyNumberFormat="1" applyFont="1" applyBorder="1" applyAlignment="1">
      <alignment horizontal="center" vertical="center"/>
    </xf>
    <xf numFmtId="9" fontId="13" fillId="0" borderId="22" xfId="1" applyFont="1" applyBorder="1" applyAlignment="1">
      <alignment horizontal="center" vertical="center"/>
    </xf>
    <xf numFmtId="9" fontId="13" fillId="0" borderId="36" xfId="1" applyFont="1" applyBorder="1" applyAlignment="1">
      <alignment horizontal="center" vertical="center"/>
    </xf>
    <xf numFmtId="174" fontId="13" fillId="0" borderId="34" xfId="22" applyNumberFormat="1" applyFont="1" applyBorder="1" applyAlignment="1">
      <alignment vertical="center"/>
    </xf>
    <xf numFmtId="174" fontId="13" fillId="0" borderId="25" xfId="22" applyNumberFormat="1" applyFont="1" applyBorder="1" applyAlignment="1">
      <alignment vertical="center"/>
    </xf>
    <xf numFmtId="173" fontId="39" fillId="0" borderId="25" xfId="21" applyNumberFormat="1" applyFont="1" applyBorder="1" applyAlignment="1">
      <alignment horizontal="center" vertical="center"/>
    </xf>
    <xf numFmtId="9" fontId="13" fillId="0" borderId="26" xfId="1" applyFont="1" applyBorder="1" applyAlignment="1">
      <alignment horizontal="center" vertical="center"/>
    </xf>
    <xf numFmtId="9" fontId="13" fillId="0" borderId="26" xfId="1" applyFont="1" applyBorder="1" applyAlignment="1">
      <alignment vertical="center"/>
    </xf>
    <xf numFmtId="0" fontId="7" fillId="0" borderId="6" xfId="3" applyFont="1" applyAlignment="1">
      <alignment horizontal="center" vertical="center" wrapText="1"/>
    </xf>
    <xf numFmtId="167" fontId="13" fillId="0" borderId="61" xfId="5" applyFont="1" applyBorder="1" applyAlignment="1">
      <alignment vertical="center"/>
    </xf>
    <xf numFmtId="174" fontId="11" fillId="0" borderId="34" xfId="22" applyNumberFormat="1" applyFont="1" applyBorder="1" applyAlignment="1">
      <alignment vertical="center"/>
    </xf>
    <xf numFmtId="174" fontId="53" fillId="0" borderId="34" xfId="22" applyNumberFormat="1" applyFont="1" applyFill="1" applyBorder="1" applyAlignment="1">
      <alignment horizontal="center" vertical="center"/>
    </xf>
    <xf numFmtId="0" fontId="13" fillId="0" borderId="17" xfId="3" applyFont="1" applyBorder="1" applyAlignment="1">
      <alignment horizontal="left" vertical="center"/>
    </xf>
    <xf numFmtId="0" fontId="54" fillId="0" borderId="34" xfId="19" applyFont="1" applyBorder="1" applyAlignment="1">
      <alignment horizontal="justify" vertical="center" wrapText="1"/>
    </xf>
    <xf numFmtId="174" fontId="1" fillId="0" borderId="34" xfId="22" applyNumberFormat="1" applyFont="1" applyBorder="1" applyAlignment="1">
      <alignment horizontal="center" vertical="center"/>
    </xf>
    <xf numFmtId="174" fontId="1" fillId="0" borderId="34" xfId="22" applyNumberFormat="1" applyFont="1" applyFill="1" applyBorder="1" applyAlignment="1">
      <alignment vertical="center"/>
    </xf>
    <xf numFmtId="174" fontId="1" fillId="0" borderId="34" xfId="22" applyNumberFormat="1" applyFont="1" applyBorder="1" applyAlignment="1">
      <alignment vertical="center"/>
    </xf>
    <xf numFmtId="174" fontId="1" fillId="0" borderId="25" xfId="22" applyNumberFormat="1" applyFont="1" applyBorder="1" applyAlignment="1">
      <alignment vertical="center"/>
    </xf>
    <xf numFmtId="175" fontId="13" fillId="0" borderId="61" xfId="5" applyNumberFormat="1" applyFont="1" applyBorder="1" applyAlignment="1">
      <alignment vertical="center"/>
    </xf>
    <xf numFmtId="0" fontId="12" fillId="0" borderId="38" xfId="0" applyFont="1" applyBorder="1" applyAlignment="1">
      <alignment horizontal="center" vertical="center" wrapText="1"/>
    </xf>
    <xf numFmtId="174" fontId="13" fillId="0" borderId="34" xfId="22" applyNumberFormat="1" applyFont="1" applyFill="1" applyBorder="1" applyAlignment="1">
      <alignment vertical="center"/>
    </xf>
    <xf numFmtId="0" fontId="19" fillId="0" borderId="34" xfId="0" applyFont="1" applyBorder="1" applyAlignment="1">
      <alignment horizontal="center"/>
    </xf>
    <xf numFmtId="0" fontId="19" fillId="0" borderId="35" xfId="3" applyFont="1" applyBorder="1" applyAlignment="1">
      <alignment horizontal="center" vertical="center"/>
    </xf>
    <xf numFmtId="0" fontId="19" fillId="0" borderId="37" xfId="3" applyFont="1" applyBorder="1" applyAlignment="1">
      <alignment horizontal="center" vertical="center"/>
    </xf>
    <xf numFmtId="43" fontId="19" fillId="0" borderId="34" xfId="18" applyFont="1" applyBorder="1" applyAlignment="1">
      <alignment horizontal="center"/>
    </xf>
    <xf numFmtId="0" fontId="19" fillId="0" borderId="35" xfId="0" applyFont="1" applyBorder="1" applyAlignment="1">
      <alignment horizontal="center"/>
    </xf>
    <xf numFmtId="0" fontId="19" fillId="0" borderId="37" xfId="0" applyFont="1" applyBorder="1" applyAlignment="1">
      <alignment horizontal="center"/>
    </xf>
    <xf numFmtId="0" fontId="33" fillId="0" borderId="35" xfId="3" applyFont="1" applyBorder="1" applyAlignment="1">
      <alignment horizontal="center" vertical="center" wrapText="1"/>
    </xf>
    <xf numFmtId="0" fontId="33" fillId="0" borderId="37" xfId="3" applyFont="1" applyBorder="1" applyAlignment="1">
      <alignment horizontal="center" vertical="center" wrapText="1"/>
    </xf>
    <xf numFmtId="0" fontId="19" fillId="2" borderId="35"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3" fillId="0" borderId="35" xfId="3" applyFont="1" applyBorder="1" applyAlignment="1">
      <alignment horizontal="left" vertical="center" wrapText="1"/>
    </xf>
    <xf numFmtId="0" fontId="31" fillId="0" borderId="37" xfId="3" applyFont="1" applyBorder="1" applyAlignment="1">
      <alignment horizontal="left" vertical="center" wrapText="1"/>
    </xf>
    <xf numFmtId="0" fontId="32" fillId="5" borderId="17" xfId="3" applyFont="1" applyFill="1" applyBorder="1" applyAlignment="1">
      <alignment horizontal="center" vertical="center" wrapText="1"/>
    </xf>
    <xf numFmtId="0" fontId="32" fillId="5" borderId="19" xfId="3" applyFont="1" applyFill="1" applyBorder="1" applyAlignment="1">
      <alignment horizontal="center" vertical="center" wrapText="1"/>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35" xfId="3" applyFont="1" applyBorder="1" applyAlignment="1">
      <alignment horizontal="center" vertical="center" wrapText="1"/>
    </xf>
    <xf numFmtId="0" fontId="19" fillId="0" borderId="37" xfId="3" applyFont="1" applyBorder="1" applyAlignment="1">
      <alignment horizontal="center" vertical="center" wrapText="1"/>
    </xf>
    <xf numFmtId="0" fontId="51" fillId="0" borderId="35" xfId="3" applyFont="1" applyBorder="1" applyAlignment="1">
      <alignment horizontal="center" vertical="center" wrapText="1"/>
    </xf>
    <xf numFmtId="170" fontId="32" fillId="5" borderId="35" xfId="3" applyNumberFormat="1" applyFont="1" applyFill="1" applyBorder="1" applyAlignment="1">
      <alignment horizontal="center" vertical="center" wrapText="1"/>
    </xf>
    <xf numFmtId="170" fontId="32" fillId="5" borderId="37" xfId="3" applyNumberFormat="1" applyFont="1" applyFill="1" applyBorder="1" applyAlignment="1">
      <alignment horizontal="center" vertical="center" wrapText="1"/>
    </xf>
    <xf numFmtId="0" fontId="19" fillId="0" borderId="34" xfId="3" applyFont="1" applyBorder="1" applyAlignment="1">
      <alignment horizontal="center" vertical="center"/>
    </xf>
    <xf numFmtId="0" fontId="32" fillId="5" borderId="41" xfId="3" applyFont="1" applyFill="1" applyBorder="1" applyAlignment="1">
      <alignment horizontal="center" vertical="center" wrapText="1"/>
    </xf>
    <xf numFmtId="0" fontId="32" fillId="5" borderId="40" xfId="3" applyFont="1" applyFill="1" applyBorder="1" applyAlignment="1">
      <alignment horizontal="center" vertical="center" wrapText="1"/>
    </xf>
    <xf numFmtId="0" fontId="19" fillId="0" borderId="17" xfId="3" applyFont="1" applyBorder="1" applyAlignment="1">
      <alignment horizontal="center" vertical="center" wrapText="1"/>
    </xf>
    <xf numFmtId="0" fontId="19" fillId="0" borderId="19" xfId="3" applyFont="1" applyBorder="1" applyAlignment="1">
      <alignment horizontal="center" vertical="center" wrapText="1"/>
    </xf>
    <xf numFmtId="0" fontId="34" fillId="0" borderId="17" xfId="3" applyFont="1" applyBorder="1" applyAlignment="1">
      <alignment horizontal="center" vertical="center" wrapText="1"/>
    </xf>
    <xf numFmtId="0" fontId="34" fillId="0" borderId="19" xfId="3" applyFont="1" applyBorder="1" applyAlignment="1">
      <alignment horizontal="center" vertical="center" wrapText="1"/>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0" fontId="20" fillId="5" borderId="19" xfId="3" applyFont="1" applyFill="1" applyBorder="1" applyAlignment="1">
      <alignment horizontal="center" vertical="center"/>
    </xf>
    <xf numFmtId="0" fontId="20" fillId="0" borderId="17" xfId="3" applyFont="1" applyBorder="1" applyAlignment="1">
      <alignment horizontal="center" vertical="center" wrapText="1"/>
    </xf>
    <xf numFmtId="0" fontId="20" fillId="0" borderId="18" xfId="3" applyFont="1" applyBorder="1" applyAlignment="1">
      <alignment horizontal="center" vertical="center" wrapText="1"/>
    </xf>
    <xf numFmtId="0" fontId="20" fillId="0" borderId="19" xfId="3" applyFont="1" applyBorder="1" applyAlignment="1">
      <alignment horizontal="center" vertical="center" wrapText="1"/>
    </xf>
    <xf numFmtId="9" fontId="20" fillId="4" borderId="23" xfId="3" applyNumberFormat="1" applyFont="1" applyFill="1" applyBorder="1" applyAlignment="1">
      <alignment horizontal="center" vertical="center"/>
    </xf>
    <xf numFmtId="9" fontId="20" fillId="4" borderId="31" xfId="3" applyNumberFormat="1" applyFont="1" applyFill="1" applyBorder="1" applyAlignment="1">
      <alignment horizontal="center" vertical="center"/>
    </xf>
    <xf numFmtId="0" fontId="19" fillId="0" borderId="17" xfId="3" applyFont="1" applyBorder="1" applyAlignment="1">
      <alignment horizontal="justify" vertical="center" wrapText="1"/>
    </xf>
    <xf numFmtId="0" fontId="19" fillId="0" borderId="19" xfId="3" applyFont="1" applyBorder="1" applyAlignment="1">
      <alignment horizontal="justify" vertical="center" wrapText="1"/>
    </xf>
    <xf numFmtId="0" fontId="19" fillId="0" borderId="17" xfId="3" applyFont="1" applyBorder="1" applyAlignment="1">
      <alignment horizontal="justify" vertical="top" wrapText="1"/>
    </xf>
    <xf numFmtId="0" fontId="19" fillId="0" borderId="19" xfId="3" applyFont="1" applyBorder="1" applyAlignment="1">
      <alignment horizontal="justify" vertical="top" wrapText="1"/>
    </xf>
    <xf numFmtId="0" fontId="20" fillId="0" borderId="17" xfId="3" applyFont="1" applyBorder="1" applyAlignment="1">
      <alignment horizontal="left" vertical="center"/>
    </xf>
    <xf numFmtId="0" fontId="20" fillId="0" borderId="18" xfId="3" applyFont="1" applyBorder="1" applyAlignment="1">
      <alignment horizontal="left" vertical="center"/>
    </xf>
    <xf numFmtId="0" fontId="20" fillId="0" borderId="19" xfId="3" applyFont="1" applyBorder="1" applyAlignment="1">
      <alignment horizontal="left" vertical="center"/>
    </xf>
    <xf numFmtId="0" fontId="20" fillId="0" borderId="38" xfId="3" applyFont="1" applyBorder="1" applyAlignment="1">
      <alignment horizontal="center" vertical="center"/>
    </xf>
    <xf numFmtId="0" fontId="51" fillId="0" borderId="35" xfId="3" applyFont="1" applyBorder="1" applyAlignment="1">
      <alignment horizontal="center" vertical="top" wrapText="1"/>
    </xf>
    <xf numFmtId="0" fontId="19" fillId="0" borderId="37" xfId="3" applyFont="1" applyBorder="1" applyAlignment="1">
      <alignment horizontal="center" vertical="top"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12" fillId="0" borderId="14"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horizontal="center" vertical="center"/>
    </xf>
    <xf numFmtId="0" fontId="12" fillId="0" borderId="6" xfId="2" applyFont="1" applyAlignment="1">
      <alignment horizontal="center" vertical="center"/>
    </xf>
    <xf numFmtId="0" fontId="12" fillId="0" borderId="28"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31" xfId="2" applyFont="1" applyBorder="1" applyAlignment="1">
      <alignment horizontal="center" vertical="center"/>
    </xf>
    <xf numFmtId="0" fontId="12" fillId="5" borderId="17"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19" xfId="2" applyFont="1" applyFill="1" applyBorder="1" applyAlignment="1">
      <alignment horizontal="center" vertical="center" wrapText="1"/>
    </xf>
    <xf numFmtId="0" fontId="11" fillId="0" borderId="14" xfId="2" applyFont="1" applyBorder="1" applyAlignment="1">
      <alignment horizontal="left" vertical="center" wrapText="1"/>
    </xf>
    <xf numFmtId="0" fontId="12" fillId="0" borderId="30" xfId="2" applyFont="1" applyBorder="1" applyAlignment="1">
      <alignment horizontal="left" vertical="center" wrapText="1"/>
    </xf>
    <xf numFmtId="0" fontId="12" fillId="0" borderId="29" xfId="2" applyFont="1" applyBorder="1" applyAlignment="1">
      <alignment horizontal="left" vertical="center" wrapText="1"/>
    </xf>
    <xf numFmtId="0" fontId="12" fillId="0" borderId="20" xfId="2" applyFont="1" applyBorder="1" applyAlignment="1">
      <alignment horizontal="left" vertical="center" wrapText="1"/>
    </xf>
    <xf numFmtId="0" fontId="12" fillId="0" borderId="6" xfId="2" applyFont="1" applyAlignment="1">
      <alignment horizontal="left" vertical="center" wrapText="1"/>
    </xf>
    <xf numFmtId="0" fontId="12" fillId="0" borderId="28" xfId="2" applyFont="1" applyBorder="1" applyAlignment="1">
      <alignment horizontal="left" vertical="center" wrapText="1"/>
    </xf>
    <xf numFmtId="0" fontId="12" fillId="0" borderId="23" xfId="2" applyFont="1" applyBorder="1" applyAlignment="1">
      <alignment horizontal="left" vertical="center" wrapText="1"/>
    </xf>
    <xf numFmtId="0" fontId="12" fillId="0" borderId="32" xfId="2" applyFont="1" applyBorder="1" applyAlignment="1">
      <alignment horizontal="left" vertical="center" wrapText="1"/>
    </xf>
    <xf numFmtId="0" fontId="12" fillId="0" borderId="31" xfId="2" applyFont="1" applyBorder="1" applyAlignment="1">
      <alignment horizontal="left" vertical="center" wrapText="1"/>
    </xf>
    <xf numFmtId="0" fontId="11" fillId="0" borderId="38" xfId="2" applyFont="1" applyBorder="1" applyAlignment="1">
      <alignment horizontal="center" vertical="center" wrapText="1"/>
    </xf>
    <xf numFmtId="0" fontId="11" fillId="0" borderId="38" xfId="2" applyFont="1" applyBorder="1" applyAlignment="1">
      <alignment horizontal="left" vertical="center" wrapText="1"/>
    </xf>
    <xf numFmtId="0" fontId="11" fillId="0" borderId="1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3" xfId="2" applyFont="1" applyBorder="1" applyAlignment="1">
      <alignment horizontal="center" vertical="center" wrapText="1"/>
    </xf>
    <xf numFmtId="0" fontId="12" fillId="5" borderId="38" xfId="2" applyFont="1" applyFill="1" applyBorder="1" applyAlignment="1">
      <alignment horizontal="center" vertical="center" wrapText="1"/>
    </xf>
    <xf numFmtId="0" fontId="12" fillId="5" borderId="38" xfId="2" applyFont="1" applyFill="1" applyBorder="1" applyAlignment="1">
      <alignment horizontal="left" vertical="center" wrapText="1"/>
    </xf>
    <xf numFmtId="0" fontId="13" fillId="0" borderId="38" xfId="3" applyFont="1" applyBorder="1" applyAlignment="1">
      <alignment horizontal="center" vertical="center" wrapText="1"/>
    </xf>
    <xf numFmtId="0" fontId="12" fillId="4" borderId="6" xfId="2" applyFont="1" applyFill="1" applyAlignment="1">
      <alignment horizontal="left" vertical="center" wrapText="1"/>
    </xf>
    <xf numFmtId="0" fontId="12" fillId="5" borderId="14" xfId="2" applyFont="1" applyFill="1" applyBorder="1" applyAlignment="1">
      <alignment horizontal="left" vertical="center" wrapText="1"/>
    </xf>
    <xf numFmtId="0" fontId="12" fillId="5" borderId="20" xfId="2" applyFont="1" applyFill="1" applyBorder="1" applyAlignment="1">
      <alignment horizontal="left" vertical="center" wrapText="1"/>
    </xf>
    <xf numFmtId="0" fontId="12" fillId="5" borderId="23" xfId="2" applyFont="1" applyFill="1" applyBorder="1" applyAlignment="1">
      <alignment horizontal="left" vertical="center" wrapText="1"/>
    </xf>
    <xf numFmtId="0" fontId="12" fillId="4" borderId="17" xfId="2" applyFont="1" applyFill="1" applyBorder="1" applyAlignment="1">
      <alignment horizontal="center" vertical="center" wrapText="1"/>
    </xf>
    <xf numFmtId="0" fontId="12" fillId="4" borderId="18" xfId="2" applyFont="1" applyFill="1" applyBorder="1" applyAlignment="1">
      <alignment horizontal="center" vertical="center" wrapText="1"/>
    </xf>
    <xf numFmtId="0" fontId="12" fillId="4" borderId="19" xfId="2" applyFont="1" applyFill="1" applyBorder="1" applyAlignment="1">
      <alignment horizontal="center" vertical="center" wrapText="1"/>
    </xf>
    <xf numFmtId="1" fontId="6" fillId="4" borderId="17" xfId="3" applyNumberFormat="1" applyFont="1" applyFill="1" applyBorder="1" applyAlignment="1">
      <alignment horizontal="center" vertical="center"/>
    </xf>
    <xf numFmtId="1" fontId="6" fillId="4" borderId="18" xfId="3" applyNumberFormat="1" applyFont="1" applyFill="1" applyBorder="1" applyAlignment="1">
      <alignment horizontal="center" vertical="center"/>
    </xf>
    <xf numFmtId="1" fontId="6" fillId="4" borderId="19" xfId="3" applyNumberFormat="1" applyFont="1" applyFill="1" applyBorder="1" applyAlignment="1">
      <alignment horizontal="center" vertical="center"/>
    </xf>
    <xf numFmtId="0" fontId="29" fillId="3" borderId="63" xfId="2" applyFont="1" applyFill="1" applyBorder="1" applyAlignment="1">
      <alignment horizontal="center" vertical="center" wrapText="1"/>
    </xf>
    <xf numFmtId="0" fontId="29" fillId="3" borderId="60" xfId="2" applyFont="1" applyFill="1" applyBorder="1" applyAlignment="1">
      <alignment horizontal="center" vertical="center" wrapText="1"/>
    </xf>
    <xf numFmtId="0" fontId="12" fillId="0" borderId="38" xfId="0" applyFont="1" applyBorder="1" applyAlignment="1">
      <alignment horizontal="center" vertical="center" wrapText="1"/>
    </xf>
    <xf numFmtId="0" fontId="32" fillId="5" borderId="34" xfId="2" applyFont="1" applyFill="1" applyBorder="1" applyAlignment="1">
      <alignment horizontal="center" vertical="center" wrapText="1"/>
    </xf>
    <xf numFmtId="170" fontId="32" fillId="5" borderId="35" xfId="3" applyNumberFormat="1" applyFont="1" applyFill="1" applyBorder="1" applyAlignment="1">
      <alignment horizontal="center" vertical="center"/>
    </xf>
    <xf numFmtId="170" fontId="32" fillId="5" borderId="37" xfId="3" applyNumberFormat="1" applyFont="1" applyFill="1" applyBorder="1" applyAlignment="1">
      <alignment horizontal="center" vertical="center"/>
    </xf>
    <xf numFmtId="0" fontId="33" fillId="0" borderId="37" xfId="3" applyFont="1" applyBorder="1" applyAlignment="1">
      <alignment horizontal="left" vertical="center" wrapText="1"/>
    </xf>
    <xf numFmtId="9" fontId="32" fillId="5" borderId="35" xfId="3" applyNumberFormat="1" applyFont="1" applyFill="1" applyBorder="1" applyAlignment="1">
      <alignment horizontal="center" vertical="center"/>
    </xf>
    <xf numFmtId="0" fontId="0" fillId="0" borderId="37" xfId="0" applyBorder="1" applyAlignment="1">
      <alignment horizontal="center" vertical="center"/>
    </xf>
    <xf numFmtId="0" fontId="45" fillId="0" borderId="2" xfId="20" applyFont="1" applyBorder="1" applyAlignment="1">
      <alignment horizontal="center" vertical="center" wrapText="1"/>
    </xf>
    <xf numFmtId="0" fontId="45" fillId="0" borderId="4" xfId="20" applyFont="1" applyBorder="1" applyAlignment="1">
      <alignment horizontal="center" vertical="center" wrapText="1"/>
    </xf>
    <xf numFmtId="0" fontId="45" fillId="0" borderId="5" xfId="20" applyFont="1" applyBorder="1" applyAlignment="1">
      <alignment horizontal="center" vertical="center" wrapText="1"/>
    </xf>
    <xf numFmtId="0" fontId="45" fillId="0" borderId="3" xfId="20" applyFont="1" applyBorder="1" applyAlignment="1">
      <alignment horizontal="center" vertical="center" wrapText="1"/>
    </xf>
    <xf numFmtId="0" fontId="45" fillId="0" borderId="6" xfId="20" applyFont="1" applyAlignment="1">
      <alignment horizontal="center" vertical="center" wrapText="1"/>
    </xf>
    <xf numFmtId="0" fontId="45" fillId="0" borderId="8" xfId="20" applyFont="1" applyBorder="1" applyAlignment="1">
      <alignment horizontal="center" vertical="center" wrapText="1"/>
    </xf>
    <xf numFmtId="0" fontId="45" fillId="0" borderId="13" xfId="20" applyFont="1" applyBorder="1" applyAlignment="1">
      <alignment horizontal="center" vertical="center" wrapText="1"/>
    </xf>
    <xf numFmtId="0" fontId="45" fillId="0" borderId="11" xfId="20" applyFont="1" applyBorder="1" applyAlignment="1">
      <alignment horizontal="center" vertical="center" wrapText="1"/>
    </xf>
    <xf numFmtId="0" fontId="45" fillId="0" borderId="12" xfId="20" applyFont="1" applyBorder="1" applyAlignment="1">
      <alignment horizontal="center" vertical="center" wrapText="1"/>
    </xf>
    <xf numFmtId="0" fontId="46" fillId="0" borderId="2" xfId="20" applyFont="1" applyBorder="1" applyAlignment="1">
      <alignment horizontal="center" vertical="center" wrapText="1"/>
    </xf>
    <xf numFmtId="0" fontId="46" fillId="0" borderId="4" xfId="20" applyFont="1" applyBorder="1" applyAlignment="1">
      <alignment horizontal="center" vertical="center" wrapText="1"/>
    </xf>
    <xf numFmtId="0" fontId="46" fillId="0" borderId="13" xfId="20" applyFont="1" applyBorder="1" applyAlignment="1">
      <alignment horizontal="center" vertical="center" wrapText="1"/>
    </xf>
    <xf numFmtId="0" fontId="46" fillId="0" borderId="11" xfId="20" applyFont="1" applyBorder="1" applyAlignment="1">
      <alignment horizontal="center" vertical="center" wrapText="1"/>
    </xf>
    <xf numFmtId="0" fontId="46" fillId="3" borderId="9" xfId="20" applyFont="1" applyFill="1" applyBorder="1" applyAlignment="1">
      <alignment horizontal="center" vertical="center" wrapText="1"/>
    </xf>
    <xf numFmtId="0" fontId="46" fillId="3" borderId="7" xfId="20" applyFont="1" applyFill="1" applyBorder="1" applyAlignment="1">
      <alignment horizontal="center" vertical="center" wrapText="1"/>
    </xf>
    <xf numFmtId="0" fontId="46" fillId="3" borderId="12" xfId="20" applyFont="1" applyFill="1" applyBorder="1" applyAlignment="1">
      <alignment horizontal="center" vertical="center" wrapText="1"/>
    </xf>
    <xf numFmtId="0" fontId="46" fillId="3" borderId="10" xfId="20" applyFont="1" applyFill="1" applyBorder="1" applyAlignment="1">
      <alignment horizontal="center" vertical="center" wrapText="1"/>
    </xf>
    <xf numFmtId="0" fontId="17" fillId="0" borderId="9" xfId="20" applyFont="1" applyBorder="1" applyAlignment="1">
      <alignment horizontal="center" vertical="center" wrapText="1"/>
    </xf>
    <xf numFmtId="0" fontId="17" fillId="0" borderId="7" xfId="20" applyFont="1" applyBorder="1" applyAlignment="1">
      <alignment horizontal="center" vertical="center" wrapText="1"/>
    </xf>
    <xf numFmtId="0" fontId="17" fillId="0" borderId="10" xfId="20" applyFont="1" applyBorder="1" applyAlignment="1">
      <alignment horizontal="center" vertical="center" wrapText="1"/>
    </xf>
    <xf numFmtId="0" fontId="17" fillId="4" borderId="9" xfId="20" applyFont="1" applyFill="1" applyBorder="1" applyAlignment="1">
      <alignment horizontal="center" vertical="center" wrapText="1"/>
    </xf>
    <xf numFmtId="0" fontId="17" fillId="4" borderId="7" xfId="20" applyFont="1" applyFill="1" applyBorder="1" applyAlignment="1">
      <alignment horizontal="center" vertical="center" wrapText="1"/>
    </xf>
    <xf numFmtId="0" fontId="17" fillId="4" borderId="10" xfId="20" applyFont="1" applyFill="1" applyBorder="1" applyAlignment="1">
      <alignment horizontal="center" vertical="center" wrapText="1"/>
    </xf>
    <xf numFmtId="0" fontId="46" fillId="3" borderId="2" xfId="20" applyFont="1" applyFill="1" applyBorder="1" applyAlignment="1">
      <alignment horizontal="center" vertical="center" wrapText="1"/>
    </xf>
    <xf numFmtId="0" fontId="46" fillId="3" borderId="4" xfId="20" applyFont="1" applyFill="1" applyBorder="1" applyAlignment="1">
      <alignment horizontal="center" vertical="center" wrapText="1"/>
    </xf>
    <xf numFmtId="0" fontId="46" fillId="3" borderId="13" xfId="20" applyFont="1" applyFill="1" applyBorder="1" applyAlignment="1">
      <alignment horizontal="center" vertical="center" wrapText="1"/>
    </xf>
    <xf numFmtId="0" fontId="46" fillId="3" borderId="11" xfId="20" applyFont="1" applyFill="1" applyBorder="1" applyAlignment="1">
      <alignment horizontal="center" vertical="center" wrapText="1"/>
    </xf>
    <xf numFmtId="0" fontId="17" fillId="0" borderId="9" xfId="20" applyFont="1" applyBorder="1" applyAlignment="1">
      <alignment horizontal="left" vertical="center" wrapText="1"/>
    </xf>
    <xf numFmtId="0" fontId="17" fillId="0" borderId="7" xfId="20" applyFont="1" applyBorder="1" applyAlignment="1">
      <alignment horizontal="left" vertical="center" wrapText="1"/>
    </xf>
    <xf numFmtId="0" fontId="17" fillId="0" borderId="10" xfId="20" applyFont="1" applyBorder="1" applyAlignment="1">
      <alignment horizontal="left" vertical="center" wrapText="1"/>
    </xf>
    <xf numFmtId="0" fontId="45" fillId="0" borderId="9" xfId="20" applyFont="1" applyBorder="1" applyAlignment="1">
      <alignment horizontal="center" vertical="center" wrapText="1"/>
    </xf>
    <xf numFmtId="0" fontId="45" fillId="0" borderId="10" xfId="20" applyFont="1" applyBorder="1" applyAlignment="1">
      <alignment horizontal="center" vertical="center" wrapText="1"/>
    </xf>
    <xf numFmtId="0" fontId="45" fillId="0" borderId="7" xfId="20" applyFont="1" applyBorder="1" applyAlignment="1">
      <alignment horizontal="center" vertical="center" wrapText="1"/>
    </xf>
    <xf numFmtId="1" fontId="45" fillId="0" borderId="9" xfId="1" applyNumberFormat="1" applyFont="1" applyBorder="1" applyAlignment="1">
      <alignment horizontal="center" vertical="center" shrinkToFit="1"/>
    </xf>
    <xf numFmtId="1" fontId="45" fillId="0" borderId="7" xfId="1" applyNumberFormat="1" applyFont="1" applyBorder="1" applyAlignment="1">
      <alignment horizontal="center" vertical="center" shrinkToFit="1"/>
    </xf>
    <xf numFmtId="1" fontId="45" fillId="0" borderId="10" xfId="1" applyNumberFormat="1" applyFont="1" applyBorder="1" applyAlignment="1">
      <alignment horizontal="center" vertical="center" shrinkToFit="1"/>
    </xf>
    <xf numFmtId="0" fontId="46" fillId="3" borderId="5" xfId="20" applyFont="1" applyFill="1" applyBorder="1" applyAlignment="1">
      <alignment horizontal="center" vertical="center" wrapText="1"/>
    </xf>
    <xf numFmtId="0" fontId="46" fillId="3" borderId="34" xfId="20" applyFont="1" applyFill="1" applyBorder="1" applyAlignment="1">
      <alignment horizontal="center" vertical="center" wrapText="1"/>
    </xf>
    <xf numFmtId="0" fontId="17" fillId="0" borderId="11" xfId="20" applyFont="1" applyBorder="1" applyAlignment="1">
      <alignment horizontal="center" vertical="center" wrapText="1"/>
    </xf>
    <xf numFmtId="0" fontId="17" fillId="0" borderId="12" xfId="20" applyFont="1" applyBorder="1" applyAlignment="1">
      <alignment horizontal="center" vertical="center" wrapText="1"/>
    </xf>
    <xf numFmtId="9" fontId="20" fillId="0" borderId="23" xfId="3" applyNumberFormat="1" applyFont="1" applyBorder="1" applyAlignment="1">
      <alignment horizontal="center" vertical="center"/>
    </xf>
    <xf numFmtId="9" fontId="20" fillId="0" borderId="31" xfId="3" applyNumberFormat="1" applyFont="1" applyBorder="1" applyAlignment="1">
      <alignment horizontal="center" vertical="center"/>
    </xf>
    <xf numFmtId="0" fontId="13" fillId="0" borderId="17" xfId="3" applyFont="1" applyBorder="1" applyAlignment="1">
      <alignment horizontal="justify" vertical="center" wrapText="1"/>
    </xf>
    <xf numFmtId="0" fontId="13" fillId="0" borderId="19" xfId="3" applyFont="1" applyBorder="1" applyAlignment="1">
      <alignment horizontal="justify" vertical="center" wrapText="1"/>
    </xf>
    <xf numFmtId="9" fontId="0" fillId="0" borderId="37" xfId="0" applyNumberFormat="1" applyBorder="1" applyAlignment="1">
      <alignment horizontal="center" vertical="center"/>
    </xf>
    <xf numFmtId="0" fontId="25" fillId="0" borderId="35" xfId="3" applyFont="1" applyBorder="1" applyAlignment="1">
      <alignment horizontal="justify" vertical="center" wrapText="1"/>
    </xf>
    <xf numFmtId="0" fontId="50" fillId="0" borderId="37" xfId="3" applyFont="1" applyBorder="1" applyAlignment="1">
      <alignment horizontal="justify" vertical="center" wrapText="1"/>
    </xf>
    <xf numFmtId="0" fontId="25" fillId="0" borderId="35" xfId="3" applyFont="1" applyBorder="1" applyAlignment="1">
      <alignment horizontal="center" vertical="center" wrapText="1"/>
    </xf>
    <xf numFmtId="0" fontId="50" fillId="0" borderId="37" xfId="3" applyFont="1" applyBorder="1" applyAlignment="1">
      <alignment horizontal="center" vertical="center" wrapText="1"/>
    </xf>
    <xf numFmtId="0" fontId="25" fillId="0" borderId="35" xfId="3" applyFont="1" applyBorder="1" applyAlignment="1">
      <alignment horizontal="justify" vertical="top" wrapText="1"/>
    </xf>
    <xf numFmtId="0" fontId="50" fillId="0" borderId="37" xfId="3" applyFont="1" applyBorder="1" applyAlignment="1">
      <alignment horizontal="justify" vertical="top" wrapText="1"/>
    </xf>
    <xf numFmtId="0" fontId="30" fillId="0" borderId="35" xfId="3" applyFont="1" applyBorder="1" applyAlignment="1">
      <alignment horizontal="left" vertical="center" wrapText="1"/>
    </xf>
    <xf numFmtId="0" fontId="30" fillId="0" borderId="37" xfId="3" applyFont="1" applyBorder="1" applyAlignment="1">
      <alignment horizontal="left" vertical="center" wrapText="1"/>
    </xf>
    <xf numFmtId="0" fontId="30" fillId="0" borderId="35" xfId="3" applyFont="1" applyBorder="1" applyAlignment="1">
      <alignment horizontal="center" vertical="center" wrapText="1"/>
    </xf>
    <xf numFmtId="0" fontId="30" fillId="0" borderId="37" xfId="3" applyFont="1" applyBorder="1" applyAlignment="1">
      <alignment horizontal="center" vertical="center" wrapText="1"/>
    </xf>
    <xf numFmtId="0" fontId="17" fillId="0" borderId="82" xfId="20" applyFont="1" applyBorder="1" applyAlignment="1">
      <alignment horizontal="left" vertical="center" wrapText="1"/>
    </xf>
    <xf numFmtId="0" fontId="28" fillId="0" borderId="44" xfId="3" applyFont="1" applyBorder="1" applyAlignment="1">
      <alignment horizontal="center" vertical="center"/>
    </xf>
    <xf numFmtId="0" fontId="12" fillId="5" borderId="41" xfId="3" applyFont="1" applyFill="1" applyBorder="1" applyAlignment="1">
      <alignment horizontal="center" vertical="center" wrapText="1"/>
    </xf>
    <xf numFmtId="0" fontId="12" fillId="5" borderId="40"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3" fillId="0" borderId="17" xfId="3" applyFont="1" applyBorder="1" applyAlignment="1">
      <alignment horizontal="center" vertical="center"/>
    </xf>
    <xf numFmtId="0" fontId="13" fillId="0" borderId="19" xfId="3" applyFont="1" applyBorder="1" applyAlignment="1">
      <alignment horizontal="center" vertical="center"/>
    </xf>
    <xf numFmtId="0" fontId="13" fillId="0" borderId="18" xfId="3" applyFont="1" applyBorder="1" applyAlignment="1">
      <alignment horizontal="center" vertical="center"/>
    </xf>
    <xf numFmtId="0" fontId="13" fillId="0" borderId="41"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13" fillId="0" borderId="17"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19" xfId="3" applyFont="1" applyBorder="1" applyAlignment="1">
      <alignment horizontal="center" vertical="center" wrapText="1"/>
    </xf>
    <xf numFmtId="0" fontId="44" fillId="0" borderId="17" xfId="3" applyFont="1" applyBorder="1" applyAlignment="1">
      <alignment horizontal="center" vertical="center" wrapText="1"/>
    </xf>
    <xf numFmtId="0" fontId="44" fillId="0" borderId="19" xfId="3" applyFont="1" applyBorder="1" applyAlignment="1">
      <alignment horizontal="center" vertical="center" wrapText="1"/>
    </xf>
    <xf numFmtId="0" fontId="13" fillId="0" borderId="17" xfId="3" applyFont="1" applyBorder="1" applyAlignment="1">
      <alignment horizontal="left" vertical="center" wrapText="1"/>
    </xf>
    <xf numFmtId="0" fontId="13" fillId="0" borderId="19" xfId="3" applyFont="1" applyBorder="1" applyAlignment="1">
      <alignment horizontal="left" vertical="center" wrapText="1"/>
    </xf>
    <xf numFmtId="0" fontId="13" fillId="0" borderId="17" xfId="3" applyFont="1" applyBorder="1" applyAlignment="1">
      <alignment horizontal="justify" vertical="top" wrapText="1"/>
    </xf>
    <xf numFmtId="0" fontId="13" fillId="0" borderId="19" xfId="3" applyFont="1" applyBorder="1" applyAlignment="1">
      <alignment horizontal="justify" vertical="top" wrapText="1"/>
    </xf>
    <xf numFmtId="0" fontId="12" fillId="5" borderId="14" xfId="2" applyFont="1" applyFill="1" applyBorder="1" applyAlignment="1">
      <alignment horizontal="center" vertical="center" wrapText="1"/>
    </xf>
    <xf numFmtId="0" fontId="12" fillId="5" borderId="20" xfId="2" applyFont="1" applyFill="1" applyBorder="1" applyAlignment="1">
      <alignment horizontal="center" vertical="center" wrapText="1"/>
    </xf>
    <xf numFmtId="0" fontId="12" fillId="5" borderId="23" xfId="2" applyFont="1" applyFill="1" applyBorder="1" applyAlignment="1">
      <alignment horizontal="center" vertical="center" wrapText="1"/>
    </xf>
    <xf numFmtId="1" fontId="12" fillId="0" borderId="41" xfId="2" applyNumberFormat="1" applyFont="1" applyBorder="1" applyAlignment="1">
      <alignment horizontal="center" vertical="center" wrapText="1"/>
    </xf>
    <xf numFmtId="1" fontId="12" fillId="0" borderId="39" xfId="2" applyNumberFormat="1" applyFont="1" applyBorder="1" applyAlignment="1">
      <alignment horizontal="center" vertical="center" wrapText="1"/>
    </xf>
    <xf numFmtId="1" fontId="12" fillId="0" borderId="40" xfId="2" applyNumberFormat="1" applyFont="1" applyBorder="1" applyAlignment="1">
      <alignment horizontal="center" vertical="center" wrapText="1"/>
    </xf>
    <xf numFmtId="0" fontId="7" fillId="5" borderId="38" xfId="3" applyFont="1" applyFill="1" applyBorder="1" applyAlignment="1">
      <alignment horizontal="center" vertical="center"/>
    </xf>
    <xf numFmtId="0" fontId="12" fillId="0" borderId="14"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 xfId="2" applyFont="1" applyAlignment="1">
      <alignment horizontal="center" vertical="center" wrapText="1"/>
    </xf>
    <xf numFmtId="0" fontId="12" fillId="0" borderId="28"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7" fillId="5" borderId="17" xfId="3" applyFont="1" applyFill="1" applyBorder="1" applyAlignment="1">
      <alignment horizontal="center" vertical="center" wrapText="1"/>
    </xf>
    <xf numFmtId="0" fontId="7" fillId="5" borderId="18" xfId="3" applyFont="1" applyFill="1" applyBorder="1" applyAlignment="1">
      <alignment horizontal="center" vertical="center" wrapText="1"/>
    </xf>
    <xf numFmtId="0" fontId="7" fillId="5" borderId="19" xfId="3" applyFont="1" applyFill="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7" xfId="3"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46" fillId="3" borderId="8" xfId="20" applyFont="1" applyFill="1" applyBorder="1" applyAlignment="1">
      <alignment horizontal="center" vertical="center" wrapText="1"/>
    </xf>
    <xf numFmtId="0" fontId="17" fillId="0" borderId="34" xfId="20" applyFont="1" applyBorder="1" applyAlignment="1">
      <alignment horizontal="left" vertical="center" wrapText="1"/>
    </xf>
    <xf numFmtId="0" fontId="17" fillId="0" borderId="13" xfId="20" applyFont="1" applyBorder="1" applyAlignment="1">
      <alignment horizontal="left" vertical="center" wrapText="1"/>
    </xf>
    <xf numFmtId="0" fontId="17" fillId="0" borderId="11" xfId="20" applyFont="1" applyBorder="1" applyAlignment="1">
      <alignment horizontal="left" vertical="center" wrapText="1"/>
    </xf>
    <xf numFmtId="0" fontId="17" fillId="0" borderId="12" xfId="20" applyFont="1" applyBorder="1" applyAlignment="1">
      <alignment horizontal="left" vertical="center" wrapText="1"/>
    </xf>
    <xf numFmtId="0" fontId="12" fillId="3" borderId="38" xfId="2" applyFont="1" applyFill="1" applyBorder="1" applyAlignment="1">
      <alignment horizontal="left" vertical="center" wrapText="1"/>
    </xf>
    <xf numFmtId="0" fontId="12" fillId="3" borderId="17"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2" fillId="3" borderId="17"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12" fillId="5" borderId="73" xfId="2" applyFont="1" applyFill="1" applyBorder="1" applyAlignment="1">
      <alignment horizontal="center" vertical="center" wrapText="1"/>
    </xf>
    <xf numFmtId="0" fontId="12" fillId="5" borderId="74" xfId="2" applyFont="1" applyFill="1" applyBorder="1" applyAlignment="1">
      <alignment horizontal="center" vertical="center" wrapText="1"/>
    </xf>
    <xf numFmtId="0" fontId="12" fillId="5" borderId="49" xfId="2" applyFont="1" applyFill="1" applyBorder="1" applyAlignment="1">
      <alignment horizontal="center" vertical="center" wrapText="1"/>
    </xf>
    <xf numFmtId="0" fontId="12" fillId="5" borderId="50" xfId="2" applyFont="1" applyFill="1" applyBorder="1" applyAlignment="1">
      <alignment horizontal="center" vertical="center" wrapText="1"/>
    </xf>
    <xf numFmtId="0" fontId="12" fillId="5" borderId="51"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25" xfId="2" applyFont="1" applyFill="1" applyBorder="1" applyAlignment="1">
      <alignment horizontal="center" vertical="center" wrapText="1"/>
    </xf>
    <xf numFmtId="0" fontId="12" fillId="3" borderId="38" xfId="2" applyFont="1" applyFill="1" applyBorder="1" applyAlignment="1">
      <alignment horizontal="center" vertical="center" wrapText="1"/>
    </xf>
    <xf numFmtId="0" fontId="12" fillId="5" borderId="67"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12" fillId="5" borderId="63" xfId="2"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1" fontId="6" fillId="0" borderId="17" xfId="3" applyNumberFormat="1" applyFont="1" applyBorder="1" applyAlignment="1">
      <alignment horizontal="center" vertical="center"/>
    </xf>
    <xf numFmtId="1" fontId="6" fillId="0" borderId="19" xfId="3" applyNumberFormat="1" applyFont="1" applyBorder="1" applyAlignment="1">
      <alignment horizontal="center" vertical="center"/>
    </xf>
    <xf numFmtId="0" fontId="11" fillId="0" borderId="6" xfId="2" applyFont="1" applyAlignment="1">
      <alignment horizontal="center" vertical="center" wrapText="1"/>
    </xf>
    <xf numFmtId="0" fontId="11" fillId="0" borderId="32" xfId="2" applyFont="1" applyBorder="1" applyAlignment="1">
      <alignment horizontal="center" vertical="center" wrapText="1"/>
    </xf>
    <xf numFmtId="0" fontId="12" fillId="10" borderId="23" xfId="2" applyFont="1" applyFill="1" applyBorder="1" applyAlignment="1">
      <alignment horizontal="center" vertical="center"/>
    </xf>
    <xf numFmtId="0" fontId="12" fillId="10" borderId="32" xfId="2" applyFont="1" applyFill="1" applyBorder="1" applyAlignment="1">
      <alignment horizontal="center" vertical="center"/>
    </xf>
    <xf numFmtId="0" fontId="12" fillId="10" borderId="31" xfId="2" applyFont="1" applyFill="1" applyBorder="1" applyAlignment="1">
      <alignment horizontal="center" vertical="center"/>
    </xf>
    <xf numFmtId="0" fontId="36" fillId="0" borderId="38" xfId="0" applyFont="1" applyBorder="1" applyAlignment="1">
      <alignment horizontal="left" vertical="center" wrapText="1"/>
    </xf>
    <xf numFmtId="0" fontId="12" fillId="10" borderId="41" xfId="2" applyFont="1" applyFill="1" applyBorder="1" applyAlignment="1">
      <alignment horizontal="center" vertical="center"/>
    </xf>
    <xf numFmtId="0" fontId="12" fillId="10" borderId="39" xfId="2" applyFont="1" applyFill="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3" borderId="14"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11" fillId="0" borderId="38" xfId="0" applyFont="1" applyBorder="1" applyAlignment="1">
      <alignment horizontal="left" vertical="center" wrapText="1"/>
    </xf>
    <xf numFmtId="0" fontId="43" fillId="5" borderId="71" xfId="19" applyFont="1" applyFill="1" applyBorder="1" applyAlignment="1">
      <alignment horizontal="center" vertical="center"/>
    </xf>
    <xf numFmtId="0" fontId="43" fillId="5" borderId="50" xfId="19" applyFont="1" applyFill="1" applyBorder="1" applyAlignment="1">
      <alignment horizontal="center" vertical="center"/>
    </xf>
    <xf numFmtId="0" fontId="43" fillId="5" borderId="68" xfId="19" applyFont="1" applyFill="1" applyBorder="1" applyAlignment="1">
      <alignment horizontal="center" vertical="center"/>
    </xf>
    <xf numFmtId="0" fontId="24" fillId="11" borderId="21" xfId="14" quotePrefix="1" applyNumberFormat="1" applyFill="1" applyBorder="1" applyAlignment="1">
      <alignment horizontal="center" vertical="center" wrapText="1"/>
    </xf>
    <xf numFmtId="0" fontId="24" fillId="11" borderId="25" xfId="14" quotePrefix="1" applyNumberFormat="1" applyFill="1" applyBorder="1" applyAlignment="1">
      <alignment horizontal="center" vertical="center" wrapText="1"/>
    </xf>
    <xf numFmtId="0" fontId="39" fillId="3" borderId="22" xfId="19" applyFont="1" applyFill="1" applyBorder="1" applyAlignment="1">
      <alignment horizontal="center" vertical="center" wrapText="1"/>
    </xf>
    <xf numFmtId="0" fontId="39" fillId="3" borderId="26" xfId="19" applyFont="1" applyFill="1" applyBorder="1" applyAlignment="1">
      <alignment horizontal="center" vertical="center" wrapText="1"/>
    </xf>
    <xf numFmtId="0" fontId="3" fillId="10" borderId="6" xfId="19" applyFill="1" applyAlignment="1">
      <alignment horizontal="center"/>
    </xf>
    <xf numFmtId="0" fontId="43" fillId="5" borderId="22" xfId="19" applyFont="1" applyFill="1" applyBorder="1" applyAlignment="1">
      <alignment horizontal="center" vertical="center" wrapText="1"/>
    </xf>
    <xf numFmtId="0" fontId="43" fillId="5" borderId="26" xfId="19" applyFont="1" applyFill="1" applyBorder="1" applyAlignment="1">
      <alignment horizontal="center" vertical="center" wrapText="1"/>
    </xf>
    <xf numFmtId="0" fontId="43" fillId="5" borderId="45" xfId="19" applyFont="1" applyFill="1" applyBorder="1" applyAlignment="1">
      <alignment horizontal="center" vertical="center" wrapText="1"/>
    </xf>
    <xf numFmtId="0" fontId="43" fillId="5" borderId="72" xfId="19" applyFont="1" applyFill="1" applyBorder="1" applyAlignment="1">
      <alignment horizontal="center" vertical="center" wrapText="1"/>
    </xf>
    <xf numFmtId="1" fontId="6" fillId="0" borderId="18" xfId="3" applyNumberFormat="1" applyFont="1" applyBorder="1" applyAlignment="1">
      <alignment horizontal="center" vertical="center"/>
    </xf>
    <xf numFmtId="0" fontId="43" fillId="5" borderId="21" xfId="19" applyFont="1" applyFill="1" applyBorder="1" applyAlignment="1">
      <alignment horizontal="center" vertical="center" wrapText="1"/>
    </xf>
    <xf numFmtId="0" fontId="43" fillId="5" borderId="25" xfId="19" applyFont="1" applyFill="1" applyBorder="1" applyAlignment="1">
      <alignment horizontal="center" vertical="center" wrapText="1"/>
    </xf>
    <xf numFmtId="0" fontId="24" fillId="11" borderId="67" xfId="14" quotePrefix="1" applyNumberFormat="1" applyFill="1" applyBorder="1" applyAlignment="1">
      <alignment horizontal="center" vertical="center" wrapText="1"/>
    </xf>
    <xf numFmtId="0" fontId="24" fillId="11" borderId="24" xfId="14" quotePrefix="1" applyNumberFormat="1" applyFill="1" applyBorder="1" applyAlignment="1">
      <alignment horizontal="center" vertical="center" wrapText="1"/>
    </xf>
    <xf numFmtId="0" fontId="24" fillId="11" borderId="21" xfId="14" applyNumberFormat="1" applyFill="1" applyBorder="1" applyAlignment="1">
      <alignment horizontal="center" vertical="center" wrapText="1"/>
    </xf>
    <xf numFmtId="0" fontId="24" fillId="11" borderId="25" xfId="14" applyNumberFormat="1" applyFill="1" applyBorder="1" applyAlignment="1">
      <alignment horizontal="center" vertical="center" wrapText="1"/>
    </xf>
    <xf numFmtId="0" fontId="24" fillId="3" borderId="21" xfId="12" quotePrefix="1" applyNumberFormat="1" applyFont="1" applyFill="1" applyBorder="1" applyAlignment="1">
      <alignment horizontal="center" vertical="center" wrapText="1"/>
    </xf>
    <xf numFmtId="0" fontId="24" fillId="3" borderId="25" xfId="12" quotePrefix="1" applyNumberFormat="1" applyFont="1" applyFill="1" applyBorder="1" applyAlignment="1">
      <alignment horizontal="center" vertical="center" wrapText="1"/>
    </xf>
    <xf numFmtId="0" fontId="43" fillId="5" borderId="49" xfId="19" applyFont="1" applyFill="1" applyBorder="1" applyAlignment="1">
      <alignment horizontal="center" vertical="center"/>
    </xf>
    <xf numFmtId="0" fontId="12" fillId="5" borderId="18" xfId="3" applyFont="1" applyFill="1" applyBorder="1" applyAlignment="1">
      <alignment horizontal="center" vertical="center" wrapText="1"/>
    </xf>
    <xf numFmtId="0" fontId="12" fillId="3" borderId="23" xfId="3" applyFont="1" applyFill="1" applyBorder="1" applyAlignment="1">
      <alignment horizontal="center" vertical="center" wrapText="1"/>
    </xf>
    <xf numFmtId="0" fontId="12" fillId="3" borderId="32" xfId="3" applyFont="1" applyFill="1" applyBorder="1" applyAlignment="1">
      <alignment horizontal="center" vertical="center" wrapText="1"/>
    </xf>
    <xf numFmtId="0" fontId="12" fillId="3" borderId="31" xfId="3" applyFont="1" applyFill="1" applyBorder="1" applyAlignment="1">
      <alignment horizontal="center" vertical="center" wrapText="1"/>
    </xf>
    <xf numFmtId="0" fontId="12" fillId="3" borderId="17" xfId="3" applyFont="1" applyFill="1" applyBorder="1" applyAlignment="1">
      <alignment horizontal="center" vertical="center" wrapText="1"/>
    </xf>
    <xf numFmtId="0" fontId="12" fillId="3" borderId="18"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2" fillId="5" borderId="39" xfId="3" applyFont="1" applyFill="1" applyBorder="1" applyAlignment="1">
      <alignment horizontal="center" vertical="center" wrapText="1"/>
    </xf>
    <xf numFmtId="0" fontId="32" fillId="5" borderId="29" xfId="3" applyFont="1" applyFill="1" applyBorder="1" applyAlignment="1">
      <alignment horizontal="center" vertical="center" wrapText="1"/>
    </xf>
    <xf numFmtId="0" fontId="32" fillId="5" borderId="6" xfId="3" applyFont="1" applyFill="1" applyAlignment="1">
      <alignment horizontal="center" vertical="center" wrapText="1"/>
    </xf>
    <xf numFmtId="0" fontId="32" fillId="5" borderId="32" xfId="3" applyFont="1" applyFill="1" applyBorder="1" applyAlignment="1">
      <alignment horizontal="center" vertical="center" wrapText="1"/>
    </xf>
    <xf numFmtId="0" fontId="36" fillId="10" borderId="14" xfId="2" applyFont="1" applyFill="1" applyBorder="1" applyAlignment="1">
      <alignment horizontal="center" vertical="center" wrapText="1"/>
    </xf>
    <xf numFmtId="0" fontId="36" fillId="10" borderId="30" xfId="2" applyFont="1" applyFill="1" applyBorder="1" applyAlignment="1">
      <alignment horizontal="center" vertical="center" wrapText="1"/>
    </xf>
    <xf numFmtId="0" fontId="36" fillId="10" borderId="29"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6" xfId="2" applyFont="1" applyFill="1" applyAlignment="1">
      <alignment horizontal="center" vertical="center" wrapText="1"/>
    </xf>
    <xf numFmtId="0" fontId="36" fillId="10" borderId="28" xfId="2" applyFont="1" applyFill="1" applyBorder="1" applyAlignment="1">
      <alignment horizontal="center" vertical="center" wrapText="1"/>
    </xf>
    <xf numFmtId="0" fontId="36" fillId="10" borderId="23" xfId="2" applyFont="1" applyFill="1" applyBorder="1" applyAlignment="1">
      <alignment horizontal="center" vertical="center" wrapText="1"/>
    </xf>
    <xf numFmtId="0" fontId="36" fillId="10" borderId="32" xfId="2" applyFont="1" applyFill="1" applyBorder="1" applyAlignment="1">
      <alignment horizontal="center" vertical="center" wrapText="1"/>
    </xf>
    <xf numFmtId="0" fontId="36" fillId="10" borderId="31" xfId="2" applyFont="1" applyFill="1" applyBorder="1" applyAlignment="1">
      <alignment horizontal="center" vertical="center" wrapText="1"/>
    </xf>
    <xf numFmtId="0" fontId="12" fillId="5" borderId="17" xfId="2" applyFont="1" applyFill="1" applyBorder="1" applyAlignment="1">
      <alignment horizontal="left" vertical="center" wrapText="1"/>
    </xf>
    <xf numFmtId="0" fontId="12" fillId="5" borderId="19" xfId="2" applyFont="1" applyFill="1" applyBorder="1" applyAlignment="1">
      <alignment horizontal="left" vertical="center" wrapText="1"/>
    </xf>
    <xf numFmtId="0" fontId="40" fillId="0" borderId="14" xfId="2" applyFont="1" applyBorder="1" applyAlignment="1">
      <alignment horizontal="center" vertical="center" wrapText="1"/>
    </xf>
    <xf numFmtId="0" fontId="40" fillId="0" borderId="30" xfId="2" applyFont="1" applyBorder="1" applyAlignment="1">
      <alignment horizontal="center" vertical="center" wrapText="1"/>
    </xf>
    <xf numFmtId="0" fontId="40" fillId="0" borderId="29" xfId="2" applyFont="1" applyBorder="1" applyAlignment="1">
      <alignment horizontal="center" vertical="center" wrapText="1"/>
    </xf>
    <xf numFmtId="0" fontId="40" fillId="0" borderId="20" xfId="2" applyFont="1" applyBorder="1" applyAlignment="1">
      <alignment horizontal="center" vertical="center" wrapText="1"/>
    </xf>
    <xf numFmtId="0" fontId="40" fillId="0" borderId="6" xfId="2" applyFont="1" applyAlignment="1">
      <alignment horizontal="center" vertical="center" wrapText="1"/>
    </xf>
    <xf numFmtId="0" fontId="40" fillId="0" borderId="28" xfId="2" applyFont="1" applyBorder="1" applyAlignment="1">
      <alignment horizontal="center" vertical="center" wrapText="1"/>
    </xf>
    <xf numFmtId="0" fontId="40" fillId="0" borderId="23" xfId="2" applyFont="1" applyBorder="1" applyAlignment="1">
      <alignment horizontal="center" vertical="center" wrapText="1"/>
    </xf>
    <xf numFmtId="0" fontId="40" fillId="0" borderId="32" xfId="2" applyFont="1" applyBorder="1" applyAlignment="1">
      <alignment horizontal="center" vertical="center" wrapText="1"/>
    </xf>
    <xf numFmtId="0" fontId="40" fillId="0" borderId="31" xfId="2" applyFont="1" applyBorder="1" applyAlignment="1">
      <alignment horizontal="center" vertical="center" wrapText="1"/>
    </xf>
    <xf numFmtId="0" fontId="19" fillId="5" borderId="18" xfId="3" applyFont="1" applyFill="1" applyBorder="1" applyAlignment="1">
      <alignment horizontal="center" vertical="center" wrapText="1"/>
    </xf>
    <xf numFmtId="0" fontId="19" fillId="5" borderId="19" xfId="3" applyFont="1" applyFill="1" applyBorder="1" applyAlignment="1">
      <alignment horizontal="center" vertical="center" wrapText="1"/>
    </xf>
    <xf numFmtId="0" fontId="12" fillId="5" borderId="23" xfId="3" applyFont="1" applyFill="1" applyBorder="1" applyAlignment="1">
      <alignment horizontal="center" vertical="center" wrapText="1"/>
    </xf>
    <xf numFmtId="0" fontId="12" fillId="5" borderId="31" xfId="3" applyFont="1" applyFill="1" applyBorder="1" applyAlignment="1">
      <alignment horizontal="center" vertical="center" wrapText="1"/>
    </xf>
    <xf numFmtId="0" fontId="32" fillId="5" borderId="38" xfId="3" applyFont="1" applyFill="1" applyBorder="1" applyAlignment="1">
      <alignment horizontal="center" vertical="center" wrapText="1"/>
    </xf>
    <xf numFmtId="0" fontId="12" fillId="5" borderId="57" xfId="2" applyFont="1" applyFill="1" applyBorder="1" applyAlignment="1">
      <alignment horizontal="center" vertical="center" wrapText="1"/>
    </xf>
    <xf numFmtId="0" fontId="12" fillId="5" borderId="58" xfId="2" applyFont="1" applyFill="1" applyBorder="1" applyAlignment="1">
      <alignment horizontal="center" vertical="center" wrapText="1"/>
    </xf>
    <xf numFmtId="0" fontId="12" fillId="0" borderId="41" xfId="2" applyFont="1" applyBorder="1" applyAlignment="1">
      <alignment horizontal="center" vertical="center"/>
    </xf>
    <xf numFmtId="0" fontId="12" fillId="0" borderId="39" xfId="2" applyFont="1" applyBorder="1" applyAlignment="1">
      <alignment horizontal="center" vertical="center"/>
    </xf>
    <xf numFmtId="0" fontId="13" fillId="0" borderId="7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174" fontId="11" fillId="0" borderId="34" xfId="22" applyNumberFormat="1" applyFont="1" applyFill="1" applyBorder="1" applyAlignment="1">
      <alignment vertical="center"/>
    </xf>
    <xf numFmtId="174" fontId="0" fillId="0" borderId="34" xfId="22" applyNumberFormat="1" applyFont="1" applyFill="1" applyBorder="1" applyAlignment="1">
      <alignment horizontal="center" vertical="center"/>
    </xf>
    <xf numFmtId="173" fontId="39" fillId="0" borderId="34" xfId="21" applyNumberFormat="1" applyFont="1" applyFill="1" applyBorder="1" applyAlignment="1">
      <alignment horizontal="center" vertical="center"/>
    </xf>
    <xf numFmtId="0" fontId="19" fillId="0" borderId="35"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5" xfId="3" applyFont="1" applyFill="1" applyBorder="1" applyAlignment="1">
      <alignment horizontal="center" vertical="center" wrapText="1"/>
    </xf>
    <xf numFmtId="0" fontId="19" fillId="0" borderId="37" xfId="3" applyFont="1" applyFill="1" applyBorder="1" applyAlignment="1">
      <alignment horizontal="center" vertical="center" wrapText="1"/>
    </xf>
    <xf numFmtId="0" fontId="40" fillId="0" borderId="38" xfId="0" applyFont="1" applyFill="1" applyBorder="1" applyAlignment="1">
      <alignment horizontal="center" vertical="center"/>
    </xf>
    <xf numFmtId="0" fontId="12" fillId="0" borderId="6" xfId="2" applyFont="1" applyBorder="1" applyAlignment="1">
      <alignment horizontal="center" vertical="center"/>
    </xf>
    <xf numFmtId="0" fontId="12" fillId="0" borderId="38" xfId="0" applyFont="1" applyFill="1" applyBorder="1" applyAlignment="1">
      <alignment horizontal="center" vertical="center"/>
    </xf>
    <xf numFmtId="0" fontId="11" fillId="0" borderId="6" xfId="2" applyFont="1" applyBorder="1" applyAlignment="1">
      <alignment horizontal="center" vertical="center" wrapText="1"/>
    </xf>
    <xf numFmtId="0" fontId="12" fillId="10" borderId="6" xfId="2" applyFont="1" applyFill="1" applyBorder="1" applyAlignment="1">
      <alignment horizontal="center" vertical="center"/>
    </xf>
    <xf numFmtId="0" fontId="12" fillId="0" borderId="6" xfId="2" applyFont="1" applyBorder="1" applyAlignment="1">
      <alignment horizontal="center" vertical="center" wrapText="1"/>
    </xf>
    <xf numFmtId="0" fontId="6" fillId="0" borderId="6" xfId="0" applyFont="1" applyBorder="1" applyAlignment="1">
      <alignment horizontal="left" vertical="center" wrapText="1"/>
    </xf>
    <xf numFmtId="0" fontId="12" fillId="0" borderId="30" xfId="2" applyFont="1" applyBorder="1" applyAlignment="1">
      <alignment vertical="center" wrapText="1"/>
    </xf>
    <xf numFmtId="0" fontId="12" fillId="0" borderId="14" xfId="2" applyFont="1" applyFill="1" applyBorder="1" applyAlignment="1">
      <alignment horizontal="center" vertical="center" wrapText="1"/>
    </xf>
    <xf numFmtId="0" fontId="12" fillId="0" borderId="30" xfId="2" applyFont="1" applyFill="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CD1FD1B-8F56-42B7-BB9C-CB4D31972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257175</xdr:colOff>
      <xdr:row>3</xdr:row>
      <xdr:rowOff>9525</xdr:rowOff>
    </xdr:to>
    <xdr:pic>
      <xdr:nvPicPr>
        <xdr:cNvPr id="2" name="Imagen 1">
          <a:extLst>
            <a:ext uri="{FF2B5EF4-FFF2-40B4-BE49-F238E27FC236}">
              <a16:creationId xmlns:a16="http://schemas.microsoft.com/office/drawing/2014/main" id="{2E49BA97-DC6F-4FAE-A6F1-E7E536E613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641350" cy="67944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35719</xdr:colOff>
      <xdr:row>62</xdr:row>
      <xdr:rowOff>47625</xdr:rowOff>
    </xdr:from>
    <xdr:to>
      <xdr:col>2</xdr:col>
      <xdr:colOff>702468</xdr:colOff>
      <xdr:row>62</xdr:row>
      <xdr:rowOff>522431</xdr:rowOff>
    </xdr:to>
    <xdr:pic>
      <xdr:nvPicPr>
        <xdr:cNvPr id="4" name="Imagen 3">
          <a:extLst>
            <a:ext uri="{FF2B5EF4-FFF2-40B4-BE49-F238E27FC236}">
              <a16:creationId xmlns:a16="http://schemas.microsoft.com/office/drawing/2014/main" id="{DF7739CA-BEE7-2E4C-C838-CF2E0FDD36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0657" y="37909500"/>
          <a:ext cx="666749" cy="4748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zoomScale="62" zoomScaleNormal="62" workbookViewId="0">
      <selection activeCell="F18" sqref="F18"/>
    </sheetView>
  </sheetViews>
  <sheetFormatPr baseColWidth="10" defaultColWidth="10.88671875" defaultRowHeight="13.8" x14ac:dyDescent="0.3"/>
  <cols>
    <col min="1" max="1" width="49.6640625" style="1" customWidth="1"/>
    <col min="2" max="5" width="35.6640625" style="1" customWidth="1"/>
    <col min="6" max="6" width="43" style="1" customWidth="1"/>
    <col min="7" max="7" width="41.109375" style="1" customWidth="1"/>
    <col min="8" max="8" width="35.6640625" style="1" customWidth="1"/>
    <col min="9" max="9" width="42.109375" style="1" customWidth="1"/>
    <col min="10" max="13" width="35.6640625" style="1" customWidth="1"/>
    <col min="14" max="14" width="31" style="1" customWidth="1"/>
    <col min="15"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6" customFormat="1" ht="32.25" customHeight="1" thickBot="1" x14ac:dyDescent="0.35">
      <c r="A1" s="352"/>
      <c r="B1" s="329" t="s">
        <v>18</v>
      </c>
      <c r="C1" s="330"/>
      <c r="D1" s="330"/>
      <c r="E1" s="330"/>
      <c r="F1" s="330"/>
      <c r="G1" s="330"/>
      <c r="H1" s="330"/>
      <c r="I1" s="330"/>
      <c r="J1" s="330"/>
      <c r="K1" s="330"/>
      <c r="L1" s="331"/>
      <c r="M1" s="326" t="s">
        <v>19</v>
      </c>
      <c r="N1" s="327"/>
      <c r="O1" s="328"/>
    </row>
    <row r="2" spans="1:15" s="86" customFormat="1" ht="30.75" customHeight="1" thickBot="1" x14ac:dyDescent="0.35">
      <c r="A2" s="353"/>
      <c r="B2" s="332" t="s">
        <v>20</v>
      </c>
      <c r="C2" s="333"/>
      <c r="D2" s="333"/>
      <c r="E2" s="333"/>
      <c r="F2" s="333"/>
      <c r="G2" s="333"/>
      <c r="H2" s="333"/>
      <c r="I2" s="333"/>
      <c r="J2" s="333"/>
      <c r="K2" s="333"/>
      <c r="L2" s="334"/>
      <c r="M2" s="326" t="s">
        <v>21</v>
      </c>
      <c r="N2" s="327"/>
      <c r="O2" s="328"/>
    </row>
    <row r="3" spans="1:15" s="86" customFormat="1" ht="24" customHeight="1" thickBot="1" x14ac:dyDescent="0.35">
      <c r="A3" s="353"/>
      <c r="B3" s="332" t="s">
        <v>340</v>
      </c>
      <c r="C3" s="333"/>
      <c r="D3" s="333"/>
      <c r="E3" s="333"/>
      <c r="F3" s="333"/>
      <c r="G3" s="333"/>
      <c r="H3" s="333"/>
      <c r="I3" s="333"/>
      <c r="J3" s="333"/>
      <c r="K3" s="333"/>
      <c r="L3" s="334"/>
      <c r="M3" s="326" t="s">
        <v>23</v>
      </c>
      <c r="N3" s="327"/>
      <c r="O3" s="328"/>
    </row>
    <row r="4" spans="1:15" s="86" customFormat="1" ht="21.75" customHeight="1" thickBot="1" x14ac:dyDescent="0.35">
      <c r="A4" s="354"/>
      <c r="B4" s="335" t="s">
        <v>24</v>
      </c>
      <c r="C4" s="336"/>
      <c r="D4" s="336"/>
      <c r="E4" s="336"/>
      <c r="F4" s="336"/>
      <c r="G4" s="336"/>
      <c r="H4" s="336"/>
      <c r="I4" s="336"/>
      <c r="J4" s="336"/>
      <c r="K4" s="336"/>
      <c r="L4" s="337"/>
      <c r="M4" s="326" t="s">
        <v>25</v>
      </c>
      <c r="N4" s="327"/>
      <c r="O4" s="328"/>
    </row>
    <row r="5" spans="1:15" s="86" customFormat="1" ht="10.8" customHeight="1" thickBot="1" x14ac:dyDescent="0.35">
      <c r="A5" s="87"/>
      <c r="B5" s="605"/>
      <c r="C5" s="605"/>
      <c r="D5" s="605"/>
      <c r="E5" s="605"/>
      <c r="F5" s="605"/>
      <c r="G5" s="605"/>
      <c r="H5" s="605"/>
      <c r="I5" s="605"/>
      <c r="J5" s="605"/>
      <c r="K5" s="605"/>
      <c r="L5" s="605"/>
      <c r="M5" s="89"/>
      <c r="N5" s="89"/>
      <c r="O5" s="89"/>
    </row>
    <row r="6" spans="1:15" ht="40.35" customHeight="1" thickBot="1" x14ac:dyDescent="0.35">
      <c r="A6" s="57" t="s">
        <v>44</v>
      </c>
      <c r="B6" s="362" t="s">
        <v>45</v>
      </c>
      <c r="C6" s="363"/>
      <c r="D6" s="363"/>
      <c r="E6" s="363"/>
      <c r="F6" s="363"/>
      <c r="G6" s="363"/>
      <c r="H6" s="363"/>
      <c r="I6" s="363"/>
      <c r="J6" s="363"/>
      <c r="K6" s="364"/>
      <c r="L6" s="174" t="s">
        <v>46</v>
      </c>
      <c r="M6" s="365">
        <v>2024110010317</v>
      </c>
      <c r="N6" s="366"/>
      <c r="O6" s="367"/>
    </row>
    <row r="7" spans="1:15" s="86" customFormat="1" ht="15" customHeight="1" thickBot="1" x14ac:dyDescent="0.35">
      <c r="A7" s="87"/>
      <c r="B7" s="88"/>
      <c r="C7" s="88"/>
      <c r="D7" s="88"/>
      <c r="E7" s="88"/>
      <c r="F7" s="88"/>
      <c r="G7" s="88"/>
      <c r="H7" s="88"/>
      <c r="I7" s="88"/>
      <c r="J7" s="88"/>
      <c r="K7" s="88"/>
      <c r="L7" s="88"/>
      <c r="M7" s="89"/>
      <c r="N7" s="89"/>
      <c r="O7" s="89"/>
    </row>
    <row r="8" spans="1:15" s="86" customFormat="1" ht="21.75" customHeight="1" thickBot="1" x14ac:dyDescent="0.35">
      <c r="A8" s="356" t="s">
        <v>26</v>
      </c>
      <c r="B8" s="174" t="s">
        <v>27</v>
      </c>
      <c r="C8" s="135" t="s">
        <v>28</v>
      </c>
      <c r="D8" s="174" t="s">
        <v>29</v>
      </c>
      <c r="E8" s="135" t="s">
        <v>28</v>
      </c>
      <c r="F8" s="174" t="s">
        <v>30</v>
      </c>
      <c r="G8" s="135" t="s">
        <v>28</v>
      </c>
      <c r="H8" s="174" t="s">
        <v>31</v>
      </c>
      <c r="I8" s="137"/>
      <c r="J8" s="340" t="s">
        <v>32</v>
      </c>
      <c r="K8" s="355"/>
      <c r="L8" s="173" t="s">
        <v>33</v>
      </c>
      <c r="M8" s="370"/>
      <c r="N8" s="370"/>
      <c r="O8" s="370"/>
    </row>
    <row r="9" spans="1:15" s="86" customFormat="1" ht="21.75" customHeight="1" thickBot="1" x14ac:dyDescent="0.35">
      <c r="A9" s="356"/>
      <c r="B9" s="175" t="s">
        <v>34</v>
      </c>
      <c r="C9" s="138"/>
      <c r="D9" s="174" t="s">
        <v>35</v>
      </c>
      <c r="E9" s="139"/>
      <c r="F9" s="174" t="s">
        <v>36</v>
      </c>
      <c r="G9" s="139"/>
      <c r="H9" s="174" t="s">
        <v>37</v>
      </c>
      <c r="I9" s="137"/>
      <c r="J9" s="340"/>
      <c r="K9" s="355"/>
      <c r="L9" s="173" t="s">
        <v>38</v>
      </c>
      <c r="M9" s="370"/>
      <c r="N9" s="370"/>
      <c r="O9" s="370"/>
    </row>
    <row r="10" spans="1:15" s="86" customFormat="1" ht="21.75" customHeight="1" thickBot="1" x14ac:dyDescent="0.35">
      <c r="A10" s="356"/>
      <c r="B10" s="174" t="s">
        <v>39</v>
      </c>
      <c r="C10" s="135"/>
      <c r="D10" s="174" t="s">
        <v>40</v>
      </c>
      <c r="E10" s="139"/>
      <c r="F10" s="174" t="s">
        <v>41</v>
      </c>
      <c r="G10" s="139"/>
      <c r="H10" s="174" t="s">
        <v>42</v>
      </c>
      <c r="I10" s="137"/>
      <c r="J10" s="340"/>
      <c r="K10" s="355"/>
      <c r="L10" s="173" t="s">
        <v>43</v>
      </c>
      <c r="M10" s="370" t="s">
        <v>28</v>
      </c>
      <c r="N10" s="370"/>
      <c r="O10" s="370"/>
    </row>
    <row r="11" spans="1:15" ht="15" customHeight="1" thickBot="1" x14ac:dyDescent="0.35">
      <c r="A11" s="6"/>
      <c r="B11" s="7"/>
      <c r="C11" s="7"/>
      <c r="D11" s="9"/>
      <c r="E11" s="8"/>
      <c r="F11" s="8"/>
      <c r="G11" s="264"/>
      <c r="H11" s="264"/>
      <c r="I11" s="10"/>
      <c r="J11" s="10"/>
      <c r="K11" s="7"/>
      <c r="L11" s="7"/>
      <c r="M11" s="7"/>
      <c r="N11" s="7"/>
      <c r="O11" s="7"/>
    </row>
    <row r="12" spans="1:15" ht="15" customHeight="1" x14ac:dyDescent="0.3">
      <c r="A12" s="359" t="s">
        <v>47</v>
      </c>
      <c r="B12" s="341" t="s">
        <v>48</v>
      </c>
      <c r="C12" s="342"/>
      <c r="D12" s="342"/>
      <c r="E12" s="342"/>
      <c r="F12" s="342"/>
      <c r="G12" s="342"/>
      <c r="H12" s="342"/>
      <c r="I12" s="342"/>
      <c r="J12" s="342"/>
      <c r="K12" s="342"/>
      <c r="L12" s="342"/>
      <c r="M12" s="342"/>
      <c r="N12" s="342"/>
      <c r="O12" s="343"/>
    </row>
    <row r="13" spans="1:15" ht="15" customHeight="1" x14ac:dyDescent="0.3">
      <c r="A13" s="360"/>
      <c r="B13" s="344"/>
      <c r="C13" s="345"/>
      <c r="D13" s="345"/>
      <c r="E13" s="345"/>
      <c r="F13" s="345"/>
      <c r="G13" s="345"/>
      <c r="H13" s="345"/>
      <c r="I13" s="345"/>
      <c r="J13" s="345"/>
      <c r="K13" s="345"/>
      <c r="L13" s="345"/>
      <c r="M13" s="345"/>
      <c r="N13" s="345"/>
      <c r="O13" s="346"/>
    </row>
    <row r="14" spans="1:15" ht="15" customHeight="1" thickBot="1" x14ac:dyDescent="0.35">
      <c r="A14" s="361"/>
      <c r="B14" s="347"/>
      <c r="C14" s="348"/>
      <c r="D14" s="348"/>
      <c r="E14" s="348"/>
      <c r="F14" s="348"/>
      <c r="G14" s="348"/>
      <c r="H14" s="348"/>
      <c r="I14" s="348"/>
      <c r="J14" s="348"/>
      <c r="K14" s="348"/>
      <c r="L14" s="348"/>
      <c r="M14" s="348"/>
      <c r="N14" s="348"/>
      <c r="O14" s="349"/>
    </row>
    <row r="15" spans="1:15" ht="9" customHeight="1" thickBot="1" x14ac:dyDescent="0.35">
      <c r="A15" s="14"/>
      <c r="B15" s="85"/>
      <c r="C15" s="15"/>
      <c r="D15" s="15"/>
      <c r="E15" s="15"/>
      <c r="F15" s="15"/>
      <c r="G15" s="16"/>
      <c r="H15" s="16"/>
      <c r="I15" s="16"/>
      <c r="J15" s="16"/>
      <c r="K15" s="16"/>
      <c r="L15" s="17"/>
      <c r="M15" s="17"/>
      <c r="N15" s="17"/>
      <c r="O15" s="17"/>
    </row>
    <row r="16" spans="1:15" s="18" customFormat="1" ht="37.5" customHeight="1" thickBot="1" x14ac:dyDescent="0.35">
      <c r="A16" s="57" t="s">
        <v>49</v>
      </c>
      <c r="B16" s="350" t="s">
        <v>50</v>
      </c>
      <c r="C16" s="350"/>
      <c r="D16" s="350"/>
      <c r="E16" s="350"/>
      <c r="F16" s="350"/>
      <c r="G16" s="356" t="s">
        <v>51</v>
      </c>
      <c r="H16" s="356"/>
      <c r="I16" s="351" t="s">
        <v>52</v>
      </c>
      <c r="J16" s="351"/>
      <c r="K16" s="351"/>
      <c r="L16" s="351"/>
      <c r="M16" s="351"/>
      <c r="N16" s="351"/>
      <c r="O16" s="351"/>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7" t="s">
        <v>53</v>
      </c>
      <c r="B18" s="350" t="s">
        <v>54</v>
      </c>
      <c r="C18" s="350"/>
      <c r="D18" s="350"/>
      <c r="E18" s="350"/>
      <c r="F18" s="57" t="s">
        <v>55</v>
      </c>
      <c r="G18" s="357" t="s">
        <v>56</v>
      </c>
      <c r="H18" s="357"/>
      <c r="I18" s="357"/>
      <c r="J18" s="57" t="s">
        <v>57</v>
      </c>
      <c r="K18" s="350" t="s">
        <v>58</v>
      </c>
      <c r="L18" s="350"/>
      <c r="M18" s="350"/>
      <c r="N18" s="350"/>
      <c r="O18" s="350"/>
    </row>
    <row r="19" spans="1:15" ht="9" customHeight="1" x14ac:dyDescent="0.3">
      <c r="A19" s="5"/>
      <c r="B19" s="2"/>
      <c r="C19" s="358"/>
      <c r="D19" s="358"/>
      <c r="E19" s="358"/>
      <c r="F19" s="358"/>
      <c r="G19" s="358"/>
      <c r="H19" s="358"/>
      <c r="I19" s="358"/>
      <c r="J19" s="358"/>
      <c r="K19" s="358"/>
      <c r="L19" s="358"/>
      <c r="M19" s="358"/>
      <c r="N19" s="358"/>
      <c r="O19" s="358"/>
    </row>
    <row r="20" spans="1:15" ht="16.5" customHeight="1" thickBot="1" x14ac:dyDescent="0.35">
      <c r="A20" s="83"/>
      <c r="B20" s="84"/>
      <c r="C20" s="84"/>
      <c r="D20" s="84"/>
      <c r="E20" s="84"/>
      <c r="F20" s="84"/>
      <c r="G20" s="84"/>
      <c r="H20" s="84"/>
      <c r="I20" s="84"/>
      <c r="J20" s="84"/>
      <c r="K20" s="84"/>
      <c r="L20" s="84"/>
      <c r="M20" s="84"/>
      <c r="N20" s="84"/>
      <c r="O20" s="84"/>
    </row>
    <row r="21" spans="1:15" ht="32.1" customHeight="1" thickBot="1" x14ac:dyDescent="0.35">
      <c r="A21" s="338" t="s">
        <v>59</v>
      </c>
      <c r="B21" s="339"/>
      <c r="C21" s="339"/>
      <c r="D21" s="339"/>
      <c r="E21" s="339"/>
      <c r="F21" s="339"/>
      <c r="G21" s="339"/>
      <c r="H21" s="339"/>
      <c r="I21" s="339"/>
      <c r="J21" s="339"/>
      <c r="K21" s="339"/>
      <c r="L21" s="339"/>
      <c r="M21" s="339"/>
      <c r="N21" s="339"/>
      <c r="O21" s="340"/>
    </row>
    <row r="22" spans="1:15" ht="32.1" customHeight="1" thickBot="1" x14ac:dyDescent="0.35">
      <c r="A22" s="338" t="s">
        <v>60</v>
      </c>
      <c r="B22" s="339"/>
      <c r="C22" s="339"/>
      <c r="D22" s="339"/>
      <c r="E22" s="339"/>
      <c r="F22" s="339"/>
      <c r="G22" s="339"/>
      <c r="H22" s="339"/>
      <c r="I22" s="339"/>
      <c r="J22" s="339"/>
      <c r="K22" s="339"/>
      <c r="L22" s="339"/>
      <c r="M22" s="339"/>
      <c r="N22" s="339"/>
      <c r="O22" s="340"/>
    </row>
    <row r="23" spans="1:15" ht="32.1" customHeight="1" thickBot="1" x14ac:dyDescent="0.35">
      <c r="A23" s="27"/>
      <c r="B23" s="19" t="s">
        <v>27</v>
      </c>
      <c r="C23" s="19" t="s">
        <v>29</v>
      </c>
      <c r="D23" s="19" t="s">
        <v>30</v>
      </c>
      <c r="E23" s="19" t="s">
        <v>31</v>
      </c>
      <c r="F23" s="19" t="s">
        <v>34</v>
      </c>
      <c r="G23" s="19" t="s">
        <v>35</v>
      </c>
      <c r="H23" s="19" t="s">
        <v>36</v>
      </c>
      <c r="I23" s="19" t="s">
        <v>37</v>
      </c>
      <c r="J23" s="19" t="s">
        <v>39</v>
      </c>
      <c r="K23" s="19" t="s">
        <v>40</v>
      </c>
      <c r="L23" s="19" t="s">
        <v>41</v>
      </c>
      <c r="M23" s="19" t="s">
        <v>42</v>
      </c>
      <c r="N23" s="20" t="s">
        <v>61</v>
      </c>
      <c r="O23" s="20" t="s">
        <v>62</v>
      </c>
    </row>
    <row r="24" spans="1:15" ht="32.1" customHeight="1" x14ac:dyDescent="0.3">
      <c r="A24" s="21" t="s">
        <v>63</v>
      </c>
      <c r="B24" s="255">
        <v>968569000</v>
      </c>
      <c r="C24" s="255">
        <v>0</v>
      </c>
      <c r="D24" s="255">
        <v>34163000</v>
      </c>
      <c r="E24" s="255">
        <v>0</v>
      </c>
      <c r="F24" s="255">
        <v>0</v>
      </c>
      <c r="G24" s="255">
        <v>0</v>
      </c>
      <c r="H24" s="255">
        <v>0</v>
      </c>
      <c r="I24" s="255">
        <v>0</v>
      </c>
      <c r="J24" s="255">
        <v>6000000</v>
      </c>
      <c r="K24" s="255">
        <v>0</v>
      </c>
      <c r="L24" s="255">
        <v>80250000</v>
      </c>
      <c r="M24" s="255">
        <v>48796000</v>
      </c>
      <c r="N24" s="256">
        <f>SUM(B24:M24)</f>
        <v>1137778000</v>
      </c>
      <c r="O24" s="257">
        <v>1</v>
      </c>
    </row>
    <row r="25" spans="1:15" ht="32.1" customHeight="1" x14ac:dyDescent="0.3">
      <c r="A25" s="21" t="s">
        <v>64</v>
      </c>
      <c r="B25" s="267">
        <v>546910000</v>
      </c>
      <c r="C25" s="267">
        <v>276172000</v>
      </c>
      <c r="D25" s="598">
        <v>106541066</v>
      </c>
      <c r="E25" s="255">
        <v>0</v>
      </c>
      <c r="F25" s="255">
        <v>0</v>
      </c>
      <c r="G25" s="255">
        <v>0</v>
      </c>
      <c r="H25" s="255">
        <v>0</v>
      </c>
      <c r="I25" s="255">
        <v>0</v>
      </c>
      <c r="J25" s="255">
        <v>0</v>
      </c>
      <c r="K25" s="255">
        <v>0</v>
      </c>
      <c r="L25" s="255">
        <v>0</v>
      </c>
      <c r="M25" s="255">
        <v>0</v>
      </c>
      <c r="N25" s="599">
        <f t="shared" ref="N25:N29" si="0">SUM(B25:M25)</f>
        <v>929623066</v>
      </c>
      <c r="O25" s="258">
        <f>N25/N24</f>
        <v>0.81705136327121808</v>
      </c>
    </row>
    <row r="26" spans="1:15" ht="32.1" customHeight="1" x14ac:dyDescent="0.3">
      <c r="A26" s="21" t="s">
        <v>65</v>
      </c>
      <c r="B26" s="266">
        <v>0</v>
      </c>
      <c r="C26" s="597">
        <v>10017500</v>
      </c>
      <c r="D26" s="259">
        <v>52357966</v>
      </c>
      <c r="E26" s="259">
        <v>0</v>
      </c>
      <c r="F26" s="259">
        <v>0</v>
      </c>
      <c r="G26" s="259">
        <v>0</v>
      </c>
      <c r="H26" s="259">
        <v>0</v>
      </c>
      <c r="I26" s="259">
        <v>0</v>
      </c>
      <c r="J26" s="259">
        <v>0</v>
      </c>
      <c r="K26" s="259">
        <v>0</v>
      </c>
      <c r="L26" s="259">
        <v>0</v>
      </c>
      <c r="M26" s="259">
        <v>0</v>
      </c>
      <c r="N26" s="599">
        <f t="shared" si="0"/>
        <v>62375466</v>
      </c>
      <c r="O26" s="258">
        <f>N26/N24</f>
        <v>5.4822176206606212E-2</v>
      </c>
    </row>
    <row r="27" spans="1:15" ht="32.1" customHeight="1" x14ac:dyDescent="0.3">
      <c r="A27" s="21" t="s">
        <v>66</v>
      </c>
      <c r="B27" s="255">
        <v>130966259</v>
      </c>
      <c r="C27" s="255">
        <v>20346990</v>
      </c>
      <c r="D27" s="255">
        <v>64661874</v>
      </c>
      <c r="E27" s="255">
        <v>0</v>
      </c>
      <c r="F27" s="255">
        <v>0</v>
      </c>
      <c r="G27" s="255">
        <v>0</v>
      </c>
      <c r="H27" s="255">
        <v>0</v>
      </c>
      <c r="I27" s="255">
        <v>0</v>
      </c>
      <c r="J27" s="255">
        <v>0</v>
      </c>
      <c r="K27" s="255">
        <v>0</v>
      </c>
      <c r="L27" s="255">
        <v>0</v>
      </c>
      <c r="M27" s="255">
        <v>0</v>
      </c>
      <c r="N27" s="256">
        <f t="shared" si="0"/>
        <v>215975123</v>
      </c>
      <c r="O27" s="258">
        <v>1</v>
      </c>
    </row>
    <row r="28" spans="1:15" ht="32.1" customHeight="1" x14ac:dyDescent="0.3">
      <c r="A28" s="21" t="s">
        <v>67</v>
      </c>
      <c r="B28" s="259">
        <v>0</v>
      </c>
      <c r="C28" s="259">
        <v>0</v>
      </c>
      <c r="D28" s="259">
        <v>0</v>
      </c>
      <c r="E28" s="259">
        <v>0</v>
      </c>
      <c r="F28" s="259">
        <v>0</v>
      </c>
      <c r="G28" s="259">
        <v>0</v>
      </c>
      <c r="H28" s="259">
        <v>0</v>
      </c>
      <c r="I28" s="259">
        <v>0</v>
      </c>
      <c r="J28" s="259">
        <v>0</v>
      </c>
      <c r="K28" s="259">
        <v>0</v>
      </c>
      <c r="L28" s="259">
        <v>0</v>
      </c>
      <c r="M28" s="259">
        <v>0</v>
      </c>
      <c r="N28" s="256">
        <f t="shared" si="0"/>
        <v>0</v>
      </c>
      <c r="O28" s="258">
        <f>N28/N27</f>
        <v>0</v>
      </c>
    </row>
    <row r="29" spans="1:15" ht="32.1" customHeight="1" thickBot="1" x14ac:dyDescent="0.35">
      <c r="A29" s="24" t="s">
        <v>68</v>
      </c>
      <c r="B29" s="260">
        <v>68203156</v>
      </c>
      <c r="C29" s="260">
        <v>11780460</v>
      </c>
      <c r="D29" s="260">
        <v>133358173</v>
      </c>
      <c r="E29" s="260">
        <v>0</v>
      </c>
      <c r="F29" s="260">
        <v>0</v>
      </c>
      <c r="G29" s="260">
        <v>0</v>
      </c>
      <c r="H29" s="260">
        <v>0</v>
      </c>
      <c r="I29" s="260">
        <v>0</v>
      </c>
      <c r="J29" s="260">
        <v>0</v>
      </c>
      <c r="K29" s="260">
        <v>0</v>
      </c>
      <c r="L29" s="260">
        <v>0</v>
      </c>
      <c r="M29" s="260">
        <v>0</v>
      </c>
      <c r="N29" s="261">
        <f t="shared" si="0"/>
        <v>213341789</v>
      </c>
      <c r="O29" s="262">
        <f>N29/N27</f>
        <v>0.98780723463229603</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06" t="s">
        <v>69</v>
      </c>
      <c r="B33" s="307"/>
      <c r="C33" s="307"/>
      <c r="D33" s="307"/>
      <c r="E33" s="307"/>
      <c r="F33" s="307"/>
      <c r="G33" s="307"/>
      <c r="H33" s="307"/>
      <c r="I33" s="308"/>
      <c r="J33" s="31"/>
    </row>
    <row r="34" spans="1:13" ht="50.25" customHeight="1" thickBot="1" x14ac:dyDescent="0.35">
      <c r="A34" s="40" t="s">
        <v>70</v>
      </c>
      <c r="B34" s="309" t="str">
        <f>+B12</f>
        <v>Producir 4 boletines estadísticos con datos sobre los derechos de las mujeres</v>
      </c>
      <c r="C34" s="310"/>
      <c r="D34" s="310"/>
      <c r="E34" s="310"/>
      <c r="F34" s="310"/>
      <c r="G34" s="310"/>
      <c r="H34" s="310"/>
      <c r="I34" s="311"/>
      <c r="J34" s="29"/>
      <c r="M34" s="235"/>
    </row>
    <row r="35" spans="1:13" ht="18.75" customHeight="1" thickBot="1" x14ac:dyDescent="0.35">
      <c r="A35" s="300" t="s">
        <v>71</v>
      </c>
      <c r="B35" s="94">
        <v>2024</v>
      </c>
      <c r="C35" s="94">
        <v>2025</v>
      </c>
      <c r="D35" s="94">
        <v>2026</v>
      </c>
      <c r="E35" s="94">
        <v>2027</v>
      </c>
      <c r="F35" s="94" t="s">
        <v>72</v>
      </c>
      <c r="G35" s="321" t="s">
        <v>73</v>
      </c>
      <c r="H35" s="321" t="s">
        <v>5</v>
      </c>
      <c r="I35" s="321"/>
      <c r="J35" s="29"/>
      <c r="M35" s="235"/>
    </row>
    <row r="36" spans="1:13" ht="50.25" customHeight="1" thickBot="1" x14ac:dyDescent="0.35">
      <c r="A36" s="301"/>
      <c r="B36" s="209">
        <v>1</v>
      </c>
      <c r="C36" s="209">
        <v>1</v>
      </c>
      <c r="D36" s="209">
        <v>1</v>
      </c>
      <c r="E36" s="209">
        <v>1</v>
      </c>
      <c r="F36" s="210">
        <f>B36+C36+D36+E36</f>
        <v>4</v>
      </c>
      <c r="G36" s="321"/>
      <c r="H36" s="321"/>
      <c r="I36" s="321"/>
      <c r="J36" s="29"/>
      <c r="M36" s="236"/>
    </row>
    <row r="37" spans="1:13" ht="52.5" customHeight="1" thickBot="1" x14ac:dyDescent="0.35">
      <c r="A37" s="41" t="s">
        <v>74</v>
      </c>
      <c r="B37" s="312">
        <v>0.28000000000000003</v>
      </c>
      <c r="C37" s="313"/>
      <c r="D37" s="318" t="s">
        <v>75</v>
      </c>
      <c r="E37" s="319"/>
      <c r="F37" s="319"/>
      <c r="G37" s="319"/>
      <c r="H37" s="319"/>
      <c r="I37" s="320"/>
    </row>
    <row r="38" spans="1:13" s="30" customFormat="1" ht="48" customHeight="1" x14ac:dyDescent="0.3">
      <c r="A38" s="300" t="s">
        <v>76</v>
      </c>
      <c r="B38" s="41" t="s">
        <v>77</v>
      </c>
      <c r="C38" s="40" t="s">
        <v>78</v>
      </c>
      <c r="D38" s="289" t="s">
        <v>79</v>
      </c>
      <c r="E38" s="290"/>
      <c r="F38" s="289" t="s">
        <v>80</v>
      </c>
      <c r="G38" s="290"/>
      <c r="H38" s="42" t="s">
        <v>81</v>
      </c>
      <c r="I38" s="44" t="s">
        <v>82</v>
      </c>
      <c r="M38" s="237"/>
    </row>
    <row r="39" spans="1:13" ht="211.5" customHeight="1" x14ac:dyDescent="0.3">
      <c r="A39" s="301"/>
      <c r="B39" s="212">
        <v>0</v>
      </c>
      <c r="C39" s="35">
        <v>0</v>
      </c>
      <c r="D39" s="314" t="s">
        <v>83</v>
      </c>
      <c r="E39" s="315"/>
      <c r="F39" s="302" t="s">
        <v>306</v>
      </c>
      <c r="G39" s="303"/>
      <c r="H39" s="253" t="s">
        <v>84</v>
      </c>
      <c r="I39" s="33" t="s">
        <v>85</v>
      </c>
      <c r="M39" s="235"/>
    </row>
    <row r="40" spans="1:13" s="30" customFormat="1" ht="54" customHeight="1" x14ac:dyDescent="0.3">
      <c r="A40" s="300" t="s">
        <v>86</v>
      </c>
      <c r="B40" s="43" t="s">
        <v>77</v>
      </c>
      <c r="C40" s="42" t="s">
        <v>78</v>
      </c>
      <c r="D40" s="289" t="s">
        <v>79</v>
      </c>
      <c r="E40" s="290"/>
      <c r="F40" s="289" t="s">
        <v>80</v>
      </c>
      <c r="G40" s="290"/>
      <c r="H40" s="42" t="s">
        <v>81</v>
      </c>
      <c r="I40" s="44" t="s">
        <v>82</v>
      </c>
    </row>
    <row r="41" spans="1:13" ht="223.5" customHeight="1" x14ac:dyDescent="0.3">
      <c r="A41" s="301"/>
      <c r="B41" s="239">
        <v>0.05</v>
      </c>
      <c r="C41" s="35">
        <v>0.05</v>
      </c>
      <c r="D41" s="316" t="s">
        <v>87</v>
      </c>
      <c r="E41" s="317"/>
      <c r="F41" s="302" t="s">
        <v>88</v>
      </c>
      <c r="G41" s="303"/>
      <c r="H41" s="253" t="s">
        <v>84</v>
      </c>
      <c r="I41" s="33" t="s">
        <v>85</v>
      </c>
    </row>
    <row r="42" spans="1:13" s="30" customFormat="1" ht="45" customHeight="1" thickBot="1" x14ac:dyDescent="0.35">
      <c r="A42" s="300" t="s">
        <v>89</v>
      </c>
      <c r="B42" s="43" t="s">
        <v>77</v>
      </c>
      <c r="C42" s="42" t="s">
        <v>78</v>
      </c>
      <c r="D42" s="289" t="s">
        <v>79</v>
      </c>
      <c r="E42" s="290"/>
      <c r="F42" s="289" t="s">
        <v>80</v>
      </c>
      <c r="G42" s="290"/>
      <c r="H42" s="42" t="s">
        <v>81</v>
      </c>
      <c r="I42" s="44" t="s">
        <v>82</v>
      </c>
    </row>
    <row r="43" spans="1:13" ht="205.5" customHeight="1" thickBot="1" x14ac:dyDescent="0.35">
      <c r="A43" s="301"/>
      <c r="B43" s="238">
        <v>0.1</v>
      </c>
      <c r="C43" s="238">
        <v>0.1</v>
      </c>
      <c r="D43" s="316" t="s">
        <v>314</v>
      </c>
      <c r="E43" s="317"/>
      <c r="F43" s="302" t="s">
        <v>315</v>
      </c>
      <c r="G43" s="303"/>
      <c r="H43" s="253" t="s">
        <v>84</v>
      </c>
      <c r="I43" s="33" t="s">
        <v>316</v>
      </c>
    </row>
    <row r="44" spans="1:13" s="30" customFormat="1" ht="44.25" customHeight="1" thickBot="1" x14ac:dyDescent="0.35">
      <c r="A44" s="300" t="s">
        <v>90</v>
      </c>
      <c r="B44" s="43" t="s">
        <v>77</v>
      </c>
      <c r="C44" s="43" t="s">
        <v>78</v>
      </c>
      <c r="D44" s="289" t="s">
        <v>79</v>
      </c>
      <c r="E44" s="290"/>
      <c r="F44" s="289" t="s">
        <v>80</v>
      </c>
      <c r="G44" s="290"/>
      <c r="H44" s="42" t="s">
        <v>81</v>
      </c>
      <c r="I44" s="42" t="s">
        <v>82</v>
      </c>
    </row>
    <row r="45" spans="1:13" ht="120.75" customHeight="1" thickBot="1" x14ac:dyDescent="0.35">
      <c r="A45" s="301"/>
      <c r="B45" s="238">
        <v>0.1</v>
      </c>
      <c r="C45" s="35"/>
      <c r="D45" s="304"/>
      <c r="E45" s="305"/>
      <c r="F45" s="304"/>
      <c r="G45" s="305"/>
      <c r="H45" s="51"/>
      <c r="I45" s="52"/>
    </row>
    <row r="46" spans="1:13" s="30" customFormat="1" ht="47.25" customHeight="1" thickBot="1" x14ac:dyDescent="0.35">
      <c r="A46" s="300" t="s">
        <v>91</v>
      </c>
      <c r="B46" s="43" t="s">
        <v>77</v>
      </c>
      <c r="C46" s="42" t="s">
        <v>78</v>
      </c>
      <c r="D46" s="289" t="s">
        <v>79</v>
      </c>
      <c r="E46" s="290"/>
      <c r="F46" s="289" t="s">
        <v>80</v>
      </c>
      <c r="G46" s="290"/>
      <c r="H46" s="42" t="s">
        <v>81</v>
      </c>
      <c r="I46" s="44" t="s">
        <v>82</v>
      </c>
    </row>
    <row r="47" spans="1:13" ht="120.75" customHeight="1" thickBot="1" x14ac:dyDescent="0.35">
      <c r="A47" s="301"/>
      <c r="B47" s="238">
        <v>0.1</v>
      </c>
      <c r="C47" s="35"/>
      <c r="D47" s="291"/>
      <c r="E47" s="293"/>
      <c r="F47" s="291"/>
      <c r="G47" s="293"/>
      <c r="H47" s="32"/>
      <c r="I47" s="34"/>
    </row>
    <row r="48" spans="1:13" s="30" customFormat="1" ht="52.5" customHeight="1" thickBot="1" x14ac:dyDescent="0.35">
      <c r="A48" s="300" t="s">
        <v>92</v>
      </c>
      <c r="B48" s="43" t="s">
        <v>77</v>
      </c>
      <c r="C48" s="42" t="s">
        <v>78</v>
      </c>
      <c r="D48" s="289" t="s">
        <v>79</v>
      </c>
      <c r="E48" s="290"/>
      <c r="F48" s="289" t="s">
        <v>80</v>
      </c>
      <c r="G48" s="290"/>
      <c r="H48" s="42" t="s">
        <v>81</v>
      </c>
      <c r="I48" s="44" t="s">
        <v>82</v>
      </c>
    </row>
    <row r="49" spans="1:9" ht="120.75" customHeight="1" thickBot="1" x14ac:dyDescent="0.35">
      <c r="A49" s="301"/>
      <c r="B49" s="238">
        <v>0.1</v>
      </c>
      <c r="C49" s="36"/>
      <c r="D49" s="291"/>
      <c r="E49" s="293"/>
      <c r="F49" s="291"/>
      <c r="G49" s="293"/>
      <c r="H49" s="32"/>
      <c r="I49" s="34"/>
    </row>
    <row r="50" spans="1:9" ht="35.1" customHeight="1" thickBot="1" x14ac:dyDescent="0.35">
      <c r="A50" s="300" t="s">
        <v>93</v>
      </c>
      <c r="B50" s="41" t="s">
        <v>77</v>
      </c>
      <c r="C50" s="40" t="s">
        <v>78</v>
      </c>
      <c r="D50" s="289" t="s">
        <v>79</v>
      </c>
      <c r="E50" s="290"/>
      <c r="F50" s="289" t="s">
        <v>80</v>
      </c>
      <c r="G50" s="290"/>
      <c r="H50" s="42" t="s">
        <v>81</v>
      </c>
      <c r="I50" s="44" t="s">
        <v>82</v>
      </c>
    </row>
    <row r="51" spans="1:9" ht="120.75" customHeight="1" thickBot="1" x14ac:dyDescent="0.35">
      <c r="A51" s="301"/>
      <c r="B51" s="238">
        <v>0.1</v>
      </c>
      <c r="C51" s="36"/>
      <c r="D51" s="291"/>
      <c r="E51" s="292"/>
      <c r="F51" s="291"/>
      <c r="G51" s="293"/>
      <c r="H51" s="32"/>
      <c r="I51" s="34"/>
    </row>
    <row r="52" spans="1:9" ht="35.1" customHeight="1" thickBot="1" x14ac:dyDescent="0.35">
      <c r="A52" s="300" t="s">
        <v>94</v>
      </c>
      <c r="B52" s="41" t="s">
        <v>77</v>
      </c>
      <c r="C52" s="40" t="s">
        <v>78</v>
      </c>
      <c r="D52" s="289" t="s">
        <v>79</v>
      </c>
      <c r="E52" s="290"/>
      <c r="F52" s="289" t="s">
        <v>80</v>
      </c>
      <c r="G52" s="290"/>
      <c r="H52" s="42" t="s">
        <v>81</v>
      </c>
      <c r="I52" s="44" t="s">
        <v>82</v>
      </c>
    </row>
    <row r="53" spans="1:9" ht="120.75" customHeight="1" thickBot="1" x14ac:dyDescent="0.35">
      <c r="A53" s="301"/>
      <c r="B53" s="238">
        <v>0.1</v>
      </c>
      <c r="C53" s="36"/>
      <c r="D53" s="291"/>
      <c r="E53" s="292"/>
      <c r="F53" s="291"/>
      <c r="G53" s="293"/>
      <c r="H53" s="53"/>
      <c r="I53" s="34"/>
    </row>
    <row r="54" spans="1:9" ht="35.1" customHeight="1" thickBot="1" x14ac:dyDescent="0.35">
      <c r="A54" s="300" t="s">
        <v>95</v>
      </c>
      <c r="B54" s="41" t="s">
        <v>77</v>
      </c>
      <c r="C54" s="40" t="s">
        <v>78</v>
      </c>
      <c r="D54" s="289" t="s">
        <v>79</v>
      </c>
      <c r="E54" s="290"/>
      <c r="F54" s="289" t="s">
        <v>80</v>
      </c>
      <c r="G54" s="290"/>
      <c r="H54" s="42" t="s">
        <v>81</v>
      </c>
      <c r="I54" s="44" t="s">
        <v>82</v>
      </c>
    </row>
    <row r="55" spans="1:9" ht="120.75" customHeight="1" thickBot="1" x14ac:dyDescent="0.35">
      <c r="A55" s="301"/>
      <c r="B55" s="238">
        <v>0.1</v>
      </c>
      <c r="C55" s="36"/>
      <c r="D55" s="291"/>
      <c r="E55" s="293"/>
      <c r="F55" s="291"/>
      <c r="G55" s="293"/>
      <c r="H55" s="32"/>
      <c r="I55" s="32"/>
    </row>
    <row r="56" spans="1:9" ht="35.1" customHeight="1" thickBot="1" x14ac:dyDescent="0.35">
      <c r="A56" s="300" t="s">
        <v>96</v>
      </c>
      <c r="B56" s="41" t="s">
        <v>77</v>
      </c>
      <c r="C56" s="40" t="s">
        <v>78</v>
      </c>
      <c r="D56" s="289" t="s">
        <v>79</v>
      </c>
      <c r="E56" s="290"/>
      <c r="F56" s="289" t="s">
        <v>80</v>
      </c>
      <c r="G56" s="290"/>
      <c r="H56" s="42" t="s">
        <v>81</v>
      </c>
      <c r="I56" s="44" t="s">
        <v>82</v>
      </c>
    </row>
    <row r="57" spans="1:9" ht="120.75" customHeight="1" thickBot="1" x14ac:dyDescent="0.35">
      <c r="A57" s="301"/>
      <c r="B57" s="238">
        <v>0.1</v>
      </c>
      <c r="C57" s="36"/>
      <c r="D57" s="291"/>
      <c r="E57" s="293"/>
      <c r="F57" s="291"/>
      <c r="G57" s="293"/>
      <c r="H57" s="32"/>
      <c r="I57" s="34"/>
    </row>
    <row r="58" spans="1:9" ht="35.1" customHeight="1" thickBot="1" x14ac:dyDescent="0.35">
      <c r="A58" s="300" t="s">
        <v>97</v>
      </c>
      <c r="B58" s="41" t="s">
        <v>77</v>
      </c>
      <c r="C58" s="40" t="s">
        <v>78</v>
      </c>
      <c r="D58" s="289" t="s">
        <v>79</v>
      </c>
      <c r="E58" s="290"/>
      <c r="F58" s="289" t="s">
        <v>80</v>
      </c>
      <c r="G58" s="290"/>
      <c r="H58" s="42" t="s">
        <v>81</v>
      </c>
      <c r="I58" s="44" t="s">
        <v>82</v>
      </c>
    </row>
    <row r="59" spans="1:9" ht="120.75" customHeight="1" thickBot="1" x14ac:dyDescent="0.35">
      <c r="A59" s="301"/>
      <c r="B59" s="238">
        <v>0.1</v>
      </c>
      <c r="C59" s="36"/>
      <c r="D59" s="291"/>
      <c r="E59" s="293"/>
      <c r="F59" s="292"/>
      <c r="G59" s="292"/>
      <c r="H59" s="32"/>
      <c r="I59" s="32"/>
    </row>
    <row r="60" spans="1:9" ht="35.1" customHeight="1" thickBot="1" x14ac:dyDescent="0.35">
      <c r="A60" s="300" t="s">
        <v>98</v>
      </c>
      <c r="B60" s="41" t="s">
        <v>77</v>
      </c>
      <c r="C60" s="40" t="s">
        <v>78</v>
      </c>
      <c r="D60" s="289" t="s">
        <v>79</v>
      </c>
      <c r="E60" s="290"/>
      <c r="F60" s="289" t="s">
        <v>80</v>
      </c>
      <c r="G60" s="290"/>
      <c r="H60" s="42" t="s">
        <v>81</v>
      </c>
      <c r="I60" s="44" t="s">
        <v>82</v>
      </c>
    </row>
    <row r="61" spans="1:9" ht="120.75" customHeight="1" thickBot="1" x14ac:dyDescent="0.35">
      <c r="A61" s="301"/>
      <c r="B61" s="239">
        <v>0.05</v>
      </c>
      <c r="C61" s="36"/>
      <c r="D61" s="291"/>
      <c r="E61" s="293"/>
      <c r="F61" s="291"/>
      <c r="G61" s="293"/>
      <c r="H61" s="32"/>
      <c r="I61" s="32"/>
    </row>
    <row r="62" spans="1:9" x14ac:dyDescent="0.3">
      <c r="B62" s="216">
        <f>+B47+B43+B41+B45+B49+B51+B53+B55+B57+B59+B61</f>
        <v>0.99999999999999989</v>
      </c>
    </row>
    <row r="64" spans="1:9" s="29" customFormat="1" ht="30" customHeight="1" x14ac:dyDescent="0.3">
      <c r="A64" s="1"/>
      <c r="B64" s="1"/>
      <c r="C64" s="1"/>
      <c r="D64" s="1"/>
      <c r="E64" s="1"/>
      <c r="F64" s="1"/>
      <c r="G64" s="1"/>
      <c r="H64" s="1"/>
      <c r="I64" s="1"/>
    </row>
    <row r="65" spans="1:9" ht="34.5" customHeight="1" x14ac:dyDescent="0.3">
      <c r="A65" s="371" t="s">
        <v>99</v>
      </c>
      <c r="B65" s="371"/>
      <c r="C65" s="371"/>
      <c r="D65" s="371"/>
      <c r="E65" s="371"/>
      <c r="F65" s="371"/>
      <c r="G65" s="371"/>
      <c r="H65" s="371"/>
      <c r="I65" s="371"/>
    </row>
    <row r="66" spans="1:9" ht="67.5" customHeight="1" x14ac:dyDescent="0.3">
      <c r="A66" s="45" t="s">
        <v>100</v>
      </c>
      <c r="B66" s="297" t="s">
        <v>303</v>
      </c>
      <c r="C66" s="298"/>
      <c r="D66" s="297" t="s">
        <v>304</v>
      </c>
      <c r="E66" s="298"/>
      <c r="F66" s="297" t="s">
        <v>305</v>
      </c>
      <c r="G66" s="298"/>
      <c r="H66" s="372" t="s">
        <v>101</v>
      </c>
      <c r="I66" s="373"/>
    </row>
    <row r="67" spans="1:9" ht="45.75" customHeight="1" x14ac:dyDescent="0.3">
      <c r="A67" s="45" t="s">
        <v>102</v>
      </c>
      <c r="B67" s="375">
        <v>0.09</v>
      </c>
      <c r="C67" s="376"/>
      <c r="D67" s="375">
        <v>0.1</v>
      </c>
      <c r="E67" s="376"/>
      <c r="F67" s="375">
        <v>0.09</v>
      </c>
      <c r="G67" s="376"/>
      <c r="H67" s="375"/>
      <c r="I67" s="376"/>
    </row>
    <row r="68" spans="1:9" ht="30" customHeight="1" x14ac:dyDescent="0.3">
      <c r="A68" s="368" t="s">
        <v>27</v>
      </c>
      <c r="B68" s="99" t="s">
        <v>14</v>
      </c>
      <c r="C68" s="99" t="s">
        <v>78</v>
      </c>
      <c r="D68" s="99" t="s">
        <v>14</v>
      </c>
      <c r="E68" s="99" t="s">
        <v>78</v>
      </c>
      <c r="F68" s="99" t="s">
        <v>14</v>
      </c>
      <c r="G68" s="99" t="s">
        <v>78</v>
      </c>
      <c r="H68" s="99" t="s">
        <v>14</v>
      </c>
      <c r="I68" s="99" t="s">
        <v>78</v>
      </c>
    </row>
    <row r="69" spans="1:9" ht="30" customHeight="1" x14ac:dyDescent="0.3">
      <c r="A69" s="369"/>
      <c r="B69" s="47">
        <v>0</v>
      </c>
      <c r="C69" s="47">
        <v>0</v>
      </c>
      <c r="D69" s="47">
        <v>0</v>
      </c>
      <c r="E69" s="47">
        <v>0</v>
      </c>
      <c r="F69" s="47">
        <v>0.08</v>
      </c>
      <c r="G69" s="47">
        <v>0.08</v>
      </c>
      <c r="H69" s="54"/>
      <c r="I69" s="47"/>
    </row>
    <row r="70" spans="1:9" ht="276.75" customHeight="1" x14ac:dyDescent="0.3">
      <c r="A70" s="45" t="s">
        <v>103</v>
      </c>
      <c r="B70" s="294" t="s">
        <v>104</v>
      </c>
      <c r="C70" s="295"/>
      <c r="D70" s="296" t="s">
        <v>105</v>
      </c>
      <c r="E70" s="295"/>
      <c r="F70" s="322" t="s">
        <v>106</v>
      </c>
      <c r="G70" s="323"/>
      <c r="H70" s="287"/>
      <c r="I70" s="374"/>
    </row>
    <row r="71" spans="1:9" ht="167.25" customHeight="1" x14ac:dyDescent="0.3">
      <c r="A71" s="45" t="s">
        <v>107</v>
      </c>
      <c r="B71" s="294" t="s">
        <v>108</v>
      </c>
      <c r="C71" s="295"/>
      <c r="D71" s="294" t="s">
        <v>298</v>
      </c>
      <c r="E71" s="295"/>
      <c r="F71" s="294" t="s">
        <v>109</v>
      </c>
      <c r="G71" s="295"/>
      <c r="H71" s="283"/>
      <c r="I71" s="284"/>
    </row>
    <row r="72" spans="1:9" ht="30.75" customHeight="1" x14ac:dyDescent="0.3">
      <c r="A72" s="368" t="s">
        <v>29</v>
      </c>
      <c r="B72" s="99" t="s">
        <v>14</v>
      </c>
      <c r="C72" s="99" t="s">
        <v>78</v>
      </c>
      <c r="D72" s="99" t="s">
        <v>14</v>
      </c>
      <c r="E72" s="99" t="s">
        <v>78</v>
      </c>
      <c r="F72" s="99" t="s">
        <v>14</v>
      </c>
      <c r="G72" s="99" t="s">
        <v>78</v>
      </c>
      <c r="H72" s="99" t="s">
        <v>14</v>
      </c>
      <c r="I72" s="99" t="s">
        <v>78</v>
      </c>
    </row>
    <row r="73" spans="1:9" ht="30.75" customHeight="1" x14ac:dyDescent="0.3">
      <c r="A73" s="369"/>
      <c r="B73" s="47">
        <v>0</v>
      </c>
      <c r="C73" s="47">
        <v>0</v>
      </c>
      <c r="D73" s="47">
        <v>0.06</v>
      </c>
      <c r="E73" s="47">
        <v>0.06</v>
      </c>
      <c r="F73" s="47">
        <v>0.08</v>
      </c>
      <c r="G73" s="48">
        <v>0.08</v>
      </c>
      <c r="H73" s="54"/>
      <c r="I73" s="48"/>
    </row>
    <row r="74" spans="1:9" ht="244.5" customHeight="1" x14ac:dyDescent="0.3">
      <c r="A74" s="45" t="s">
        <v>103</v>
      </c>
      <c r="B74" s="294" t="s">
        <v>110</v>
      </c>
      <c r="C74" s="295"/>
      <c r="D74" s="285" t="s">
        <v>111</v>
      </c>
      <c r="E74" s="286"/>
      <c r="F74" s="322" t="s">
        <v>307</v>
      </c>
      <c r="G74" s="323"/>
      <c r="H74" s="324"/>
      <c r="I74" s="325"/>
    </row>
    <row r="75" spans="1:9" ht="312" customHeight="1" x14ac:dyDescent="0.3">
      <c r="A75" s="45" t="s">
        <v>107</v>
      </c>
      <c r="B75" s="294" t="s">
        <v>112</v>
      </c>
      <c r="C75" s="295"/>
      <c r="D75" s="296" t="s">
        <v>113</v>
      </c>
      <c r="E75" s="295"/>
      <c r="F75" s="294" t="s">
        <v>114</v>
      </c>
      <c r="G75" s="295"/>
      <c r="H75" s="283"/>
      <c r="I75" s="284"/>
    </row>
    <row r="76" spans="1:9" ht="30.75" customHeight="1" x14ac:dyDescent="0.3">
      <c r="A76" s="368" t="s">
        <v>30</v>
      </c>
      <c r="B76" s="99" t="s">
        <v>14</v>
      </c>
      <c r="C76" s="99" t="s">
        <v>78</v>
      </c>
      <c r="D76" s="99" t="s">
        <v>14</v>
      </c>
      <c r="E76" s="99" t="s">
        <v>78</v>
      </c>
      <c r="F76" s="99" t="s">
        <v>14</v>
      </c>
      <c r="G76" s="99" t="s">
        <v>78</v>
      </c>
      <c r="H76" s="99" t="s">
        <v>14</v>
      </c>
      <c r="I76" s="99" t="s">
        <v>78</v>
      </c>
    </row>
    <row r="77" spans="1:9" ht="30.75" customHeight="1" x14ac:dyDescent="0.3">
      <c r="A77" s="369"/>
      <c r="B77" s="47">
        <v>0.25</v>
      </c>
      <c r="C77" s="47">
        <v>0.25</v>
      </c>
      <c r="D77" s="47">
        <v>9.4E-2</v>
      </c>
      <c r="E77" s="47">
        <v>0.09</v>
      </c>
      <c r="F77" s="47">
        <v>0.08</v>
      </c>
      <c r="G77" s="48">
        <v>0.08</v>
      </c>
      <c r="H77" s="54"/>
      <c r="I77" s="48"/>
    </row>
    <row r="78" spans="1:9" ht="206.25" customHeight="1" x14ac:dyDescent="0.3">
      <c r="A78" s="45" t="s">
        <v>103</v>
      </c>
      <c r="B78" s="600" t="s">
        <v>331</v>
      </c>
      <c r="C78" s="601"/>
      <c r="D78" s="285" t="s">
        <v>317</v>
      </c>
      <c r="E78" s="286"/>
      <c r="F78" s="285" t="s">
        <v>321</v>
      </c>
      <c r="G78" s="286"/>
      <c r="H78" s="283"/>
      <c r="I78" s="284"/>
    </row>
    <row r="79" spans="1:9" ht="136.19999999999999" customHeight="1" x14ac:dyDescent="0.3">
      <c r="A79" s="45" t="s">
        <v>107</v>
      </c>
      <c r="B79" s="602" t="s">
        <v>332</v>
      </c>
      <c r="C79" s="603"/>
      <c r="D79" s="602" t="s">
        <v>339</v>
      </c>
      <c r="E79" s="603"/>
      <c r="F79" s="600" t="s">
        <v>333</v>
      </c>
      <c r="G79" s="601"/>
      <c r="H79" s="283"/>
      <c r="I79" s="284"/>
    </row>
    <row r="80" spans="1:9" ht="30.75" customHeight="1" x14ac:dyDescent="0.3">
      <c r="A80" s="368" t="s">
        <v>31</v>
      </c>
      <c r="B80" s="99" t="s">
        <v>14</v>
      </c>
      <c r="C80" s="99" t="s">
        <v>78</v>
      </c>
      <c r="D80" s="99" t="s">
        <v>14</v>
      </c>
      <c r="E80" s="99" t="s">
        <v>78</v>
      </c>
      <c r="F80" s="99" t="s">
        <v>14</v>
      </c>
      <c r="G80" s="99" t="s">
        <v>78</v>
      </c>
      <c r="H80" s="99" t="s">
        <v>14</v>
      </c>
      <c r="I80" s="99" t="s">
        <v>78</v>
      </c>
    </row>
    <row r="81" spans="1:9" ht="30.75" customHeight="1" x14ac:dyDescent="0.3">
      <c r="A81" s="369"/>
      <c r="B81" s="47">
        <v>0</v>
      </c>
      <c r="C81" s="47"/>
      <c r="D81" s="47">
        <v>9.4E-2</v>
      </c>
      <c r="E81" s="47"/>
      <c r="F81" s="47">
        <v>0.08</v>
      </c>
      <c r="G81" s="48"/>
      <c r="H81" s="54"/>
      <c r="I81" s="48"/>
    </row>
    <row r="82" spans="1:9" ht="87" customHeight="1" x14ac:dyDescent="0.3">
      <c r="A82" s="45" t="s">
        <v>103</v>
      </c>
      <c r="B82" s="285"/>
      <c r="C82" s="286"/>
      <c r="D82" s="285"/>
      <c r="E82" s="286"/>
      <c r="F82" s="287"/>
      <c r="G82" s="288"/>
      <c r="H82" s="283"/>
      <c r="I82" s="284"/>
    </row>
    <row r="83" spans="1:9" ht="81" customHeight="1" x14ac:dyDescent="0.3">
      <c r="A83" s="45" t="s">
        <v>107</v>
      </c>
      <c r="B83" s="294"/>
      <c r="C83" s="295"/>
      <c r="D83" s="294"/>
      <c r="E83" s="295"/>
      <c r="F83" s="283"/>
      <c r="G83" s="284"/>
      <c r="H83" s="283"/>
      <c r="I83" s="284"/>
    </row>
    <row r="84" spans="1:9" ht="30" customHeight="1" x14ac:dyDescent="0.3">
      <c r="A84" s="368" t="s">
        <v>34</v>
      </c>
      <c r="B84" s="99" t="s">
        <v>14</v>
      </c>
      <c r="C84" s="99" t="s">
        <v>78</v>
      </c>
      <c r="D84" s="99" t="s">
        <v>14</v>
      </c>
      <c r="E84" s="99" t="s">
        <v>78</v>
      </c>
      <c r="F84" s="99" t="s">
        <v>14</v>
      </c>
      <c r="G84" s="99" t="s">
        <v>78</v>
      </c>
      <c r="H84" s="99" t="s">
        <v>14</v>
      </c>
      <c r="I84" s="99" t="s">
        <v>78</v>
      </c>
    </row>
    <row r="85" spans="1:9" ht="30" customHeight="1" x14ac:dyDescent="0.3">
      <c r="A85" s="369"/>
      <c r="B85" s="47">
        <v>0</v>
      </c>
      <c r="C85" s="47"/>
      <c r="D85" s="47">
        <v>9.4E-2</v>
      </c>
      <c r="E85" s="47"/>
      <c r="F85" s="47">
        <v>0.08</v>
      </c>
      <c r="G85" s="48"/>
      <c r="H85" s="54"/>
      <c r="I85" s="48"/>
    </row>
    <row r="86" spans="1:9" ht="80.25" customHeight="1" x14ac:dyDescent="0.3">
      <c r="A86" s="45" t="s">
        <v>103</v>
      </c>
      <c r="B86" s="299"/>
      <c r="C86" s="299"/>
      <c r="D86" s="299"/>
      <c r="E86" s="299"/>
      <c r="F86" s="278"/>
      <c r="G86" s="279"/>
      <c r="H86" s="299"/>
      <c r="I86" s="299"/>
    </row>
    <row r="87" spans="1:9" ht="80.25" customHeight="1" x14ac:dyDescent="0.3">
      <c r="A87" s="45" t="s">
        <v>107</v>
      </c>
      <c r="B87" s="278"/>
      <c r="C87" s="279"/>
      <c r="D87" s="278"/>
      <c r="E87" s="279"/>
      <c r="F87" s="278"/>
      <c r="G87" s="279"/>
      <c r="H87" s="278"/>
      <c r="I87" s="279"/>
    </row>
    <row r="88" spans="1:9" ht="29.25" customHeight="1" x14ac:dyDescent="0.3">
      <c r="A88" s="368" t="s">
        <v>35</v>
      </c>
      <c r="B88" s="99" t="s">
        <v>14</v>
      </c>
      <c r="C88" s="99" t="s">
        <v>78</v>
      </c>
      <c r="D88" s="99" t="s">
        <v>14</v>
      </c>
      <c r="E88" s="99" t="s">
        <v>78</v>
      </c>
      <c r="F88" s="99" t="s">
        <v>14</v>
      </c>
      <c r="G88" s="99" t="s">
        <v>78</v>
      </c>
      <c r="H88" s="99" t="s">
        <v>14</v>
      </c>
      <c r="I88" s="99" t="s">
        <v>78</v>
      </c>
    </row>
    <row r="89" spans="1:9" ht="29.25" customHeight="1" x14ac:dyDescent="0.3">
      <c r="A89" s="369"/>
      <c r="B89" s="47">
        <v>0.25</v>
      </c>
      <c r="C89" s="49"/>
      <c r="D89" s="47">
        <v>9.4E-2</v>
      </c>
      <c r="E89" s="47"/>
      <c r="F89" s="47">
        <v>0.08</v>
      </c>
      <c r="G89" s="48"/>
      <c r="H89" s="54"/>
      <c r="I89" s="48"/>
    </row>
    <row r="90" spans="1:9" ht="80.25" customHeight="1" x14ac:dyDescent="0.3">
      <c r="A90" s="45" t="s">
        <v>103</v>
      </c>
      <c r="B90" s="277"/>
      <c r="C90" s="277"/>
      <c r="D90" s="277"/>
      <c r="E90" s="277"/>
      <c r="F90" s="281"/>
      <c r="G90" s="282"/>
      <c r="H90" s="277"/>
      <c r="I90" s="277"/>
    </row>
    <row r="91" spans="1:9" ht="80.25" customHeight="1" x14ac:dyDescent="0.3">
      <c r="A91" s="45" t="s">
        <v>107</v>
      </c>
      <c r="B91" s="278"/>
      <c r="C91" s="279"/>
      <c r="D91" s="278"/>
      <c r="E91" s="279"/>
      <c r="F91" s="278"/>
      <c r="G91" s="279"/>
      <c r="H91" s="278"/>
      <c r="I91" s="279"/>
    </row>
    <row r="92" spans="1:9" ht="24.9" customHeight="1" x14ac:dyDescent="0.3">
      <c r="A92" s="368" t="s">
        <v>36</v>
      </c>
      <c r="B92" s="99" t="s">
        <v>14</v>
      </c>
      <c r="C92" s="99" t="s">
        <v>78</v>
      </c>
      <c r="D92" s="99" t="s">
        <v>14</v>
      </c>
      <c r="E92" s="99" t="s">
        <v>78</v>
      </c>
      <c r="F92" s="99" t="s">
        <v>14</v>
      </c>
      <c r="G92" s="99" t="s">
        <v>78</v>
      </c>
      <c r="H92" s="99" t="s">
        <v>14</v>
      </c>
      <c r="I92" s="99" t="s">
        <v>78</v>
      </c>
    </row>
    <row r="93" spans="1:9" ht="24.9" customHeight="1" x14ac:dyDescent="0.3">
      <c r="A93" s="369"/>
      <c r="B93" s="47">
        <v>0</v>
      </c>
      <c r="C93" s="49"/>
      <c r="D93" s="47">
        <v>9.4E-2</v>
      </c>
      <c r="E93" s="47"/>
      <c r="F93" s="47">
        <v>0.08</v>
      </c>
      <c r="G93" s="48"/>
      <c r="H93" s="54"/>
      <c r="I93" s="48"/>
    </row>
    <row r="94" spans="1:9" ht="80.25" customHeight="1" x14ac:dyDescent="0.3">
      <c r="A94" s="45" t="s">
        <v>103</v>
      </c>
      <c r="B94" s="277"/>
      <c r="C94" s="277"/>
      <c r="D94" s="277"/>
      <c r="E94" s="277"/>
      <c r="F94" s="281"/>
      <c r="G94" s="282"/>
      <c r="H94" s="277"/>
      <c r="I94" s="277"/>
    </row>
    <row r="95" spans="1:9" ht="80.25" customHeight="1" x14ac:dyDescent="0.3">
      <c r="A95" s="45" t="s">
        <v>107</v>
      </c>
      <c r="B95" s="278"/>
      <c r="C95" s="279"/>
      <c r="D95" s="278"/>
      <c r="E95" s="279"/>
      <c r="F95" s="278"/>
      <c r="G95" s="279"/>
      <c r="H95" s="278"/>
      <c r="I95" s="279"/>
    </row>
    <row r="96" spans="1:9" ht="24.9" customHeight="1" x14ac:dyDescent="0.3">
      <c r="A96" s="368" t="s">
        <v>37</v>
      </c>
      <c r="B96" s="99" t="s">
        <v>14</v>
      </c>
      <c r="C96" s="99" t="s">
        <v>78</v>
      </c>
      <c r="D96" s="99" t="s">
        <v>14</v>
      </c>
      <c r="E96" s="99" t="s">
        <v>78</v>
      </c>
      <c r="F96" s="99" t="s">
        <v>14</v>
      </c>
      <c r="G96" s="99" t="s">
        <v>78</v>
      </c>
      <c r="H96" s="99" t="s">
        <v>14</v>
      </c>
      <c r="I96" s="99" t="s">
        <v>78</v>
      </c>
    </row>
    <row r="97" spans="1:9" ht="24.9" customHeight="1" x14ac:dyDescent="0.3">
      <c r="A97" s="369"/>
      <c r="B97" s="47">
        <v>0</v>
      </c>
      <c r="C97" s="49"/>
      <c r="D97" s="47">
        <v>9.4E-2</v>
      </c>
      <c r="E97" s="47"/>
      <c r="F97" s="47">
        <v>0.08</v>
      </c>
      <c r="G97" s="48"/>
      <c r="H97" s="54"/>
      <c r="I97" s="48"/>
    </row>
    <row r="98" spans="1:9" ht="80.25" customHeight="1" x14ac:dyDescent="0.3">
      <c r="A98" s="45" t="s">
        <v>103</v>
      </c>
      <c r="B98" s="277"/>
      <c r="C98" s="277"/>
      <c r="D98" s="277"/>
      <c r="E98" s="277"/>
      <c r="F98" s="277"/>
      <c r="G98" s="277"/>
      <c r="H98" s="277"/>
      <c r="I98" s="277"/>
    </row>
    <row r="99" spans="1:9" ht="80.25" customHeight="1" x14ac:dyDescent="0.3">
      <c r="A99" s="45" t="s">
        <v>107</v>
      </c>
      <c r="B99" s="278"/>
      <c r="C99" s="279"/>
      <c r="D99" s="278"/>
      <c r="E99" s="279"/>
      <c r="F99" s="278"/>
      <c r="G99" s="279"/>
      <c r="H99" s="278"/>
      <c r="I99" s="279"/>
    </row>
    <row r="100" spans="1:9" ht="24.9" customHeight="1" x14ac:dyDescent="0.3">
      <c r="A100" s="368" t="s">
        <v>39</v>
      </c>
      <c r="B100" s="99" t="s">
        <v>14</v>
      </c>
      <c r="C100" s="99" t="s">
        <v>78</v>
      </c>
      <c r="D100" s="99" t="s">
        <v>14</v>
      </c>
      <c r="E100" s="99" t="s">
        <v>78</v>
      </c>
      <c r="F100" s="99" t="s">
        <v>14</v>
      </c>
      <c r="G100" s="99" t="s">
        <v>78</v>
      </c>
      <c r="H100" s="99" t="s">
        <v>14</v>
      </c>
      <c r="I100" s="99" t="s">
        <v>78</v>
      </c>
    </row>
    <row r="101" spans="1:9" ht="24.9" customHeight="1" x14ac:dyDescent="0.3">
      <c r="A101" s="369"/>
      <c r="B101" s="47">
        <v>0.25</v>
      </c>
      <c r="C101" s="49"/>
      <c r="D101" s="47">
        <v>9.4E-2</v>
      </c>
      <c r="E101" s="47"/>
      <c r="F101" s="47">
        <v>0.08</v>
      </c>
      <c r="G101" s="48"/>
      <c r="H101" s="54"/>
      <c r="I101" s="48"/>
    </row>
    <row r="102" spans="1:9" ht="80.25" customHeight="1" x14ac:dyDescent="0.3">
      <c r="A102" s="45" t="s">
        <v>103</v>
      </c>
      <c r="B102" s="277"/>
      <c r="C102" s="277"/>
      <c r="D102" s="277"/>
      <c r="E102" s="277"/>
      <c r="F102" s="277"/>
      <c r="G102" s="277"/>
      <c r="H102" s="277"/>
      <c r="I102" s="277"/>
    </row>
    <row r="103" spans="1:9" ht="80.25" customHeight="1" x14ac:dyDescent="0.3">
      <c r="A103" s="45" t="s">
        <v>107</v>
      </c>
      <c r="B103" s="278"/>
      <c r="C103" s="279"/>
      <c r="D103" s="278"/>
      <c r="E103" s="279"/>
      <c r="F103" s="278"/>
      <c r="G103" s="279"/>
      <c r="H103" s="278"/>
      <c r="I103" s="279"/>
    </row>
    <row r="104" spans="1:9" ht="24.9" customHeight="1" x14ac:dyDescent="0.3">
      <c r="A104" s="368" t="s">
        <v>40</v>
      </c>
      <c r="B104" s="99" t="s">
        <v>14</v>
      </c>
      <c r="C104" s="99" t="s">
        <v>78</v>
      </c>
      <c r="D104" s="99" t="s">
        <v>14</v>
      </c>
      <c r="E104" s="99" t="s">
        <v>78</v>
      </c>
      <c r="F104" s="99" t="s">
        <v>14</v>
      </c>
      <c r="G104" s="99" t="s">
        <v>78</v>
      </c>
      <c r="H104" s="99" t="s">
        <v>14</v>
      </c>
      <c r="I104" s="99" t="s">
        <v>78</v>
      </c>
    </row>
    <row r="105" spans="1:9" ht="24.9" customHeight="1" x14ac:dyDescent="0.3">
      <c r="A105" s="369"/>
      <c r="B105" s="47">
        <v>0</v>
      </c>
      <c r="C105" s="49"/>
      <c r="D105" s="47">
        <v>9.4E-2</v>
      </c>
      <c r="E105" s="47"/>
      <c r="F105" s="47">
        <v>0.08</v>
      </c>
      <c r="G105" s="48"/>
      <c r="H105" s="54"/>
      <c r="I105" s="48"/>
    </row>
    <row r="106" spans="1:9" ht="80.25" customHeight="1" x14ac:dyDescent="0.3">
      <c r="A106" s="45" t="s">
        <v>103</v>
      </c>
      <c r="B106" s="277"/>
      <c r="C106" s="277"/>
      <c r="D106" s="277"/>
      <c r="E106" s="277"/>
      <c r="F106" s="277"/>
      <c r="G106" s="277"/>
      <c r="H106" s="277"/>
      <c r="I106" s="277"/>
    </row>
    <row r="107" spans="1:9" ht="80.25" customHeight="1" x14ac:dyDescent="0.3">
      <c r="A107" s="45" t="s">
        <v>107</v>
      </c>
      <c r="B107" s="278"/>
      <c r="C107" s="279"/>
      <c r="D107" s="278"/>
      <c r="E107" s="279"/>
      <c r="F107" s="278"/>
      <c r="G107" s="279"/>
      <c r="H107" s="278"/>
      <c r="I107" s="279"/>
    </row>
    <row r="108" spans="1:9" ht="24.9" customHeight="1" x14ac:dyDescent="0.3">
      <c r="A108" s="368" t="s">
        <v>41</v>
      </c>
      <c r="B108" s="99" t="s">
        <v>14</v>
      </c>
      <c r="C108" s="99" t="s">
        <v>78</v>
      </c>
      <c r="D108" s="99" t="s">
        <v>14</v>
      </c>
      <c r="E108" s="99" t="s">
        <v>78</v>
      </c>
      <c r="F108" s="99" t="s">
        <v>14</v>
      </c>
      <c r="G108" s="99" t="s">
        <v>78</v>
      </c>
      <c r="H108" s="99" t="s">
        <v>14</v>
      </c>
      <c r="I108" s="99" t="s">
        <v>78</v>
      </c>
    </row>
    <row r="109" spans="1:9" ht="24.9" customHeight="1" x14ac:dyDescent="0.3">
      <c r="A109" s="369"/>
      <c r="B109" s="47">
        <v>0</v>
      </c>
      <c r="C109" s="49"/>
      <c r="D109" s="47">
        <v>9.4E-2</v>
      </c>
      <c r="E109" s="47"/>
      <c r="F109" s="47">
        <v>0.08</v>
      </c>
      <c r="G109" s="48"/>
      <c r="H109" s="54"/>
      <c r="I109" s="48"/>
    </row>
    <row r="110" spans="1:9" ht="80.25" customHeight="1" x14ac:dyDescent="0.3">
      <c r="A110" s="45" t="s">
        <v>103</v>
      </c>
      <c r="B110" s="277"/>
      <c r="C110" s="277"/>
      <c r="D110" s="277"/>
      <c r="E110" s="277"/>
      <c r="F110" s="277"/>
      <c r="G110" s="277"/>
      <c r="H110" s="277"/>
      <c r="I110" s="277"/>
    </row>
    <row r="111" spans="1:9" ht="80.25" customHeight="1" x14ac:dyDescent="0.3">
      <c r="A111" s="45" t="s">
        <v>107</v>
      </c>
      <c r="B111" s="278"/>
      <c r="C111" s="279"/>
      <c r="D111" s="278"/>
      <c r="E111" s="279"/>
      <c r="F111" s="278"/>
      <c r="G111" s="279"/>
      <c r="H111" s="278"/>
      <c r="I111" s="279"/>
    </row>
    <row r="112" spans="1:9" ht="24.9" customHeight="1" x14ac:dyDescent="0.3">
      <c r="A112" s="368" t="s">
        <v>42</v>
      </c>
      <c r="B112" s="99" t="s">
        <v>14</v>
      </c>
      <c r="C112" s="99" t="s">
        <v>78</v>
      </c>
      <c r="D112" s="99" t="s">
        <v>14</v>
      </c>
      <c r="E112" s="99" t="s">
        <v>78</v>
      </c>
      <c r="F112" s="99" t="s">
        <v>14</v>
      </c>
      <c r="G112" s="99" t="s">
        <v>78</v>
      </c>
      <c r="H112" s="99" t="s">
        <v>14</v>
      </c>
      <c r="I112" s="99" t="s">
        <v>78</v>
      </c>
    </row>
    <row r="113" spans="1:9" ht="24.9" customHeight="1" x14ac:dyDescent="0.3">
      <c r="A113" s="369"/>
      <c r="B113" s="47">
        <v>0.25</v>
      </c>
      <c r="C113" s="195"/>
      <c r="D113" s="47">
        <v>9.4E-2</v>
      </c>
      <c r="E113" s="195"/>
      <c r="F113" s="47">
        <v>0.12</v>
      </c>
      <c r="G113" s="196"/>
      <c r="H113" s="195"/>
      <c r="I113" s="196"/>
    </row>
    <row r="114" spans="1:9" ht="80.25" customHeight="1" x14ac:dyDescent="0.3">
      <c r="A114" s="45" t="s">
        <v>103</v>
      </c>
      <c r="B114" s="280"/>
      <c r="C114" s="280"/>
      <c r="D114" s="280"/>
      <c r="E114" s="280"/>
      <c r="F114" s="280"/>
      <c r="G114" s="280"/>
      <c r="H114" s="280"/>
      <c r="I114" s="280"/>
    </row>
    <row r="115" spans="1:9" ht="80.25" customHeight="1" x14ac:dyDescent="0.3">
      <c r="A115" s="45" t="s">
        <v>107</v>
      </c>
      <c r="B115" s="278"/>
      <c r="C115" s="279"/>
      <c r="D115" s="278"/>
      <c r="E115" s="279"/>
      <c r="F115" s="278"/>
      <c r="G115" s="279"/>
      <c r="H115" s="278"/>
      <c r="I115" s="279"/>
    </row>
    <row r="116" spans="1:9" ht="16.8" x14ac:dyDescent="0.3">
      <c r="A116" s="46" t="s">
        <v>115</v>
      </c>
      <c r="B116" s="50">
        <f t="shared" ref="B116:I116" si="1">(B69+B73+B77+B81+B85+B89+B93+B97+B101+B105+B109+B113)</f>
        <v>1</v>
      </c>
      <c r="C116" s="50">
        <f t="shared" si="1"/>
        <v>0.25</v>
      </c>
      <c r="D116" s="50">
        <f t="shared" si="1"/>
        <v>0.99999999999999978</v>
      </c>
      <c r="E116" s="50">
        <f t="shared" si="1"/>
        <v>0.15</v>
      </c>
      <c r="F116" s="50">
        <f t="shared" si="1"/>
        <v>0.99999999999999989</v>
      </c>
      <c r="G116" s="50">
        <f t="shared" si="1"/>
        <v>0.24</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dataValidations disablePrompts="1" count="1">
    <dataValidation type="list" allowBlank="1" showInputMessage="1" showErrorMessage="1" sqref="H35:I36" xr:uid="{F73DB0EB-ABC7-4FC5-ADE4-B2ADA3B0391D}">
      <formula1>#REF!</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topLeftCell="A17" zoomScale="120" zoomScaleNormal="120" workbookViewId="0">
      <selection activeCell="J22" sqref="J22:K22"/>
    </sheetView>
  </sheetViews>
  <sheetFormatPr baseColWidth="10" defaultColWidth="8.6640625" defaultRowHeight="13.8" x14ac:dyDescent="0.3"/>
  <cols>
    <col min="1" max="1" width="3.33203125" style="187" customWidth="1"/>
    <col min="2" max="2" width="9.33203125" style="187" customWidth="1"/>
    <col min="3" max="3" width="5.6640625" style="187" customWidth="1"/>
    <col min="4" max="4" width="6.6640625" style="187" customWidth="1"/>
    <col min="5" max="5" width="5.6640625" style="187" customWidth="1"/>
    <col min="6" max="6" width="10.33203125" style="187" customWidth="1"/>
    <col min="7" max="7" width="2.109375" style="187" customWidth="1"/>
    <col min="8" max="8" width="18.6640625" style="187" customWidth="1"/>
    <col min="9" max="9" width="12.6640625" style="187" customWidth="1"/>
    <col min="10" max="10" width="6.6640625" style="187" customWidth="1"/>
    <col min="11" max="11" width="18.6640625" style="187" customWidth="1"/>
    <col min="12" max="12" width="25.6640625" style="187" customWidth="1"/>
    <col min="13" max="16384" width="8.6640625" style="187"/>
  </cols>
  <sheetData>
    <row r="1" spans="1:12" ht="18.75" customHeight="1" x14ac:dyDescent="0.3">
      <c r="A1" s="377"/>
      <c r="B1" s="378"/>
      <c r="C1" s="378"/>
      <c r="D1" s="378"/>
      <c r="E1" s="379"/>
      <c r="F1" s="386" t="s">
        <v>116</v>
      </c>
      <c r="G1" s="387"/>
      <c r="H1" s="387"/>
      <c r="I1" s="387"/>
      <c r="J1" s="387"/>
      <c r="K1" s="387"/>
      <c r="L1" s="186"/>
    </row>
    <row r="2" spans="1:12" ht="18.75" customHeight="1" x14ac:dyDescent="0.3">
      <c r="A2" s="380"/>
      <c r="B2" s="381"/>
      <c r="C2" s="381"/>
      <c r="D2" s="381"/>
      <c r="E2" s="382"/>
      <c r="F2" s="388"/>
      <c r="G2" s="389"/>
      <c r="H2" s="389"/>
      <c r="I2" s="389"/>
      <c r="J2" s="389"/>
      <c r="K2" s="389"/>
      <c r="L2" s="186"/>
    </row>
    <row r="3" spans="1:12" ht="18.75" customHeight="1" x14ac:dyDescent="0.3">
      <c r="A3" s="380"/>
      <c r="B3" s="381"/>
      <c r="C3" s="381"/>
      <c r="D3" s="381"/>
      <c r="E3" s="382"/>
      <c r="F3" s="386" t="s">
        <v>117</v>
      </c>
      <c r="G3" s="387"/>
      <c r="H3" s="387"/>
      <c r="I3" s="387"/>
      <c r="J3" s="387"/>
      <c r="K3" s="387"/>
      <c r="L3" s="186"/>
    </row>
    <row r="4" spans="1:12" ht="18.75" customHeight="1" x14ac:dyDescent="0.3">
      <c r="A4" s="383"/>
      <c r="B4" s="384"/>
      <c r="C4" s="384"/>
      <c r="D4" s="384"/>
      <c r="E4" s="385"/>
      <c r="F4" s="388"/>
      <c r="G4" s="389"/>
      <c r="H4" s="389"/>
      <c r="I4" s="389"/>
      <c r="J4" s="389"/>
      <c r="K4" s="389"/>
      <c r="L4" s="186"/>
    </row>
    <row r="5" spans="1:12" ht="15.75" customHeight="1" x14ac:dyDescent="0.3">
      <c r="A5" s="390" t="s">
        <v>118</v>
      </c>
      <c r="B5" s="391"/>
      <c r="C5" s="391"/>
      <c r="D5" s="391"/>
      <c r="E5" s="391"/>
      <c r="F5" s="391"/>
      <c r="G5" s="391"/>
      <c r="H5" s="391"/>
      <c r="I5" s="391"/>
      <c r="J5" s="391"/>
      <c r="K5" s="391"/>
      <c r="L5" s="392"/>
    </row>
    <row r="6" spans="1:12" ht="23.25" customHeight="1" x14ac:dyDescent="0.3">
      <c r="A6" s="390" t="s">
        <v>119</v>
      </c>
      <c r="B6" s="391"/>
      <c r="C6" s="393"/>
      <c r="D6" s="394" t="s">
        <v>0</v>
      </c>
      <c r="E6" s="395"/>
      <c r="F6" s="395"/>
      <c r="G6" s="395"/>
      <c r="H6" s="396"/>
      <c r="I6" s="390" t="s">
        <v>120</v>
      </c>
      <c r="J6" s="393"/>
      <c r="K6" s="394" t="s">
        <v>8</v>
      </c>
      <c r="L6" s="396"/>
    </row>
    <row r="7" spans="1:12" ht="17.850000000000001" customHeight="1" x14ac:dyDescent="0.3">
      <c r="A7" s="390" t="s">
        <v>121</v>
      </c>
      <c r="B7" s="391"/>
      <c r="C7" s="393"/>
      <c r="D7" s="394" t="s">
        <v>7</v>
      </c>
      <c r="E7" s="395"/>
      <c r="F7" s="395"/>
      <c r="G7" s="395"/>
      <c r="H7" s="396"/>
      <c r="I7" s="390" t="s">
        <v>13</v>
      </c>
      <c r="J7" s="393"/>
      <c r="K7" s="394" t="s">
        <v>1</v>
      </c>
      <c r="L7" s="396"/>
    </row>
    <row r="8" spans="1:12" ht="35.85" customHeight="1" x14ac:dyDescent="0.3">
      <c r="A8" s="390" t="s">
        <v>122</v>
      </c>
      <c r="B8" s="391"/>
      <c r="C8" s="393"/>
      <c r="D8" s="394" t="s">
        <v>10</v>
      </c>
      <c r="E8" s="395"/>
      <c r="F8" s="395"/>
      <c r="G8" s="395"/>
      <c r="H8" s="396"/>
      <c r="I8" s="390" t="s">
        <v>123</v>
      </c>
      <c r="J8" s="393"/>
      <c r="K8" s="394" t="s">
        <v>11</v>
      </c>
      <c r="L8" s="396"/>
    </row>
    <row r="9" spans="1:12" ht="15.75" customHeight="1" x14ac:dyDescent="0.3">
      <c r="A9" s="400" t="s">
        <v>124</v>
      </c>
      <c r="B9" s="401"/>
      <c r="C9" s="401"/>
      <c r="D9" s="401"/>
      <c r="E9" s="391"/>
      <c r="F9" s="391"/>
      <c r="G9" s="391"/>
      <c r="H9" s="391"/>
      <c r="I9" s="391"/>
      <c r="J9" s="391"/>
      <c r="K9" s="391"/>
      <c r="L9" s="392"/>
    </row>
    <row r="10" spans="1:12" ht="15.75" customHeight="1" x14ac:dyDescent="0.3">
      <c r="A10" s="414" t="s">
        <v>125</v>
      </c>
      <c r="B10" s="414"/>
      <c r="C10" s="414"/>
      <c r="D10" s="414"/>
      <c r="E10" s="405" t="str">
        <f>+ACTIVIDAD_1!B12</f>
        <v>Producir 4 boletines estadísticos con datos sobre los derechos de las mujeres</v>
      </c>
      <c r="F10" s="405"/>
      <c r="G10" s="405"/>
      <c r="H10" s="405"/>
      <c r="I10" s="405"/>
      <c r="J10" s="405"/>
      <c r="K10" s="405"/>
      <c r="L10" s="405"/>
    </row>
    <row r="11" spans="1:12" ht="34.5" customHeight="1" x14ac:dyDescent="0.3">
      <c r="A11" s="402" t="s">
        <v>127</v>
      </c>
      <c r="B11" s="403"/>
      <c r="C11" s="403"/>
      <c r="D11" s="392"/>
      <c r="E11" s="404" t="str">
        <f>+ACTIVIDAD_1!I16</f>
        <v>Numero de boletines estadísticos con datos sobre los derechos de las mujeres producidos</v>
      </c>
      <c r="F11" s="405"/>
      <c r="G11" s="405"/>
      <c r="H11" s="405"/>
      <c r="I11" s="405"/>
      <c r="J11" s="405"/>
      <c r="K11" s="405"/>
      <c r="L11" s="406"/>
    </row>
    <row r="12" spans="1:12" ht="47.25" customHeight="1" x14ac:dyDescent="0.3">
      <c r="A12" s="390" t="s">
        <v>129</v>
      </c>
      <c r="B12" s="391"/>
      <c r="C12" s="391"/>
      <c r="D12" s="393"/>
      <c r="E12" s="404" t="s">
        <v>163</v>
      </c>
      <c r="F12" s="405"/>
      <c r="G12" s="405"/>
      <c r="H12" s="405"/>
      <c r="I12" s="405"/>
      <c r="J12" s="405"/>
      <c r="K12" s="405"/>
      <c r="L12" s="406"/>
    </row>
    <row r="13" spans="1:12" ht="28.5" customHeight="1" x14ac:dyDescent="0.3">
      <c r="A13" s="390" t="s">
        <v>131</v>
      </c>
      <c r="B13" s="391"/>
      <c r="C13" s="393"/>
      <c r="D13" s="397" t="s">
        <v>132</v>
      </c>
      <c r="E13" s="398"/>
      <c r="F13" s="398"/>
      <c r="G13" s="398"/>
      <c r="H13" s="399"/>
      <c r="I13" s="390" t="s">
        <v>133</v>
      </c>
      <c r="J13" s="393"/>
      <c r="K13" s="394" t="s">
        <v>2</v>
      </c>
      <c r="L13" s="396"/>
    </row>
    <row r="14" spans="1:12" ht="15.75" customHeight="1" x14ac:dyDescent="0.3">
      <c r="A14" s="390" t="s">
        <v>134</v>
      </c>
      <c r="B14" s="391"/>
      <c r="C14" s="391"/>
      <c r="D14" s="391"/>
      <c r="E14" s="391"/>
      <c r="F14" s="391"/>
      <c r="G14" s="391"/>
      <c r="H14" s="391"/>
      <c r="I14" s="391"/>
      <c r="J14" s="391"/>
      <c r="K14" s="391"/>
      <c r="L14" s="392"/>
    </row>
    <row r="15" spans="1:12" ht="25.5" customHeight="1" x14ac:dyDescent="0.3">
      <c r="A15" s="390" t="s">
        <v>135</v>
      </c>
      <c r="B15" s="391"/>
      <c r="C15" s="393"/>
      <c r="D15" s="394" t="s">
        <v>3</v>
      </c>
      <c r="E15" s="395"/>
      <c r="F15" s="395"/>
      <c r="G15" s="395"/>
      <c r="H15" s="396"/>
      <c r="I15" s="390" t="s">
        <v>136</v>
      </c>
      <c r="J15" s="393"/>
      <c r="K15" s="394" t="s">
        <v>4</v>
      </c>
      <c r="L15" s="396"/>
    </row>
    <row r="16" spans="1:12" ht="25.5" customHeight="1" x14ac:dyDescent="0.3">
      <c r="A16" s="390" t="s">
        <v>137</v>
      </c>
      <c r="B16" s="391"/>
      <c r="C16" s="393"/>
      <c r="D16" s="410">
        <v>1</v>
      </c>
      <c r="E16" s="411"/>
      <c r="F16" s="411"/>
      <c r="G16" s="411"/>
      <c r="H16" s="412"/>
      <c r="I16" s="390" t="s">
        <v>73</v>
      </c>
      <c r="J16" s="393"/>
      <c r="K16" s="394" t="s">
        <v>5</v>
      </c>
      <c r="L16" s="396"/>
    </row>
    <row r="17" spans="1:12" ht="27.6" customHeight="1" x14ac:dyDescent="0.3">
      <c r="A17" s="390" t="s">
        <v>138</v>
      </c>
      <c r="B17" s="391"/>
      <c r="C17" s="393"/>
      <c r="D17" s="394"/>
      <c r="E17" s="395"/>
      <c r="F17" s="395"/>
      <c r="G17" s="395"/>
      <c r="H17" s="396"/>
      <c r="I17" s="407"/>
      <c r="J17" s="409"/>
      <c r="K17" s="409"/>
      <c r="L17" s="408"/>
    </row>
    <row r="18" spans="1:12" ht="12" customHeight="1" x14ac:dyDescent="0.3">
      <c r="A18" s="191" t="s">
        <v>139</v>
      </c>
      <c r="B18" s="191" t="s">
        <v>140</v>
      </c>
      <c r="C18" s="390" t="s">
        <v>141</v>
      </c>
      <c r="D18" s="391"/>
      <c r="E18" s="391"/>
      <c r="F18" s="391"/>
      <c r="G18" s="393"/>
      <c r="H18" s="390" t="s">
        <v>142</v>
      </c>
      <c r="I18" s="393"/>
      <c r="J18" s="390" t="s">
        <v>143</v>
      </c>
      <c r="K18" s="393"/>
      <c r="L18" s="191" t="s">
        <v>144</v>
      </c>
    </row>
    <row r="19" spans="1:12" ht="81" customHeight="1" x14ac:dyDescent="0.3">
      <c r="A19" s="188">
        <v>1</v>
      </c>
      <c r="B19" s="189" t="s">
        <v>145</v>
      </c>
      <c r="C19" s="397" t="s">
        <v>164</v>
      </c>
      <c r="D19" s="398"/>
      <c r="E19" s="398"/>
      <c r="F19" s="398"/>
      <c r="G19" s="399"/>
      <c r="H19" s="397" t="s">
        <v>165</v>
      </c>
      <c r="I19" s="399"/>
      <c r="J19" s="407" t="s">
        <v>6</v>
      </c>
      <c r="K19" s="408"/>
      <c r="L19" s="189" t="s">
        <v>148</v>
      </c>
    </row>
    <row r="20" spans="1:12" ht="99.75" customHeight="1" x14ac:dyDescent="0.3">
      <c r="A20" s="188">
        <v>2</v>
      </c>
      <c r="B20" s="189" t="s">
        <v>145</v>
      </c>
      <c r="C20" s="394" t="s">
        <v>166</v>
      </c>
      <c r="D20" s="395"/>
      <c r="E20" s="395"/>
      <c r="F20" s="395"/>
      <c r="G20" s="396"/>
      <c r="H20" s="394" t="s">
        <v>167</v>
      </c>
      <c r="I20" s="396"/>
      <c r="J20" s="407" t="s">
        <v>6</v>
      </c>
      <c r="K20" s="408"/>
      <c r="L20" s="189" t="s">
        <v>148</v>
      </c>
    </row>
    <row r="21" spans="1:12" ht="107.25" customHeight="1" x14ac:dyDescent="0.3">
      <c r="A21" s="188">
        <v>3</v>
      </c>
      <c r="B21" s="189" t="s">
        <v>145</v>
      </c>
      <c r="C21" s="394" t="s">
        <v>168</v>
      </c>
      <c r="D21" s="395"/>
      <c r="E21" s="395"/>
      <c r="F21" s="395"/>
      <c r="G21" s="396"/>
      <c r="H21" s="394" t="s">
        <v>169</v>
      </c>
      <c r="I21" s="396"/>
      <c r="J21" s="407" t="s">
        <v>6</v>
      </c>
      <c r="K21" s="408"/>
      <c r="L21" s="189" t="s">
        <v>148</v>
      </c>
    </row>
    <row r="22" spans="1:12" ht="62.25" customHeight="1" x14ac:dyDescent="0.3">
      <c r="A22" s="188">
        <v>4</v>
      </c>
      <c r="B22" s="189" t="s">
        <v>145</v>
      </c>
      <c r="C22" s="394" t="s">
        <v>170</v>
      </c>
      <c r="D22" s="395"/>
      <c r="E22" s="395"/>
      <c r="F22" s="395"/>
      <c r="G22" s="396"/>
      <c r="H22" s="394" t="s">
        <v>171</v>
      </c>
      <c r="I22" s="396"/>
      <c r="J22" s="407" t="s">
        <v>6</v>
      </c>
      <c r="K22" s="408"/>
      <c r="L22" s="189" t="s">
        <v>148</v>
      </c>
    </row>
    <row r="23" spans="1:12" ht="25.5" customHeight="1" x14ac:dyDescent="0.3">
      <c r="A23" s="191" t="s">
        <v>139</v>
      </c>
      <c r="B23" s="390" t="s">
        <v>153</v>
      </c>
      <c r="C23" s="391"/>
      <c r="D23" s="391"/>
      <c r="E23" s="391"/>
      <c r="F23" s="391"/>
      <c r="G23" s="391"/>
      <c r="H23" s="391"/>
      <c r="I23" s="391"/>
      <c r="J23" s="391"/>
      <c r="K23" s="393"/>
      <c r="L23" s="191" t="s">
        <v>154</v>
      </c>
    </row>
    <row r="24" spans="1:12" ht="55.5" customHeight="1" x14ac:dyDescent="0.3">
      <c r="A24" s="188">
        <v>1</v>
      </c>
      <c r="B24" s="397" t="s">
        <v>172</v>
      </c>
      <c r="C24" s="398"/>
      <c r="D24" s="398"/>
      <c r="E24" s="398"/>
      <c r="F24" s="398"/>
      <c r="G24" s="398"/>
      <c r="H24" s="398"/>
      <c r="I24" s="398"/>
      <c r="J24" s="398"/>
      <c r="K24" s="399"/>
      <c r="L24" s="189" t="s">
        <v>6</v>
      </c>
    </row>
    <row r="25" spans="1:12" ht="15.75" customHeight="1" x14ac:dyDescent="0.3">
      <c r="A25" s="390" t="s">
        <v>156</v>
      </c>
      <c r="B25" s="391"/>
      <c r="C25" s="391"/>
      <c r="D25" s="391"/>
      <c r="E25" s="391"/>
      <c r="F25" s="401"/>
      <c r="G25" s="401"/>
      <c r="H25" s="391"/>
      <c r="I25" s="401"/>
      <c r="J25" s="401"/>
      <c r="K25" s="391"/>
      <c r="L25" s="413"/>
    </row>
    <row r="26" spans="1:12" ht="39.75" customHeight="1" x14ac:dyDescent="0.3">
      <c r="A26" s="390" t="s">
        <v>157</v>
      </c>
      <c r="B26" s="391"/>
      <c r="C26" s="393"/>
      <c r="D26" s="394">
        <v>1</v>
      </c>
      <c r="E26" s="395"/>
      <c r="F26" s="414" t="s">
        <v>158</v>
      </c>
      <c r="G26" s="414"/>
      <c r="H26" s="198">
        <v>2024</v>
      </c>
      <c r="I26" s="414" t="s">
        <v>159</v>
      </c>
      <c r="J26" s="414"/>
      <c r="L26" s="189" t="s">
        <v>148</v>
      </c>
    </row>
    <row r="27" spans="1:12" ht="26.25" customHeight="1" x14ac:dyDescent="0.3">
      <c r="A27" s="390" t="s">
        <v>160</v>
      </c>
      <c r="B27" s="391"/>
      <c r="C27" s="393"/>
      <c r="D27" s="394"/>
      <c r="E27" s="395"/>
      <c r="F27" s="415"/>
      <c r="G27" s="415"/>
      <c r="H27" s="395"/>
      <c r="I27" s="415"/>
      <c r="J27" s="415"/>
      <c r="K27" s="395"/>
      <c r="L27" s="416"/>
    </row>
    <row r="28" spans="1:12" ht="45.75" customHeight="1" x14ac:dyDescent="0.3">
      <c r="A28" s="390" t="s">
        <v>161</v>
      </c>
      <c r="B28" s="391"/>
      <c r="C28" s="393"/>
      <c r="D28" s="407"/>
      <c r="E28" s="409"/>
      <c r="F28" s="409"/>
      <c r="G28" s="409"/>
      <c r="H28" s="409"/>
      <c r="I28" s="409"/>
      <c r="J28" s="409"/>
      <c r="K28" s="409"/>
      <c r="L28" s="408"/>
    </row>
    <row r="29" spans="1:12" ht="17.850000000000001" customHeight="1" x14ac:dyDescent="0.3">
      <c r="A29" s="390" t="s">
        <v>162</v>
      </c>
      <c r="B29" s="391"/>
      <c r="C29" s="393"/>
      <c r="D29" s="394"/>
      <c r="E29" s="395"/>
      <c r="F29" s="395"/>
      <c r="G29" s="395"/>
      <c r="H29" s="395"/>
      <c r="I29" s="395"/>
      <c r="J29" s="395"/>
      <c r="K29" s="395"/>
      <c r="L29" s="396"/>
    </row>
  </sheetData>
  <mergeCells count="67">
    <mergeCell ref="B24:K24"/>
    <mergeCell ref="F26:G26"/>
    <mergeCell ref="D26:E26"/>
    <mergeCell ref="A10:D10"/>
    <mergeCell ref="E10:L10"/>
    <mergeCell ref="B23:K23"/>
    <mergeCell ref="C18:G18"/>
    <mergeCell ref="H18:I18"/>
    <mergeCell ref="J18:K18"/>
    <mergeCell ref="C19:G19"/>
    <mergeCell ref="H19:I19"/>
    <mergeCell ref="J19:K19"/>
    <mergeCell ref="C20:G20"/>
    <mergeCell ref="H20:I20"/>
    <mergeCell ref="J20:K20"/>
    <mergeCell ref="C22:G22"/>
    <mergeCell ref="A28:C28"/>
    <mergeCell ref="D28:L28"/>
    <mergeCell ref="A29:C29"/>
    <mergeCell ref="D29:L29"/>
    <mergeCell ref="A25:L25"/>
    <mergeCell ref="A26:C26"/>
    <mergeCell ref="I26:J26"/>
    <mergeCell ref="A27:C27"/>
    <mergeCell ref="D27:L27"/>
    <mergeCell ref="H22:I22"/>
    <mergeCell ref="J22:K22"/>
    <mergeCell ref="I15:J15"/>
    <mergeCell ref="K15:L15"/>
    <mergeCell ref="A17:C17"/>
    <mergeCell ref="D17:H17"/>
    <mergeCell ref="I17:L17"/>
    <mergeCell ref="A16:C16"/>
    <mergeCell ref="D16:H16"/>
    <mergeCell ref="I16:J16"/>
    <mergeCell ref="K16:L16"/>
    <mergeCell ref="A15:C15"/>
    <mergeCell ref="D15:H15"/>
    <mergeCell ref="C21:G21"/>
    <mergeCell ref="H21:I21"/>
    <mergeCell ref="J21:K21"/>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22 L24 K15:L16 D15:H15 K13:L13 D6:H8 K6:L8" xr:uid="{22E4A5A0-DBA8-42B5-AE94-8DFC87FAD362}">
      <formula1>#REF!</formula1>
    </dataValidation>
  </dataValidations>
  <pageMargins left="0.7" right="0.7" top="0.75" bottom="0.75" header="0.3" footer="0.3"/>
  <pageSetup scale="8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6278-50CD-4495-B1CD-86BD9139C3BF}">
  <sheetPr>
    <tabColor theme="5" tint="0.59999389629810485"/>
  </sheetPr>
  <dimension ref="A1:Q127"/>
  <sheetViews>
    <sheetView topLeftCell="A79" zoomScale="55" zoomScaleNormal="55" workbookViewId="0">
      <selection activeCell="D80" sqref="D80:E80"/>
    </sheetView>
  </sheetViews>
  <sheetFormatPr baseColWidth="10" defaultColWidth="10.88671875" defaultRowHeight="13.8" x14ac:dyDescent="0.3"/>
  <cols>
    <col min="1" max="1" width="49.6640625" style="1" customWidth="1"/>
    <col min="2" max="4" width="35.6640625" style="1" customWidth="1"/>
    <col min="5" max="5" width="46" style="1" customWidth="1"/>
    <col min="6" max="13" width="35.6640625" style="1" customWidth="1"/>
    <col min="14" max="14" width="26.88671875" style="1" customWidth="1"/>
    <col min="15"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6" customFormat="1" ht="32.25" customHeight="1" thickBot="1" x14ac:dyDescent="0.35">
      <c r="A1" s="352"/>
      <c r="B1" s="329" t="s">
        <v>18</v>
      </c>
      <c r="C1" s="330"/>
      <c r="D1" s="330"/>
      <c r="E1" s="330"/>
      <c r="F1" s="330"/>
      <c r="G1" s="330"/>
      <c r="H1" s="330"/>
      <c r="I1" s="330"/>
      <c r="J1" s="330"/>
      <c r="K1" s="330"/>
      <c r="L1" s="331"/>
      <c r="M1" s="326" t="s">
        <v>19</v>
      </c>
      <c r="N1" s="327"/>
      <c r="O1" s="328"/>
    </row>
    <row r="2" spans="1:15" s="86" customFormat="1" ht="30.75" customHeight="1" thickBot="1" x14ac:dyDescent="0.35">
      <c r="A2" s="353"/>
      <c r="B2" s="332" t="s">
        <v>20</v>
      </c>
      <c r="C2" s="333"/>
      <c r="D2" s="333"/>
      <c r="E2" s="333"/>
      <c r="F2" s="333"/>
      <c r="G2" s="333"/>
      <c r="H2" s="333"/>
      <c r="I2" s="333"/>
      <c r="J2" s="333"/>
      <c r="K2" s="333"/>
      <c r="L2" s="334"/>
      <c r="M2" s="326" t="s">
        <v>21</v>
      </c>
      <c r="N2" s="327"/>
      <c r="O2" s="328"/>
    </row>
    <row r="3" spans="1:15" s="86" customFormat="1" ht="24" customHeight="1" thickBot="1" x14ac:dyDescent="0.35">
      <c r="A3" s="353"/>
      <c r="B3" s="332" t="s">
        <v>340</v>
      </c>
      <c r="C3" s="333"/>
      <c r="D3" s="333"/>
      <c r="E3" s="333"/>
      <c r="F3" s="333"/>
      <c r="G3" s="333"/>
      <c r="H3" s="333"/>
      <c r="I3" s="333"/>
      <c r="J3" s="333"/>
      <c r="K3" s="333"/>
      <c r="L3" s="334"/>
      <c r="M3" s="326" t="s">
        <v>23</v>
      </c>
      <c r="N3" s="327"/>
      <c r="O3" s="328"/>
    </row>
    <row r="4" spans="1:15" s="86" customFormat="1" ht="21.75" customHeight="1" thickBot="1" x14ac:dyDescent="0.35">
      <c r="A4" s="354"/>
      <c r="B4" s="335" t="s">
        <v>24</v>
      </c>
      <c r="C4" s="336"/>
      <c r="D4" s="336"/>
      <c r="E4" s="336"/>
      <c r="F4" s="336"/>
      <c r="G4" s="336"/>
      <c r="H4" s="336"/>
      <c r="I4" s="336"/>
      <c r="J4" s="336"/>
      <c r="K4" s="336"/>
      <c r="L4" s="337"/>
      <c r="M4" s="326" t="s">
        <v>25</v>
      </c>
      <c r="N4" s="327"/>
      <c r="O4" s="328"/>
    </row>
    <row r="5" spans="1:15" s="86" customFormat="1" ht="13.8" customHeight="1" thickBot="1" x14ac:dyDescent="0.35">
      <c r="A5" s="87"/>
      <c r="B5" s="605"/>
      <c r="C5" s="605"/>
      <c r="D5" s="605"/>
      <c r="E5" s="605"/>
      <c r="F5" s="605"/>
      <c r="G5" s="605"/>
      <c r="H5" s="605"/>
      <c r="I5" s="605"/>
      <c r="J5" s="605"/>
      <c r="K5" s="605"/>
      <c r="L5" s="605"/>
      <c r="M5" s="89"/>
      <c r="N5" s="89"/>
      <c r="O5" s="89"/>
    </row>
    <row r="6" spans="1:15" ht="40.35" customHeight="1" thickBot="1" x14ac:dyDescent="0.35">
      <c r="A6" s="57" t="s">
        <v>44</v>
      </c>
      <c r="B6" s="362" t="s">
        <v>45</v>
      </c>
      <c r="C6" s="363"/>
      <c r="D6" s="363"/>
      <c r="E6" s="363"/>
      <c r="F6" s="363"/>
      <c r="G6" s="363"/>
      <c r="H6" s="363"/>
      <c r="I6" s="363"/>
      <c r="J6" s="363"/>
      <c r="K6" s="364"/>
      <c r="L6" s="241" t="s">
        <v>46</v>
      </c>
      <c r="M6" s="365">
        <v>2024110010317</v>
      </c>
      <c r="N6" s="366"/>
      <c r="O6" s="367"/>
    </row>
    <row r="7" spans="1:15" s="86" customFormat="1" ht="17.399999999999999" customHeight="1" thickBot="1" x14ac:dyDescent="0.35">
      <c r="A7" s="87"/>
      <c r="B7" s="88"/>
      <c r="C7" s="88"/>
      <c r="D7" s="88"/>
      <c r="E7" s="88"/>
      <c r="F7" s="88"/>
      <c r="G7" s="88"/>
      <c r="H7" s="88"/>
      <c r="I7" s="88"/>
      <c r="J7" s="88"/>
      <c r="K7" s="88"/>
      <c r="L7" s="88"/>
      <c r="M7" s="89"/>
      <c r="N7" s="89"/>
      <c r="O7" s="89"/>
    </row>
    <row r="8" spans="1:15" s="86" customFormat="1" ht="21.75" customHeight="1" thickBot="1" x14ac:dyDescent="0.35">
      <c r="A8" s="356" t="s">
        <v>26</v>
      </c>
      <c r="B8" s="174" t="s">
        <v>27</v>
      </c>
      <c r="C8" s="135" t="s">
        <v>28</v>
      </c>
      <c r="D8" s="174" t="s">
        <v>29</v>
      </c>
      <c r="E8" s="135" t="s">
        <v>28</v>
      </c>
      <c r="F8" s="174" t="s">
        <v>30</v>
      </c>
      <c r="G8" s="135" t="s">
        <v>28</v>
      </c>
      <c r="H8" s="174" t="s">
        <v>31</v>
      </c>
      <c r="I8" s="137"/>
      <c r="J8" s="340" t="s">
        <v>32</v>
      </c>
      <c r="K8" s="355"/>
      <c r="L8" s="173" t="s">
        <v>33</v>
      </c>
      <c r="M8" s="370"/>
      <c r="N8" s="370"/>
      <c r="O8" s="370"/>
    </row>
    <row r="9" spans="1:15" s="86" customFormat="1" ht="21.75" customHeight="1" thickBot="1" x14ac:dyDescent="0.35">
      <c r="A9" s="356"/>
      <c r="B9" s="175" t="s">
        <v>34</v>
      </c>
      <c r="C9" s="138"/>
      <c r="D9" s="174" t="s">
        <v>35</v>
      </c>
      <c r="E9" s="139"/>
      <c r="F9" s="174" t="s">
        <v>36</v>
      </c>
      <c r="G9" s="139"/>
      <c r="H9" s="174" t="s">
        <v>37</v>
      </c>
      <c r="I9" s="137"/>
      <c r="J9" s="340"/>
      <c r="K9" s="355"/>
      <c r="L9" s="173" t="s">
        <v>38</v>
      </c>
      <c r="M9" s="370"/>
      <c r="N9" s="370"/>
      <c r="O9" s="370"/>
    </row>
    <row r="10" spans="1:15" s="86" customFormat="1" ht="21.75" customHeight="1" thickBot="1" x14ac:dyDescent="0.35">
      <c r="A10" s="356"/>
      <c r="B10" s="174" t="s">
        <v>39</v>
      </c>
      <c r="C10" s="135"/>
      <c r="D10" s="174" t="s">
        <v>40</v>
      </c>
      <c r="E10" s="139"/>
      <c r="F10" s="174" t="s">
        <v>41</v>
      </c>
      <c r="G10" s="139"/>
      <c r="H10" s="174" t="s">
        <v>42</v>
      </c>
      <c r="I10" s="137"/>
      <c r="J10" s="340"/>
      <c r="K10" s="355"/>
      <c r="L10" s="173" t="s">
        <v>43</v>
      </c>
      <c r="M10" s="370" t="s">
        <v>28</v>
      </c>
      <c r="N10" s="370"/>
      <c r="O10" s="370"/>
    </row>
    <row r="11" spans="1:15" s="86" customFormat="1" ht="19.8" customHeight="1" thickBot="1" x14ac:dyDescent="0.35">
      <c r="A11" s="87"/>
      <c r="B11" s="88"/>
      <c r="C11" s="88"/>
      <c r="D11" s="88"/>
      <c r="E11" s="88"/>
      <c r="F11" s="88"/>
      <c r="G11" s="88"/>
      <c r="H11" s="88"/>
      <c r="I11" s="88"/>
      <c r="J11" s="88"/>
      <c r="K11" s="88"/>
      <c r="L11" s="88"/>
      <c r="M11" s="89"/>
      <c r="N11" s="89"/>
      <c r="O11" s="89"/>
    </row>
    <row r="12" spans="1:15" ht="15" customHeight="1" x14ac:dyDescent="0.3">
      <c r="A12" s="359" t="s">
        <v>47</v>
      </c>
      <c r="B12" s="341" t="s">
        <v>126</v>
      </c>
      <c r="C12" s="342"/>
      <c r="D12" s="342"/>
      <c r="E12" s="342"/>
      <c r="F12" s="342"/>
      <c r="G12" s="342"/>
      <c r="H12" s="342"/>
      <c r="I12" s="342"/>
      <c r="J12" s="342"/>
      <c r="K12" s="342"/>
      <c r="L12" s="342"/>
      <c r="M12" s="342"/>
      <c r="N12" s="342"/>
      <c r="O12" s="343"/>
    </row>
    <row r="13" spans="1:15" ht="15" customHeight="1" x14ac:dyDescent="0.3">
      <c r="A13" s="360"/>
      <c r="B13" s="344"/>
      <c r="C13" s="345"/>
      <c r="D13" s="345"/>
      <c r="E13" s="345"/>
      <c r="F13" s="345"/>
      <c r="G13" s="345"/>
      <c r="H13" s="345"/>
      <c r="I13" s="345"/>
      <c r="J13" s="345"/>
      <c r="K13" s="345"/>
      <c r="L13" s="345"/>
      <c r="M13" s="345"/>
      <c r="N13" s="345"/>
      <c r="O13" s="346"/>
    </row>
    <row r="14" spans="1:15" ht="15" customHeight="1" thickBot="1" x14ac:dyDescent="0.35">
      <c r="A14" s="361"/>
      <c r="B14" s="347"/>
      <c r="C14" s="348"/>
      <c r="D14" s="348"/>
      <c r="E14" s="348"/>
      <c r="F14" s="348"/>
      <c r="G14" s="348"/>
      <c r="H14" s="348"/>
      <c r="I14" s="348"/>
      <c r="J14" s="348"/>
      <c r="K14" s="348"/>
      <c r="L14" s="348"/>
      <c r="M14" s="348"/>
      <c r="N14" s="348"/>
      <c r="O14" s="349"/>
    </row>
    <row r="15" spans="1:15" ht="9" customHeight="1" thickBot="1" x14ac:dyDescent="0.35">
      <c r="A15" s="14"/>
      <c r="B15" s="85"/>
      <c r="C15" s="15"/>
      <c r="D15" s="15"/>
      <c r="E15" s="15"/>
      <c r="F15" s="15"/>
      <c r="G15" s="16"/>
      <c r="H15" s="16"/>
      <c r="I15" s="16"/>
      <c r="J15" s="16"/>
      <c r="K15" s="16"/>
      <c r="L15" s="17"/>
      <c r="M15" s="17"/>
      <c r="N15" s="17"/>
      <c r="O15" s="17"/>
    </row>
    <row r="16" spans="1:15" s="18" customFormat="1" ht="37.5" customHeight="1" thickBot="1" x14ac:dyDescent="0.35">
      <c r="A16" s="57" t="s">
        <v>49</v>
      </c>
      <c r="B16" s="350" t="s">
        <v>173</v>
      </c>
      <c r="C16" s="350"/>
      <c r="D16" s="350"/>
      <c r="E16" s="350"/>
      <c r="F16" s="350"/>
      <c r="G16" s="356" t="s">
        <v>51</v>
      </c>
      <c r="H16" s="356"/>
      <c r="I16" s="351" t="s">
        <v>128</v>
      </c>
      <c r="J16" s="351"/>
      <c r="K16" s="351"/>
      <c r="L16" s="351"/>
      <c r="M16" s="351"/>
      <c r="N16" s="351"/>
      <c r="O16" s="351"/>
    </row>
    <row r="17" spans="1:17" ht="9" customHeight="1" thickBot="1" x14ac:dyDescent="0.35">
      <c r="A17" s="14"/>
      <c r="B17" s="16"/>
      <c r="C17" s="15"/>
      <c r="D17" s="15"/>
      <c r="E17" s="15"/>
      <c r="F17" s="15"/>
      <c r="G17" s="16"/>
      <c r="H17" s="16"/>
      <c r="I17" s="16"/>
      <c r="J17" s="16"/>
      <c r="K17" s="16"/>
      <c r="L17" s="17"/>
      <c r="M17" s="17"/>
      <c r="N17" s="17"/>
      <c r="O17" s="17"/>
    </row>
    <row r="18" spans="1:17" ht="56.25" customHeight="1" thickBot="1" x14ac:dyDescent="0.35">
      <c r="A18" s="57" t="s">
        <v>53</v>
      </c>
      <c r="B18" s="350" t="s">
        <v>54</v>
      </c>
      <c r="C18" s="350"/>
      <c r="D18" s="350"/>
      <c r="E18" s="350"/>
      <c r="F18" s="57" t="s">
        <v>55</v>
      </c>
      <c r="G18" s="357" t="s">
        <v>56</v>
      </c>
      <c r="H18" s="357"/>
      <c r="I18" s="357"/>
      <c r="J18" s="57" t="s">
        <v>57</v>
      </c>
      <c r="K18" s="350" t="s">
        <v>58</v>
      </c>
      <c r="L18" s="350"/>
      <c r="M18" s="350"/>
      <c r="N18" s="350"/>
      <c r="O18" s="350"/>
    </row>
    <row r="19" spans="1:17" ht="9" customHeight="1" x14ac:dyDescent="0.3">
      <c r="A19" s="5"/>
      <c r="B19" s="2"/>
      <c r="C19" s="358"/>
      <c r="D19" s="358"/>
      <c r="E19" s="358"/>
      <c r="F19" s="358"/>
      <c r="G19" s="358"/>
      <c r="H19" s="358"/>
      <c r="I19" s="358"/>
      <c r="J19" s="358"/>
      <c r="K19" s="358"/>
      <c r="L19" s="358"/>
      <c r="M19" s="358"/>
      <c r="N19" s="358"/>
      <c r="O19" s="358"/>
    </row>
    <row r="21" spans="1:17" ht="16.5" customHeight="1" thickBot="1" x14ac:dyDescent="0.35">
      <c r="A21" s="83"/>
      <c r="B21" s="84"/>
      <c r="C21" s="84"/>
      <c r="D21" s="84"/>
      <c r="E21" s="84"/>
      <c r="F21" s="84"/>
      <c r="G21" s="84"/>
      <c r="H21" s="84"/>
      <c r="I21" s="84"/>
      <c r="J21" s="84"/>
      <c r="K21" s="84"/>
      <c r="L21" s="84"/>
      <c r="M21" s="84"/>
      <c r="N21" s="84"/>
      <c r="O21" s="84"/>
    </row>
    <row r="22" spans="1:17" ht="32.1" customHeight="1" thickBot="1" x14ac:dyDescent="0.35">
      <c r="A22" s="338" t="s">
        <v>59</v>
      </c>
      <c r="B22" s="339"/>
      <c r="C22" s="339"/>
      <c r="D22" s="339"/>
      <c r="E22" s="339"/>
      <c r="F22" s="339"/>
      <c r="G22" s="339"/>
      <c r="H22" s="339"/>
      <c r="I22" s="339"/>
      <c r="J22" s="339"/>
      <c r="K22" s="339"/>
      <c r="L22" s="339"/>
      <c r="M22" s="339"/>
      <c r="N22" s="339"/>
      <c r="O22" s="340"/>
    </row>
    <row r="23" spans="1:17" ht="32.1" customHeight="1" thickBot="1" x14ac:dyDescent="0.35">
      <c r="A23" s="338" t="s">
        <v>60</v>
      </c>
      <c r="B23" s="339"/>
      <c r="C23" s="339"/>
      <c r="D23" s="339"/>
      <c r="E23" s="339"/>
      <c r="F23" s="339"/>
      <c r="G23" s="339"/>
      <c r="H23" s="339"/>
      <c r="I23" s="339"/>
      <c r="J23" s="339"/>
      <c r="K23" s="339"/>
      <c r="L23" s="339"/>
      <c r="M23" s="339"/>
      <c r="N23" s="339"/>
      <c r="O23" s="340"/>
    </row>
    <row r="24" spans="1:17" ht="32.1" customHeight="1" thickBot="1" x14ac:dyDescent="0.35">
      <c r="A24" s="27"/>
      <c r="B24" s="19" t="s">
        <v>27</v>
      </c>
      <c r="C24" s="19" t="s">
        <v>29</v>
      </c>
      <c r="D24" s="19" t="s">
        <v>30</v>
      </c>
      <c r="E24" s="19" t="s">
        <v>31</v>
      </c>
      <c r="F24" s="19" t="s">
        <v>34</v>
      </c>
      <c r="G24" s="19" t="s">
        <v>35</v>
      </c>
      <c r="H24" s="19" t="s">
        <v>36</v>
      </c>
      <c r="I24" s="19" t="s">
        <v>37</v>
      </c>
      <c r="J24" s="19" t="s">
        <v>39</v>
      </c>
      <c r="K24" s="19" t="s">
        <v>40</v>
      </c>
      <c r="L24" s="19" t="s">
        <v>41</v>
      </c>
      <c r="M24" s="19" t="s">
        <v>42</v>
      </c>
      <c r="N24" s="20" t="s">
        <v>61</v>
      </c>
      <c r="O24" s="20" t="s">
        <v>62</v>
      </c>
    </row>
    <row r="25" spans="1:17" ht="32.1" customHeight="1" x14ac:dyDescent="0.3">
      <c r="A25" s="21" t="s">
        <v>63</v>
      </c>
      <c r="B25" s="270">
        <v>892417000</v>
      </c>
      <c r="C25" s="270">
        <v>1467846826</v>
      </c>
      <c r="D25" s="270">
        <v>99316174</v>
      </c>
      <c r="E25" s="270">
        <v>140064000</v>
      </c>
      <c r="F25" s="255">
        <v>0</v>
      </c>
      <c r="G25" s="255">
        <v>0</v>
      </c>
      <c r="H25" s="255">
        <v>0</v>
      </c>
      <c r="I25" s="255">
        <v>0</v>
      </c>
      <c r="J25" s="255">
        <v>30000000</v>
      </c>
      <c r="K25" s="255">
        <v>28250000</v>
      </c>
      <c r="L25" s="255">
        <v>218328000</v>
      </c>
      <c r="M25" s="255">
        <v>0</v>
      </c>
      <c r="N25" s="256">
        <f>SUM(B25:M25)</f>
        <v>2876222000</v>
      </c>
      <c r="O25" s="56">
        <v>1</v>
      </c>
    </row>
    <row r="26" spans="1:17" ht="32.1" customHeight="1" x14ac:dyDescent="0.3">
      <c r="A26" s="21" t="s">
        <v>64</v>
      </c>
      <c r="B26" s="271">
        <v>269750000</v>
      </c>
      <c r="C26" s="271">
        <v>492888000</v>
      </c>
      <c r="D26" s="271">
        <v>189432849</v>
      </c>
      <c r="E26" s="272">
        <v>0</v>
      </c>
      <c r="F26" s="259">
        <v>0</v>
      </c>
      <c r="G26" s="259">
        <v>0</v>
      </c>
      <c r="H26" s="259">
        <v>0</v>
      </c>
      <c r="I26" s="259">
        <v>0</v>
      </c>
      <c r="J26" s="259">
        <v>0</v>
      </c>
      <c r="K26" s="259">
        <v>0</v>
      </c>
      <c r="L26" s="259">
        <v>0</v>
      </c>
      <c r="M26" s="259">
        <v>0</v>
      </c>
      <c r="N26" s="599">
        <f t="shared" ref="N26:N30" si="0">SUM(B26:M26)</f>
        <v>952070849</v>
      </c>
      <c r="O26" s="56">
        <f>N26/N25</f>
        <v>0.33101438240859016</v>
      </c>
    </row>
    <row r="27" spans="1:17" ht="32.1" customHeight="1" x14ac:dyDescent="0.3">
      <c r="A27" s="21" t="s">
        <v>65</v>
      </c>
      <c r="B27" s="272">
        <v>0</v>
      </c>
      <c r="C27" s="271">
        <v>6111733</v>
      </c>
      <c r="D27" s="272">
        <v>34310006</v>
      </c>
      <c r="E27" s="272">
        <v>0</v>
      </c>
      <c r="F27" s="259">
        <v>0</v>
      </c>
      <c r="G27" s="259">
        <v>0</v>
      </c>
      <c r="H27" s="259">
        <v>0</v>
      </c>
      <c r="I27" s="259">
        <v>0</v>
      </c>
      <c r="J27" s="259">
        <v>0</v>
      </c>
      <c r="K27" s="259">
        <v>0</v>
      </c>
      <c r="L27" s="259">
        <v>0</v>
      </c>
      <c r="M27" s="259">
        <v>0</v>
      </c>
      <c r="N27" s="256">
        <f t="shared" si="0"/>
        <v>40421739</v>
      </c>
      <c r="O27" s="56">
        <f t="array" ref="O27">N27:O27/N25</f>
        <v>1.4053761844530777E-2</v>
      </c>
    </row>
    <row r="28" spans="1:17" ht="32.1" customHeight="1" x14ac:dyDescent="0.3">
      <c r="A28" s="21" t="s">
        <v>66</v>
      </c>
      <c r="B28" s="270">
        <v>75758566</v>
      </c>
      <c r="C28" s="270">
        <v>15582241</v>
      </c>
      <c r="D28" s="270">
        <v>0</v>
      </c>
      <c r="E28" s="270">
        <v>0</v>
      </c>
      <c r="F28" s="255">
        <v>0</v>
      </c>
      <c r="G28" s="255">
        <v>0</v>
      </c>
      <c r="H28" s="255">
        <v>0</v>
      </c>
      <c r="I28" s="255">
        <v>0</v>
      </c>
      <c r="J28" s="255">
        <v>0</v>
      </c>
      <c r="K28" s="255">
        <v>0</v>
      </c>
      <c r="L28" s="255">
        <v>0</v>
      </c>
      <c r="M28" s="255">
        <v>0</v>
      </c>
      <c r="N28" s="256">
        <f t="shared" si="0"/>
        <v>91340807</v>
      </c>
      <c r="O28" s="56">
        <v>1</v>
      </c>
      <c r="Q28" s="222"/>
    </row>
    <row r="29" spans="1:17" ht="32.1" customHeight="1" x14ac:dyDescent="0.3">
      <c r="A29" s="21" t="s">
        <v>67</v>
      </c>
      <c r="B29" s="272">
        <v>0</v>
      </c>
      <c r="C29" s="272">
        <v>0</v>
      </c>
      <c r="D29" s="272">
        <v>0</v>
      </c>
      <c r="E29" s="272">
        <v>0</v>
      </c>
      <c r="F29" s="259">
        <v>0</v>
      </c>
      <c r="G29" s="259">
        <v>0</v>
      </c>
      <c r="H29" s="259">
        <v>0</v>
      </c>
      <c r="I29" s="259">
        <v>0</v>
      </c>
      <c r="J29" s="259">
        <v>0</v>
      </c>
      <c r="K29" s="259">
        <v>0</v>
      </c>
      <c r="L29" s="259">
        <v>0</v>
      </c>
      <c r="M29" s="259">
        <v>0</v>
      </c>
      <c r="N29" s="256">
        <f t="shared" si="0"/>
        <v>0</v>
      </c>
      <c r="O29" s="56">
        <f>N29/N28</f>
        <v>0</v>
      </c>
    </row>
    <row r="30" spans="1:17" ht="32.1" customHeight="1" thickBot="1" x14ac:dyDescent="0.35">
      <c r="A30" s="24" t="s">
        <v>68</v>
      </c>
      <c r="B30" s="273">
        <v>8442034</v>
      </c>
      <c r="C30" s="273">
        <v>6959140</v>
      </c>
      <c r="D30" s="273">
        <v>68696300</v>
      </c>
      <c r="E30" s="273">
        <v>0</v>
      </c>
      <c r="F30" s="260">
        <v>0</v>
      </c>
      <c r="G30" s="260">
        <v>0</v>
      </c>
      <c r="H30" s="260">
        <v>0</v>
      </c>
      <c r="I30" s="260">
        <v>0</v>
      </c>
      <c r="J30" s="260">
        <v>0</v>
      </c>
      <c r="K30" s="260">
        <v>0</v>
      </c>
      <c r="L30" s="260">
        <v>0</v>
      </c>
      <c r="M30" s="260">
        <v>0</v>
      </c>
      <c r="N30" s="261">
        <f t="shared" si="0"/>
        <v>84097474</v>
      </c>
      <c r="O30" s="263">
        <f>N30/N28</f>
        <v>0.92069992331029005</v>
      </c>
    </row>
    <row r="31" spans="1:17" s="26" customFormat="1" ht="16.5" customHeight="1" x14ac:dyDescent="0.25"/>
    <row r="32" spans="1:17" s="26" customFormat="1" ht="17.25" customHeight="1" x14ac:dyDescent="0.25"/>
    <row r="33" spans="1:10" ht="5.25" customHeight="1" thickBot="1" x14ac:dyDescent="0.35"/>
    <row r="34" spans="1:10" ht="48" customHeight="1" thickBot="1" x14ac:dyDescent="0.35">
      <c r="A34" s="306" t="s">
        <v>69</v>
      </c>
      <c r="B34" s="307"/>
      <c r="C34" s="307"/>
      <c r="D34" s="307"/>
      <c r="E34" s="307"/>
      <c r="F34" s="307"/>
      <c r="G34" s="307"/>
      <c r="H34" s="307"/>
      <c r="I34" s="308"/>
      <c r="J34" s="31"/>
    </row>
    <row r="35" spans="1:10" ht="50.25" customHeight="1" thickBot="1" x14ac:dyDescent="0.35">
      <c r="A35" s="40" t="s">
        <v>70</v>
      </c>
      <c r="B35" s="309" t="str">
        <f>+B12</f>
        <v>Elaborar 16 estudios y/o investigaciones con información sobre la situación de derechos de las mujeres con enfoque de género y diferencial</v>
      </c>
      <c r="C35" s="310"/>
      <c r="D35" s="310"/>
      <c r="E35" s="310"/>
      <c r="F35" s="310"/>
      <c r="G35" s="310"/>
      <c r="H35" s="310"/>
      <c r="I35" s="311"/>
      <c r="J35" s="29"/>
    </row>
    <row r="36" spans="1:10" ht="18.75" customHeight="1" thickBot="1" x14ac:dyDescent="0.35">
      <c r="A36" s="300" t="s">
        <v>71</v>
      </c>
      <c r="B36" s="94">
        <v>2024</v>
      </c>
      <c r="C36" s="94">
        <v>2025</v>
      </c>
      <c r="D36" s="94">
        <v>2026</v>
      </c>
      <c r="E36" s="94">
        <v>2027</v>
      </c>
      <c r="F36" s="94" t="s">
        <v>72</v>
      </c>
      <c r="G36" s="321" t="s">
        <v>73</v>
      </c>
      <c r="H36" s="321" t="s">
        <v>5</v>
      </c>
      <c r="I36" s="321"/>
      <c r="J36" s="29"/>
    </row>
    <row r="37" spans="1:10" ht="50.25" customHeight="1" thickBot="1" x14ac:dyDescent="0.35">
      <c r="A37" s="301"/>
      <c r="B37" s="209">
        <v>2</v>
      </c>
      <c r="C37" s="209">
        <v>4</v>
      </c>
      <c r="D37" s="209">
        <v>5</v>
      </c>
      <c r="E37" s="209">
        <v>5</v>
      </c>
      <c r="F37" s="210">
        <f>B37+C37+D37+E37</f>
        <v>16</v>
      </c>
      <c r="G37" s="321"/>
      <c r="H37" s="321"/>
      <c r="I37" s="321"/>
      <c r="J37" s="29"/>
    </row>
    <row r="38" spans="1:10" ht="52.5" customHeight="1" thickBot="1" x14ac:dyDescent="0.35">
      <c r="A38" s="41" t="s">
        <v>74</v>
      </c>
      <c r="B38" s="417">
        <v>0.72</v>
      </c>
      <c r="C38" s="418"/>
      <c r="D38" s="318" t="s">
        <v>75</v>
      </c>
      <c r="E38" s="319"/>
      <c r="F38" s="319"/>
      <c r="G38" s="319"/>
      <c r="H38" s="319"/>
      <c r="I38" s="320"/>
    </row>
    <row r="39" spans="1:10" s="30" customFormat="1" ht="48" customHeight="1" thickBot="1" x14ac:dyDescent="0.35">
      <c r="A39" s="300" t="s">
        <v>76</v>
      </c>
      <c r="B39" s="41" t="s">
        <v>77</v>
      </c>
      <c r="C39" s="40" t="s">
        <v>78</v>
      </c>
      <c r="D39" s="289" t="s">
        <v>79</v>
      </c>
      <c r="E39" s="290"/>
      <c r="F39" s="289" t="s">
        <v>80</v>
      </c>
      <c r="G39" s="290"/>
      <c r="H39" s="42" t="s">
        <v>81</v>
      </c>
      <c r="I39" s="44" t="s">
        <v>82</v>
      </c>
    </row>
    <row r="40" spans="1:10" ht="120.75" customHeight="1" thickBot="1" x14ac:dyDescent="0.35">
      <c r="A40" s="301"/>
      <c r="B40" s="212">
        <v>0</v>
      </c>
      <c r="C40" s="35">
        <v>0</v>
      </c>
      <c r="D40" s="302" t="s">
        <v>174</v>
      </c>
      <c r="E40" s="303"/>
      <c r="F40" s="302" t="s">
        <v>175</v>
      </c>
      <c r="G40" s="303"/>
      <c r="H40" s="253" t="s">
        <v>84</v>
      </c>
      <c r="I40" s="253" t="s">
        <v>176</v>
      </c>
    </row>
    <row r="41" spans="1:10" s="30" customFormat="1" ht="54" customHeight="1" thickBot="1" x14ac:dyDescent="0.35">
      <c r="A41" s="300" t="s">
        <v>86</v>
      </c>
      <c r="B41" s="43" t="s">
        <v>77</v>
      </c>
      <c r="C41" s="42" t="s">
        <v>78</v>
      </c>
      <c r="D41" s="289" t="s">
        <v>79</v>
      </c>
      <c r="E41" s="290"/>
      <c r="F41" s="289" t="s">
        <v>80</v>
      </c>
      <c r="G41" s="290"/>
      <c r="H41" s="42" t="s">
        <v>81</v>
      </c>
      <c r="I41" s="44" t="s">
        <v>82</v>
      </c>
    </row>
    <row r="42" spans="1:10" ht="345.6" customHeight="1" thickBot="1" x14ac:dyDescent="0.35">
      <c r="A42" s="301"/>
      <c r="B42" s="166">
        <v>0.3</v>
      </c>
      <c r="C42" s="166">
        <v>0.3</v>
      </c>
      <c r="D42" s="314" t="s">
        <v>299</v>
      </c>
      <c r="E42" s="315"/>
      <c r="F42" s="302" t="s">
        <v>309</v>
      </c>
      <c r="G42" s="303"/>
      <c r="H42" s="253" t="s">
        <v>84</v>
      </c>
      <c r="I42" s="33" t="s">
        <v>177</v>
      </c>
    </row>
    <row r="43" spans="1:10" s="30" customFormat="1" ht="50.25" customHeight="1" thickBot="1" x14ac:dyDescent="0.35">
      <c r="A43" s="300" t="s">
        <v>89</v>
      </c>
      <c r="B43" s="43" t="s">
        <v>77</v>
      </c>
      <c r="C43" s="42" t="s">
        <v>78</v>
      </c>
      <c r="D43" s="289" t="s">
        <v>79</v>
      </c>
      <c r="E43" s="290"/>
      <c r="F43" s="289" t="s">
        <v>80</v>
      </c>
      <c r="G43" s="290"/>
      <c r="H43" s="42" t="s">
        <v>81</v>
      </c>
      <c r="I43" s="44" t="s">
        <v>82</v>
      </c>
    </row>
    <row r="44" spans="1:10" ht="390.6" customHeight="1" thickBot="1" x14ac:dyDescent="0.35">
      <c r="A44" s="301"/>
      <c r="B44" s="166">
        <v>0.3</v>
      </c>
      <c r="C44" s="166">
        <v>0.3</v>
      </c>
      <c r="D44" s="419" t="s">
        <v>322</v>
      </c>
      <c r="E44" s="420"/>
      <c r="F44" s="302" t="s">
        <v>323</v>
      </c>
      <c r="G44" s="303"/>
      <c r="H44" s="253" t="s">
        <v>84</v>
      </c>
      <c r="I44" s="33" t="s">
        <v>319</v>
      </c>
    </row>
    <row r="45" spans="1:10" s="30" customFormat="1" ht="52.5" customHeight="1" thickBot="1" x14ac:dyDescent="0.35">
      <c r="A45" s="300" t="s">
        <v>90</v>
      </c>
      <c r="B45" s="43" t="s">
        <v>77</v>
      </c>
      <c r="C45" s="43" t="s">
        <v>78</v>
      </c>
      <c r="D45" s="289" t="s">
        <v>79</v>
      </c>
      <c r="E45" s="290"/>
      <c r="F45" s="289" t="s">
        <v>80</v>
      </c>
      <c r="G45" s="290"/>
      <c r="H45" s="42" t="s">
        <v>81</v>
      </c>
      <c r="I45" s="42" t="s">
        <v>82</v>
      </c>
    </row>
    <row r="46" spans="1:10" ht="120.75" customHeight="1" thickBot="1" x14ac:dyDescent="0.35">
      <c r="A46" s="301"/>
      <c r="B46" s="166">
        <v>0.3</v>
      </c>
      <c r="C46" s="35"/>
      <c r="D46" s="304"/>
      <c r="E46" s="305"/>
      <c r="F46" s="304"/>
      <c r="G46" s="305"/>
      <c r="H46" s="51"/>
      <c r="I46" s="52"/>
    </row>
    <row r="47" spans="1:10" s="30" customFormat="1" ht="35.1" customHeight="1" thickBot="1" x14ac:dyDescent="0.35">
      <c r="A47" s="300" t="s">
        <v>91</v>
      </c>
      <c r="B47" s="43" t="s">
        <v>77</v>
      </c>
      <c r="C47" s="42" t="s">
        <v>78</v>
      </c>
      <c r="D47" s="289" t="s">
        <v>79</v>
      </c>
      <c r="E47" s="290"/>
      <c r="F47" s="289" t="s">
        <v>80</v>
      </c>
      <c r="G47" s="290"/>
      <c r="H47" s="42" t="s">
        <v>81</v>
      </c>
      <c r="I47" s="44" t="s">
        <v>82</v>
      </c>
    </row>
    <row r="48" spans="1:10" ht="120.75" customHeight="1" thickBot="1" x14ac:dyDescent="0.35">
      <c r="A48" s="301"/>
      <c r="B48" s="166">
        <v>0.3</v>
      </c>
      <c r="C48" s="35"/>
      <c r="D48" s="291"/>
      <c r="E48" s="293"/>
      <c r="F48" s="291"/>
      <c r="G48" s="293"/>
      <c r="H48" s="32"/>
      <c r="I48" s="34"/>
    </row>
    <row r="49" spans="1:9" s="30" customFormat="1" ht="35.1" customHeight="1" thickBot="1" x14ac:dyDescent="0.35">
      <c r="A49" s="300" t="s">
        <v>92</v>
      </c>
      <c r="B49" s="43" t="s">
        <v>77</v>
      </c>
      <c r="C49" s="42" t="s">
        <v>78</v>
      </c>
      <c r="D49" s="289" t="s">
        <v>79</v>
      </c>
      <c r="E49" s="290"/>
      <c r="F49" s="289" t="s">
        <v>80</v>
      </c>
      <c r="G49" s="290"/>
      <c r="H49" s="42" t="s">
        <v>81</v>
      </c>
      <c r="I49" s="44" t="s">
        <v>82</v>
      </c>
    </row>
    <row r="50" spans="1:9" ht="120.75" customHeight="1" thickBot="1" x14ac:dyDescent="0.35">
      <c r="A50" s="301"/>
      <c r="B50" s="166">
        <v>0.3</v>
      </c>
      <c r="C50" s="36"/>
      <c r="D50" s="291"/>
      <c r="E50" s="293"/>
      <c r="F50" s="291"/>
      <c r="G50" s="293"/>
      <c r="H50" s="32"/>
      <c r="I50" s="34"/>
    </row>
    <row r="51" spans="1:9" ht="35.1" customHeight="1" thickBot="1" x14ac:dyDescent="0.35">
      <c r="A51" s="300" t="s">
        <v>93</v>
      </c>
      <c r="B51" s="42" t="s">
        <v>77</v>
      </c>
      <c r="C51" s="40" t="s">
        <v>78</v>
      </c>
      <c r="D51" s="289" t="s">
        <v>79</v>
      </c>
      <c r="E51" s="290"/>
      <c r="F51" s="289" t="s">
        <v>80</v>
      </c>
      <c r="G51" s="290"/>
      <c r="H51" s="42" t="s">
        <v>81</v>
      </c>
      <c r="I51" s="44" t="s">
        <v>82</v>
      </c>
    </row>
    <row r="52" spans="1:9" ht="120.75" customHeight="1" thickBot="1" x14ac:dyDescent="0.35">
      <c r="A52" s="301"/>
      <c r="B52" s="166">
        <v>0.5</v>
      </c>
      <c r="C52" s="36"/>
      <c r="D52" s="291"/>
      <c r="E52" s="292"/>
      <c r="F52" s="291"/>
      <c r="G52" s="293"/>
      <c r="H52" s="32"/>
      <c r="I52" s="34"/>
    </row>
    <row r="53" spans="1:9" ht="35.1" customHeight="1" thickBot="1" x14ac:dyDescent="0.35">
      <c r="A53" s="300" t="s">
        <v>94</v>
      </c>
      <c r="B53" s="42" t="s">
        <v>77</v>
      </c>
      <c r="C53" s="40" t="s">
        <v>78</v>
      </c>
      <c r="D53" s="289" t="s">
        <v>79</v>
      </c>
      <c r="E53" s="290"/>
      <c r="F53" s="289" t="s">
        <v>80</v>
      </c>
      <c r="G53" s="290"/>
      <c r="H53" s="42" t="s">
        <v>81</v>
      </c>
      <c r="I53" s="44" t="s">
        <v>82</v>
      </c>
    </row>
    <row r="54" spans="1:9" ht="120.75" customHeight="1" thickBot="1" x14ac:dyDescent="0.35">
      <c r="A54" s="301"/>
      <c r="B54" s="211">
        <v>0.2</v>
      </c>
      <c r="C54" s="36"/>
      <c r="D54" s="291"/>
      <c r="E54" s="292"/>
      <c r="F54" s="291"/>
      <c r="G54" s="293"/>
      <c r="H54" s="53"/>
      <c r="I54" s="34"/>
    </row>
    <row r="55" spans="1:9" ht="35.1" customHeight="1" thickBot="1" x14ac:dyDescent="0.35">
      <c r="A55" s="300" t="s">
        <v>95</v>
      </c>
      <c r="B55" s="42" t="s">
        <v>77</v>
      </c>
      <c r="C55" s="40" t="s">
        <v>78</v>
      </c>
      <c r="D55" s="289" t="s">
        <v>79</v>
      </c>
      <c r="E55" s="290"/>
      <c r="F55" s="289" t="s">
        <v>80</v>
      </c>
      <c r="G55" s="290"/>
      <c r="H55" s="42" t="s">
        <v>81</v>
      </c>
      <c r="I55" s="44" t="s">
        <v>82</v>
      </c>
    </row>
    <row r="56" spans="1:9" ht="120.75" customHeight="1" thickBot="1" x14ac:dyDescent="0.35">
      <c r="A56" s="301"/>
      <c r="B56" s="211">
        <v>0.2</v>
      </c>
      <c r="C56" s="36"/>
      <c r="D56" s="291"/>
      <c r="E56" s="293"/>
      <c r="F56" s="291"/>
      <c r="G56" s="293"/>
      <c r="H56" s="32"/>
      <c r="I56" s="32"/>
    </row>
    <row r="57" spans="1:9" ht="35.1" customHeight="1" thickBot="1" x14ac:dyDescent="0.35">
      <c r="A57" s="300" t="s">
        <v>96</v>
      </c>
      <c r="B57" s="42" t="s">
        <v>77</v>
      </c>
      <c r="C57" s="40" t="s">
        <v>78</v>
      </c>
      <c r="D57" s="289" t="s">
        <v>79</v>
      </c>
      <c r="E57" s="290"/>
      <c r="F57" s="289" t="s">
        <v>80</v>
      </c>
      <c r="G57" s="290"/>
      <c r="H57" s="42" t="s">
        <v>81</v>
      </c>
      <c r="I57" s="44" t="s">
        <v>82</v>
      </c>
    </row>
    <row r="58" spans="1:9" ht="120.75" customHeight="1" thickBot="1" x14ac:dyDescent="0.35">
      <c r="A58" s="301"/>
      <c r="B58" s="211">
        <v>0.2</v>
      </c>
      <c r="C58" s="36"/>
      <c r="D58" s="291"/>
      <c r="E58" s="293"/>
      <c r="F58" s="291"/>
      <c r="G58" s="293"/>
      <c r="H58" s="32"/>
      <c r="I58" s="34"/>
    </row>
    <row r="59" spans="1:9" ht="35.1" customHeight="1" thickBot="1" x14ac:dyDescent="0.35">
      <c r="A59" s="300" t="s">
        <v>97</v>
      </c>
      <c r="B59" s="42" t="s">
        <v>77</v>
      </c>
      <c r="C59" s="40" t="s">
        <v>78</v>
      </c>
      <c r="D59" s="289" t="s">
        <v>79</v>
      </c>
      <c r="E59" s="290"/>
      <c r="F59" s="289" t="s">
        <v>80</v>
      </c>
      <c r="G59" s="290"/>
      <c r="H59" s="42" t="s">
        <v>81</v>
      </c>
      <c r="I59" s="44" t="s">
        <v>82</v>
      </c>
    </row>
    <row r="60" spans="1:9" ht="120.75" customHeight="1" thickBot="1" x14ac:dyDescent="0.35">
      <c r="A60" s="301"/>
      <c r="B60" s="211">
        <v>0.7</v>
      </c>
      <c r="C60" s="36"/>
      <c r="D60" s="291"/>
      <c r="E60" s="293"/>
      <c r="F60" s="292"/>
      <c r="G60" s="292"/>
      <c r="H60" s="32"/>
      <c r="I60" s="32"/>
    </row>
    <row r="61" spans="1:9" ht="35.1" customHeight="1" thickBot="1" x14ac:dyDescent="0.35">
      <c r="A61" s="300" t="s">
        <v>98</v>
      </c>
      <c r="B61" s="42" t="s">
        <v>77</v>
      </c>
      <c r="C61" s="40" t="s">
        <v>78</v>
      </c>
      <c r="D61" s="289" t="s">
        <v>79</v>
      </c>
      <c r="E61" s="290"/>
      <c r="F61" s="289" t="s">
        <v>80</v>
      </c>
      <c r="G61" s="290"/>
      <c r="H61" s="42" t="s">
        <v>81</v>
      </c>
      <c r="I61" s="44" t="s">
        <v>82</v>
      </c>
    </row>
    <row r="62" spans="1:9" ht="120.75" customHeight="1" thickBot="1" x14ac:dyDescent="0.35">
      <c r="A62" s="301"/>
      <c r="B62" s="220">
        <v>0.7</v>
      </c>
      <c r="C62" s="36"/>
      <c r="D62" s="291"/>
      <c r="E62" s="293"/>
      <c r="F62" s="291"/>
      <c r="G62" s="293"/>
      <c r="H62" s="32"/>
      <c r="I62" s="32"/>
    </row>
    <row r="63" spans="1:9" x14ac:dyDescent="0.3">
      <c r="B63" s="216">
        <f>+B62+B60+B58+B56+B54+B52+B50+B48+B46+B44+B42</f>
        <v>3.9999999999999991</v>
      </c>
    </row>
    <row r="65" spans="1:9" s="29" customFormat="1" ht="30" customHeight="1" x14ac:dyDescent="0.3">
      <c r="A65" s="1"/>
      <c r="B65" s="1"/>
      <c r="C65" s="1"/>
      <c r="D65" s="1"/>
      <c r="E65" s="1"/>
      <c r="F65" s="1"/>
      <c r="G65" s="1"/>
      <c r="H65" s="1"/>
      <c r="I65" s="1"/>
    </row>
    <row r="66" spans="1:9" ht="34.5" customHeight="1" x14ac:dyDescent="0.3">
      <c r="A66" s="371" t="s">
        <v>99</v>
      </c>
      <c r="B66" s="371"/>
      <c r="C66" s="371"/>
      <c r="D66" s="371"/>
      <c r="E66" s="371"/>
      <c r="F66" s="371"/>
      <c r="G66" s="371"/>
      <c r="H66" s="371"/>
      <c r="I66" s="371"/>
    </row>
    <row r="67" spans="1:9" ht="87.75" customHeight="1" x14ac:dyDescent="0.3">
      <c r="A67" s="45" t="s">
        <v>100</v>
      </c>
      <c r="B67" s="297" t="s">
        <v>328</v>
      </c>
      <c r="C67" s="298"/>
      <c r="D67" s="297" t="s">
        <v>329</v>
      </c>
      <c r="E67" s="298"/>
      <c r="F67" s="297" t="s">
        <v>330</v>
      </c>
      <c r="G67" s="298"/>
      <c r="H67" s="372" t="s">
        <v>101</v>
      </c>
      <c r="I67" s="373"/>
    </row>
    <row r="68" spans="1:9" ht="48" customHeight="1" x14ac:dyDescent="0.3">
      <c r="A68" s="45" t="s">
        <v>102</v>
      </c>
      <c r="B68" s="375">
        <v>0.36</v>
      </c>
      <c r="C68" s="421"/>
      <c r="D68" s="375">
        <v>0.12</v>
      </c>
      <c r="E68" s="421"/>
      <c r="F68" s="375">
        <v>0.24</v>
      </c>
      <c r="G68" s="421"/>
      <c r="H68" s="375"/>
      <c r="I68" s="376"/>
    </row>
    <row r="69" spans="1:9" ht="30" customHeight="1" x14ac:dyDescent="0.3">
      <c r="A69" s="368" t="s">
        <v>27</v>
      </c>
      <c r="B69" s="99" t="s">
        <v>14</v>
      </c>
      <c r="C69" s="99" t="s">
        <v>78</v>
      </c>
      <c r="D69" s="99" t="s">
        <v>14</v>
      </c>
      <c r="E69" s="99" t="s">
        <v>78</v>
      </c>
      <c r="F69" s="99" t="s">
        <v>14</v>
      </c>
      <c r="G69" s="99" t="s">
        <v>78</v>
      </c>
      <c r="H69" s="99" t="s">
        <v>14</v>
      </c>
      <c r="I69" s="99" t="s">
        <v>78</v>
      </c>
    </row>
    <row r="70" spans="1:9" ht="30" customHeight="1" x14ac:dyDescent="0.3">
      <c r="A70" s="369"/>
      <c r="B70" s="47">
        <v>0</v>
      </c>
      <c r="C70" s="47">
        <v>0</v>
      </c>
      <c r="D70" s="47">
        <v>0</v>
      </c>
      <c r="E70" s="47">
        <v>0</v>
      </c>
      <c r="F70" s="47">
        <v>0</v>
      </c>
      <c r="G70" s="47">
        <v>0</v>
      </c>
      <c r="H70" s="54"/>
      <c r="I70" s="47"/>
    </row>
    <row r="71" spans="1:9" ht="80.25" customHeight="1" x14ac:dyDescent="0.3">
      <c r="A71" s="45" t="s">
        <v>103</v>
      </c>
      <c r="B71" s="294" t="s">
        <v>174</v>
      </c>
      <c r="C71" s="295"/>
      <c r="D71" s="294" t="s">
        <v>174</v>
      </c>
      <c r="E71" s="295"/>
      <c r="F71" s="294" t="s">
        <v>174</v>
      </c>
      <c r="G71" s="295"/>
      <c r="H71" s="287"/>
      <c r="I71" s="374"/>
    </row>
    <row r="72" spans="1:9" ht="80.25" customHeight="1" x14ac:dyDescent="0.3">
      <c r="A72" s="45" t="s">
        <v>107</v>
      </c>
      <c r="B72" s="294" t="s">
        <v>308</v>
      </c>
      <c r="C72" s="295"/>
      <c r="D72" s="294" t="s">
        <v>308</v>
      </c>
      <c r="E72" s="295"/>
      <c r="F72" s="294" t="s">
        <v>308</v>
      </c>
      <c r="G72" s="295"/>
      <c r="H72" s="283"/>
      <c r="I72" s="284"/>
    </row>
    <row r="73" spans="1:9" ht="30.75" customHeight="1" x14ac:dyDescent="0.3">
      <c r="A73" s="368" t="s">
        <v>29</v>
      </c>
      <c r="B73" s="99" t="s">
        <v>14</v>
      </c>
      <c r="C73" s="99" t="s">
        <v>78</v>
      </c>
      <c r="D73" s="99" t="s">
        <v>14</v>
      </c>
      <c r="E73" s="99" t="s">
        <v>78</v>
      </c>
      <c r="F73" s="99" t="s">
        <v>14</v>
      </c>
      <c r="G73" s="99" t="s">
        <v>78</v>
      </c>
      <c r="H73" s="99" t="s">
        <v>14</v>
      </c>
      <c r="I73" s="99" t="s">
        <v>78</v>
      </c>
    </row>
    <row r="74" spans="1:9" ht="30.75" customHeight="1" x14ac:dyDescent="0.3">
      <c r="A74" s="369"/>
      <c r="B74" s="47">
        <v>0</v>
      </c>
      <c r="C74" s="47">
        <v>0.02</v>
      </c>
      <c r="D74" s="47">
        <v>0.05</v>
      </c>
      <c r="E74" s="47">
        <v>0.05</v>
      </c>
      <c r="F74" s="47">
        <v>0.1</v>
      </c>
      <c r="G74" s="48">
        <v>0.1</v>
      </c>
      <c r="H74" s="54"/>
      <c r="I74" s="48"/>
    </row>
    <row r="75" spans="1:9" ht="213.75" customHeight="1" x14ac:dyDescent="0.3">
      <c r="A75" s="45" t="s">
        <v>103</v>
      </c>
      <c r="B75" s="422" t="s">
        <v>300</v>
      </c>
      <c r="C75" s="423"/>
      <c r="D75" s="422" t="s">
        <v>178</v>
      </c>
      <c r="E75" s="423"/>
      <c r="F75" s="422" t="s">
        <v>301</v>
      </c>
      <c r="G75" s="423"/>
      <c r="H75" s="324"/>
      <c r="I75" s="325"/>
    </row>
    <row r="76" spans="1:9" ht="80.400000000000006" customHeight="1" x14ac:dyDescent="0.3">
      <c r="A76" s="45" t="s">
        <v>107</v>
      </c>
      <c r="B76" s="424" t="s">
        <v>179</v>
      </c>
      <c r="C76" s="425"/>
      <c r="D76" s="424" t="s">
        <v>180</v>
      </c>
      <c r="E76" s="425"/>
      <c r="F76" s="424" t="s">
        <v>181</v>
      </c>
      <c r="G76" s="425"/>
      <c r="H76" s="283"/>
      <c r="I76" s="284"/>
    </row>
    <row r="77" spans="1:9" ht="30.75" customHeight="1" x14ac:dyDescent="0.3">
      <c r="A77" s="368" t="s">
        <v>30</v>
      </c>
      <c r="B77" s="99" t="s">
        <v>14</v>
      </c>
      <c r="C77" s="99" t="s">
        <v>78</v>
      </c>
      <c r="D77" s="99" t="s">
        <v>14</v>
      </c>
      <c r="E77" s="99" t="s">
        <v>78</v>
      </c>
      <c r="F77" s="99" t="s">
        <v>14</v>
      </c>
      <c r="G77" s="99" t="s">
        <v>78</v>
      </c>
      <c r="H77" s="99" t="s">
        <v>14</v>
      </c>
      <c r="I77" s="99" t="s">
        <v>78</v>
      </c>
    </row>
    <row r="78" spans="1:9" ht="30.75" customHeight="1" x14ac:dyDescent="0.3">
      <c r="A78" s="369"/>
      <c r="B78" s="47">
        <v>0.1</v>
      </c>
      <c r="C78" s="47">
        <v>0.1</v>
      </c>
      <c r="D78" s="47">
        <v>0.05</v>
      </c>
      <c r="E78" s="47">
        <v>0.05</v>
      </c>
      <c r="F78" s="47">
        <v>0.15</v>
      </c>
      <c r="G78" s="48">
        <v>0.15</v>
      </c>
      <c r="H78" s="54"/>
      <c r="I78" s="48"/>
    </row>
    <row r="79" spans="1:9" ht="354.75" customHeight="1" x14ac:dyDescent="0.3">
      <c r="A79" s="45" t="s">
        <v>103</v>
      </c>
      <c r="B79" s="422" t="s">
        <v>324</v>
      </c>
      <c r="C79" s="423"/>
      <c r="D79" s="422" t="s">
        <v>325</v>
      </c>
      <c r="E79" s="423"/>
      <c r="F79" s="426" t="s">
        <v>320</v>
      </c>
      <c r="G79" s="427"/>
      <c r="H79" s="283"/>
      <c r="I79" s="284"/>
    </row>
    <row r="80" spans="1:9" ht="233.4" customHeight="1" x14ac:dyDescent="0.3">
      <c r="A80" s="45" t="s">
        <v>107</v>
      </c>
      <c r="B80" s="602" t="s">
        <v>334</v>
      </c>
      <c r="C80" s="603"/>
      <c r="D80" s="602" t="s">
        <v>335</v>
      </c>
      <c r="E80" s="603"/>
      <c r="F80" s="602" t="s">
        <v>336</v>
      </c>
      <c r="G80" s="603"/>
      <c r="H80" s="283"/>
      <c r="I80" s="284"/>
    </row>
    <row r="81" spans="1:9" ht="30.75" customHeight="1" x14ac:dyDescent="0.3">
      <c r="A81" s="368" t="s">
        <v>31</v>
      </c>
      <c r="B81" s="99" t="s">
        <v>14</v>
      </c>
      <c r="C81" s="99" t="s">
        <v>78</v>
      </c>
      <c r="D81" s="99" t="s">
        <v>14</v>
      </c>
      <c r="E81" s="99" t="s">
        <v>78</v>
      </c>
      <c r="F81" s="99" t="s">
        <v>14</v>
      </c>
      <c r="G81" s="99" t="s">
        <v>78</v>
      </c>
      <c r="H81" s="99" t="s">
        <v>14</v>
      </c>
      <c r="I81" s="99" t="s">
        <v>78</v>
      </c>
    </row>
    <row r="82" spans="1:9" ht="30.75" customHeight="1" x14ac:dyDescent="0.3">
      <c r="A82" s="369"/>
      <c r="B82" s="47">
        <v>0.1</v>
      </c>
      <c r="C82" s="47"/>
      <c r="D82" s="47">
        <v>0.05</v>
      </c>
      <c r="E82" s="47"/>
      <c r="F82" s="47">
        <v>0.15</v>
      </c>
      <c r="G82" s="48"/>
      <c r="H82" s="54"/>
      <c r="I82" s="48"/>
    </row>
    <row r="83" spans="1:9" ht="80.25" customHeight="1" x14ac:dyDescent="0.3">
      <c r="A83" s="45" t="s">
        <v>103</v>
      </c>
      <c r="B83" s="428"/>
      <c r="C83" s="429"/>
      <c r="D83" s="283"/>
      <c r="E83" s="284"/>
      <c r="F83" s="287"/>
      <c r="G83" s="288"/>
      <c r="H83" s="283"/>
      <c r="I83" s="284"/>
    </row>
    <row r="84" spans="1:9" ht="80.25" customHeight="1" x14ac:dyDescent="0.3">
      <c r="A84" s="45" t="s">
        <v>107</v>
      </c>
      <c r="B84" s="430"/>
      <c r="C84" s="431"/>
      <c r="D84" s="294"/>
      <c r="E84" s="295"/>
      <c r="F84" s="283"/>
      <c r="G84" s="284"/>
      <c r="H84" s="283"/>
      <c r="I84" s="284"/>
    </row>
    <row r="85" spans="1:9" ht="30" customHeight="1" x14ac:dyDescent="0.3">
      <c r="A85" s="368" t="s">
        <v>34</v>
      </c>
      <c r="B85" s="99" t="s">
        <v>14</v>
      </c>
      <c r="C85" s="99" t="s">
        <v>78</v>
      </c>
      <c r="D85" s="99" t="s">
        <v>14</v>
      </c>
      <c r="E85" s="99" t="s">
        <v>78</v>
      </c>
      <c r="F85" s="99" t="s">
        <v>14</v>
      </c>
      <c r="G85" s="99" t="s">
        <v>78</v>
      </c>
      <c r="H85" s="99" t="s">
        <v>14</v>
      </c>
      <c r="I85" s="99" t="s">
        <v>78</v>
      </c>
    </row>
    <row r="86" spans="1:9" ht="30" customHeight="1" x14ac:dyDescent="0.3">
      <c r="A86" s="369"/>
      <c r="B86" s="47">
        <v>0.1</v>
      </c>
      <c r="C86" s="47"/>
      <c r="D86" s="47">
        <v>0.05</v>
      </c>
      <c r="E86" s="47"/>
      <c r="F86" s="47">
        <v>0.15</v>
      </c>
      <c r="G86" s="48"/>
      <c r="H86" s="54"/>
      <c r="I86" s="48"/>
    </row>
    <row r="87" spans="1:9" ht="80.25" customHeight="1" x14ac:dyDescent="0.3">
      <c r="A87" s="45" t="s">
        <v>103</v>
      </c>
      <c r="B87" s="299"/>
      <c r="C87" s="299"/>
      <c r="D87" s="299"/>
      <c r="E87" s="299"/>
      <c r="F87" s="299"/>
      <c r="G87" s="299"/>
      <c r="H87" s="299"/>
      <c r="I87" s="299"/>
    </row>
    <row r="88" spans="1:9" ht="80.25" customHeight="1" x14ac:dyDescent="0.3">
      <c r="A88" s="45" t="s">
        <v>107</v>
      </c>
      <c r="B88" s="278"/>
      <c r="C88" s="279"/>
      <c r="D88" s="278"/>
      <c r="E88" s="279"/>
      <c r="F88" s="278"/>
      <c r="G88" s="279"/>
      <c r="H88" s="278"/>
      <c r="I88" s="279"/>
    </row>
    <row r="89" spans="1:9" ht="29.25" customHeight="1" x14ac:dyDescent="0.3">
      <c r="A89" s="368" t="s">
        <v>35</v>
      </c>
      <c r="B89" s="99" t="s">
        <v>14</v>
      </c>
      <c r="C89" s="99" t="s">
        <v>78</v>
      </c>
      <c r="D89" s="99" t="s">
        <v>14</v>
      </c>
      <c r="E89" s="99" t="s">
        <v>78</v>
      </c>
      <c r="F89" s="99" t="s">
        <v>14</v>
      </c>
      <c r="G89" s="99" t="s">
        <v>78</v>
      </c>
      <c r="H89" s="99" t="s">
        <v>14</v>
      </c>
      <c r="I89" s="99" t="s">
        <v>78</v>
      </c>
    </row>
    <row r="90" spans="1:9" ht="29.25" customHeight="1" x14ac:dyDescent="0.3">
      <c r="A90" s="369"/>
      <c r="B90" s="47">
        <v>0.15</v>
      </c>
      <c r="C90" s="49"/>
      <c r="D90" s="47">
        <v>0.1</v>
      </c>
      <c r="E90" s="47"/>
      <c r="F90" s="47">
        <v>0.15</v>
      </c>
      <c r="G90" s="48"/>
      <c r="H90" s="54"/>
      <c r="I90" s="48"/>
    </row>
    <row r="91" spans="1:9" ht="80.25" customHeight="1" x14ac:dyDescent="0.3">
      <c r="A91" s="45" t="s">
        <v>103</v>
      </c>
      <c r="B91" s="277"/>
      <c r="C91" s="277"/>
      <c r="D91" s="277"/>
      <c r="E91" s="277"/>
      <c r="F91" s="277"/>
      <c r="G91" s="277"/>
      <c r="H91" s="277"/>
      <c r="I91" s="277"/>
    </row>
    <row r="92" spans="1:9" ht="80.25" customHeight="1" x14ac:dyDescent="0.3">
      <c r="A92" s="45" t="s">
        <v>107</v>
      </c>
      <c r="B92" s="278"/>
      <c r="C92" s="279"/>
      <c r="D92" s="278"/>
      <c r="E92" s="279"/>
      <c r="F92" s="278"/>
      <c r="G92" s="279"/>
      <c r="H92" s="278"/>
      <c r="I92" s="279"/>
    </row>
    <row r="93" spans="1:9" ht="24.9" customHeight="1" x14ac:dyDescent="0.3">
      <c r="A93" s="368" t="s">
        <v>36</v>
      </c>
      <c r="B93" s="99" t="s">
        <v>14</v>
      </c>
      <c r="C93" s="99" t="s">
        <v>78</v>
      </c>
      <c r="D93" s="99" t="s">
        <v>14</v>
      </c>
      <c r="E93" s="99" t="s">
        <v>78</v>
      </c>
      <c r="F93" s="99" t="s">
        <v>14</v>
      </c>
      <c r="G93" s="99" t="s">
        <v>78</v>
      </c>
      <c r="H93" s="99" t="s">
        <v>14</v>
      </c>
      <c r="I93" s="99" t="s">
        <v>78</v>
      </c>
    </row>
    <row r="94" spans="1:9" ht="24.9" customHeight="1" x14ac:dyDescent="0.3">
      <c r="A94" s="369"/>
      <c r="B94" s="47">
        <v>0.15</v>
      </c>
      <c r="C94" s="49"/>
      <c r="D94" s="47">
        <v>0.1</v>
      </c>
      <c r="E94" s="47"/>
      <c r="F94" s="47">
        <v>0.05</v>
      </c>
      <c r="G94" s="48"/>
      <c r="H94" s="54"/>
      <c r="I94" s="48"/>
    </row>
    <row r="95" spans="1:9" ht="80.25" customHeight="1" x14ac:dyDescent="0.3">
      <c r="A95" s="45" t="s">
        <v>103</v>
      </c>
      <c r="B95" s="277"/>
      <c r="C95" s="277"/>
      <c r="D95" s="277"/>
      <c r="E95" s="277"/>
      <c r="F95" s="277"/>
      <c r="G95" s="277"/>
      <c r="H95" s="277"/>
      <c r="I95" s="277"/>
    </row>
    <row r="96" spans="1:9" ht="80.25" customHeight="1" x14ac:dyDescent="0.3">
      <c r="A96" s="45" t="s">
        <v>107</v>
      </c>
      <c r="B96" s="278"/>
      <c r="C96" s="279"/>
      <c r="D96" s="278"/>
      <c r="E96" s="279"/>
      <c r="F96" s="278"/>
      <c r="G96" s="279"/>
      <c r="H96" s="278"/>
      <c r="I96" s="279"/>
    </row>
    <row r="97" spans="1:9" ht="24.9" customHeight="1" x14ac:dyDescent="0.3">
      <c r="A97" s="368" t="s">
        <v>37</v>
      </c>
      <c r="B97" s="99" t="s">
        <v>14</v>
      </c>
      <c r="C97" s="99" t="s">
        <v>78</v>
      </c>
      <c r="D97" s="99" t="s">
        <v>14</v>
      </c>
      <c r="E97" s="99" t="s">
        <v>78</v>
      </c>
      <c r="F97" s="99" t="s">
        <v>14</v>
      </c>
      <c r="G97" s="99" t="s">
        <v>78</v>
      </c>
      <c r="H97" s="99" t="s">
        <v>14</v>
      </c>
      <c r="I97" s="99" t="s">
        <v>78</v>
      </c>
    </row>
    <row r="98" spans="1:9" ht="24.9" customHeight="1" x14ac:dyDescent="0.3">
      <c r="A98" s="369"/>
      <c r="B98" s="47">
        <v>0.15</v>
      </c>
      <c r="C98" s="49"/>
      <c r="D98" s="47">
        <v>0.1</v>
      </c>
      <c r="E98" s="47"/>
      <c r="F98" s="47">
        <v>0.05</v>
      </c>
      <c r="G98" s="48"/>
      <c r="H98" s="54"/>
      <c r="I98" s="48"/>
    </row>
    <row r="99" spans="1:9" ht="80.25" customHeight="1" x14ac:dyDescent="0.3">
      <c r="A99" s="45" t="s">
        <v>103</v>
      </c>
      <c r="B99" s="277"/>
      <c r="C99" s="277"/>
      <c r="D99" s="277"/>
      <c r="E99" s="277"/>
      <c r="F99" s="277"/>
      <c r="G99" s="277"/>
      <c r="H99" s="277"/>
      <c r="I99" s="277"/>
    </row>
    <row r="100" spans="1:9" ht="80.25" customHeight="1" x14ac:dyDescent="0.3">
      <c r="A100" s="45" t="s">
        <v>107</v>
      </c>
      <c r="B100" s="278"/>
      <c r="C100" s="279"/>
      <c r="D100" s="278"/>
      <c r="E100" s="279"/>
      <c r="F100" s="278"/>
      <c r="G100" s="279"/>
      <c r="H100" s="278"/>
      <c r="I100" s="279"/>
    </row>
    <row r="101" spans="1:9" ht="24.9" customHeight="1" x14ac:dyDescent="0.3">
      <c r="A101" s="368" t="s">
        <v>39</v>
      </c>
      <c r="B101" s="99" t="s">
        <v>14</v>
      </c>
      <c r="C101" s="99" t="s">
        <v>78</v>
      </c>
      <c r="D101" s="99" t="s">
        <v>14</v>
      </c>
      <c r="E101" s="99" t="s">
        <v>78</v>
      </c>
      <c r="F101" s="99" t="s">
        <v>14</v>
      </c>
      <c r="G101" s="99" t="s">
        <v>78</v>
      </c>
      <c r="H101" s="99" t="s">
        <v>14</v>
      </c>
      <c r="I101" s="99" t="s">
        <v>78</v>
      </c>
    </row>
    <row r="102" spans="1:9" ht="24.9" customHeight="1" x14ac:dyDescent="0.3">
      <c r="A102" s="369"/>
      <c r="B102" s="47">
        <v>0.25</v>
      </c>
      <c r="C102" s="49"/>
      <c r="D102" s="47">
        <v>0.1</v>
      </c>
      <c r="E102" s="47"/>
      <c r="F102" s="47">
        <v>0.05</v>
      </c>
      <c r="G102" s="48"/>
      <c r="H102" s="54"/>
      <c r="I102" s="48"/>
    </row>
    <row r="103" spans="1:9" ht="80.25" customHeight="1" x14ac:dyDescent="0.3">
      <c r="A103" s="45" t="s">
        <v>103</v>
      </c>
      <c r="B103" s="277"/>
      <c r="C103" s="277"/>
      <c r="D103" s="277"/>
      <c r="E103" s="277"/>
      <c r="F103" s="277"/>
      <c r="G103" s="277"/>
      <c r="H103" s="277"/>
      <c r="I103" s="277"/>
    </row>
    <row r="104" spans="1:9" ht="80.25" customHeight="1" x14ac:dyDescent="0.3">
      <c r="A104" s="45" t="s">
        <v>107</v>
      </c>
      <c r="B104" s="278"/>
      <c r="C104" s="279"/>
      <c r="D104" s="278"/>
      <c r="E104" s="279"/>
      <c r="F104" s="278"/>
      <c r="G104" s="279"/>
      <c r="H104" s="278"/>
      <c r="I104" s="279"/>
    </row>
    <row r="105" spans="1:9" ht="24.9" customHeight="1" x14ac:dyDescent="0.3">
      <c r="A105" s="368" t="s">
        <v>40</v>
      </c>
      <c r="B105" s="99" t="s">
        <v>14</v>
      </c>
      <c r="C105" s="99" t="s">
        <v>78</v>
      </c>
      <c r="D105" s="99" t="s">
        <v>14</v>
      </c>
      <c r="E105" s="99" t="s">
        <v>78</v>
      </c>
      <c r="F105" s="99" t="s">
        <v>14</v>
      </c>
      <c r="G105" s="99" t="s">
        <v>78</v>
      </c>
      <c r="H105" s="99" t="s">
        <v>14</v>
      </c>
      <c r="I105" s="99" t="s">
        <v>78</v>
      </c>
    </row>
    <row r="106" spans="1:9" ht="24.9" customHeight="1" x14ac:dyDescent="0.3">
      <c r="A106" s="369"/>
      <c r="B106" s="47">
        <v>0</v>
      </c>
      <c r="C106" s="49"/>
      <c r="D106" s="47">
        <v>0.1</v>
      </c>
      <c r="E106" s="47"/>
      <c r="F106" s="47">
        <v>0.05</v>
      </c>
      <c r="G106" s="48"/>
      <c r="H106" s="54"/>
      <c r="I106" s="48"/>
    </row>
    <row r="107" spans="1:9" ht="80.25" customHeight="1" x14ac:dyDescent="0.3">
      <c r="A107" s="45" t="s">
        <v>103</v>
      </c>
      <c r="B107" s="277"/>
      <c r="C107" s="277"/>
      <c r="D107" s="277"/>
      <c r="E107" s="277"/>
      <c r="F107" s="277"/>
      <c r="G107" s="277"/>
      <c r="H107" s="277"/>
      <c r="I107" s="277"/>
    </row>
    <row r="108" spans="1:9" ht="80.25" customHeight="1" x14ac:dyDescent="0.3">
      <c r="A108" s="45" t="s">
        <v>107</v>
      </c>
      <c r="B108" s="278"/>
      <c r="C108" s="279"/>
      <c r="D108" s="278"/>
      <c r="E108" s="279"/>
      <c r="F108" s="278"/>
      <c r="G108" s="279"/>
      <c r="H108" s="278"/>
      <c r="I108" s="279"/>
    </row>
    <row r="109" spans="1:9" ht="24.9" customHeight="1" x14ac:dyDescent="0.3">
      <c r="A109" s="368" t="s">
        <v>41</v>
      </c>
      <c r="B109" s="99" t="s">
        <v>14</v>
      </c>
      <c r="C109" s="99" t="s">
        <v>78</v>
      </c>
      <c r="D109" s="99" t="s">
        <v>14</v>
      </c>
      <c r="E109" s="99" t="s">
        <v>78</v>
      </c>
      <c r="F109" s="99" t="s">
        <v>14</v>
      </c>
      <c r="G109" s="99" t="s">
        <v>78</v>
      </c>
      <c r="H109" s="99" t="s">
        <v>14</v>
      </c>
      <c r="I109" s="99" t="s">
        <v>78</v>
      </c>
    </row>
    <row r="110" spans="1:9" ht="24.9" customHeight="1" x14ac:dyDescent="0.3">
      <c r="A110" s="369"/>
      <c r="B110" s="47">
        <v>0</v>
      </c>
      <c r="C110" s="49"/>
      <c r="D110" s="47">
        <v>0.1</v>
      </c>
      <c r="E110" s="47"/>
      <c r="F110" s="47">
        <v>0.05</v>
      </c>
      <c r="G110" s="48"/>
      <c r="H110" s="54"/>
      <c r="I110" s="48"/>
    </row>
    <row r="111" spans="1:9" ht="80.25" customHeight="1" x14ac:dyDescent="0.3">
      <c r="A111" s="45" t="s">
        <v>103</v>
      </c>
      <c r="B111" s="277"/>
      <c r="C111" s="277"/>
      <c r="D111" s="277"/>
      <c r="E111" s="277"/>
      <c r="F111" s="277"/>
      <c r="G111" s="277"/>
      <c r="H111" s="277"/>
      <c r="I111" s="277"/>
    </row>
    <row r="112" spans="1:9" ht="80.25" customHeight="1" x14ac:dyDescent="0.3">
      <c r="A112" s="45" t="s">
        <v>107</v>
      </c>
      <c r="B112" s="278"/>
      <c r="C112" s="279"/>
      <c r="D112" s="278"/>
      <c r="E112" s="279"/>
      <c r="F112" s="278"/>
      <c r="G112" s="279"/>
      <c r="H112" s="278"/>
      <c r="I112" s="279"/>
    </row>
    <row r="113" spans="1:9" ht="24.9" customHeight="1" x14ac:dyDescent="0.3">
      <c r="A113" s="368" t="s">
        <v>42</v>
      </c>
      <c r="B113" s="99" t="s">
        <v>14</v>
      </c>
      <c r="C113" s="99" t="s">
        <v>78</v>
      </c>
      <c r="D113" s="99" t="s">
        <v>14</v>
      </c>
      <c r="E113" s="99" t="s">
        <v>78</v>
      </c>
      <c r="F113" s="99" t="s">
        <v>14</v>
      </c>
      <c r="G113" s="99" t="s">
        <v>78</v>
      </c>
      <c r="H113" s="99" t="s">
        <v>14</v>
      </c>
      <c r="I113" s="99" t="s">
        <v>78</v>
      </c>
    </row>
    <row r="114" spans="1:9" ht="24.9" customHeight="1" x14ac:dyDescent="0.3">
      <c r="A114" s="369"/>
      <c r="B114" s="47">
        <v>0</v>
      </c>
      <c r="C114" s="195"/>
      <c r="D114" s="47">
        <v>0.2</v>
      </c>
      <c r="E114" s="195"/>
      <c r="F114" s="47">
        <v>0.05</v>
      </c>
      <c r="G114" s="196"/>
      <c r="H114" s="195"/>
      <c r="I114" s="196"/>
    </row>
    <row r="115" spans="1:9" ht="80.25" customHeight="1" x14ac:dyDescent="0.3">
      <c r="A115" s="45" t="s">
        <v>103</v>
      </c>
      <c r="B115" s="280"/>
      <c r="C115" s="280"/>
      <c r="D115" s="280"/>
      <c r="E115" s="280"/>
      <c r="F115" s="280"/>
      <c r="G115" s="280"/>
      <c r="H115" s="280"/>
      <c r="I115" s="280"/>
    </row>
    <row r="116" spans="1:9" ht="80.25" customHeight="1" x14ac:dyDescent="0.3">
      <c r="A116" s="45" t="s">
        <v>107</v>
      </c>
      <c r="B116" s="278"/>
      <c r="C116" s="279"/>
      <c r="D116" s="278"/>
      <c r="E116" s="279"/>
      <c r="F116" s="278"/>
      <c r="G116" s="279"/>
      <c r="H116" s="278"/>
      <c r="I116" s="279"/>
    </row>
    <row r="117" spans="1:9" ht="16.8" x14ac:dyDescent="0.3">
      <c r="A117" s="46" t="s">
        <v>115</v>
      </c>
      <c r="B117" s="50">
        <f t="shared" ref="B117:I117" si="1">(B70+B74+B78+B82+B86+B90+B94+B98+B102+B106+B110+B114)</f>
        <v>1</v>
      </c>
      <c r="C117" s="50">
        <f t="shared" si="1"/>
        <v>0.12000000000000001</v>
      </c>
      <c r="D117" s="50">
        <f t="shared" si="1"/>
        <v>1</v>
      </c>
      <c r="E117" s="50">
        <f t="shared" si="1"/>
        <v>0.1</v>
      </c>
      <c r="F117" s="50">
        <f t="shared" si="1"/>
        <v>1.0000000000000002</v>
      </c>
      <c r="G117" s="50">
        <f t="shared" si="1"/>
        <v>0.25</v>
      </c>
      <c r="H117" s="50">
        <f t="shared" si="1"/>
        <v>0</v>
      </c>
      <c r="I117" s="50">
        <f t="shared" si="1"/>
        <v>0</v>
      </c>
    </row>
    <row r="122" spans="1:9" ht="37.5" customHeight="1" x14ac:dyDescent="0.3"/>
    <row r="123" spans="1:9" ht="19.5" customHeight="1" x14ac:dyDescent="0.3"/>
    <row r="124" spans="1:9" ht="19.5" customHeight="1" x14ac:dyDescent="0.3"/>
    <row r="125" spans="1:9" ht="34.5" customHeight="1" x14ac:dyDescent="0.3"/>
    <row r="126" spans="1:9" ht="15" customHeight="1" x14ac:dyDescent="0.3"/>
    <row r="127" spans="1:9" ht="15.75" customHeight="1" x14ac:dyDescent="0.3"/>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57:A58"/>
    <mergeCell ref="D57:E57"/>
    <mergeCell ref="F57:G57"/>
    <mergeCell ref="D58:E58"/>
    <mergeCell ref="F58:G58"/>
    <mergeCell ref="A59:A60"/>
    <mergeCell ref="D59:E59"/>
    <mergeCell ref="F59:G59"/>
    <mergeCell ref="D60:E60"/>
    <mergeCell ref="F60:G60"/>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1:A42"/>
    <mergeCell ref="D41:E41"/>
    <mergeCell ref="F41:G41"/>
    <mergeCell ref="D42:E42"/>
    <mergeCell ref="F42:G42"/>
    <mergeCell ref="A43:A44"/>
    <mergeCell ref="D43:E43"/>
    <mergeCell ref="F43:G43"/>
    <mergeCell ref="D44:E44"/>
    <mergeCell ref="F44:G44"/>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6:I37" xr:uid="{04C3F2D6-7B3A-40AB-8B06-57D11490C549}">
      <formula1>#REF!</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FC3A-060F-49D8-8357-ABBB46629C50}">
  <sheetPr>
    <tabColor theme="5" tint="0.59999389629810485"/>
  </sheetPr>
  <dimension ref="A1:L28"/>
  <sheetViews>
    <sheetView topLeftCell="A5" zoomScale="110" zoomScaleNormal="110" workbookViewId="0">
      <selection activeCell="H19" sqref="H19:I19"/>
    </sheetView>
  </sheetViews>
  <sheetFormatPr baseColWidth="10" defaultColWidth="8.6640625" defaultRowHeight="13.8" x14ac:dyDescent="0.3"/>
  <cols>
    <col min="1" max="1" width="3.33203125" style="187" customWidth="1"/>
    <col min="2" max="2" width="9.33203125" style="187" customWidth="1"/>
    <col min="3" max="3" width="5.6640625" style="187" customWidth="1"/>
    <col min="4" max="4" width="6.6640625" style="187" customWidth="1"/>
    <col min="5" max="5" width="5.6640625" style="187" customWidth="1"/>
    <col min="6" max="6" width="10.33203125" style="187" customWidth="1"/>
    <col min="7" max="7" width="2.109375" style="187" customWidth="1"/>
    <col min="8" max="8" width="18.6640625" style="187" customWidth="1"/>
    <col min="9" max="9" width="12.6640625" style="187" customWidth="1"/>
    <col min="10" max="10" width="6.6640625" style="187" customWidth="1"/>
    <col min="11" max="11" width="18.6640625" style="187" customWidth="1"/>
    <col min="12" max="12" width="25.6640625" style="187" customWidth="1"/>
    <col min="13" max="16384" width="8.6640625" style="187"/>
  </cols>
  <sheetData>
    <row r="1" spans="1:12" ht="18.75" customHeight="1" x14ac:dyDescent="0.3">
      <c r="A1" s="377"/>
      <c r="B1" s="378"/>
      <c r="C1" s="378"/>
      <c r="D1" s="378"/>
      <c r="E1" s="379"/>
      <c r="F1" s="386" t="s">
        <v>116</v>
      </c>
      <c r="G1" s="387"/>
      <c r="H1" s="387"/>
      <c r="I1" s="387"/>
      <c r="J1" s="387"/>
      <c r="K1" s="387"/>
      <c r="L1" s="186"/>
    </row>
    <row r="2" spans="1:12" ht="18.75" customHeight="1" x14ac:dyDescent="0.3">
      <c r="A2" s="380"/>
      <c r="B2" s="381"/>
      <c r="C2" s="381"/>
      <c r="D2" s="381"/>
      <c r="E2" s="382"/>
      <c r="F2" s="388"/>
      <c r="G2" s="389"/>
      <c r="H2" s="389"/>
      <c r="I2" s="389"/>
      <c r="J2" s="389"/>
      <c r="K2" s="389"/>
      <c r="L2" s="186"/>
    </row>
    <row r="3" spans="1:12" ht="18.75" customHeight="1" x14ac:dyDescent="0.3">
      <c r="A3" s="380"/>
      <c r="B3" s="381"/>
      <c r="C3" s="381"/>
      <c r="D3" s="381"/>
      <c r="E3" s="382"/>
      <c r="F3" s="386" t="s">
        <v>117</v>
      </c>
      <c r="G3" s="387"/>
      <c r="H3" s="387"/>
      <c r="I3" s="387"/>
      <c r="J3" s="387"/>
      <c r="K3" s="387"/>
      <c r="L3" s="186"/>
    </row>
    <row r="4" spans="1:12" ht="18.75" customHeight="1" x14ac:dyDescent="0.3">
      <c r="A4" s="383"/>
      <c r="B4" s="384"/>
      <c r="C4" s="384"/>
      <c r="D4" s="384"/>
      <c r="E4" s="385"/>
      <c r="F4" s="388"/>
      <c r="G4" s="389"/>
      <c r="H4" s="389"/>
      <c r="I4" s="389"/>
      <c r="J4" s="389"/>
      <c r="K4" s="389"/>
      <c r="L4" s="186"/>
    </row>
    <row r="5" spans="1:12" ht="15.75" customHeight="1" x14ac:dyDescent="0.3">
      <c r="A5" s="390" t="s">
        <v>118</v>
      </c>
      <c r="B5" s="391"/>
      <c r="C5" s="391"/>
      <c r="D5" s="391"/>
      <c r="E5" s="391"/>
      <c r="F5" s="391"/>
      <c r="G5" s="391"/>
      <c r="H5" s="391"/>
      <c r="I5" s="391"/>
      <c r="J5" s="391"/>
      <c r="K5" s="391"/>
      <c r="L5" s="392"/>
    </row>
    <row r="6" spans="1:12" ht="23.25" customHeight="1" x14ac:dyDescent="0.3">
      <c r="A6" s="390" t="s">
        <v>119</v>
      </c>
      <c r="B6" s="391"/>
      <c r="C6" s="393"/>
      <c r="D6" s="394" t="s">
        <v>0</v>
      </c>
      <c r="E6" s="395"/>
      <c r="F6" s="395"/>
      <c r="G6" s="395"/>
      <c r="H6" s="396"/>
      <c r="I6" s="390" t="s">
        <v>120</v>
      </c>
      <c r="J6" s="393"/>
      <c r="K6" s="394" t="s">
        <v>8</v>
      </c>
      <c r="L6" s="396"/>
    </row>
    <row r="7" spans="1:12" ht="17.850000000000001" customHeight="1" x14ac:dyDescent="0.3">
      <c r="A7" s="390" t="s">
        <v>121</v>
      </c>
      <c r="B7" s="391"/>
      <c r="C7" s="393"/>
      <c r="D7" s="394" t="s">
        <v>7</v>
      </c>
      <c r="E7" s="395"/>
      <c r="F7" s="395"/>
      <c r="G7" s="395"/>
      <c r="H7" s="396"/>
      <c r="I7" s="390" t="s">
        <v>13</v>
      </c>
      <c r="J7" s="393"/>
      <c r="K7" s="394" t="s">
        <v>1</v>
      </c>
      <c r="L7" s="396"/>
    </row>
    <row r="8" spans="1:12" ht="35.85" customHeight="1" x14ac:dyDescent="0.3">
      <c r="A8" s="390" t="s">
        <v>122</v>
      </c>
      <c r="B8" s="391"/>
      <c r="C8" s="393"/>
      <c r="D8" s="394" t="s">
        <v>10</v>
      </c>
      <c r="E8" s="395"/>
      <c r="F8" s="395"/>
      <c r="G8" s="395"/>
      <c r="H8" s="396"/>
      <c r="I8" s="390" t="s">
        <v>123</v>
      </c>
      <c r="J8" s="393"/>
      <c r="K8" s="394" t="s">
        <v>11</v>
      </c>
      <c r="L8" s="396"/>
    </row>
    <row r="9" spans="1:12" ht="15.75" customHeight="1" x14ac:dyDescent="0.3">
      <c r="A9" s="400" t="s">
        <v>124</v>
      </c>
      <c r="B9" s="401"/>
      <c r="C9" s="401"/>
      <c r="D9" s="401"/>
      <c r="E9" s="391"/>
      <c r="F9" s="391"/>
      <c r="G9" s="391"/>
      <c r="H9" s="391"/>
      <c r="I9" s="391"/>
      <c r="J9" s="391"/>
      <c r="K9" s="391"/>
      <c r="L9" s="392"/>
    </row>
    <row r="10" spans="1:12" ht="15.75" customHeight="1" x14ac:dyDescent="0.3">
      <c r="A10" s="414" t="s">
        <v>125</v>
      </c>
      <c r="B10" s="414"/>
      <c r="C10" s="414"/>
      <c r="D10" s="414"/>
      <c r="E10" s="432" t="s">
        <v>126</v>
      </c>
      <c r="F10" s="405"/>
      <c r="G10" s="405"/>
      <c r="H10" s="405"/>
      <c r="I10" s="405"/>
      <c r="J10" s="405"/>
      <c r="K10" s="405"/>
      <c r="L10" s="405"/>
    </row>
    <row r="11" spans="1:12" ht="34.5" customHeight="1" x14ac:dyDescent="0.3">
      <c r="A11" s="402" t="s">
        <v>127</v>
      </c>
      <c r="B11" s="403"/>
      <c r="C11" s="403"/>
      <c r="D11" s="392"/>
      <c r="E11" s="404" t="s">
        <v>128</v>
      </c>
      <c r="F11" s="405"/>
      <c r="G11" s="405"/>
      <c r="H11" s="405"/>
      <c r="I11" s="405"/>
      <c r="J11" s="405"/>
      <c r="K11" s="405"/>
      <c r="L11" s="406"/>
    </row>
    <row r="12" spans="1:12" ht="47.25" customHeight="1" x14ac:dyDescent="0.3">
      <c r="A12" s="390" t="s">
        <v>129</v>
      </c>
      <c r="B12" s="391"/>
      <c r="C12" s="391"/>
      <c r="D12" s="393"/>
      <c r="E12" s="404" t="s">
        <v>130</v>
      </c>
      <c r="F12" s="405"/>
      <c r="G12" s="405"/>
      <c r="H12" s="405"/>
      <c r="I12" s="405"/>
      <c r="J12" s="405"/>
      <c r="K12" s="405"/>
      <c r="L12" s="406"/>
    </row>
    <row r="13" spans="1:12" ht="28.5" customHeight="1" x14ac:dyDescent="0.3">
      <c r="A13" s="390" t="s">
        <v>131</v>
      </c>
      <c r="B13" s="391"/>
      <c r="C13" s="393"/>
      <c r="D13" s="397" t="s">
        <v>132</v>
      </c>
      <c r="E13" s="398"/>
      <c r="F13" s="398"/>
      <c r="G13" s="398"/>
      <c r="H13" s="399"/>
      <c r="I13" s="390" t="s">
        <v>133</v>
      </c>
      <c r="J13" s="393"/>
      <c r="K13" s="394" t="s">
        <v>2</v>
      </c>
      <c r="L13" s="396"/>
    </row>
    <row r="14" spans="1:12" ht="15.75" customHeight="1" x14ac:dyDescent="0.3">
      <c r="A14" s="390" t="s">
        <v>134</v>
      </c>
      <c r="B14" s="391"/>
      <c r="C14" s="391"/>
      <c r="D14" s="391"/>
      <c r="E14" s="391"/>
      <c r="F14" s="391"/>
      <c r="G14" s="391"/>
      <c r="H14" s="391"/>
      <c r="I14" s="391"/>
      <c r="J14" s="391"/>
      <c r="K14" s="391"/>
      <c r="L14" s="392"/>
    </row>
    <row r="15" spans="1:12" ht="25.5" customHeight="1" x14ac:dyDescent="0.3">
      <c r="A15" s="390" t="s">
        <v>135</v>
      </c>
      <c r="B15" s="391"/>
      <c r="C15" s="393"/>
      <c r="D15" s="394" t="s">
        <v>3</v>
      </c>
      <c r="E15" s="395"/>
      <c r="F15" s="395"/>
      <c r="G15" s="395"/>
      <c r="H15" s="396"/>
      <c r="I15" s="390" t="s">
        <v>136</v>
      </c>
      <c r="J15" s="393"/>
      <c r="K15" s="394" t="s">
        <v>4</v>
      </c>
      <c r="L15" s="396"/>
    </row>
    <row r="16" spans="1:12" ht="25.5" customHeight="1" x14ac:dyDescent="0.3">
      <c r="A16" s="390" t="s">
        <v>137</v>
      </c>
      <c r="B16" s="391"/>
      <c r="C16" s="393"/>
      <c r="D16" s="410">
        <v>4</v>
      </c>
      <c r="E16" s="411"/>
      <c r="F16" s="411"/>
      <c r="G16" s="411"/>
      <c r="H16" s="412"/>
      <c r="I16" s="390" t="s">
        <v>73</v>
      </c>
      <c r="J16" s="393"/>
      <c r="K16" s="394" t="s">
        <v>5</v>
      </c>
      <c r="L16" s="396"/>
    </row>
    <row r="17" spans="1:12" ht="27.6" customHeight="1" x14ac:dyDescent="0.3">
      <c r="A17" s="390" t="s">
        <v>138</v>
      </c>
      <c r="B17" s="391"/>
      <c r="C17" s="393"/>
      <c r="D17" s="394"/>
      <c r="E17" s="395"/>
      <c r="F17" s="395"/>
      <c r="G17" s="395"/>
      <c r="H17" s="396"/>
      <c r="I17" s="407"/>
      <c r="J17" s="409"/>
      <c r="K17" s="409"/>
      <c r="L17" s="408"/>
    </row>
    <row r="18" spans="1:12" ht="12" customHeight="1" x14ac:dyDescent="0.3">
      <c r="A18" s="191" t="s">
        <v>139</v>
      </c>
      <c r="B18" s="191" t="s">
        <v>140</v>
      </c>
      <c r="C18" s="390" t="s">
        <v>141</v>
      </c>
      <c r="D18" s="391"/>
      <c r="E18" s="391"/>
      <c r="F18" s="391"/>
      <c r="G18" s="393"/>
      <c r="H18" s="390" t="s">
        <v>142</v>
      </c>
      <c r="I18" s="393"/>
      <c r="J18" s="390" t="s">
        <v>143</v>
      </c>
      <c r="K18" s="393"/>
      <c r="L18" s="191" t="s">
        <v>144</v>
      </c>
    </row>
    <row r="19" spans="1:12" ht="132.75" customHeight="1" x14ac:dyDescent="0.3">
      <c r="A19" s="188">
        <v>1</v>
      </c>
      <c r="B19" s="189" t="s">
        <v>145</v>
      </c>
      <c r="C19" s="397" t="s">
        <v>146</v>
      </c>
      <c r="D19" s="398"/>
      <c r="E19" s="398"/>
      <c r="F19" s="398"/>
      <c r="G19" s="399"/>
      <c r="H19" s="397" t="s">
        <v>147</v>
      </c>
      <c r="I19" s="399"/>
      <c r="J19" s="407" t="s">
        <v>6</v>
      </c>
      <c r="K19" s="408"/>
      <c r="L19" s="189" t="s">
        <v>148</v>
      </c>
    </row>
    <row r="20" spans="1:12" ht="122.25" customHeight="1" x14ac:dyDescent="0.3">
      <c r="A20" s="188">
        <v>2</v>
      </c>
      <c r="B20" s="189" t="s">
        <v>145</v>
      </c>
      <c r="C20" s="397" t="s">
        <v>149</v>
      </c>
      <c r="D20" s="398"/>
      <c r="E20" s="398"/>
      <c r="F20" s="398"/>
      <c r="G20" s="399"/>
      <c r="H20" s="397" t="s">
        <v>150</v>
      </c>
      <c r="I20" s="399"/>
      <c r="J20" s="407" t="s">
        <v>6</v>
      </c>
      <c r="K20" s="408"/>
      <c r="L20" s="189" t="s">
        <v>148</v>
      </c>
    </row>
    <row r="21" spans="1:12" ht="126.75" customHeight="1" x14ac:dyDescent="0.3">
      <c r="A21" s="188">
        <v>3</v>
      </c>
      <c r="B21" s="189" t="s">
        <v>145</v>
      </c>
      <c r="C21" s="397" t="s">
        <v>151</v>
      </c>
      <c r="D21" s="398"/>
      <c r="E21" s="398"/>
      <c r="F21" s="398"/>
      <c r="G21" s="399"/>
      <c r="H21" s="397" t="s">
        <v>152</v>
      </c>
      <c r="I21" s="399"/>
      <c r="J21" s="407" t="s">
        <v>6</v>
      </c>
      <c r="K21" s="408"/>
      <c r="L21" s="189" t="s">
        <v>148</v>
      </c>
    </row>
    <row r="22" spans="1:12" ht="25.5" customHeight="1" x14ac:dyDescent="0.3">
      <c r="A22" s="191" t="s">
        <v>139</v>
      </c>
      <c r="B22" s="390" t="s">
        <v>153</v>
      </c>
      <c r="C22" s="391"/>
      <c r="D22" s="391"/>
      <c r="E22" s="391"/>
      <c r="F22" s="391"/>
      <c r="G22" s="391"/>
      <c r="H22" s="391"/>
      <c r="I22" s="391"/>
      <c r="J22" s="391"/>
      <c r="K22" s="393"/>
      <c r="L22" s="191" t="s">
        <v>154</v>
      </c>
    </row>
    <row r="23" spans="1:12" ht="55.5" customHeight="1" x14ac:dyDescent="0.3">
      <c r="A23" s="188">
        <v>1</v>
      </c>
      <c r="B23" s="397" t="s">
        <v>155</v>
      </c>
      <c r="C23" s="398"/>
      <c r="D23" s="398"/>
      <c r="E23" s="398"/>
      <c r="F23" s="398"/>
      <c r="G23" s="398"/>
      <c r="H23" s="398"/>
      <c r="I23" s="398"/>
      <c r="J23" s="398"/>
      <c r="K23" s="399"/>
      <c r="L23" s="189" t="s">
        <v>6</v>
      </c>
    </row>
    <row r="24" spans="1:12" ht="15.75" customHeight="1" x14ac:dyDescent="0.3">
      <c r="A24" s="390" t="s">
        <v>156</v>
      </c>
      <c r="B24" s="391"/>
      <c r="C24" s="391"/>
      <c r="D24" s="391"/>
      <c r="E24" s="391"/>
      <c r="F24" s="401"/>
      <c r="G24" s="401"/>
      <c r="H24" s="391"/>
      <c r="I24" s="401"/>
      <c r="J24" s="401"/>
      <c r="K24" s="391"/>
      <c r="L24" s="413"/>
    </row>
    <row r="25" spans="1:12" ht="37.5" customHeight="1" x14ac:dyDescent="0.3">
      <c r="A25" s="390" t="s">
        <v>157</v>
      </c>
      <c r="B25" s="391"/>
      <c r="C25" s="393"/>
      <c r="D25" s="394">
        <v>2</v>
      </c>
      <c r="E25" s="395"/>
      <c r="F25" s="414" t="s">
        <v>158</v>
      </c>
      <c r="G25" s="414"/>
      <c r="H25" s="198">
        <v>2024</v>
      </c>
      <c r="I25" s="414" t="s">
        <v>159</v>
      </c>
      <c r="J25" s="414"/>
      <c r="L25" s="197" t="s">
        <v>148</v>
      </c>
    </row>
    <row r="26" spans="1:12" ht="26.25" customHeight="1" x14ac:dyDescent="0.3">
      <c r="A26" s="390" t="s">
        <v>160</v>
      </c>
      <c r="B26" s="391"/>
      <c r="C26" s="393"/>
      <c r="D26" s="394"/>
      <c r="E26" s="395"/>
      <c r="F26" s="415"/>
      <c r="G26" s="415"/>
      <c r="H26" s="395"/>
      <c r="I26" s="415"/>
      <c r="J26" s="415"/>
      <c r="K26" s="395"/>
      <c r="L26" s="416"/>
    </row>
    <row r="27" spans="1:12" ht="45.75" customHeight="1" x14ac:dyDescent="0.3">
      <c r="A27" s="390" t="s">
        <v>161</v>
      </c>
      <c r="B27" s="391"/>
      <c r="C27" s="393"/>
      <c r="D27" s="407"/>
      <c r="E27" s="409"/>
      <c r="F27" s="409"/>
      <c r="G27" s="409"/>
      <c r="H27" s="409"/>
      <c r="I27" s="409"/>
      <c r="J27" s="409"/>
      <c r="K27" s="409"/>
      <c r="L27" s="408"/>
    </row>
    <row r="28" spans="1:12" ht="17.850000000000001" customHeight="1" x14ac:dyDescent="0.3">
      <c r="A28" s="390" t="s">
        <v>162</v>
      </c>
      <c r="B28" s="391"/>
      <c r="C28" s="393"/>
      <c r="D28" s="394"/>
      <c r="E28" s="395"/>
      <c r="F28" s="395"/>
      <c r="G28" s="395"/>
      <c r="H28" s="395"/>
      <c r="I28" s="395"/>
      <c r="J28" s="395"/>
      <c r="K28" s="395"/>
      <c r="L28" s="396"/>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21 D6:H8 K6:L8 K13:L13 D15:H15 K15:L16 L23" xr:uid="{6B716A34-F429-4425-933C-EBC5286FEBB0}">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zoomScale="80" zoomScaleNormal="80" workbookViewId="0">
      <selection activeCell="E12" sqref="E12"/>
    </sheetView>
  </sheetViews>
  <sheetFormatPr baseColWidth="10" defaultColWidth="10.88671875" defaultRowHeight="13.8" x14ac:dyDescent="0.3"/>
  <cols>
    <col min="1" max="1" width="42.44140625" style="1" customWidth="1"/>
    <col min="2" max="5" width="35.6640625" style="1" customWidth="1"/>
    <col min="6" max="6" width="41.33203125" style="1" customWidth="1"/>
    <col min="7" max="13" width="35.6640625" style="1" customWidth="1"/>
    <col min="14" max="21" width="18.109375" style="1" customWidth="1"/>
    <col min="22" max="22" width="22.6640625" style="1" customWidth="1"/>
    <col min="23" max="23" width="19" style="1" customWidth="1"/>
    <col min="24" max="24" width="19.44140625" style="1" customWidth="1"/>
    <col min="25" max="25" width="20.44140625" style="1" customWidth="1"/>
    <col min="26" max="26" width="22.88671875" style="1" customWidth="1"/>
    <col min="27" max="27" width="18.44140625" style="1" bestFit="1" customWidth="1"/>
    <col min="28" max="28" width="8.44140625" style="1" customWidth="1"/>
    <col min="29" max="29" width="18.44140625" style="1" bestFit="1" customWidth="1"/>
    <col min="30" max="30" width="5.6640625" style="1" customWidth="1"/>
    <col min="31" max="31" width="18.44140625" style="1" bestFit="1" customWidth="1"/>
    <col min="32" max="32" width="4.6640625" style="1" customWidth="1"/>
    <col min="33" max="33" width="23" style="1" bestFit="1" customWidth="1"/>
    <col min="34" max="34" width="10.88671875" style="1"/>
    <col min="35" max="35" width="18.44140625" style="1" bestFit="1" customWidth="1"/>
    <col min="36" max="36" width="16.109375" style="1" customWidth="1"/>
    <col min="37" max="16384" width="10.88671875" style="1"/>
  </cols>
  <sheetData>
    <row r="1" spans="1:25" ht="24" customHeight="1" thickBot="1" x14ac:dyDescent="0.35">
      <c r="A1" s="441"/>
      <c r="B1" s="329" t="s">
        <v>18</v>
      </c>
      <c r="C1" s="330"/>
      <c r="D1" s="330"/>
      <c r="E1" s="330"/>
      <c r="F1" s="330"/>
      <c r="G1" s="330"/>
      <c r="H1" s="331"/>
      <c r="I1" s="57" t="s">
        <v>16</v>
      </c>
      <c r="J1" s="58"/>
      <c r="M1" s="91"/>
    </row>
    <row r="2" spans="1:25" ht="24" customHeight="1" thickBot="1" x14ac:dyDescent="0.35">
      <c r="A2" s="442"/>
      <c r="B2" s="332" t="s">
        <v>20</v>
      </c>
      <c r="C2" s="333"/>
      <c r="D2" s="333"/>
      <c r="E2" s="333"/>
      <c r="F2" s="333"/>
      <c r="G2" s="333"/>
      <c r="H2" s="334"/>
      <c r="I2" s="57" t="s">
        <v>17</v>
      </c>
      <c r="J2" s="58"/>
      <c r="M2" s="91"/>
    </row>
    <row r="3" spans="1:25" ht="24" customHeight="1" thickBot="1" x14ac:dyDescent="0.35">
      <c r="A3" s="442"/>
      <c r="B3" s="332" t="s">
        <v>340</v>
      </c>
      <c r="C3" s="333"/>
      <c r="D3" s="333"/>
      <c r="E3" s="333"/>
      <c r="F3" s="333"/>
      <c r="G3" s="333"/>
      <c r="H3" s="334"/>
      <c r="I3" s="57" t="s">
        <v>182</v>
      </c>
      <c r="J3" s="58"/>
      <c r="M3" s="91"/>
    </row>
    <row r="4" spans="1:25" ht="24" customHeight="1" thickBot="1" x14ac:dyDescent="0.35">
      <c r="A4" s="443"/>
      <c r="B4" s="335" t="s">
        <v>183</v>
      </c>
      <c r="C4" s="336"/>
      <c r="D4" s="336"/>
      <c r="E4" s="336"/>
      <c r="F4" s="336"/>
      <c r="G4" s="336"/>
      <c r="H4" s="337"/>
      <c r="I4" s="57" t="s">
        <v>25</v>
      </c>
      <c r="J4" s="58"/>
      <c r="M4" s="91"/>
    </row>
    <row r="6" spans="1:25" ht="15" customHeight="1" thickBot="1" x14ac:dyDescent="0.35">
      <c r="A6" s="6"/>
      <c r="B6" s="7"/>
      <c r="C6" s="7"/>
      <c r="D6" s="9"/>
      <c r="E6" s="8"/>
      <c r="F6" s="8"/>
      <c r="G6" s="264"/>
      <c r="H6" s="264"/>
      <c r="I6" s="10"/>
      <c r="J6" s="10"/>
      <c r="K6" s="7"/>
      <c r="L6" s="7"/>
      <c r="M6" s="7"/>
      <c r="N6" s="7"/>
      <c r="O6" s="7"/>
      <c r="P6" s="7"/>
      <c r="Q6" s="7"/>
      <c r="R6" s="7"/>
      <c r="S6" s="7"/>
      <c r="T6" s="11"/>
      <c r="U6" s="7"/>
      <c r="V6" s="7"/>
      <c r="X6" s="12"/>
      <c r="Y6" s="13"/>
    </row>
    <row r="7" spans="1:25" ht="15" customHeight="1" x14ac:dyDescent="0.3">
      <c r="A7" s="453" t="s">
        <v>184</v>
      </c>
      <c r="B7" s="460" t="s">
        <v>45</v>
      </c>
      <c r="C7" s="461"/>
      <c r="D7" s="461"/>
      <c r="E7" s="461"/>
      <c r="F7" s="461"/>
      <c r="G7" s="461"/>
      <c r="H7" s="462"/>
      <c r="I7" s="453" t="s">
        <v>46</v>
      </c>
      <c r="J7" s="456">
        <v>2024110010317</v>
      </c>
      <c r="K7" s="7"/>
      <c r="L7" s="7"/>
      <c r="M7" s="7"/>
      <c r="N7" s="7"/>
      <c r="O7" s="7"/>
      <c r="P7" s="7"/>
      <c r="Q7" s="7"/>
      <c r="R7" s="7"/>
      <c r="S7" s="7"/>
      <c r="T7" s="7"/>
      <c r="U7" s="7"/>
      <c r="V7" s="7"/>
      <c r="W7" s="7"/>
      <c r="X7" s="7"/>
      <c r="Y7" s="7"/>
    </row>
    <row r="8" spans="1:25" ht="15" customHeight="1" x14ac:dyDescent="0.3">
      <c r="A8" s="454"/>
      <c r="B8" s="463"/>
      <c r="C8" s="464"/>
      <c r="D8" s="464"/>
      <c r="E8" s="464"/>
      <c r="F8" s="464"/>
      <c r="G8" s="464"/>
      <c r="H8" s="465"/>
      <c r="I8" s="454"/>
      <c r="J8" s="457"/>
      <c r="K8" s="7"/>
      <c r="L8" s="7"/>
      <c r="M8" s="7"/>
      <c r="N8" s="7"/>
      <c r="O8" s="7"/>
      <c r="P8" s="7"/>
      <c r="Q8" s="7"/>
      <c r="R8" s="7"/>
      <c r="S8" s="7"/>
      <c r="T8" s="7"/>
      <c r="U8" s="7"/>
      <c r="V8" s="7"/>
      <c r="W8" s="7"/>
      <c r="X8" s="7"/>
      <c r="Y8" s="7"/>
    </row>
    <row r="9" spans="1:25" ht="15" customHeight="1" x14ac:dyDescent="0.3">
      <c r="A9" s="454"/>
      <c r="B9" s="463"/>
      <c r="C9" s="464"/>
      <c r="D9" s="464"/>
      <c r="E9" s="464"/>
      <c r="F9" s="464"/>
      <c r="G9" s="464"/>
      <c r="H9" s="465"/>
      <c r="I9" s="454"/>
      <c r="J9" s="457"/>
      <c r="K9" s="7"/>
      <c r="L9" s="7"/>
      <c r="M9" s="7"/>
      <c r="N9" s="7"/>
      <c r="O9" s="7"/>
      <c r="P9" s="7"/>
      <c r="Q9" s="7"/>
      <c r="R9" s="7"/>
      <c r="S9" s="7"/>
      <c r="T9" s="7"/>
      <c r="U9" s="7"/>
      <c r="V9" s="7"/>
      <c r="W9" s="7"/>
      <c r="X9" s="7"/>
      <c r="Y9" s="7"/>
    </row>
    <row r="10" spans="1:25" ht="15" customHeight="1" thickBot="1" x14ac:dyDescent="0.35">
      <c r="A10" s="455"/>
      <c r="B10" s="466"/>
      <c r="C10" s="467"/>
      <c r="D10" s="467"/>
      <c r="E10" s="467"/>
      <c r="F10" s="467"/>
      <c r="G10" s="467"/>
      <c r="H10" s="468"/>
      <c r="I10" s="455"/>
      <c r="J10" s="458"/>
      <c r="K10" s="7"/>
      <c r="L10" s="7"/>
      <c r="M10" s="7"/>
      <c r="N10" s="7"/>
      <c r="O10" s="7"/>
      <c r="P10" s="7"/>
      <c r="Q10" s="7"/>
      <c r="R10" s="7"/>
      <c r="S10" s="7"/>
      <c r="T10" s="7"/>
      <c r="U10" s="7"/>
      <c r="V10" s="7"/>
      <c r="W10" s="7"/>
      <c r="X10" s="7"/>
      <c r="Y10" s="7"/>
    </row>
    <row r="11" spans="1:25" ht="9" customHeight="1" thickBot="1" x14ac:dyDescent="0.35">
      <c r="A11" s="14"/>
      <c r="B11" s="85"/>
      <c r="C11" s="7"/>
      <c r="D11" s="7"/>
      <c r="E11" s="7"/>
      <c r="F11" s="7"/>
      <c r="G11" s="7"/>
      <c r="H11" s="7"/>
      <c r="I11" s="7"/>
      <c r="J11" s="7"/>
      <c r="K11" s="7"/>
      <c r="L11" s="7"/>
      <c r="M11" s="7"/>
      <c r="N11" s="7"/>
      <c r="O11" s="7"/>
      <c r="P11" s="7"/>
      <c r="Q11" s="7"/>
      <c r="R11" s="7"/>
      <c r="S11" s="7"/>
      <c r="T11" s="7"/>
      <c r="U11" s="7"/>
      <c r="V11" s="7"/>
      <c r="W11" s="7"/>
      <c r="X11" s="7"/>
      <c r="Y11" s="7"/>
    </row>
    <row r="12" spans="1:25" s="86" customFormat="1" ht="21.75" customHeight="1" thickBot="1" x14ac:dyDescent="0.3">
      <c r="A12" s="356" t="s">
        <v>26</v>
      </c>
      <c r="B12" s="152" t="s">
        <v>27</v>
      </c>
      <c r="C12" s="176" t="s">
        <v>28</v>
      </c>
      <c r="D12" s="152" t="s">
        <v>29</v>
      </c>
      <c r="E12" s="176" t="s">
        <v>28</v>
      </c>
      <c r="F12" s="152" t="s">
        <v>30</v>
      </c>
      <c r="G12" s="176" t="s">
        <v>28</v>
      </c>
      <c r="H12" s="152" t="s">
        <v>31</v>
      </c>
      <c r="I12" s="177"/>
    </row>
    <row r="13" spans="1:25" s="86" customFormat="1" ht="21.75" customHeight="1" thickBot="1" x14ac:dyDescent="0.3">
      <c r="A13" s="356"/>
      <c r="B13" s="154" t="s">
        <v>34</v>
      </c>
      <c r="C13" s="95"/>
      <c r="D13" s="152" t="s">
        <v>35</v>
      </c>
      <c r="E13" s="58"/>
      <c r="F13" s="152" t="s">
        <v>36</v>
      </c>
      <c r="G13" s="58"/>
      <c r="H13" s="152" t="s">
        <v>37</v>
      </c>
      <c r="I13" s="177"/>
    </row>
    <row r="14" spans="1:25" s="86" customFormat="1" ht="21.75" customHeight="1" thickBot="1" x14ac:dyDescent="0.3">
      <c r="A14" s="356"/>
      <c r="B14" s="152" t="s">
        <v>39</v>
      </c>
      <c r="C14" s="176"/>
      <c r="D14" s="152" t="s">
        <v>40</v>
      </c>
      <c r="E14" s="58"/>
      <c r="F14" s="152" t="s">
        <v>41</v>
      </c>
      <c r="G14" s="58"/>
      <c r="H14" s="152" t="s">
        <v>42</v>
      </c>
      <c r="I14" s="177"/>
    </row>
    <row r="15" spans="1:25" s="86" customFormat="1" ht="21.75" customHeight="1" thickBot="1" x14ac:dyDescent="0.35">
      <c r="A15" s="1"/>
      <c r="B15" s="1"/>
      <c r="C15" s="1"/>
      <c r="D15" s="1"/>
      <c r="E15" s="1"/>
      <c r="F15" s="1"/>
      <c r="G15" s="1"/>
      <c r="H15" s="1"/>
      <c r="I15" s="1"/>
      <c r="J15" s="1"/>
      <c r="K15" s="1"/>
      <c r="L15" s="100"/>
      <c r="M15" s="101"/>
      <c r="N15" s="101"/>
      <c r="O15" s="101"/>
    </row>
    <row r="16" spans="1:25" s="86" customFormat="1" ht="21.75" customHeight="1" thickBot="1" x14ac:dyDescent="0.35">
      <c r="A16" s="355" t="s">
        <v>32</v>
      </c>
      <c r="B16" s="355"/>
      <c r="C16" s="173" t="s">
        <v>33</v>
      </c>
      <c r="D16" s="370"/>
      <c r="E16" s="370"/>
      <c r="F16" s="370"/>
      <c r="G16" s="1"/>
      <c r="H16" s="1"/>
      <c r="I16" s="1"/>
      <c r="J16" s="1"/>
      <c r="K16" s="1"/>
      <c r="L16" s="100"/>
      <c r="M16" s="101"/>
      <c r="N16" s="101"/>
      <c r="O16" s="101"/>
    </row>
    <row r="17" spans="1:15" s="86" customFormat="1" ht="21.75" customHeight="1" thickBot="1" x14ac:dyDescent="0.35">
      <c r="A17" s="355"/>
      <c r="B17" s="355"/>
      <c r="C17" s="173" t="s">
        <v>38</v>
      </c>
      <c r="D17" s="370"/>
      <c r="E17" s="370"/>
      <c r="F17" s="370"/>
      <c r="G17" s="1"/>
      <c r="H17" s="1"/>
      <c r="I17" s="1"/>
      <c r="J17" s="1"/>
      <c r="K17" s="1"/>
      <c r="L17" s="100"/>
      <c r="M17" s="101"/>
      <c r="N17" s="101"/>
      <c r="O17" s="101"/>
    </row>
    <row r="18" spans="1:15" s="86" customFormat="1" ht="21.75" customHeight="1" thickBot="1" x14ac:dyDescent="0.35">
      <c r="A18" s="355"/>
      <c r="B18" s="355"/>
      <c r="C18" s="173" t="s">
        <v>43</v>
      </c>
      <c r="D18" s="370" t="s">
        <v>28</v>
      </c>
      <c r="E18" s="370"/>
      <c r="F18" s="370"/>
      <c r="G18" s="1"/>
      <c r="H18" s="1"/>
      <c r="I18" s="1"/>
      <c r="J18" s="1"/>
      <c r="K18" s="1"/>
      <c r="L18" s="100"/>
      <c r="M18" s="101"/>
      <c r="N18" s="101"/>
      <c r="O18" s="101"/>
    </row>
    <row r="19" spans="1:15" s="86" customFormat="1" ht="21.75" customHeight="1" x14ac:dyDescent="0.3">
      <c r="A19" s="1"/>
      <c r="B19" s="1"/>
      <c r="C19" s="1"/>
      <c r="D19" s="1"/>
      <c r="E19" s="1"/>
      <c r="F19" s="1"/>
      <c r="G19" s="1"/>
      <c r="H19" s="1"/>
      <c r="I19" s="1"/>
      <c r="J19" s="1"/>
      <c r="K19" s="1"/>
      <c r="L19" s="100"/>
      <c r="M19" s="101"/>
      <c r="N19" s="101"/>
      <c r="O19" s="101"/>
    </row>
    <row r="20" spans="1:15" s="26" customFormat="1" ht="16.5" customHeight="1" x14ac:dyDescent="0.25"/>
    <row r="21" spans="1:15" ht="5.25" customHeight="1" thickBot="1" x14ac:dyDescent="0.35"/>
    <row r="22" spans="1:15" ht="48" customHeight="1" thickBot="1" x14ac:dyDescent="0.35">
      <c r="A22" s="459" t="s">
        <v>185</v>
      </c>
      <c r="B22" s="459"/>
      <c r="C22" s="459"/>
      <c r="D22" s="459"/>
      <c r="E22" s="459"/>
      <c r="F22" s="459"/>
      <c r="G22" s="459"/>
      <c r="H22" s="459"/>
      <c r="I22" s="459"/>
      <c r="J22" s="459"/>
    </row>
    <row r="23" spans="1:15" ht="69.900000000000006" customHeight="1" thickBot="1" x14ac:dyDescent="0.35">
      <c r="A23" s="158" t="s">
        <v>57</v>
      </c>
      <c r="B23" s="444" t="s">
        <v>58</v>
      </c>
      <c r="C23" s="445"/>
      <c r="D23" s="446"/>
      <c r="E23" s="159" t="s">
        <v>186</v>
      </c>
      <c r="F23" s="160" t="s">
        <v>187</v>
      </c>
      <c r="G23" s="159" t="s">
        <v>188</v>
      </c>
      <c r="H23" s="444" t="s">
        <v>189</v>
      </c>
      <c r="I23" s="445"/>
      <c r="J23" s="446"/>
    </row>
    <row r="24" spans="1:15" ht="50.25" customHeight="1" thickBot="1" x14ac:dyDescent="0.35">
      <c r="A24" s="130" t="s">
        <v>190</v>
      </c>
      <c r="B24" s="444" t="s">
        <v>191</v>
      </c>
      <c r="C24" s="445"/>
      <c r="D24" s="445"/>
      <c r="E24" s="445"/>
      <c r="F24" s="445"/>
      <c r="G24" s="445"/>
      <c r="H24" s="445"/>
      <c r="I24" s="445"/>
      <c r="J24" s="446"/>
    </row>
    <row r="25" spans="1:15" ht="50.25" customHeight="1" thickBot="1" x14ac:dyDescent="0.35">
      <c r="A25" s="434" t="s">
        <v>192</v>
      </c>
      <c r="B25" s="161">
        <v>2024</v>
      </c>
      <c r="C25" s="162">
        <v>2025</v>
      </c>
      <c r="D25" s="162">
        <v>2026</v>
      </c>
      <c r="E25" s="162">
        <v>2027</v>
      </c>
      <c r="F25" s="163" t="s">
        <v>12</v>
      </c>
      <c r="G25" s="164" t="s">
        <v>193</v>
      </c>
      <c r="H25" s="469" t="s">
        <v>194</v>
      </c>
      <c r="I25" s="470"/>
      <c r="J25" s="471"/>
    </row>
    <row r="26" spans="1:15" ht="50.25" customHeight="1" thickBot="1" x14ac:dyDescent="0.35">
      <c r="A26" s="435"/>
      <c r="B26" s="243">
        <v>2</v>
      </c>
      <c r="C26" s="243">
        <v>4</v>
      </c>
      <c r="D26" s="243">
        <v>5</v>
      </c>
      <c r="E26" s="244">
        <v>5</v>
      </c>
      <c r="F26" s="242">
        <f>B26+C26+D26+E26</f>
        <v>16</v>
      </c>
      <c r="G26" s="165">
        <v>2</v>
      </c>
      <c r="H26" s="472" t="s">
        <v>5</v>
      </c>
      <c r="I26" s="473"/>
      <c r="J26" s="474"/>
    </row>
    <row r="27" spans="1:15" ht="52.5" customHeight="1" thickBot="1" x14ac:dyDescent="0.35">
      <c r="A27" s="130"/>
      <c r="B27" s="475" t="s">
        <v>195</v>
      </c>
      <c r="C27" s="476"/>
      <c r="D27" s="476"/>
      <c r="E27" s="476"/>
      <c r="F27" s="476"/>
      <c r="G27" s="476"/>
      <c r="H27" s="476"/>
      <c r="I27" s="476"/>
      <c r="J27" s="477"/>
    </row>
    <row r="28" spans="1:15" s="30" customFormat="1" ht="56.25" customHeight="1" thickBot="1" x14ac:dyDescent="0.35">
      <c r="A28" s="434" t="s">
        <v>76</v>
      </c>
      <c r="B28" s="130" t="s">
        <v>77</v>
      </c>
      <c r="C28" s="158" t="s">
        <v>78</v>
      </c>
      <c r="D28" s="436" t="s">
        <v>79</v>
      </c>
      <c r="E28" s="437"/>
      <c r="F28" s="436" t="s">
        <v>80</v>
      </c>
      <c r="G28" s="437"/>
      <c r="H28" s="131" t="s">
        <v>81</v>
      </c>
      <c r="I28" s="129" t="s">
        <v>82</v>
      </c>
      <c r="J28" s="129" t="s">
        <v>196</v>
      </c>
    </row>
    <row r="29" spans="1:15" ht="78" customHeight="1" thickBot="1" x14ac:dyDescent="0.35">
      <c r="A29" s="435"/>
      <c r="B29" s="166">
        <v>0</v>
      </c>
      <c r="C29" s="97">
        <f>+B59</f>
        <v>0</v>
      </c>
      <c r="D29" s="444" t="s">
        <v>174</v>
      </c>
      <c r="E29" s="446"/>
      <c r="F29" s="444" t="s">
        <v>175</v>
      </c>
      <c r="G29" s="446"/>
      <c r="H29" s="253" t="s">
        <v>197</v>
      </c>
      <c r="I29" s="167" t="s">
        <v>176</v>
      </c>
      <c r="J29" s="167" t="s">
        <v>198</v>
      </c>
    </row>
    <row r="30" spans="1:15" s="30" customFormat="1" ht="45" customHeight="1" thickBot="1" x14ac:dyDescent="0.35">
      <c r="A30" s="434" t="s">
        <v>86</v>
      </c>
      <c r="B30" s="128" t="s">
        <v>77</v>
      </c>
      <c r="C30" s="131" t="s">
        <v>78</v>
      </c>
      <c r="D30" s="436" t="s">
        <v>79</v>
      </c>
      <c r="E30" s="437"/>
      <c r="F30" s="436" t="s">
        <v>80</v>
      </c>
      <c r="G30" s="437"/>
      <c r="H30" s="131" t="s">
        <v>81</v>
      </c>
      <c r="I30" s="129" t="s">
        <v>82</v>
      </c>
      <c r="J30" s="129" t="s">
        <v>196</v>
      </c>
    </row>
    <row r="31" spans="1:15" ht="271.2" customHeight="1" thickBot="1" x14ac:dyDescent="0.35">
      <c r="A31" s="435"/>
      <c r="B31" s="166">
        <v>0.3</v>
      </c>
      <c r="C31" s="166">
        <v>0.3</v>
      </c>
      <c r="D31" s="449" t="s">
        <v>302</v>
      </c>
      <c r="E31" s="450"/>
      <c r="F31" s="444" t="s">
        <v>309</v>
      </c>
      <c r="G31" s="446"/>
      <c r="H31" s="167" t="s">
        <v>197</v>
      </c>
      <c r="I31" s="167" t="s">
        <v>199</v>
      </c>
      <c r="J31" s="167" t="s">
        <v>338</v>
      </c>
    </row>
    <row r="32" spans="1:15" s="30" customFormat="1" ht="54" customHeight="1" thickBot="1" x14ac:dyDescent="0.35">
      <c r="A32" s="434" t="s">
        <v>89</v>
      </c>
      <c r="B32" s="128" t="s">
        <v>77</v>
      </c>
      <c r="C32" s="131" t="s">
        <v>78</v>
      </c>
      <c r="D32" s="436" t="s">
        <v>79</v>
      </c>
      <c r="E32" s="437"/>
      <c r="F32" s="436" t="s">
        <v>80</v>
      </c>
      <c r="G32" s="437"/>
      <c r="H32" s="131" t="s">
        <v>81</v>
      </c>
      <c r="I32" s="129" t="s">
        <v>82</v>
      </c>
      <c r="J32" s="129" t="s">
        <v>196</v>
      </c>
    </row>
    <row r="33" spans="1:10" ht="409.5" customHeight="1" thickBot="1" x14ac:dyDescent="0.35">
      <c r="A33" s="435"/>
      <c r="B33" s="166">
        <v>0.3</v>
      </c>
      <c r="C33" s="166">
        <v>0.3</v>
      </c>
      <c r="D33" s="451" t="s">
        <v>326</v>
      </c>
      <c r="E33" s="452"/>
      <c r="F33" s="444" t="s">
        <v>318</v>
      </c>
      <c r="G33" s="446"/>
      <c r="H33" s="167" t="s">
        <v>197</v>
      </c>
      <c r="I33" s="167" t="s">
        <v>319</v>
      </c>
      <c r="J33" s="167" t="s">
        <v>337</v>
      </c>
    </row>
    <row r="34" spans="1:10" s="30" customFormat="1" ht="47.25" customHeight="1" thickBot="1" x14ac:dyDescent="0.35">
      <c r="A34" s="434" t="s">
        <v>90</v>
      </c>
      <c r="B34" s="128" t="s">
        <v>77</v>
      </c>
      <c r="C34" s="128" t="s">
        <v>78</v>
      </c>
      <c r="D34" s="436" t="s">
        <v>79</v>
      </c>
      <c r="E34" s="437"/>
      <c r="F34" s="436" t="s">
        <v>80</v>
      </c>
      <c r="G34" s="437"/>
      <c r="H34" s="131" t="s">
        <v>81</v>
      </c>
      <c r="I34" s="131" t="s">
        <v>82</v>
      </c>
      <c r="J34" s="129" t="s">
        <v>196</v>
      </c>
    </row>
    <row r="35" spans="1:10" ht="120.75" customHeight="1" thickBot="1" x14ac:dyDescent="0.35">
      <c r="A35" s="435"/>
      <c r="B35" s="166">
        <v>0.3</v>
      </c>
      <c r="C35" s="97">
        <f>+E59</f>
        <v>0</v>
      </c>
      <c r="D35" s="447"/>
      <c r="E35" s="448"/>
      <c r="F35" s="447"/>
      <c r="G35" s="448"/>
      <c r="H35" s="168"/>
      <c r="I35" s="169"/>
      <c r="J35" s="169"/>
    </row>
    <row r="36" spans="1:10" s="30" customFormat="1" ht="47.25" customHeight="1" thickBot="1" x14ac:dyDescent="0.35">
      <c r="A36" s="434" t="s">
        <v>91</v>
      </c>
      <c r="B36" s="128" t="s">
        <v>77</v>
      </c>
      <c r="C36" s="131" t="s">
        <v>78</v>
      </c>
      <c r="D36" s="436" t="s">
        <v>79</v>
      </c>
      <c r="E36" s="437"/>
      <c r="F36" s="436" t="s">
        <v>80</v>
      </c>
      <c r="G36" s="437"/>
      <c r="H36" s="131" t="s">
        <v>81</v>
      </c>
      <c r="I36" s="129" t="s">
        <v>82</v>
      </c>
      <c r="J36" s="129" t="s">
        <v>196</v>
      </c>
    </row>
    <row r="37" spans="1:10" ht="120.75" customHeight="1" thickBot="1" x14ac:dyDescent="0.35">
      <c r="A37" s="435"/>
      <c r="B37" s="166">
        <v>0.3</v>
      </c>
      <c r="C37" s="97">
        <f>+F59</f>
        <v>0</v>
      </c>
      <c r="D37" s="438"/>
      <c r="E37" s="439"/>
      <c r="F37" s="438"/>
      <c r="G37" s="439"/>
      <c r="H37" s="96"/>
      <c r="I37" s="170"/>
      <c r="J37" s="170"/>
    </row>
    <row r="38" spans="1:10" s="30" customFormat="1" ht="48.75" customHeight="1" thickBot="1" x14ac:dyDescent="0.35">
      <c r="A38" s="434" t="s">
        <v>92</v>
      </c>
      <c r="B38" s="128" t="s">
        <v>77</v>
      </c>
      <c r="C38" s="131" t="s">
        <v>78</v>
      </c>
      <c r="D38" s="436" t="s">
        <v>79</v>
      </c>
      <c r="E38" s="437"/>
      <c r="F38" s="436" t="s">
        <v>80</v>
      </c>
      <c r="G38" s="437"/>
      <c r="H38" s="131" t="s">
        <v>81</v>
      </c>
      <c r="I38" s="129" t="s">
        <v>82</v>
      </c>
      <c r="J38" s="129" t="s">
        <v>196</v>
      </c>
    </row>
    <row r="39" spans="1:10" ht="120.75" customHeight="1" thickBot="1" x14ac:dyDescent="0.35">
      <c r="A39" s="435"/>
      <c r="B39" s="166">
        <v>0.3</v>
      </c>
      <c r="C39" s="98">
        <f>+G59</f>
        <v>0</v>
      </c>
      <c r="D39" s="438"/>
      <c r="E39" s="439"/>
      <c r="F39" s="438"/>
      <c r="G39" s="439"/>
      <c r="H39" s="96"/>
      <c r="I39" s="170"/>
      <c r="J39" s="170"/>
    </row>
    <row r="40" spans="1:10" ht="46.5" customHeight="1" thickBot="1" x14ac:dyDescent="0.35">
      <c r="A40" s="434" t="s">
        <v>93</v>
      </c>
      <c r="B40" s="131" t="s">
        <v>77</v>
      </c>
      <c r="C40" s="158" t="s">
        <v>78</v>
      </c>
      <c r="D40" s="436" t="s">
        <v>79</v>
      </c>
      <c r="E40" s="437"/>
      <c r="F40" s="436" t="s">
        <v>80</v>
      </c>
      <c r="G40" s="437"/>
      <c r="H40" s="131" t="s">
        <v>81</v>
      </c>
      <c r="I40" s="129" t="s">
        <v>82</v>
      </c>
      <c r="J40" s="129" t="s">
        <v>196</v>
      </c>
    </row>
    <row r="41" spans="1:10" ht="120.75" customHeight="1" thickBot="1" x14ac:dyDescent="0.35">
      <c r="A41" s="435"/>
      <c r="B41" s="171">
        <v>0.5</v>
      </c>
      <c r="C41" s="98">
        <f>+H59</f>
        <v>0</v>
      </c>
      <c r="D41" s="438"/>
      <c r="E41" s="440"/>
      <c r="F41" s="438"/>
      <c r="G41" s="439"/>
      <c r="H41" s="96"/>
      <c r="I41" s="170"/>
      <c r="J41" s="170"/>
    </row>
    <row r="42" spans="1:10" ht="48.75" customHeight="1" thickBot="1" x14ac:dyDescent="0.35">
      <c r="A42" s="434" t="s">
        <v>94</v>
      </c>
      <c r="B42" s="130" t="s">
        <v>77</v>
      </c>
      <c r="C42" s="158" t="s">
        <v>78</v>
      </c>
      <c r="D42" s="436" t="s">
        <v>79</v>
      </c>
      <c r="E42" s="437"/>
      <c r="F42" s="436" t="s">
        <v>80</v>
      </c>
      <c r="G42" s="437"/>
      <c r="H42" s="131" t="s">
        <v>81</v>
      </c>
      <c r="I42" s="129" t="s">
        <v>82</v>
      </c>
      <c r="J42" s="129" t="s">
        <v>196</v>
      </c>
    </row>
    <row r="43" spans="1:10" ht="120.75" customHeight="1" thickBot="1" x14ac:dyDescent="0.35">
      <c r="A43" s="435"/>
      <c r="B43" s="171">
        <v>0.2</v>
      </c>
      <c r="C43" s="98">
        <f>+I59</f>
        <v>0</v>
      </c>
      <c r="D43" s="438"/>
      <c r="E43" s="440"/>
      <c r="F43" s="438"/>
      <c r="G43" s="439"/>
      <c r="H43" s="172"/>
      <c r="I43" s="96"/>
      <c r="J43" s="170"/>
    </row>
    <row r="44" spans="1:10" ht="42.75" customHeight="1" thickBot="1" x14ac:dyDescent="0.35">
      <c r="A44" s="434" t="s">
        <v>95</v>
      </c>
      <c r="B44" s="130" t="s">
        <v>77</v>
      </c>
      <c r="C44" s="158" t="s">
        <v>78</v>
      </c>
      <c r="D44" s="436" t="s">
        <v>79</v>
      </c>
      <c r="E44" s="437"/>
      <c r="F44" s="436" t="s">
        <v>80</v>
      </c>
      <c r="G44" s="437"/>
      <c r="H44" s="131" t="s">
        <v>81</v>
      </c>
      <c r="I44" s="129" t="s">
        <v>82</v>
      </c>
      <c r="J44" s="129" t="s">
        <v>196</v>
      </c>
    </row>
    <row r="45" spans="1:10" ht="120.75" customHeight="1" thickBot="1" x14ac:dyDescent="0.35">
      <c r="A45" s="435"/>
      <c r="B45" s="171">
        <v>0.2</v>
      </c>
      <c r="C45" s="98">
        <f>+J59</f>
        <v>0</v>
      </c>
      <c r="D45" s="438"/>
      <c r="E45" s="439"/>
      <c r="F45" s="438"/>
      <c r="G45" s="439"/>
      <c r="H45" s="96"/>
      <c r="I45" s="96"/>
      <c r="J45" s="96"/>
    </row>
    <row r="46" spans="1:10" ht="45" customHeight="1" thickBot="1" x14ac:dyDescent="0.35">
      <c r="A46" s="434" t="s">
        <v>96</v>
      </c>
      <c r="B46" s="130" t="s">
        <v>77</v>
      </c>
      <c r="C46" s="158" t="s">
        <v>78</v>
      </c>
      <c r="D46" s="436" t="s">
        <v>79</v>
      </c>
      <c r="E46" s="437"/>
      <c r="F46" s="436" t="s">
        <v>80</v>
      </c>
      <c r="G46" s="437"/>
      <c r="H46" s="131" t="s">
        <v>81</v>
      </c>
      <c r="I46" s="129" t="s">
        <v>82</v>
      </c>
      <c r="J46" s="129" t="s">
        <v>196</v>
      </c>
    </row>
    <row r="47" spans="1:10" ht="120.75" customHeight="1" thickBot="1" x14ac:dyDescent="0.35">
      <c r="A47" s="435"/>
      <c r="B47" s="171">
        <v>0.2</v>
      </c>
      <c r="C47" s="98">
        <f>+K59</f>
        <v>0</v>
      </c>
      <c r="D47" s="438"/>
      <c r="E47" s="439"/>
      <c r="F47" s="438"/>
      <c r="G47" s="439"/>
      <c r="H47" s="96"/>
      <c r="I47" s="170"/>
      <c r="J47" s="170"/>
    </row>
    <row r="48" spans="1:10" ht="46.5" customHeight="1" thickBot="1" x14ac:dyDescent="0.35">
      <c r="A48" s="434" t="s">
        <v>97</v>
      </c>
      <c r="B48" s="130" t="s">
        <v>77</v>
      </c>
      <c r="C48" s="158" t="s">
        <v>78</v>
      </c>
      <c r="D48" s="436" t="s">
        <v>79</v>
      </c>
      <c r="E48" s="437"/>
      <c r="F48" s="436" t="s">
        <v>80</v>
      </c>
      <c r="G48" s="437"/>
      <c r="H48" s="131" t="s">
        <v>81</v>
      </c>
      <c r="I48" s="129" t="s">
        <v>82</v>
      </c>
      <c r="J48" s="129" t="s">
        <v>196</v>
      </c>
    </row>
    <row r="49" spans="1:13" ht="120.75" customHeight="1" thickBot="1" x14ac:dyDescent="0.35">
      <c r="A49" s="435"/>
      <c r="B49" s="171">
        <v>0.7</v>
      </c>
      <c r="C49" s="98">
        <f>+L59</f>
        <v>0</v>
      </c>
      <c r="D49" s="438"/>
      <c r="E49" s="439"/>
      <c r="F49" s="440"/>
      <c r="G49" s="440"/>
      <c r="H49" s="96"/>
      <c r="I49" s="96"/>
      <c r="J49" s="96"/>
    </row>
    <row r="50" spans="1:13" ht="48.75" customHeight="1" thickBot="1" x14ac:dyDescent="0.35">
      <c r="A50" s="434" t="s">
        <v>98</v>
      </c>
      <c r="B50" s="130" t="s">
        <v>77</v>
      </c>
      <c r="C50" s="158" t="s">
        <v>78</v>
      </c>
      <c r="D50" s="436" t="s">
        <v>79</v>
      </c>
      <c r="E50" s="437"/>
      <c r="F50" s="436" t="s">
        <v>80</v>
      </c>
      <c r="G50" s="437"/>
      <c r="H50" s="131" t="s">
        <v>81</v>
      </c>
      <c r="I50" s="129" t="s">
        <v>82</v>
      </c>
      <c r="J50" s="129" t="s">
        <v>196</v>
      </c>
    </row>
    <row r="51" spans="1:13" ht="120.75" customHeight="1" thickBot="1" x14ac:dyDescent="0.35">
      <c r="A51" s="435"/>
      <c r="B51" s="171">
        <v>0.7</v>
      </c>
      <c r="C51" s="98">
        <f>+M59</f>
        <v>0</v>
      </c>
      <c r="D51" s="438"/>
      <c r="E51" s="439"/>
      <c r="F51" s="438"/>
      <c r="G51" s="439"/>
      <c r="H51" s="96"/>
      <c r="I51" s="96"/>
      <c r="J51" s="96"/>
    </row>
    <row r="52" spans="1:13" x14ac:dyDescent="0.3">
      <c r="B52" s="1">
        <f>B29+B31+B33+B35+B37+B39+B41+B43+B45+B47+B49+B51</f>
        <v>4.0000000000000009</v>
      </c>
    </row>
    <row r="55" spans="1:13" ht="17.399999999999999" x14ac:dyDescent="0.3">
      <c r="A55" s="55" t="s">
        <v>200</v>
      </c>
      <c r="B55" s="1" t="s">
        <v>201</v>
      </c>
    </row>
    <row r="56" spans="1:13" ht="57.75" customHeight="1" x14ac:dyDescent="0.3">
      <c r="A56" s="37"/>
    </row>
    <row r="58" spans="1:13" ht="22.8" x14ac:dyDescent="0.3">
      <c r="A58" s="433" t="s">
        <v>202</v>
      </c>
      <c r="B58" s="38" t="s">
        <v>27</v>
      </c>
      <c r="C58" s="38" t="s">
        <v>29</v>
      </c>
      <c r="D58" s="38" t="s">
        <v>30</v>
      </c>
      <c r="E58" s="38" t="s">
        <v>31</v>
      </c>
      <c r="F58" s="38" t="s">
        <v>34</v>
      </c>
      <c r="G58" s="38" t="s">
        <v>35</v>
      </c>
      <c r="H58" s="38" t="s">
        <v>36</v>
      </c>
      <c r="I58" s="38" t="s">
        <v>37</v>
      </c>
      <c r="J58" s="38" t="s">
        <v>39</v>
      </c>
      <c r="K58" s="38" t="s">
        <v>40</v>
      </c>
      <c r="L58" s="38" t="s">
        <v>41</v>
      </c>
      <c r="M58" s="38" t="s">
        <v>42</v>
      </c>
    </row>
    <row r="59" spans="1:13" ht="24.75" customHeight="1" x14ac:dyDescent="0.3">
      <c r="A59" s="433"/>
      <c r="B59" s="39">
        <v>0</v>
      </c>
      <c r="C59" s="39">
        <v>0.3</v>
      </c>
      <c r="D59" s="39">
        <v>0.3</v>
      </c>
      <c r="E59" s="39"/>
      <c r="F59" s="39"/>
      <c r="G59" s="39"/>
      <c r="H59" s="39"/>
      <c r="I59" s="39"/>
      <c r="J59" s="39"/>
      <c r="K59" s="39"/>
      <c r="L59" s="39"/>
      <c r="M59" s="39"/>
    </row>
    <row r="60" spans="1:13" ht="24.75" customHeight="1" x14ac:dyDescent="0.3">
      <c r="B60" s="10"/>
      <c r="C60" s="10"/>
      <c r="D60" s="10"/>
      <c r="E60" s="10"/>
      <c r="F60" s="10"/>
      <c r="G60" s="10"/>
    </row>
    <row r="61" spans="1:13" s="29" customFormat="1" ht="30" customHeight="1" x14ac:dyDescent="0.3">
      <c r="A61" s="1"/>
      <c r="B61" s="1"/>
      <c r="C61" s="1"/>
      <c r="D61" s="1"/>
      <c r="E61" s="1"/>
      <c r="F61" s="1"/>
      <c r="G61" s="1"/>
      <c r="H61" s="1"/>
      <c r="I61" s="1"/>
    </row>
    <row r="62" spans="1:13" ht="14.4" thickBot="1" x14ac:dyDescent="0.35"/>
    <row r="63" spans="1:13" ht="44.25" customHeight="1" thickBot="1" x14ac:dyDescent="0.35">
      <c r="A63" s="247" t="s">
        <v>203</v>
      </c>
      <c r="B63" s="223" t="s">
        <v>204</v>
      </c>
      <c r="C63" s="178"/>
      <c r="D63" s="248" t="s">
        <v>205</v>
      </c>
      <c r="E63" s="223" t="s">
        <v>204</v>
      </c>
      <c r="F63" s="178"/>
      <c r="G63" s="248" t="s">
        <v>206</v>
      </c>
      <c r="H63" s="223" t="s">
        <v>207</v>
      </c>
      <c r="I63" s="245"/>
      <c r="J63" s="170"/>
    </row>
    <row r="64" spans="1:13" ht="14.4" thickBot="1" x14ac:dyDescent="0.35">
      <c r="A64" s="249"/>
      <c r="B64" s="223" t="s">
        <v>208</v>
      </c>
      <c r="C64" s="178" t="s">
        <v>209</v>
      </c>
      <c r="D64" s="250"/>
      <c r="E64" s="223" t="s">
        <v>208</v>
      </c>
      <c r="F64" s="178" t="s">
        <v>312</v>
      </c>
      <c r="G64" s="250"/>
      <c r="H64" s="223" t="s">
        <v>210</v>
      </c>
      <c r="I64" s="268" t="s">
        <v>310</v>
      </c>
      <c r="J64" s="170"/>
    </row>
    <row r="65" spans="1:10" ht="14.4" thickBot="1" x14ac:dyDescent="0.35">
      <c r="A65" s="249"/>
      <c r="B65" s="223" t="s">
        <v>211</v>
      </c>
      <c r="C65" s="178" t="s">
        <v>212</v>
      </c>
      <c r="D65" s="250"/>
      <c r="E65" s="223" t="s">
        <v>211</v>
      </c>
      <c r="F65" s="178" t="s">
        <v>213</v>
      </c>
      <c r="G65" s="250"/>
      <c r="H65" s="223" t="s">
        <v>214</v>
      </c>
      <c r="I65" s="268" t="s">
        <v>311</v>
      </c>
      <c r="J65" s="170"/>
    </row>
    <row r="66" spans="1:10" ht="39.75" customHeight="1" thickBot="1" x14ac:dyDescent="0.35">
      <c r="A66" s="249"/>
      <c r="B66" s="223" t="s">
        <v>204</v>
      </c>
      <c r="C66" s="178"/>
      <c r="D66" s="250"/>
      <c r="E66" s="223" t="s">
        <v>204</v>
      </c>
      <c r="F66" s="178"/>
      <c r="G66" s="250"/>
      <c r="H66" s="223" t="s">
        <v>207</v>
      </c>
      <c r="I66" s="245"/>
      <c r="J66" s="170"/>
    </row>
    <row r="67" spans="1:10" ht="14.4" thickBot="1" x14ac:dyDescent="0.35">
      <c r="A67" s="249"/>
      <c r="B67" s="223" t="s">
        <v>208</v>
      </c>
      <c r="C67" s="178"/>
      <c r="D67" s="250"/>
      <c r="E67" s="223" t="s">
        <v>208</v>
      </c>
      <c r="F67" s="178" t="s">
        <v>313</v>
      </c>
      <c r="G67" s="250"/>
      <c r="H67" s="223" t="s">
        <v>210</v>
      </c>
      <c r="I67" s="245"/>
      <c r="J67" s="170"/>
    </row>
    <row r="68" spans="1:10" ht="34.5" customHeight="1" thickBot="1" x14ac:dyDescent="0.35">
      <c r="A68" s="251"/>
      <c r="B68" s="223" t="s">
        <v>211</v>
      </c>
      <c r="C68" s="178"/>
      <c r="D68" s="252"/>
      <c r="E68" s="223" t="s">
        <v>211</v>
      </c>
      <c r="F68" s="246" t="s">
        <v>215</v>
      </c>
      <c r="G68" s="252"/>
      <c r="H68" s="223" t="s">
        <v>214</v>
      </c>
      <c r="I68" s="245"/>
      <c r="J68" s="170"/>
    </row>
  </sheetData>
  <mergeCells count="83">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52E3955-10F7-4770-8A91-5F4747E11A48}">
      <formula1>#REF!</formula1>
    </dataValidation>
  </dataValidation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7"/>
  <sheetViews>
    <sheetView topLeftCell="A4" zoomScale="120" zoomScaleNormal="120" workbookViewId="0">
      <selection activeCell="E12" sqref="E12:L12"/>
    </sheetView>
  </sheetViews>
  <sheetFormatPr baseColWidth="10" defaultColWidth="8.6640625" defaultRowHeight="13.8" x14ac:dyDescent="0.3"/>
  <cols>
    <col min="1" max="1" width="3.33203125" style="187" customWidth="1"/>
    <col min="2" max="2" width="9.33203125" style="187" customWidth="1"/>
    <col min="3" max="3" width="5.6640625" style="187" customWidth="1"/>
    <col min="4" max="4" width="6.6640625" style="187" customWidth="1"/>
    <col min="5" max="5" width="5.6640625" style="187" customWidth="1"/>
    <col min="6" max="6" width="10.33203125" style="187" customWidth="1"/>
    <col min="7" max="7" width="2.109375" style="187" customWidth="1"/>
    <col min="8" max="8" width="18.6640625" style="187" customWidth="1"/>
    <col min="9" max="9" width="12.6640625" style="187" customWidth="1"/>
    <col min="10" max="10" width="6.6640625" style="187" customWidth="1"/>
    <col min="11" max="11" width="18.6640625" style="187" customWidth="1"/>
    <col min="12" max="12" width="25.6640625" style="187" customWidth="1"/>
    <col min="13" max="16384" width="8.6640625" style="187"/>
  </cols>
  <sheetData>
    <row r="1" spans="1:12" ht="18.75" customHeight="1" x14ac:dyDescent="0.3">
      <c r="A1" s="377"/>
      <c r="B1" s="378"/>
      <c r="C1" s="378"/>
      <c r="D1" s="378"/>
      <c r="E1" s="379"/>
      <c r="F1" s="386" t="s">
        <v>116</v>
      </c>
      <c r="G1" s="387"/>
      <c r="H1" s="387"/>
      <c r="I1" s="387"/>
      <c r="J1" s="387"/>
      <c r="K1" s="387"/>
      <c r="L1" s="186"/>
    </row>
    <row r="2" spans="1:12" ht="18.75" customHeight="1" x14ac:dyDescent="0.3">
      <c r="A2" s="380"/>
      <c r="B2" s="381"/>
      <c r="C2" s="381"/>
      <c r="D2" s="381"/>
      <c r="E2" s="382"/>
      <c r="F2" s="388"/>
      <c r="G2" s="389"/>
      <c r="H2" s="389"/>
      <c r="I2" s="389"/>
      <c r="J2" s="389"/>
      <c r="K2" s="389"/>
      <c r="L2" s="186"/>
    </row>
    <row r="3" spans="1:12" ht="18.75" customHeight="1" x14ac:dyDescent="0.3">
      <c r="A3" s="380"/>
      <c r="B3" s="381"/>
      <c r="C3" s="381"/>
      <c r="D3" s="381"/>
      <c r="E3" s="382"/>
      <c r="F3" s="386" t="s">
        <v>117</v>
      </c>
      <c r="G3" s="387"/>
      <c r="H3" s="387"/>
      <c r="I3" s="387"/>
      <c r="J3" s="387"/>
      <c r="K3" s="387"/>
      <c r="L3" s="186"/>
    </row>
    <row r="4" spans="1:12" ht="18.75" customHeight="1" x14ac:dyDescent="0.3">
      <c r="A4" s="383"/>
      <c r="B4" s="384"/>
      <c r="C4" s="384"/>
      <c r="D4" s="384"/>
      <c r="E4" s="385"/>
      <c r="F4" s="388"/>
      <c r="G4" s="389"/>
      <c r="H4" s="389"/>
      <c r="I4" s="389"/>
      <c r="J4" s="389"/>
      <c r="K4" s="389"/>
      <c r="L4" s="186"/>
    </row>
    <row r="5" spans="1:12" ht="15.75" customHeight="1" x14ac:dyDescent="0.3">
      <c r="A5" s="390" t="s">
        <v>118</v>
      </c>
      <c r="B5" s="391"/>
      <c r="C5" s="391"/>
      <c r="D5" s="391"/>
      <c r="E5" s="391"/>
      <c r="F5" s="391"/>
      <c r="G5" s="391"/>
      <c r="H5" s="391"/>
      <c r="I5" s="391"/>
      <c r="J5" s="391"/>
      <c r="K5" s="391"/>
      <c r="L5" s="392"/>
    </row>
    <row r="6" spans="1:12" ht="23.25" customHeight="1" x14ac:dyDescent="0.3">
      <c r="A6" s="390" t="s">
        <v>119</v>
      </c>
      <c r="B6" s="391"/>
      <c r="C6" s="393"/>
      <c r="D6" s="394" t="s">
        <v>0</v>
      </c>
      <c r="E6" s="395"/>
      <c r="F6" s="395"/>
      <c r="G6" s="395"/>
      <c r="H6" s="396"/>
      <c r="I6" s="390" t="s">
        <v>120</v>
      </c>
      <c r="J6" s="393"/>
      <c r="K6" s="394" t="s">
        <v>8</v>
      </c>
      <c r="L6" s="396"/>
    </row>
    <row r="7" spans="1:12" ht="17.850000000000001" customHeight="1" x14ac:dyDescent="0.3">
      <c r="A7" s="390" t="s">
        <v>121</v>
      </c>
      <c r="B7" s="391"/>
      <c r="C7" s="393"/>
      <c r="D7" s="394" t="s">
        <v>7</v>
      </c>
      <c r="E7" s="395"/>
      <c r="F7" s="395"/>
      <c r="G7" s="395"/>
      <c r="H7" s="396"/>
      <c r="I7" s="390" t="s">
        <v>13</v>
      </c>
      <c r="J7" s="393"/>
      <c r="K7" s="394" t="s">
        <v>1</v>
      </c>
      <c r="L7" s="396"/>
    </row>
    <row r="8" spans="1:12" ht="35.85" customHeight="1" x14ac:dyDescent="0.3">
      <c r="A8" s="390" t="s">
        <v>122</v>
      </c>
      <c r="B8" s="391"/>
      <c r="C8" s="393"/>
      <c r="D8" s="394" t="s">
        <v>10</v>
      </c>
      <c r="E8" s="395"/>
      <c r="F8" s="395"/>
      <c r="G8" s="395"/>
      <c r="H8" s="396"/>
      <c r="I8" s="390" t="s">
        <v>123</v>
      </c>
      <c r="J8" s="393"/>
      <c r="K8" s="394" t="s">
        <v>11</v>
      </c>
      <c r="L8" s="396"/>
    </row>
    <row r="9" spans="1:12" ht="15.75" customHeight="1" x14ac:dyDescent="0.3">
      <c r="A9" s="400" t="s">
        <v>124</v>
      </c>
      <c r="B9" s="401"/>
      <c r="C9" s="401"/>
      <c r="D9" s="401"/>
      <c r="E9" s="401"/>
      <c r="F9" s="401"/>
      <c r="G9" s="401"/>
      <c r="H9" s="401"/>
      <c r="I9" s="401"/>
      <c r="J9" s="401"/>
      <c r="K9" s="401"/>
      <c r="L9" s="478"/>
    </row>
    <row r="10" spans="1:12" ht="41.25" customHeight="1" x14ac:dyDescent="0.3">
      <c r="A10" s="414" t="s">
        <v>57</v>
      </c>
      <c r="B10" s="414"/>
      <c r="C10" s="414"/>
      <c r="D10" s="414"/>
      <c r="E10" s="479" t="str">
        <f>+META_PDD!B23</f>
        <v>Desarrollar 16 estudios y/o investigaciones del Observatorio de Mujeres y Equidad de Género - OMEG- que den cuenta de la situación de derechos de las mujeres, con datos diversificados para la toma de decisiones.</v>
      </c>
      <c r="F10" s="479"/>
      <c r="G10" s="479"/>
      <c r="H10" s="479"/>
      <c r="I10" s="479"/>
      <c r="J10" s="479"/>
      <c r="K10" s="479"/>
      <c r="L10" s="479"/>
    </row>
    <row r="11" spans="1:12" ht="34.5" customHeight="1" x14ac:dyDescent="0.3">
      <c r="A11" s="402" t="s">
        <v>127</v>
      </c>
      <c r="B11" s="403"/>
      <c r="C11" s="403"/>
      <c r="D11" s="392"/>
      <c r="E11" s="480" t="str">
        <f>+META_PDD!B24</f>
        <v>Número de estudios y/o investigaciones del Observatorio de Mujeres y Equidad de Género - OMEG que den cuenta de la situación de derechos de las mujeres, con datos diversificados para la toma de decisiones.</v>
      </c>
      <c r="F11" s="481"/>
      <c r="G11" s="481"/>
      <c r="H11" s="481"/>
      <c r="I11" s="481"/>
      <c r="J11" s="481"/>
      <c r="K11" s="481"/>
      <c r="L11" s="482"/>
    </row>
    <row r="12" spans="1:12" ht="47.25" customHeight="1" x14ac:dyDescent="0.3">
      <c r="A12" s="390" t="s">
        <v>129</v>
      </c>
      <c r="B12" s="391"/>
      <c r="C12" s="391"/>
      <c r="D12" s="393"/>
      <c r="E12" s="404" t="s">
        <v>216</v>
      </c>
      <c r="F12" s="405"/>
      <c r="G12" s="405"/>
      <c r="H12" s="405"/>
      <c r="I12" s="405"/>
      <c r="J12" s="405"/>
      <c r="K12" s="405"/>
      <c r="L12" s="406"/>
    </row>
    <row r="13" spans="1:12" ht="28.5" customHeight="1" x14ac:dyDescent="0.3">
      <c r="A13" s="390" t="s">
        <v>131</v>
      </c>
      <c r="B13" s="391"/>
      <c r="C13" s="393"/>
      <c r="D13" s="394">
        <v>4036</v>
      </c>
      <c r="E13" s="395"/>
      <c r="F13" s="395"/>
      <c r="G13" s="395"/>
      <c r="H13" s="396"/>
      <c r="I13" s="390" t="s">
        <v>133</v>
      </c>
      <c r="J13" s="393"/>
      <c r="K13" s="394" t="s">
        <v>2</v>
      </c>
      <c r="L13" s="396"/>
    </row>
    <row r="14" spans="1:12" ht="15.75" customHeight="1" x14ac:dyDescent="0.3">
      <c r="A14" s="390" t="s">
        <v>134</v>
      </c>
      <c r="B14" s="391"/>
      <c r="C14" s="391"/>
      <c r="D14" s="391"/>
      <c r="E14" s="391"/>
      <c r="F14" s="391"/>
      <c r="G14" s="391"/>
      <c r="H14" s="391"/>
      <c r="I14" s="391"/>
      <c r="J14" s="391"/>
      <c r="K14" s="391"/>
      <c r="L14" s="392"/>
    </row>
    <row r="15" spans="1:12" ht="25.5" customHeight="1" x14ac:dyDescent="0.3">
      <c r="A15" s="390" t="s">
        <v>135</v>
      </c>
      <c r="B15" s="391"/>
      <c r="C15" s="393"/>
      <c r="D15" s="394" t="s">
        <v>3</v>
      </c>
      <c r="E15" s="395"/>
      <c r="F15" s="395"/>
      <c r="G15" s="395"/>
      <c r="H15" s="396"/>
      <c r="I15" s="390" t="s">
        <v>136</v>
      </c>
      <c r="J15" s="393"/>
      <c r="K15" s="394" t="s">
        <v>4</v>
      </c>
      <c r="L15" s="396"/>
    </row>
    <row r="16" spans="1:12" ht="25.5" customHeight="1" x14ac:dyDescent="0.3">
      <c r="A16" s="390" t="s">
        <v>137</v>
      </c>
      <c r="B16" s="391"/>
      <c r="C16" s="393"/>
      <c r="D16" s="410">
        <v>4</v>
      </c>
      <c r="E16" s="411"/>
      <c r="F16" s="411"/>
      <c r="G16" s="411"/>
      <c r="H16" s="412"/>
      <c r="I16" s="390" t="s">
        <v>73</v>
      </c>
      <c r="J16" s="393"/>
      <c r="K16" s="394" t="s">
        <v>5</v>
      </c>
      <c r="L16" s="396"/>
    </row>
    <row r="17" spans="1:12" ht="27.6" customHeight="1" x14ac:dyDescent="0.3">
      <c r="A17" s="390" t="s">
        <v>138</v>
      </c>
      <c r="B17" s="391"/>
      <c r="C17" s="393"/>
      <c r="D17" s="394"/>
      <c r="E17" s="395"/>
      <c r="F17" s="395"/>
      <c r="G17" s="395"/>
      <c r="H17" s="396"/>
      <c r="I17" s="407"/>
      <c r="J17" s="409"/>
      <c r="K17" s="409"/>
      <c r="L17" s="408"/>
    </row>
    <row r="18" spans="1:12" ht="12" customHeight="1" x14ac:dyDescent="0.3">
      <c r="A18" s="191" t="s">
        <v>139</v>
      </c>
      <c r="B18" s="191" t="s">
        <v>140</v>
      </c>
      <c r="C18" s="390" t="s">
        <v>141</v>
      </c>
      <c r="D18" s="391"/>
      <c r="E18" s="391"/>
      <c r="F18" s="391"/>
      <c r="G18" s="393"/>
      <c r="H18" s="390" t="s">
        <v>142</v>
      </c>
      <c r="I18" s="393"/>
      <c r="J18" s="390" t="s">
        <v>143</v>
      </c>
      <c r="K18" s="393"/>
      <c r="L18" s="191" t="s">
        <v>144</v>
      </c>
    </row>
    <row r="19" spans="1:12" ht="77.25" customHeight="1" x14ac:dyDescent="0.3">
      <c r="A19" s="188">
        <v>1</v>
      </c>
      <c r="B19" s="189" t="s">
        <v>145</v>
      </c>
      <c r="C19" s="394" t="s">
        <v>217</v>
      </c>
      <c r="D19" s="395"/>
      <c r="E19" s="395"/>
      <c r="F19" s="395"/>
      <c r="G19" s="396"/>
      <c r="H19" s="394" t="s">
        <v>218</v>
      </c>
      <c r="I19" s="396"/>
      <c r="J19" s="407" t="s">
        <v>6</v>
      </c>
      <c r="K19" s="408"/>
      <c r="L19" s="189" t="s">
        <v>148</v>
      </c>
    </row>
    <row r="20" spans="1:12" ht="72.75" customHeight="1" x14ac:dyDescent="0.3">
      <c r="A20" s="188">
        <v>2</v>
      </c>
      <c r="B20" s="189" t="s">
        <v>145</v>
      </c>
      <c r="C20" s="394" t="s">
        <v>219</v>
      </c>
      <c r="D20" s="395"/>
      <c r="E20" s="395"/>
      <c r="F20" s="395"/>
      <c r="G20" s="396"/>
      <c r="H20" s="394" t="s">
        <v>220</v>
      </c>
      <c r="I20" s="396"/>
      <c r="J20" s="407" t="s">
        <v>6</v>
      </c>
      <c r="K20" s="408"/>
      <c r="L20" s="189" t="s">
        <v>148</v>
      </c>
    </row>
    <row r="21" spans="1:12" ht="25.5" customHeight="1" x14ac:dyDescent="0.3">
      <c r="A21" s="191" t="s">
        <v>139</v>
      </c>
      <c r="B21" s="390" t="s">
        <v>153</v>
      </c>
      <c r="C21" s="391"/>
      <c r="D21" s="391"/>
      <c r="E21" s="391"/>
      <c r="F21" s="391"/>
      <c r="G21" s="391"/>
      <c r="H21" s="391"/>
      <c r="I21" s="391"/>
      <c r="J21" s="391"/>
      <c r="K21" s="393"/>
      <c r="L21" s="191" t="s">
        <v>154</v>
      </c>
    </row>
    <row r="22" spans="1:12" ht="54.75" customHeight="1" x14ac:dyDescent="0.3">
      <c r="A22" s="188">
        <v>1</v>
      </c>
      <c r="B22" s="394" t="s">
        <v>221</v>
      </c>
      <c r="C22" s="395"/>
      <c r="D22" s="395"/>
      <c r="E22" s="395"/>
      <c r="F22" s="395"/>
      <c r="G22" s="395"/>
      <c r="H22" s="395"/>
      <c r="I22" s="395"/>
      <c r="J22" s="395"/>
      <c r="K22" s="396"/>
      <c r="L22" s="189" t="s">
        <v>6</v>
      </c>
    </row>
    <row r="23" spans="1:12" ht="15.75" customHeight="1" x14ac:dyDescent="0.3">
      <c r="A23" s="390" t="s">
        <v>156</v>
      </c>
      <c r="B23" s="391"/>
      <c r="C23" s="391"/>
      <c r="D23" s="391"/>
      <c r="E23" s="391"/>
      <c r="F23" s="401"/>
      <c r="G23" s="401"/>
      <c r="H23" s="391"/>
      <c r="I23" s="401"/>
      <c r="J23" s="401"/>
      <c r="K23" s="391"/>
      <c r="L23" s="413"/>
    </row>
    <row r="24" spans="1:12" ht="45" customHeight="1" x14ac:dyDescent="0.3">
      <c r="A24" s="390" t="s">
        <v>157</v>
      </c>
      <c r="B24" s="391"/>
      <c r="C24" s="393"/>
      <c r="D24" s="394">
        <v>2</v>
      </c>
      <c r="E24" s="395"/>
      <c r="F24" s="414" t="s">
        <v>158</v>
      </c>
      <c r="G24" s="414"/>
      <c r="H24" s="198">
        <v>2024</v>
      </c>
      <c r="I24" s="414" t="s">
        <v>159</v>
      </c>
      <c r="J24" s="414"/>
      <c r="L24" s="189" t="s">
        <v>148</v>
      </c>
    </row>
    <row r="25" spans="1:12" ht="26.25" customHeight="1" x14ac:dyDescent="0.3">
      <c r="A25" s="390" t="s">
        <v>160</v>
      </c>
      <c r="B25" s="391"/>
      <c r="C25" s="393"/>
      <c r="D25" s="394"/>
      <c r="E25" s="395"/>
      <c r="F25" s="415"/>
      <c r="G25" s="415"/>
      <c r="H25" s="395"/>
      <c r="I25" s="415"/>
      <c r="J25" s="415"/>
      <c r="K25" s="395"/>
      <c r="L25" s="416"/>
    </row>
    <row r="26" spans="1:12" ht="45.75" customHeight="1" x14ac:dyDescent="0.3">
      <c r="A26" s="390" t="s">
        <v>161</v>
      </c>
      <c r="B26" s="391"/>
      <c r="C26" s="393"/>
      <c r="D26" s="407"/>
      <c r="E26" s="409"/>
      <c r="F26" s="409"/>
      <c r="G26" s="409"/>
      <c r="H26" s="409"/>
      <c r="I26" s="409"/>
      <c r="J26" s="409"/>
      <c r="K26" s="409"/>
      <c r="L26" s="408"/>
    </row>
    <row r="27" spans="1:12" ht="17.850000000000001" customHeight="1" x14ac:dyDescent="0.3">
      <c r="A27" s="390" t="s">
        <v>162</v>
      </c>
      <c r="B27" s="391"/>
      <c r="C27" s="393"/>
      <c r="D27" s="394"/>
      <c r="E27" s="395"/>
      <c r="F27" s="395"/>
      <c r="G27" s="395"/>
      <c r="H27" s="395"/>
      <c r="I27" s="395"/>
      <c r="J27" s="395"/>
      <c r="K27" s="395"/>
      <c r="L27" s="396"/>
    </row>
  </sheetData>
  <mergeCells count="61">
    <mergeCell ref="A25:C25"/>
    <mergeCell ref="D25:L25"/>
    <mergeCell ref="A26:C26"/>
    <mergeCell ref="D26:L26"/>
    <mergeCell ref="A27:C27"/>
    <mergeCell ref="D27:L27"/>
    <mergeCell ref="B21:K21"/>
    <mergeCell ref="B22:K22"/>
    <mergeCell ref="A23:L23"/>
    <mergeCell ref="A24:C24"/>
    <mergeCell ref="D24:E24"/>
    <mergeCell ref="F24:G24"/>
    <mergeCell ref="I24:J24"/>
    <mergeCell ref="C20:G20"/>
    <mergeCell ref="H20:I20"/>
    <mergeCell ref="J20:K20"/>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20 D6:H8 K6:L8 K13:L13 D15:H15 K15:L16 L22" xr:uid="{5DBB4558-374E-4AE0-B362-418CE154544A}">
      <formula1>#REF!</formula1>
    </dataValidation>
  </dataValidations>
  <pageMargins left="0.7" right="0.7" top="0.75" bottom="0.75" header="0.3" footer="0.3"/>
  <pageSetup scale="8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37"/>
  <sheetViews>
    <sheetView showGridLines="0" topLeftCell="E3" zoomScale="70" zoomScaleNormal="70" workbookViewId="0">
      <selection activeCell="I16" sqref="I16"/>
    </sheetView>
  </sheetViews>
  <sheetFormatPr baseColWidth="10" defaultColWidth="10.88671875" defaultRowHeight="13.8" x14ac:dyDescent="0.3"/>
  <cols>
    <col min="1" max="1" width="49.6640625" style="1" customWidth="1"/>
    <col min="2" max="13" width="35.6640625" style="1" customWidth="1"/>
    <col min="14"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6" customFormat="1" ht="32.25" customHeight="1" thickBot="1" x14ac:dyDescent="0.35">
      <c r="A1" s="352"/>
      <c r="B1" s="329" t="s">
        <v>18</v>
      </c>
      <c r="C1" s="330"/>
      <c r="D1" s="330"/>
      <c r="E1" s="330"/>
      <c r="F1" s="330"/>
      <c r="G1" s="330"/>
      <c r="H1" s="330"/>
      <c r="I1" s="331"/>
      <c r="J1" s="326" t="s">
        <v>19</v>
      </c>
      <c r="K1" s="327"/>
      <c r="L1" s="328"/>
    </row>
    <row r="2" spans="1:15" s="86" customFormat="1" ht="30.75" customHeight="1" thickBot="1" x14ac:dyDescent="0.35">
      <c r="A2" s="353"/>
      <c r="B2" s="332" t="s">
        <v>20</v>
      </c>
      <c r="C2" s="333"/>
      <c r="D2" s="333"/>
      <c r="E2" s="333"/>
      <c r="F2" s="333"/>
      <c r="G2" s="333"/>
      <c r="H2" s="333"/>
      <c r="I2" s="334"/>
      <c r="J2" s="326" t="s">
        <v>21</v>
      </c>
      <c r="K2" s="327"/>
      <c r="L2" s="328"/>
    </row>
    <row r="3" spans="1:15" s="86" customFormat="1" ht="24" customHeight="1" thickBot="1" x14ac:dyDescent="0.35">
      <c r="A3" s="353"/>
      <c r="B3" s="332" t="s">
        <v>340</v>
      </c>
      <c r="C3" s="333"/>
      <c r="D3" s="333"/>
      <c r="E3" s="333"/>
      <c r="F3" s="333"/>
      <c r="G3" s="333"/>
      <c r="H3" s="333"/>
      <c r="I3" s="334"/>
      <c r="J3" s="326" t="s">
        <v>23</v>
      </c>
      <c r="K3" s="327"/>
      <c r="L3" s="328"/>
    </row>
    <row r="4" spans="1:15" s="86" customFormat="1" ht="21.75" customHeight="1" thickBot="1" x14ac:dyDescent="0.35">
      <c r="A4" s="354"/>
      <c r="B4" s="335" t="s">
        <v>222</v>
      </c>
      <c r="C4" s="336"/>
      <c r="D4" s="336"/>
      <c r="E4" s="336"/>
      <c r="F4" s="336"/>
      <c r="G4" s="336"/>
      <c r="H4" s="336"/>
      <c r="I4" s="337"/>
      <c r="J4" s="326" t="s">
        <v>25</v>
      </c>
      <c r="K4" s="327"/>
      <c r="L4" s="328"/>
    </row>
    <row r="5" spans="1:15" s="86" customFormat="1" ht="13.2" customHeight="1" thickBot="1" x14ac:dyDescent="0.35">
      <c r="A5" s="87"/>
      <c r="B5" s="605"/>
      <c r="C5" s="605"/>
      <c r="D5" s="605"/>
      <c r="E5" s="605"/>
      <c r="F5" s="605"/>
      <c r="G5" s="605"/>
      <c r="H5" s="605"/>
      <c r="I5" s="605"/>
      <c r="J5" s="89"/>
      <c r="K5" s="89"/>
      <c r="L5" s="89"/>
    </row>
    <row r="6" spans="1:15" ht="40.35" customHeight="1" thickBot="1" x14ac:dyDescent="0.35">
      <c r="A6" s="57" t="s">
        <v>44</v>
      </c>
      <c r="B6" s="502" t="s">
        <v>45</v>
      </c>
      <c r="C6" s="503"/>
      <c r="D6" s="503"/>
      <c r="E6" s="503"/>
      <c r="F6" s="503"/>
      <c r="G6" s="503"/>
      <c r="H6" s="503"/>
      <c r="I6" s="504"/>
      <c r="J6" s="241" t="s">
        <v>46</v>
      </c>
      <c r="K6" s="505">
        <v>2024110010317</v>
      </c>
      <c r="L6" s="506"/>
      <c r="M6" s="501"/>
      <c r="N6" s="501"/>
      <c r="O6" s="501"/>
    </row>
    <row r="7" spans="1:15" s="86" customFormat="1" ht="11.4" customHeight="1" thickBot="1" x14ac:dyDescent="0.35">
      <c r="A7" s="87"/>
      <c r="B7" s="88"/>
      <c r="C7" s="88"/>
      <c r="D7" s="88"/>
      <c r="E7" s="88"/>
      <c r="F7" s="88"/>
      <c r="G7" s="88"/>
      <c r="H7" s="88"/>
      <c r="I7" s="88"/>
      <c r="J7" s="88"/>
      <c r="K7" s="88"/>
      <c r="L7" s="88"/>
      <c r="M7" s="89"/>
      <c r="N7" s="89"/>
      <c r="O7" s="89"/>
    </row>
    <row r="8" spans="1:15" s="86" customFormat="1" ht="21.75" customHeight="1" thickBot="1" x14ac:dyDescent="0.35">
      <c r="A8" s="483" t="s">
        <v>26</v>
      </c>
      <c r="B8" s="174" t="s">
        <v>27</v>
      </c>
      <c r="C8" s="138" t="s">
        <v>28</v>
      </c>
      <c r="D8" s="174" t="s">
        <v>29</v>
      </c>
      <c r="E8" s="138" t="s">
        <v>28</v>
      </c>
      <c r="F8" s="174" t="s">
        <v>30</v>
      </c>
      <c r="G8" s="604" t="s">
        <v>28</v>
      </c>
      <c r="H8" s="174" t="s">
        <v>31</v>
      </c>
      <c r="I8" s="137"/>
      <c r="J8" s="497" t="s">
        <v>32</v>
      </c>
      <c r="K8" s="173" t="s">
        <v>33</v>
      </c>
      <c r="L8" s="90"/>
      <c r="M8" s="501"/>
      <c r="N8" s="501"/>
      <c r="O8" s="501"/>
    </row>
    <row r="9" spans="1:15" s="86" customFormat="1" ht="21.75" customHeight="1" thickBot="1" x14ac:dyDescent="0.35">
      <c r="A9" s="483"/>
      <c r="B9" s="175" t="s">
        <v>34</v>
      </c>
      <c r="C9" s="138"/>
      <c r="D9" s="174" t="s">
        <v>35</v>
      </c>
      <c r="E9" s="139"/>
      <c r="F9" s="174" t="s">
        <v>36</v>
      </c>
      <c r="G9" s="139"/>
      <c r="H9" s="174" t="s">
        <v>37</v>
      </c>
      <c r="I9" s="137"/>
      <c r="J9" s="497"/>
      <c r="K9" s="173" t="s">
        <v>38</v>
      </c>
      <c r="L9" s="90"/>
      <c r="M9" s="501"/>
      <c r="N9" s="501"/>
      <c r="O9" s="501"/>
    </row>
    <row r="10" spans="1:15" s="86" customFormat="1" ht="21.75" customHeight="1" thickBot="1" x14ac:dyDescent="0.35">
      <c r="A10" s="483"/>
      <c r="B10" s="174" t="s">
        <v>39</v>
      </c>
      <c r="C10" s="135"/>
      <c r="D10" s="174" t="s">
        <v>40</v>
      </c>
      <c r="E10" s="139"/>
      <c r="F10" s="174" t="s">
        <v>41</v>
      </c>
      <c r="G10" s="139"/>
      <c r="H10" s="174" t="s">
        <v>42</v>
      </c>
      <c r="I10" s="137"/>
      <c r="J10" s="497"/>
      <c r="K10" s="173" t="s">
        <v>43</v>
      </c>
      <c r="L10" s="275" t="s">
        <v>28</v>
      </c>
      <c r="M10" s="501"/>
      <c r="N10" s="501"/>
      <c r="O10" s="501"/>
    </row>
    <row r="11" spans="1:15" ht="16.5" customHeight="1" thickBot="1" x14ac:dyDescent="0.35">
      <c r="A11" s="83"/>
      <c r="B11" s="84"/>
      <c r="C11" s="84"/>
      <c r="D11" s="84"/>
      <c r="E11" s="84"/>
      <c r="F11" s="84"/>
      <c r="G11" s="84"/>
      <c r="H11" s="84"/>
      <c r="I11" s="84"/>
      <c r="J11" s="84"/>
      <c r="K11" s="84"/>
      <c r="L11" s="84"/>
      <c r="M11" s="84"/>
    </row>
    <row r="12" spans="1:15" ht="32.1" customHeight="1" thickBot="1" x14ac:dyDescent="0.35">
      <c r="A12" s="484" t="s">
        <v>223</v>
      </c>
      <c r="B12" s="485"/>
      <c r="C12" s="485"/>
      <c r="D12" s="485"/>
      <c r="E12" s="485"/>
      <c r="F12" s="485"/>
      <c r="G12" s="485"/>
      <c r="H12" s="485"/>
      <c r="I12" s="485"/>
      <c r="J12" s="485"/>
      <c r="K12" s="485"/>
      <c r="L12" s="486"/>
    </row>
    <row r="13" spans="1:15" ht="32.1" customHeight="1" thickBot="1" x14ac:dyDescent="0.35">
      <c r="A13" s="498" t="s">
        <v>224</v>
      </c>
      <c r="B13" s="495" t="s">
        <v>125</v>
      </c>
      <c r="C13" s="490" t="s">
        <v>49</v>
      </c>
      <c r="D13" s="492" t="s">
        <v>76</v>
      </c>
      <c r="E13" s="493"/>
      <c r="F13" s="494"/>
      <c r="G13" s="492" t="s">
        <v>86</v>
      </c>
      <c r="H13" s="493"/>
      <c r="I13" s="494"/>
      <c r="J13" s="338" t="s">
        <v>89</v>
      </c>
      <c r="K13" s="339"/>
      <c r="L13" s="340"/>
    </row>
    <row r="14" spans="1:15" ht="32.1" customHeight="1" thickBot="1" x14ac:dyDescent="0.35">
      <c r="A14" s="499"/>
      <c r="B14" s="500"/>
      <c r="C14" s="491"/>
      <c r="D14" s="121" t="s">
        <v>64</v>
      </c>
      <c r="E14" s="119" t="s">
        <v>65</v>
      </c>
      <c r="F14" s="120" t="s">
        <v>225</v>
      </c>
      <c r="G14" s="121" t="s">
        <v>64</v>
      </c>
      <c r="H14" s="119" t="s">
        <v>65</v>
      </c>
      <c r="I14" s="120" t="s">
        <v>225</v>
      </c>
      <c r="J14" s="121" t="s">
        <v>64</v>
      </c>
      <c r="K14" s="119" t="s">
        <v>65</v>
      </c>
      <c r="L14" s="120" t="s">
        <v>225</v>
      </c>
    </row>
    <row r="15" spans="1:15" ht="91.5" customHeight="1" x14ac:dyDescent="0.3">
      <c r="A15" s="219" t="s">
        <v>226</v>
      </c>
      <c r="B15" s="221" t="s">
        <v>48</v>
      </c>
      <c r="C15" s="208" t="s">
        <v>227</v>
      </c>
      <c r="D15" s="255">
        <f>+ACTIVIDAD_1!B25</f>
        <v>546910000</v>
      </c>
      <c r="E15" s="217">
        <v>0</v>
      </c>
      <c r="F15" s="218">
        <f>+ACTIVIDAD_1!C39</f>
        <v>0</v>
      </c>
      <c r="G15" s="255">
        <f>+ACTIVIDAD_1!C25</f>
        <v>276172000</v>
      </c>
      <c r="H15" s="259">
        <f>+ACTIVIDAD_1!C26</f>
        <v>10017500</v>
      </c>
      <c r="I15" s="265">
        <f>+ACTIVIDAD_1!C41</f>
        <v>0.05</v>
      </c>
      <c r="J15" s="598">
        <f>+ACTIVIDAD_1!D25</f>
        <v>106541066</v>
      </c>
      <c r="K15" s="276">
        <v>52357966</v>
      </c>
      <c r="L15" s="274">
        <v>0.1</v>
      </c>
    </row>
    <row r="16" spans="1:15" ht="90" customHeight="1" x14ac:dyDescent="0.3">
      <c r="A16" s="215" t="s">
        <v>228</v>
      </c>
      <c r="B16" s="214" t="s">
        <v>126</v>
      </c>
      <c r="C16" s="213" t="s">
        <v>229</v>
      </c>
      <c r="D16" s="259">
        <f>+ACTIVIDAD_2!B26</f>
        <v>269750000</v>
      </c>
      <c r="E16" s="22">
        <v>0</v>
      </c>
      <c r="F16" s="23">
        <f>+META_PDD!C29</f>
        <v>0</v>
      </c>
      <c r="G16" s="259">
        <f>+ACTIVIDAD_2!C26</f>
        <v>492888000</v>
      </c>
      <c r="H16" s="259">
        <f>+ACTIVIDAD_2!C27</f>
        <v>6111733</v>
      </c>
      <c r="I16" s="254">
        <f>+ACTIVIDAD_2!C42</f>
        <v>0.3</v>
      </c>
      <c r="J16" s="271">
        <f>+ACTIVIDAD_2!D26</f>
        <v>189432849</v>
      </c>
      <c r="K16" s="271">
        <v>34310006</v>
      </c>
      <c r="L16" s="254">
        <v>0.3</v>
      </c>
    </row>
    <row r="17" spans="1:13" s="26" customFormat="1" ht="16.5" customHeight="1" x14ac:dyDescent="0.25">
      <c r="M17" s="1"/>
    </row>
    <row r="18" spans="1:13" ht="15" customHeight="1" thickBot="1" x14ac:dyDescent="0.35"/>
    <row r="19" spans="1:13" ht="35.1" customHeight="1" thickBot="1" x14ac:dyDescent="0.35">
      <c r="A19" s="484" t="s">
        <v>230</v>
      </c>
      <c r="B19" s="485"/>
      <c r="C19" s="485"/>
      <c r="D19" s="485"/>
      <c r="E19" s="485"/>
      <c r="F19" s="485"/>
      <c r="G19" s="485"/>
      <c r="H19" s="485"/>
      <c r="I19" s="485"/>
      <c r="J19" s="485"/>
      <c r="K19" s="485"/>
      <c r="L19" s="486"/>
    </row>
    <row r="20" spans="1:13" ht="35.1" customHeight="1" x14ac:dyDescent="0.3">
      <c r="A20" s="498" t="s">
        <v>224</v>
      </c>
      <c r="B20" s="495" t="s">
        <v>125</v>
      </c>
      <c r="C20" s="490" t="s">
        <v>49</v>
      </c>
      <c r="D20" s="492" t="s">
        <v>90</v>
      </c>
      <c r="E20" s="493"/>
      <c r="F20" s="494"/>
      <c r="G20" s="492" t="s">
        <v>91</v>
      </c>
      <c r="H20" s="493"/>
      <c r="I20" s="494"/>
      <c r="J20" s="492" t="s">
        <v>92</v>
      </c>
      <c r="K20" s="493"/>
      <c r="L20" s="494"/>
    </row>
    <row r="21" spans="1:13" ht="35.1" customHeight="1" thickBot="1" x14ac:dyDescent="0.35">
      <c r="A21" s="499"/>
      <c r="B21" s="500"/>
      <c r="C21" s="491"/>
      <c r="D21" s="121" t="s">
        <v>64</v>
      </c>
      <c r="E21" s="119" t="s">
        <v>65</v>
      </c>
      <c r="F21" s="120" t="s">
        <v>225</v>
      </c>
      <c r="G21" s="121" t="s">
        <v>64</v>
      </c>
      <c r="H21" s="119" t="s">
        <v>65</v>
      </c>
      <c r="I21" s="120" t="s">
        <v>225</v>
      </c>
      <c r="J21" s="121" t="s">
        <v>64</v>
      </c>
      <c r="K21" s="119" t="s">
        <v>65</v>
      </c>
      <c r="L21" s="120" t="s">
        <v>225</v>
      </c>
    </row>
    <row r="22" spans="1:13" ht="90" customHeight="1" x14ac:dyDescent="0.3">
      <c r="A22" s="219" t="s">
        <v>226</v>
      </c>
      <c r="B22" s="221" t="s">
        <v>48</v>
      </c>
      <c r="C22" s="208" t="s">
        <v>227</v>
      </c>
      <c r="D22" s="122"/>
      <c r="E22" s="117"/>
      <c r="F22" s="118"/>
      <c r="G22" s="122"/>
      <c r="H22" s="117"/>
      <c r="I22" s="118"/>
      <c r="J22" s="122"/>
      <c r="K22" s="117"/>
      <c r="L22" s="118"/>
    </row>
    <row r="23" spans="1:13" ht="90" customHeight="1" thickBot="1" x14ac:dyDescent="0.35">
      <c r="A23" s="215" t="s">
        <v>228</v>
      </c>
      <c r="B23" s="214" t="s">
        <v>126</v>
      </c>
      <c r="C23" s="213" t="s">
        <v>229</v>
      </c>
      <c r="D23" s="124"/>
      <c r="E23" s="25"/>
      <c r="F23" s="28"/>
      <c r="G23" s="124"/>
      <c r="H23" s="25"/>
      <c r="I23" s="28"/>
      <c r="J23" s="124"/>
      <c r="K23" s="25"/>
      <c r="L23" s="28"/>
    </row>
    <row r="25" spans="1:13" ht="14.4" thickBot="1" x14ac:dyDescent="0.35"/>
    <row r="26" spans="1:13" ht="35.1" customHeight="1" thickBot="1" x14ac:dyDescent="0.35">
      <c r="A26" s="487" t="s">
        <v>231</v>
      </c>
      <c r="B26" s="488"/>
      <c r="C26" s="488"/>
      <c r="D26" s="488"/>
      <c r="E26" s="488"/>
      <c r="F26" s="488"/>
      <c r="G26" s="488"/>
      <c r="H26" s="488"/>
      <c r="I26" s="488"/>
      <c r="J26" s="488"/>
      <c r="K26" s="488"/>
      <c r="L26" s="489"/>
    </row>
    <row r="27" spans="1:13" ht="35.1" customHeight="1" x14ac:dyDescent="0.3">
      <c r="A27" s="498" t="s">
        <v>224</v>
      </c>
      <c r="B27" s="495" t="s">
        <v>125</v>
      </c>
      <c r="C27" s="490" t="s">
        <v>49</v>
      </c>
      <c r="D27" s="492" t="s">
        <v>93</v>
      </c>
      <c r="E27" s="493"/>
      <c r="F27" s="494"/>
      <c r="G27" s="492" t="s">
        <v>94</v>
      </c>
      <c r="H27" s="493"/>
      <c r="I27" s="494"/>
      <c r="J27" s="492" t="s">
        <v>95</v>
      </c>
      <c r="K27" s="493"/>
      <c r="L27" s="494"/>
    </row>
    <row r="28" spans="1:13" ht="35.1" customHeight="1" thickBot="1" x14ac:dyDescent="0.35">
      <c r="A28" s="499"/>
      <c r="B28" s="496"/>
      <c r="C28" s="491"/>
      <c r="D28" s="121" t="s">
        <v>64</v>
      </c>
      <c r="E28" s="119" t="s">
        <v>65</v>
      </c>
      <c r="F28" s="120" t="s">
        <v>225</v>
      </c>
      <c r="G28" s="121" t="s">
        <v>64</v>
      </c>
      <c r="H28" s="119" t="s">
        <v>65</v>
      </c>
      <c r="I28" s="120" t="s">
        <v>225</v>
      </c>
      <c r="J28" s="121" t="s">
        <v>64</v>
      </c>
      <c r="K28" s="119" t="s">
        <v>65</v>
      </c>
      <c r="L28" s="120" t="s">
        <v>225</v>
      </c>
    </row>
    <row r="29" spans="1:13" ht="81" customHeight="1" x14ac:dyDescent="0.3">
      <c r="A29" s="219" t="s">
        <v>226</v>
      </c>
      <c r="B29" s="221" t="s">
        <v>48</v>
      </c>
      <c r="C29" s="208" t="s">
        <v>227</v>
      </c>
      <c r="D29" s="122"/>
      <c r="E29" s="117"/>
      <c r="F29" s="118"/>
      <c r="G29" s="122"/>
      <c r="H29" s="117"/>
      <c r="I29" s="118"/>
      <c r="J29" s="122"/>
      <c r="K29" s="117"/>
      <c r="L29" s="118"/>
    </row>
    <row r="30" spans="1:13" ht="94.5" customHeight="1" x14ac:dyDescent="0.3">
      <c r="A30" s="215" t="s">
        <v>228</v>
      </c>
      <c r="B30" s="214" t="s">
        <v>126</v>
      </c>
      <c r="C30" s="213" t="s">
        <v>229</v>
      </c>
      <c r="D30" s="123"/>
      <c r="E30" s="22"/>
      <c r="F30" s="23"/>
      <c r="G30" s="123"/>
      <c r="H30" s="22"/>
      <c r="I30" s="23"/>
      <c r="J30" s="123"/>
      <c r="K30" s="22"/>
      <c r="L30" s="23"/>
    </row>
    <row r="32" spans="1:13" ht="14.4" thickBot="1" x14ac:dyDescent="0.35"/>
    <row r="33" spans="1:12" ht="35.1" customHeight="1" thickBot="1" x14ac:dyDescent="0.35">
      <c r="A33" s="487" t="s">
        <v>232</v>
      </c>
      <c r="B33" s="488"/>
      <c r="C33" s="488"/>
      <c r="D33" s="488"/>
      <c r="E33" s="488"/>
      <c r="F33" s="488"/>
      <c r="G33" s="488"/>
      <c r="H33" s="488"/>
      <c r="I33" s="488"/>
      <c r="J33" s="488"/>
      <c r="K33" s="488"/>
      <c r="L33" s="489"/>
    </row>
    <row r="34" spans="1:12" ht="35.1" customHeight="1" x14ac:dyDescent="0.3">
      <c r="A34" s="498" t="s">
        <v>224</v>
      </c>
      <c r="B34" s="495" t="s">
        <v>125</v>
      </c>
      <c r="C34" s="490" t="s">
        <v>49</v>
      </c>
      <c r="D34" s="492" t="s">
        <v>96</v>
      </c>
      <c r="E34" s="493"/>
      <c r="F34" s="494"/>
      <c r="G34" s="492" t="s">
        <v>233</v>
      </c>
      <c r="H34" s="493"/>
      <c r="I34" s="494"/>
      <c r="J34" s="492" t="s">
        <v>98</v>
      </c>
      <c r="K34" s="493"/>
      <c r="L34" s="494"/>
    </row>
    <row r="35" spans="1:12" ht="35.1" customHeight="1" thickBot="1" x14ac:dyDescent="0.35">
      <c r="A35" s="499"/>
      <c r="B35" s="496"/>
      <c r="C35" s="491"/>
      <c r="D35" s="121" t="s">
        <v>64</v>
      </c>
      <c r="E35" s="119" t="s">
        <v>65</v>
      </c>
      <c r="F35" s="120" t="s">
        <v>225</v>
      </c>
      <c r="G35" s="121" t="s">
        <v>64</v>
      </c>
      <c r="H35" s="119" t="s">
        <v>65</v>
      </c>
      <c r="I35" s="120" t="s">
        <v>225</v>
      </c>
      <c r="J35" s="121" t="s">
        <v>64</v>
      </c>
      <c r="K35" s="119" t="s">
        <v>65</v>
      </c>
      <c r="L35" s="120" t="s">
        <v>225</v>
      </c>
    </row>
    <row r="36" spans="1:12" ht="99" customHeight="1" x14ac:dyDescent="0.3">
      <c r="A36" s="219" t="s">
        <v>226</v>
      </c>
      <c r="B36" s="221" t="s">
        <v>48</v>
      </c>
      <c r="C36" s="208" t="s">
        <v>227</v>
      </c>
      <c r="D36" s="122"/>
      <c r="E36" s="117"/>
      <c r="F36" s="118"/>
      <c r="G36" s="122"/>
      <c r="H36" s="117"/>
      <c r="I36" s="118"/>
      <c r="J36" s="122"/>
      <c r="K36" s="117"/>
      <c r="L36" s="118"/>
    </row>
    <row r="37" spans="1:12" ht="93.75" customHeight="1" x14ac:dyDescent="0.3">
      <c r="A37" s="215" t="s">
        <v>228</v>
      </c>
      <c r="B37" s="214" t="s">
        <v>126</v>
      </c>
      <c r="C37" s="213" t="s">
        <v>229</v>
      </c>
      <c r="D37" s="123"/>
      <c r="E37" s="22"/>
      <c r="F37" s="23"/>
      <c r="G37" s="123"/>
      <c r="H37" s="22"/>
      <c r="I37" s="23"/>
      <c r="J37" s="123"/>
      <c r="K37" s="22"/>
      <c r="L37" s="23"/>
    </row>
  </sheetData>
  <mergeCells count="45">
    <mergeCell ref="A34:A35"/>
    <mergeCell ref="B34:B35"/>
    <mergeCell ref="A20:A21"/>
    <mergeCell ref="A27:A28"/>
    <mergeCell ref="A19:L19"/>
    <mergeCell ref="A26:L26"/>
    <mergeCell ref="J20:L20"/>
    <mergeCell ref="J27:L27"/>
    <mergeCell ref="B20:B21"/>
    <mergeCell ref="C20:C21"/>
    <mergeCell ref="D20:F20"/>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3:L33"/>
    <mergeCell ref="C34:C35"/>
    <mergeCell ref="D34:F34"/>
    <mergeCell ref="G34:I34"/>
    <mergeCell ref="J34:L34"/>
    <mergeCell ref="G20:I20"/>
    <mergeCell ref="B27:B28"/>
    <mergeCell ref="J8:J10"/>
    <mergeCell ref="C27:C28"/>
    <mergeCell ref="D27:F27"/>
    <mergeCell ref="G27:I27"/>
    <mergeCell ref="A13:A14"/>
    <mergeCell ref="B13:B14"/>
    <mergeCell ref="C13:C14"/>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H13" zoomScale="80" zoomScaleNormal="80" workbookViewId="0">
      <selection activeCell="T14" sqref="T14"/>
    </sheetView>
  </sheetViews>
  <sheetFormatPr baseColWidth="10" defaultColWidth="11.44140625" defaultRowHeight="14.4" x14ac:dyDescent="0.3"/>
  <cols>
    <col min="1" max="1" width="15.6640625" style="108" customWidth="1"/>
    <col min="2" max="2" width="35.44140625" style="108" customWidth="1"/>
    <col min="3" max="3" width="27.88671875" style="108" customWidth="1"/>
    <col min="4" max="4" width="12" style="108" customWidth="1"/>
    <col min="5" max="5" width="35" style="108" customWidth="1"/>
    <col min="6" max="6" width="22.109375" style="108" customWidth="1"/>
    <col min="7" max="7" width="13.6640625" style="108" customWidth="1"/>
    <col min="8" max="8" width="13.44140625" style="108" customWidth="1"/>
    <col min="9" max="9" width="13.6640625" style="109" customWidth="1"/>
    <col min="10" max="10" width="11.44140625" style="109" customWidth="1"/>
    <col min="11" max="11" width="11.44140625" style="109"/>
    <col min="12" max="12" width="10.109375" style="109" customWidth="1"/>
    <col min="13" max="13" width="10.109375" style="108" customWidth="1"/>
    <col min="14" max="14" width="12.88671875" style="108" customWidth="1"/>
    <col min="15" max="16" width="10.109375" style="108" customWidth="1"/>
    <col min="17" max="17" width="51.44140625" style="108" customWidth="1"/>
    <col min="18" max="19" width="10.109375" style="108" customWidth="1"/>
    <col min="20" max="20" width="58.6640625" style="108" customWidth="1"/>
    <col min="21" max="22" width="10.109375" style="108" customWidth="1"/>
    <col min="23" max="23" width="12.88671875" style="108" customWidth="1"/>
    <col min="24" max="25" width="10.33203125" style="108" customWidth="1"/>
    <col min="26" max="26" width="12.88671875" style="108" customWidth="1"/>
    <col min="27" max="28" width="10.33203125" style="108" customWidth="1"/>
    <col min="29" max="29" width="12.88671875" style="108" customWidth="1"/>
    <col min="30" max="31" width="10.33203125" style="108" customWidth="1"/>
    <col min="32" max="32" width="13.44140625" style="108" customWidth="1"/>
    <col min="33" max="34" width="10.33203125" style="108" customWidth="1"/>
    <col min="35" max="35" width="13.44140625" style="108" customWidth="1"/>
    <col min="36" max="37" width="10.33203125" style="108" customWidth="1"/>
    <col min="38" max="38" width="13.44140625" style="108" customWidth="1"/>
    <col min="39" max="40" width="10.33203125" style="108" customWidth="1"/>
    <col min="41" max="41" width="13.44140625" style="108" customWidth="1"/>
    <col min="42" max="43" width="10.33203125" style="108" customWidth="1"/>
    <col min="44" max="44" width="12" style="108" customWidth="1"/>
    <col min="45" max="46" width="10.33203125" style="108" customWidth="1"/>
    <col min="47" max="47" width="12.44140625" style="108" customWidth="1"/>
    <col min="48" max="48" width="14" style="108" customWidth="1"/>
    <col min="49" max="50" width="12" style="108" customWidth="1"/>
    <col min="51" max="91" width="11.44140625" style="112"/>
    <col min="92" max="16384" width="11.44140625" style="108"/>
  </cols>
  <sheetData>
    <row r="1" spans="1:91" s="86" customFormat="1" ht="25.5" customHeight="1" thickBot="1" x14ac:dyDescent="0.35">
      <c r="A1" s="353"/>
      <c r="B1" s="507"/>
      <c r="C1" s="513" t="s">
        <v>18</v>
      </c>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2" t="s">
        <v>19</v>
      </c>
      <c r="AW1" s="512"/>
      <c r="AX1" s="512"/>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05"/>
      <c r="CB1" s="105"/>
      <c r="CC1" s="105"/>
      <c r="CD1" s="105"/>
      <c r="CE1" s="105"/>
      <c r="CF1" s="105"/>
      <c r="CG1" s="105"/>
      <c r="CH1" s="105"/>
      <c r="CI1" s="105"/>
      <c r="CJ1" s="105"/>
      <c r="CK1" s="105"/>
      <c r="CL1" s="105"/>
      <c r="CM1" s="105"/>
    </row>
    <row r="2" spans="1:91" s="86" customFormat="1" ht="25.5" customHeight="1" thickBot="1" x14ac:dyDescent="0.35">
      <c r="A2" s="353"/>
      <c r="B2" s="507"/>
      <c r="C2" s="514" t="s">
        <v>20</v>
      </c>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2" t="s">
        <v>21</v>
      </c>
      <c r="AW2" s="512"/>
      <c r="AX2" s="512"/>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05"/>
      <c r="CB2" s="105"/>
      <c r="CC2" s="105"/>
      <c r="CD2" s="105"/>
      <c r="CE2" s="105"/>
      <c r="CF2" s="105"/>
      <c r="CG2" s="105"/>
      <c r="CH2" s="105"/>
      <c r="CI2" s="105"/>
      <c r="CJ2" s="105"/>
      <c r="CK2" s="105"/>
      <c r="CL2" s="105"/>
      <c r="CM2" s="105"/>
    </row>
    <row r="3" spans="1:91" s="86" customFormat="1" ht="25.5" customHeight="1" thickBot="1" x14ac:dyDescent="0.35">
      <c r="A3" s="353"/>
      <c r="B3" s="507"/>
      <c r="C3" s="514" t="s">
        <v>340</v>
      </c>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2" t="s">
        <v>23</v>
      </c>
      <c r="AW3" s="512"/>
      <c r="AX3" s="512"/>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05"/>
      <c r="CB3" s="105"/>
      <c r="CC3" s="105"/>
      <c r="CD3" s="105"/>
      <c r="CE3" s="105"/>
      <c r="CF3" s="105"/>
      <c r="CG3" s="105"/>
      <c r="CH3" s="105"/>
      <c r="CI3" s="105"/>
      <c r="CJ3" s="105"/>
      <c r="CK3" s="105"/>
      <c r="CL3" s="105"/>
      <c r="CM3" s="105"/>
    </row>
    <row r="4" spans="1:91" s="86" customFormat="1" ht="25.5" customHeight="1" thickBot="1" x14ac:dyDescent="0.35">
      <c r="A4" s="354"/>
      <c r="B4" s="508"/>
      <c r="C4" s="509" t="s">
        <v>234</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1"/>
      <c r="AV4" s="512" t="s">
        <v>25</v>
      </c>
      <c r="AW4" s="512"/>
      <c r="AX4" s="512"/>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05"/>
      <c r="CB4" s="105"/>
      <c r="CC4" s="105"/>
      <c r="CD4" s="105"/>
      <c r="CE4" s="105"/>
      <c r="CF4" s="105"/>
      <c r="CG4" s="105"/>
      <c r="CH4" s="105"/>
      <c r="CI4" s="105"/>
      <c r="CJ4" s="105"/>
      <c r="CK4" s="105"/>
      <c r="CL4" s="105"/>
      <c r="CM4" s="105"/>
    </row>
    <row r="5" spans="1:91" s="86" customFormat="1" ht="15" customHeight="1" thickBot="1" x14ac:dyDescent="0.35">
      <c r="A5" s="87"/>
      <c r="B5" s="607"/>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89"/>
      <c r="AW5" s="89"/>
      <c r="AX5" s="89"/>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05"/>
      <c r="CB5" s="105"/>
      <c r="CC5" s="105"/>
      <c r="CD5" s="105"/>
      <c r="CE5" s="105"/>
      <c r="CF5" s="105"/>
      <c r="CG5" s="105"/>
      <c r="CH5" s="105"/>
      <c r="CI5" s="105"/>
      <c r="CJ5" s="105"/>
      <c r="CK5" s="105"/>
      <c r="CL5" s="105"/>
      <c r="CM5" s="105"/>
    </row>
    <row r="6" spans="1:91" s="1" customFormat="1" ht="40.35" customHeight="1" thickBot="1" x14ac:dyDescent="0.35">
      <c r="A6" s="338" t="s">
        <v>44</v>
      </c>
      <c r="B6" s="340"/>
      <c r="C6" s="502" t="s">
        <v>45</v>
      </c>
      <c r="D6" s="503"/>
      <c r="E6" s="503"/>
      <c r="F6" s="503"/>
      <c r="G6" s="503"/>
      <c r="H6" s="503"/>
      <c r="I6" s="503"/>
      <c r="J6" s="503"/>
      <c r="K6" s="504"/>
      <c r="M6" s="192"/>
      <c r="N6" s="241" t="s">
        <v>46</v>
      </c>
      <c r="O6" s="505">
        <v>2024110010317</v>
      </c>
      <c r="P6" s="541"/>
      <c r="Q6" s="506"/>
    </row>
    <row r="7" spans="1:91" s="105" customFormat="1" ht="15" customHeight="1" thickBot="1" x14ac:dyDescent="0.35">
      <c r="A7" s="113"/>
      <c r="B7" s="107"/>
      <c r="C7" s="107"/>
      <c r="D7" s="107"/>
      <c r="E7" s="107"/>
      <c r="F7" s="107"/>
      <c r="G7" s="107"/>
      <c r="H7" s="107"/>
      <c r="I7" s="107"/>
      <c r="J7" s="107"/>
      <c r="K7" s="107"/>
      <c r="L7" s="107"/>
      <c r="M7" s="114"/>
      <c r="N7" s="114"/>
      <c r="O7" s="114"/>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row>
    <row r="8" spans="1:91" s="86" customFormat="1" ht="21.75" customHeight="1" thickBot="1" x14ac:dyDescent="0.3">
      <c r="A8" s="483" t="s">
        <v>26</v>
      </c>
      <c r="B8" s="483"/>
      <c r="C8" s="152" t="s">
        <v>27</v>
      </c>
      <c r="D8" s="95" t="s">
        <v>28</v>
      </c>
      <c r="E8" s="152" t="s">
        <v>29</v>
      </c>
      <c r="F8" s="95" t="s">
        <v>28</v>
      </c>
      <c r="G8" s="152" t="s">
        <v>30</v>
      </c>
      <c r="H8" s="606" t="s">
        <v>28</v>
      </c>
      <c r="I8" s="179" t="s">
        <v>31</v>
      </c>
      <c r="J8" s="153"/>
      <c r="K8" s="180"/>
      <c r="L8" s="181"/>
      <c r="M8" s="156"/>
      <c r="N8" s="519" t="s">
        <v>32</v>
      </c>
      <c r="O8" s="520"/>
      <c r="P8" s="521"/>
      <c r="Q8" s="528" t="s">
        <v>33</v>
      </c>
      <c r="R8" s="528"/>
      <c r="S8" s="528"/>
      <c r="T8" s="515"/>
      <c r="U8" s="516"/>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05"/>
      <c r="CB8" s="105"/>
      <c r="CC8" s="105"/>
      <c r="CD8" s="105"/>
      <c r="CE8" s="105"/>
      <c r="CF8" s="105"/>
      <c r="CG8" s="105"/>
      <c r="CH8" s="105"/>
      <c r="CI8" s="105"/>
      <c r="CJ8" s="105"/>
      <c r="CK8" s="105"/>
      <c r="CL8" s="105"/>
      <c r="CM8" s="105"/>
    </row>
    <row r="9" spans="1:91" s="86" customFormat="1" ht="21.75" customHeight="1" thickBot="1" x14ac:dyDescent="0.3">
      <c r="A9" s="483"/>
      <c r="B9" s="483"/>
      <c r="C9" s="154" t="s">
        <v>34</v>
      </c>
      <c r="D9" s="155"/>
      <c r="E9" s="152" t="s">
        <v>35</v>
      </c>
      <c r="F9" s="149"/>
      <c r="G9" s="152" t="s">
        <v>36</v>
      </c>
      <c r="H9" s="155"/>
      <c r="I9" s="179" t="s">
        <v>37</v>
      </c>
      <c r="J9" s="153"/>
      <c r="K9" s="180"/>
      <c r="L9" s="181"/>
      <c r="M9" s="156"/>
      <c r="N9" s="522"/>
      <c r="O9" s="523"/>
      <c r="P9" s="524"/>
      <c r="Q9" s="528" t="s">
        <v>38</v>
      </c>
      <c r="R9" s="528"/>
      <c r="S9" s="528"/>
      <c r="T9" s="515"/>
      <c r="U9" s="516"/>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05"/>
      <c r="CB9" s="105"/>
      <c r="CC9" s="105"/>
      <c r="CD9" s="105"/>
      <c r="CE9" s="105"/>
      <c r="CF9" s="105"/>
      <c r="CG9" s="105"/>
      <c r="CH9" s="105"/>
      <c r="CI9" s="105"/>
      <c r="CJ9" s="105"/>
      <c r="CK9" s="105"/>
      <c r="CL9" s="105"/>
      <c r="CM9" s="105"/>
    </row>
    <row r="10" spans="1:91" s="86" customFormat="1" ht="21.75" customHeight="1" thickBot="1" x14ac:dyDescent="0.3">
      <c r="A10" s="483"/>
      <c r="B10" s="483"/>
      <c r="C10" s="152" t="s">
        <v>39</v>
      </c>
      <c r="D10" s="149"/>
      <c r="E10" s="152" t="s">
        <v>40</v>
      </c>
      <c r="F10" s="149"/>
      <c r="G10" s="152" t="s">
        <v>41</v>
      </c>
      <c r="H10" s="155"/>
      <c r="I10" s="179" t="s">
        <v>42</v>
      </c>
      <c r="J10" s="153"/>
      <c r="K10" s="180"/>
      <c r="L10" s="181"/>
      <c r="M10" s="156"/>
      <c r="N10" s="525"/>
      <c r="O10" s="526"/>
      <c r="P10" s="527"/>
      <c r="Q10" s="528" t="s">
        <v>43</v>
      </c>
      <c r="R10" s="528"/>
      <c r="S10" s="528"/>
      <c r="T10" s="517" t="s">
        <v>28</v>
      </c>
      <c r="U10" s="518"/>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05"/>
      <c r="CB10" s="105"/>
      <c r="CC10" s="105"/>
      <c r="CD10" s="105"/>
      <c r="CE10" s="105"/>
      <c r="CF10" s="105"/>
      <c r="CG10" s="105"/>
      <c r="CH10" s="105"/>
      <c r="CI10" s="105"/>
      <c r="CJ10" s="105"/>
      <c r="CK10" s="105"/>
      <c r="CL10" s="105"/>
      <c r="CM10" s="105"/>
    </row>
    <row r="11" spans="1:91" s="105" customFormat="1" ht="18" customHeight="1" thickBot="1" x14ac:dyDescent="0.35">
      <c r="I11" s="182"/>
      <c r="J11" s="182"/>
      <c r="K11" s="182"/>
      <c r="L11" s="182"/>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row>
    <row r="12" spans="1:91" ht="23.4" customHeight="1" x14ac:dyDescent="0.3">
      <c r="A12" s="544" t="s">
        <v>235</v>
      </c>
      <c r="B12" s="532" t="s">
        <v>236</v>
      </c>
      <c r="C12" s="546" t="s">
        <v>9</v>
      </c>
      <c r="D12" s="546" t="s">
        <v>237</v>
      </c>
      <c r="E12" s="546" t="s">
        <v>238</v>
      </c>
      <c r="F12" s="546" t="s">
        <v>239</v>
      </c>
      <c r="G12" s="532" t="s">
        <v>240</v>
      </c>
      <c r="H12" s="532" t="s">
        <v>241</v>
      </c>
      <c r="I12" s="548" t="s">
        <v>242</v>
      </c>
      <c r="J12" s="548" t="s">
        <v>243</v>
      </c>
      <c r="K12" s="534" t="s">
        <v>244</v>
      </c>
      <c r="L12" s="550" t="s">
        <v>27</v>
      </c>
      <c r="M12" s="530"/>
      <c r="N12" s="531"/>
      <c r="O12" s="529" t="s">
        <v>29</v>
      </c>
      <c r="P12" s="530"/>
      <c r="Q12" s="531"/>
      <c r="R12" s="529" t="s">
        <v>30</v>
      </c>
      <c r="S12" s="530"/>
      <c r="T12" s="531"/>
      <c r="U12" s="529" t="s">
        <v>31</v>
      </c>
      <c r="V12" s="530"/>
      <c r="W12" s="531"/>
      <c r="X12" s="529" t="s">
        <v>34</v>
      </c>
      <c r="Y12" s="530"/>
      <c r="Z12" s="531"/>
      <c r="AA12" s="529" t="s">
        <v>35</v>
      </c>
      <c r="AB12" s="530"/>
      <c r="AC12" s="531"/>
      <c r="AD12" s="529" t="s">
        <v>36</v>
      </c>
      <c r="AE12" s="530"/>
      <c r="AF12" s="531"/>
      <c r="AG12" s="529" t="s">
        <v>37</v>
      </c>
      <c r="AH12" s="530"/>
      <c r="AI12" s="531"/>
      <c r="AJ12" s="529" t="s">
        <v>39</v>
      </c>
      <c r="AK12" s="530"/>
      <c r="AL12" s="531"/>
      <c r="AM12" s="529" t="s">
        <v>40</v>
      </c>
      <c r="AN12" s="530"/>
      <c r="AO12" s="531"/>
      <c r="AP12" s="529" t="s">
        <v>41</v>
      </c>
      <c r="AQ12" s="530"/>
      <c r="AR12" s="531"/>
      <c r="AS12" s="529" t="s">
        <v>42</v>
      </c>
      <c r="AT12" s="530"/>
      <c r="AU12" s="531"/>
      <c r="AV12" s="539" t="s">
        <v>245</v>
      </c>
      <c r="AW12" s="542" t="s">
        <v>246</v>
      </c>
      <c r="AX12" s="537" t="s">
        <v>247</v>
      </c>
      <c r="AY12" s="536"/>
      <c r="AZ12" s="536"/>
      <c r="BA12" s="536"/>
      <c r="BB12" s="536"/>
      <c r="BC12" s="536"/>
      <c r="BD12" s="536"/>
      <c r="BE12" s="536"/>
      <c r="BF12" s="536"/>
      <c r="BG12" s="536"/>
    </row>
    <row r="13" spans="1:91" s="109" customFormat="1" ht="36.75" customHeight="1" thickBot="1" x14ac:dyDescent="0.35">
      <c r="A13" s="545"/>
      <c r="B13" s="533"/>
      <c r="C13" s="547"/>
      <c r="D13" s="547"/>
      <c r="E13" s="547"/>
      <c r="F13" s="547"/>
      <c r="G13" s="533"/>
      <c r="H13" s="533"/>
      <c r="I13" s="549"/>
      <c r="J13" s="549"/>
      <c r="K13" s="535"/>
      <c r="L13" s="157" t="s">
        <v>248</v>
      </c>
      <c r="M13" s="150" t="s">
        <v>249</v>
      </c>
      <c r="N13" s="150" t="s">
        <v>250</v>
      </c>
      <c r="O13" s="157" t="s">
        <v>248</v>
      </c>
      <c r="P13" s="150" t="s">
        <v>249</v>
      </c>
      <c r="Q13" s="150" t="s">
        <v>250</v>
      </c>
      <c r="R13" s="157" t="s">
        <v>248</v>
      </c>
      <c r="S13" s="150" t="s">
        <v>249</v>
      </c>
      <c r="T13" s="150" t="s">
        <v>250</v>
      </c>
      <c r="U13" s="157" t="s">
        <v>248</v>
      </c>
      <c r="V13" s="150" t="s">
        <v>249</v>
      </c>
      <c r="W13" s="150" t="s">
        <v>250</v>
      </c>
      <c r="X13" s="157" t="s">
        <v>248</v>
      </c>
      <c r="Y13" s="150" t="s">
        <v>249</v>
      </c>
      <c r="Z13" s="150" t="s">
        <v>250</v>
      </c>
      <c r="AA13" s="157" t="s">
        <v>248</v>
      </c>
      <c r="AB13" s="150" t="s">
        <v>249</v>
      </c>
      <c r="AC13" s="150" t="s">
        <v>250</v>
      </c>
      <c r="AD13" s="157" t="s">
        <v>248</v>
      </c>
      <c r="AE13" s="150" t="s">
        <v>249</v>
      </c>
      <c r="AF13" s="150" t="s">
        <v>250</v>
      </c>
      <c r="AG13" s="157" t="s">
        <v>248</v>
      </c>
      <c r="AH13" s="150" t="s">
        <v>249</v>
      </c>
      <c r="AI13" s="150" t="s">
        <v>250</v>
      </c>
      <c r="AJ13" s="157" t="s">
        <v>248</v>
      </c>
      <c r="AK13" s="150" t="s">
        <v>249</v>
      </c>
      <c r="AL13" s="150" t="s">
        <v>250</v>
      </c>
      <c r="AM13" s="157" t="s">
        <v>248</v>
      </c>
      <c r="AN13" s="150" t="s">
        <v>249</v>
      </c>
      <c r="AO13" s="150" t="s">
        <v>250</v>
      </c>
      <c r="AP13" s="157" t="s">
        <v>248</v>
      </c>
      <c r="AQ13" s="150" t="s">
        <v>249</v>
      </c>
      <c r="AR13" s="150" t="s">
        <v>250</v>
      </c>
      <c r="AS13" s="157" t="s">
        <v>248</v>
      </c>
      <c r="AT13" s="150" t="s">
        <v>249</v>
      </c>
      <c r="AU13" s="150" t="s">
        <v>250</v>
      </c>
      <c r="AV13" s="540"/>
      <c r="AW13" s="543"/>
      <c r="AX13" s="538"/>
      <c r="AY13" s="536"/>
      <c r="AZ13" s="536"/>
      <c r="BA13" s="536"/>
      <c r="BB13" s="536"/>
      <c r="BC13" s="536"/>
      <c r="BD13" s="536"/>
      <c r="BE13" s="536"/>
      <c r="BF13" s="536"/>
      <c r="BG13" s="536"/>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row>
    <row r="14" spans="1:91" ht="300" customHeight="1" x14ac:dyDescent="0.3">
      <c r="A14" s="224" t="s">
        <v>251</v>
      </c>
      <c r="B14" s="225" t="s">
        <v>252</v>
      </c>
      <c r="C14" s="225" t="s">
        <v>253</v>
      </c>
      <c r="D14" s="226">
        <v>23</v>
      </c>
      <c r="E14" s="225" t="s">
        <v>254</v>
      </c>
      <c r="F14" s="240" t="s">
        <v>255</v>
      </c>
      <c r="G14" s="226" t="s">
        <v>256</v>
      </c>
      <c r="H14" s="226" t="s">
        <v>257</v>
      </c>
      <c r="I14" s="227">
        <v>15</v>
      </c>
      <c r="J14" s="227">
        <v>47</v>
      </c>
      <c r="K14" s="228">
        <v>4</v>
      </c>
      <c r="L14" s="229">
        <v>0</v>
      </c>
      <c r="M14" s="230">
        <v>0</v>
      </c>
      <c r="N14" s="230">
        <v>0</v>
      </c>
      <c r="O14" s="231">
        <v>0</v>
      </c>
      <c r="P14" s="232">
        <v>0</v>
      </c>
      <c r="Q14" s="269" t="s">
        <v>258</v>
      </c>
      <c r="R14" s="231">
        <v>1</v>
      </c>
      <c r="S14" s="232">
        <v>0</v>
      </c>
      <c r="T14" s="269" t="s">
        <v>327</v>
      </c>
      <c r="U14" s="231"/>
      <c r="V14" s="232"/>
      <c r="W14" s="232"/>
      <c r="X14" s="231"/>
      <c r="Y14" s="232"/>
      <c r="Z14" s="232"/>
      <c r="AA14" s="231"/>
      <c r="AB14" s="232"/>
      <c r="AC14" s="232"/>
      <c r="AD14" s="231"/>
      <c r="AE14" s="232"/>
      <c r="AF14" s="232"/>
      <c r="AG14" s="231"/>
      <c r="AH14" s="232"/>
      <c r="AI14" s="232"/>
      <c r="AJ14" s="231">
        <v>1</v>
      </c>
      <c r="AK14" s="232"/>
      <c r="AL14" s="232"/>
      <c r="AM14" s="231">
        <v>1</v>
      </c>
      <c r="AN14" s="232"/>
      <c r="AO14" s="232"/>
      <c r="AP14" s="231">
        <v>1</v>
      </c>
      <c r="AQ14" s="232"/>
      <c r="AR14" s="232"/>
      <c r="AS14" s="231"/>
      <c r="AT14" s="232"/>
      <c r="AU14" s="232"/>
      <c r="AV14" s="110">
        <f t="shared" ref="AV14:AW15" si="0">+L14+O14+R14+U14+X14+AA14+AD14+AG14+AJ14+AM14+AP14+AS14</f>
        <v>4</v>
      </c>
      <c r="AW14" s="151">
        <f t="shared" si="0"/>
        <v>0</v>
      </c>
      <c r="AX14" s="233" t="s">
        <v>259</v>
      </c>
    </row>
    <row r="15" spans="1:91" ht="104.25" customHeight="1" x14ac:dyDescent="0.3">
      <c r="A15" s="224" t="s">
        <v>251</v>
      </c>
      <c r="B15" s="225" t="s">
        <v>252</v>
      </c>
      <c r="C15" s="225" t="s">
        <v>253</v>
      </c>
      <c r="D15" s="226">
        <v>24</v>
      </c>
      <c r="E15" s="225" t="s">
        <v>260</v>
      </c>
      <c r="F15" s="240" t="s">
        <v>255</v>
      </c>
      <c r="G15" s="226" t="s">
        <v>256</v>
      </c>
      <c r="H15" s="226" t="s">
        <v>257</v>
      </c>
      <c r="I15" s="227">
        <v>15</v>
      </c>
      <c r="J15" s="227">
        <v>47</v>
      </c>
      <c r="K15" s="234">
        <v>4</v>
      </c>
      <c r="L15" s="229">
        <v>0</v>
      </c>
      <c r="M15" s="230">
        <v>0</v>
      </c>
      <c r="N15" s="230">
        <v>0</v>
      </c>
      <c r="O15" s="231">
        <v>0</v>
      </c>
      <c r="P15" s="232">
        <v>0</v>
      </c>
      <c r="Q15" s="269" t="s">
        <v>261</v>
      </c>
      <c r="R15" s="231"/>
      <c r="S15" s="232"/>
      <c r="T15" s="269" t="s">
        <v>261</v>
      </c>
      <c r="U15" s="231">
        <v>1</v>
      </c>
      <c r="V15" s="232"/>
      <c r="W15" s="232"/>
      <c r="X15" s="231"/>
      <c r="Y15" s="232"/>
      <c r="Z15" s="232"/>
      <c r="AA15" s="231"/>
      <c r="AB15" s="232"/>
      <c r="AC15" s="232"/>
      <c r="AD15" s="231"/>
      <c r="AE15" s="232"/>
      <c r="AF15" s="232"/>
      <c r="AG15" s="231"/>
      <c r="AH15" s="232"/>
      <c r="AI15" s="232"/>
      <c r="AJ15" s="231"/>
      <c r="AK15" s="232"/>
      <c r="AL15" s="232"/>
      <c r="AM15" s="231">
        <v>1</v>
      </c>
      <c r="AN15" s="232"/>
      <c r="AO15" s="232"/>
      <c r="AP15" s="231">
        <v>1</v>
      </c>
      <c r="AQ15" s="232"/>
      <c r="AR15" s="232"/>
      <c r="AS15" s="231">
        <v>1</v>
      </c>
      <c r="AT15" s="232"/>
      <c r="AU15" s="232"/>
      <c r="AV15" s="110">
        <f t="shared" si="0"/>
        <v>4</v>
      </c>
      <c r="AW15" s="151">
        <f t="shared" si="0"/>
        <v>0</v>
      </c>
      <c r="AX15" s="233" t="s">
        <v>259</v>
      </c>
    </row>
  </sheetData>
  <autoFilter ref="A12:AX14"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6"/>
  <sheetViews>
    <sheetView zoomScale="55" zoomScaleNormal="55" workbookViewId="0">
      <selection activeCell="I35" sqref="I35"/>
    </sheetView>
  </sheetViews>
  <sheetFormatPr baseColWidth="10" defaultColWidth="10.88671875" defaultRowHeight="13.8" x14ac:dyDescent="0.3"/>
  <cols>
    <col min="1" max="1" width="25.44140625" style="84" customWidth="1"/>
    <col min="2" max="2" width="29.88671875" style="84" customWidth="1"/>
    <col min="3" max="3" width="21.44140625" style="84" customWidth="1"/>
    <col min="4" max="4" width="21.6640625" style="84" customWidth="1"/>
    <col min="5" max="5" width="20.6640625" style="84" bestFit="1" customWidth="1"/>
    <col min="6" max="6" width="21.88671875" style="84" customWidth="1"/>
    <col min="7" max="7" width="20.6640625" style="84" bestFit="1" customWidth="1"/>
    <col min="8" max="8" width="21.44140625" style="84" customWidth="1"/>
    <col min="9" max="9" width="20.6640625" style="84" bestFit="1" customWidth="1"/>
    <col min="10" max="10" width="22.33203125" style="84" customWidth="1"/>
    <col min="11" max="11" width="20.6640625" style="84" bestFit="1" customWidth="1"/>
    <col min="12" max="12" width="23" style="84" customWidth="1"/>
    <col min="13" max="13" width="20.6640625" style="84" bestFit="1" customWidth="1"/>
    <col min="14" max="14" width="22.33203125" style="84" customWidth="1"/>
    <col min="15" max="15" width="20.6640625" style="84" bestFit="1" customWidth="1"/>
    <col min="16" max="17" width="20.44140625" style="84" customWidth="1"/>
    <col min="18" max="18" width="17.33203125" style="84" bestFit="1" customWidth="1"/>
    <col min="19" max="19" width="20.6640625" style="84" bestFit="1" customWidth="1"/>
    <col min="20" max="20" width="21.109375" style="84" customWidth="1"/>
    <col min="21" max="21" width="20.6640625" style="84" bestFit="1" customWidth="1"/>
    <col min="22" max="22" width="19.88671875" style="84" bestFit="1" customWidth="1"/>
    <col min="23" max="23" width="21.88671875" style="84" customWidth="1"/>
    <col min="24" max="24" width="17.33203125" style="84" bestFit="1" customWidth="1"/>
    <col min="25" max="25" width="20.6640625" style="84" bestFit="1" customWidth="1"/>
    <col min="26" max="26" width="20.44140625" style="84" customWidth="1"/>
    <col min="27" max="27" width="17.44140625" style="84" customWidth="1"/>
    <col min="28" max="28" width="19.88671875" style="84" bestFit="1" customWidth="1"/>
    <col min="29" max="29" width="22.88671875" style="84" customWidth="1"/>
    <col min="30" max="30" width="17" style="84" customWidth="1"/>
    <col min="31" max="31" width="19.88671875" style="84" bestFit="1" customWidth="1"/>
    <col min="32" max="32" width="22" style="84" customWidth="1"/>
    <col min="33" max="36" width="20.44140625" style="84" bestFit="1" customWidth="1"/>
    <col min="37" max="16384" width="10.88671875" style="84"/>
  </cols>
  <sheetData>
    <row r="1" spans="1:62" s="1" customFormat="1" ht="20.25" customHeight="1" x14ac:dyDescent="0.3">
      <c r="A1" s="441"/>
      <c r="B1" s="562" t="s">
        <v>341</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row>
    <row r="2" spans="1:62" s="1" customFormat="1" ht="18.75" customHeight="1" x14ac:dyDescent="0.3">
      <c r="A2" s="442"/>
      <c r="B2" s="565"/>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7"/>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row>
    <row r="3" spans="1:62" s="1" customFormat="1" ht="14.25" customHeight="1" x14ac:dyDescent="0.3">
      <c r="A3" s="442"/>
      <c r="B3" s="565"/>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7"/>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row>
    <row r="4" spans="1:62" s="1" customFormat="1" ht="33" customHeight="1" thickBot="1" x14ac:dyDescent="0.35">
      <c r="A4" s="443"/>
      <c r="B4" s="568"/>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70"/>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row>
    <row r="5" spans="1:62" s="1" customFormat="1" ht="15" customHeight="1" thickBot="1" x14ac:dyDescent="0.35">
      <c r="A5" s="6"/>
      <c r="B5" s="103"/>
      <c r="C5" s="103"/>
      <c r="D5" s="103"/>
      <c r="E5" s="103"/>
      <c r="F5" s="103"/>
      <c r="G5" s="103"/>
      <c r="H5" s="103"/>
      <c r="I5" s="103"/>
      <c r="J5" s="103"/>
      <c r="K5" s="103"/>
      <c r="L5" s="103"/>
      <c r="M5" s="103"/>
      <c r="N5" s="103"/>
      <c r="O5" s="103"/>
      <c r="P5" s="2"/>
      <c r="Q5" s="2"/>
      <c r="R5" s="3"/>
      <c r="S5" s="3"/>
      <c r="T5" s="2"/>
      <c r="U5" s="2"/>
      <c r="V5" s="2"/>
      <c r="W5" s="84"/>
      <c r="X5" s="4"/>
      <c r="Y5" s="4"/>
      <c r="Z5" s="133"/>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row>
    <row r="6" spans="1:62" s="1" customFormat="1" ht="15" customHeight="1" thickBot="1" x14ac:dyDescent="0.35">
      <c r="A6" s="453" t="s">
        <v>184</v>
      </c>
      <c r="B6" s="573" t="s">
        <v>262</v>
      </c>
      <c r="C6" s="574"/>
      <c r="D6" s="574"/>
      <c r="E6" s="574"/>
      <c r="F6" s="574"/>
      <c r="G6" s="574"/>
      <c r="H6" s="574"/>
      <c r="I6" s="574"/>
      <c r="J6" s="574"/>
      <c r="K6" s="574"/>
      <c r="L6" s="574"/>
      <c r="M6" s="574"/>
      <c r="N6" s="574"/>
      <c r="O6" s="574"/>
      <c r="P6" s="574"/>
      <c r="Q6" s="574"/>
      <c r="R6" s="574"/>
      <c r="S6" s="574"/>
      <c r="T6" s="574"/>
      <c r="U6" s="574"/>
      <c r="V6" s="574"/>
      <c r="W6" s="574"/>
      <c r="X6" s="574"/>
      <c r="Y6" s="574"/>
      <c r="Z6" s="574"/>
      <c r="AA6" s="575"/>
      <c r="AB6" s="184"/>
      <c r="AC6" s="571" t="s">
        <v>16</v>
      </c>
      <c r="AD6" s="572"/>
      <c r="AE6" s="183"/>
      <c r="AF6" s="58"/>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row>
    <row r="7" spans="1:62" s="1" customFormat="1" ht="15" customHeight="1" thickBot="1" x14ac:dyDescent="0.35">
      <c r="A7" s="454"/>
      <c r="B7" s="576"/>
      <c r="C7" s="577"/>
      <c r="D7" s="577"/>
      <c r="E7" s="577"/>
      <c r="F7" s="577"/>
      <c r="G7" s="577"/>
      <c r="H7" s="577"/>
      <c r="I7" s="577"/>
      <c r="J7" s="577"/>
      <c r="K7" s="577"/>
      <c r="L7" s="577"/>
      <c r="M7" s="577"/>
      <c r="N7" s="577"/>
      <c r="O7" s="577"/>
      <c r="P7" s="577"/>
      <c r="Q7" s="577"/>
      <c r="R7" s="577"/>
      <c r="S7" s="577"/>
      <c r="T7" s="577"/>
      <c r="U7" s="577"/>
      <c r="V7" s="577"/>
      <c r="W7" s="577"/>
      <c r="X7" s="577"/>
      <c r="Y7" s="577"/>
      <c r="Z7" s="577"/>
      <c r="AA7" s="578"/>
      <c r="AB7" s="190"/>
      <c r="AC7" s="571" t="s">
        <v>17</v>
      </c>
      <c r="AD7" s="572"/>
      <c r="AE7" s="183"/>
      <c r="AF7" s="58"/>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row>
    <row r="8" spans="1:62" s="1" customFormat="1" ht="15" customHeight="1" thickBot="1" x14ac:dyDescent="0.35">
      <c r="A8" s="454"/>
      <c r="B8" s="576"/>
      <c r="C8" s="577"/>
      <c r="D8" s="577"/>
      <c r="E8" s="577"/>
      <c r="F8" s="577"/>
      <c r="G8" s="577"/>
      <c r="H8" s="577"/>
      <c r="I8" s="577"/>
      <c r="J8" s="577"/>
      <c r="K8" s="577"/>
      <c r="L8" s="577"/>
      <c r="M8" s="577"/>
      <c r="N8" s="577"/>
      <c r="O8" s="577"/>
      <c r="P8" s="577"/>
      <c r="Q8" s="577"/>
      <c r="R8" s="577"/>
      <c r="S8" s="577"/>
      <c r="T8" s="577"/>
      <c r="U8" s="577"/>
      <c r="V8" s="577"/>
      <c r="W8" s="577"/>
      <c r="X8" s="577"/>
      <c r="Y8" s="577"/>
      <c r="Z8" s="577"/>
      <c r="AA8" s="578"/>
      <c r="AB8" s="190"/>
      <c r="AC8" s="571" t="s">
        <v>182</v>
      </c>
      <c r="AD8" s="572"/>
      <c r="AE8" s="183"/>
      <c r="AF8" s="58"/>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row>
    <row r="9" spans="1:62" s="1" customFormat="1" ht="15" customHeight="1" thickBot="1" x14ac:dyDescent="0.35">
      <c r="A9" s="455"/>
      <c r="B9" s="579"/>
      <c r="C9" s="580"/>
      <c r="D9" s="580"/>
      <c r="E9" s="580"/>
      <c r="F9" s="580"/>
      <c r="G9" s="580"/>
      <c r="H9" s="580"/>
      <c r="I9" s="580"/>
      <c r="J9" s="580"/>
      <c r="K9" s="580"/>
      <c r="L9" s="580"/>
      <c r="M9" s="580"/>
      <c r="N9" s="580"/>
      <c r="O9" s="580"/>
      <c r="P9" s="580"/>
      <c r="Q9" s="580"/>
      <c r="R9" s="580"/>
      <c r="S9" s="580"/>
      <c r="T9" s="580"/>
      <c r="U9" s="580"/>
      <c r="V9" s="580"/>
      <c r="W9" s="580"/>
      <c r="X9" s="580"/>
      <c r="Y9" s="580"/>
      <c r="Z9" s="580"/>
      <c r="AA9" s="581"/>
      <c r="AB9" s="185"/>
      <c r="AC9" s="571" t="s">
        <v>25</v>
      </c>
      <c r="AD9" s="572"/>
      <c r="AE9" s="183"/>
      <c r="AF9" s="58"/>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row>
    <row r="10" spans="1:62" s="1" customFormat="1" ht="9" customHeight="1" x14ac:dyDescent="0.3">
      <c r="A10" s="1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row>
    <row r="11" spans="1:62" s="26" customFormat="1" ht="16.5" customHeight="1" thickBot="1" x14ac:dyDescent="0.3">
      <c r="C11" s="105"/>
      <c r="D11" s="105"/>
      <c r="E11" s="105"/>
      <c r="F11" s="105"/>
      <c r="G11" s="105"/>
      <c r="H11" s="105"/>
      <c r="I11" s="105"/>
      <c r="J11" s="105"/>
      <c r="K11" s="104"/>
      <c r="L11" s="104"/>
      <c r="M11" s="104"/>
      <c r="N11" s="104"/>
      <c r="O11" s="104"/>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row>
    <row r="12" spans="1:62" s="86" customFormat="1" ht="21.75" customHeight="1" thickBot="1" x14ac:dyDescent="0.35">
      <c r="A12" s="356" t="s">
        <v>26</v>
      </c>
      <c r="B12" s="174" t="s">
        <v>27</v>
      </c>
      <c r="C12" s="135"/>
      <c r="D12" s="174" t="s">
        <v>29</v>
      </c>
      <c r="E12" s="136"/>
      <c r="F12" s="174" t="s">
        <v>30</v>
      </c>
      <c r="G12" s="136"/>
      <c r="H12" s="174" t="s">
        <v>31</v>
      </c>
      <c r="I12" s="137"/>
      <c r="J12" s="106"/>
      <c r="K12" s="355" t="s">
        <v>32</v>
      </c>
      <c r="L12" s="355"/>
      <c r="M12" s="528" t="s">
        <v>33</v>
      </c>
      <c r="N12" s="528"/>
      <c r="O12" s="528"/>
      <c r="P12" s="140"/>
      <c r="Q12" s="192"/>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row>
    <row r="13" spans="1:62" s="86" customFormat="1" ht="21.75" customHeight="1" thickBot="1" x14ac:dyDescent="0.35">
      <c r="A13" s="356"/>
      <c r="B13" s="175" t="s">
        <v>34</v>
      </c>
      <c r="C13" s="138"/>
      <c r="D13" s="174" t="s">
        <v>35</v>
      </c>
      <c r="E13" s="139"/>
      <c r="F13" s="174" t="s">
        <v>36</v>
      </c>
      <c r="G13" s="139"/>
      <c r="H13" s="174" t="s">
        <v>37</v>
      </c>
      <c r="I13" s="137"/>
      <c r="J13" s="106"/>
      <c r="K13" s="355"/>
      <c r="L13" s="355"/>
      <c r="M13" s="528" t="s">
        <v>38</v>
      </c>
      <c r="N13" s="528"/>
      <c r="O13" s="528"/>
      <c r="P13" s="140"/>
      <c r="Q13" s="192"/>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row>
    <row r="14" spans="1:62" s="86" customFormat="1" ht="21.75" customHeight="1" thickBot="1" x14ac:dyDescent="0.35">
      <c r="A14" s="356"/>
      <c r="B14" s="174" t="s">
        <v>39</v>
      </c>
      <c r="C14" s="135"/>
      <c r="D14" s="174" t="s">
        <v>40</v>
      </c>
      <c r="E14" s="139"/>
      <c r="F14" s="174" t="s">
        <v>41</v>
      </c>
      <c r="G14" s="139"/>
      <c r="H14" s="174" t="s">
        <v>42</v>
      </c>
      <c r="I14" s="137"/>
      <c r="K14" s="355"/>
      <c r="L14" s="355"/>
      <c r="M14" s="528" t="s">
        <v>43</v>
      </c>
      <c r="N14" s="528"/>
      <c r="O14" s="528"/>
      <c r="P14" s="140"/>
      <c r="Q14" s="192"/>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row>
    <row r="15" spans="1:62" s="26" customFormat="1" ht="17.25" customHeight="1" thickBot="1" x14ac:dyDescent="0.3">
      <c r="E15" s="106"/>
      <c r="G15" s="106"/>
      <c r="H15" s="106"/>
      <c r="I15" s="106"/>
      <c r="J15" s="106"/>
      <c r="K15" s="104"/>
      <c r="L15" s="104"/>
      <c r="M15" s="104"/>
      <c r="N15" s="104"/>
      <c r="O15" s="104"/>
      <c r="AG15" s="126"/>
      <c r="AH15" s="126"/>
      <c r="AI15" s="126"/>
      <c r="AJ15" s="126"/>
      <c r="AK15" s="126"/>
      <c r="AL15" s="126"/>
      <c r="AM15" s="126"/>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row>
    <row r="16" spans="1:62" s="1" customFormat="1" ht="48" customHeight="1" thickBot="1" x14ac:dyDescent="0.35">
      <c r="A16" s="306" t="s">
        <v>263</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8"/>
      <c r="AG16" s="126"/>
      <c r="AH16" s="126"/>
      <c r="AI16" s="126"/>
      <c r="AJ16" s="126"/>
      <c r="AK16" s="126"/>
      <c r="AL16" s="126"/>
      <c r="AM16" s="126"/>
      <c r="AN16" s="84"/>
      <c r="AO16" s="84"/>
      <c r="AP16" s="84"/>
      <c r="AQ16" s="84"/>
      <c r="AR16" s="84"/>
      <c r="AS16" s="84"/>
      <c r="AT16" s="84"/>
      <c r="AU16" s="84"/>
      <c r="AV16" s="84"/>
      <c r="AW16" s="84"/>
      <c r="AX16" s="84"/>
      <c r="AY16" s="84"/>
      <c r="AZ16" s="84"/>
      <c r="BA16" s="84"/>
      <c r="BB16" s="84"/>
      <c r="BC16" s="84"/>
      <c r="BD16" s="84"/>
      <c r="BE16" s="84"/>
      <c r="BF16" s="84"/>
      <c r="BG16" s="84"/>
      <c r="BH16" s="84"/>
      <c r="BI16" s="84"/>
      <c r="BJ16" s="84"/>
    </row>
    <row r="17" spans="1:62" s="1" customFormat="1" ht="50.25" customHeight="1" thickBot="1" x14ac:dyDescent="0.35">
      <c r="A17" s="289" t="s">
        <v>264</v>
      </c>
      <c r="B17" s="290"/>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3"/>
      <c r="AG17" s="126"/>
      <c r="AH17" s="126"/>
      <c r="AI17" s="126"/>
      <c r="AJ17" s="126"/>
      <c r="AK17" s="126"/>
      <c r="AL17" s="126"/>
      <c r="AM17" s="126"/>
      <c r="AN17" s="84"/>
      <c r="AO17" s="84"/>
      <c r="AP17" s="84"/>
      <c r="AQ17" s="84"/>
      <c r="AR17" s="84"/>
      <c r="AS17" s="84"/>
      <c r="AT17" s="84"/>
      <c r="AU17" s="84"/>
      <c r="AV17" s="84"/>
      <c r="AW17" s="84"/>
      <c r="AX17" s="84"/>
      <c r="AY17" s="84"/>
      <c r="AZ17" s="84"/>
      <c r="BA17" s="84"/>
      <c r="BB17" s="84"/>
      <c r="BC17" s="84"/>
      <c r="BD17" s="84"/>
      <c r="BE17" s="84"/>
      <c r="BF17" s="84"/>
      <c r="BG17" s="84"/>
      <c r="BH17" s="84"/>
      <c r="BI17" s="84"/>
      <c r="BJ17" s="84"/>
    </row>
    <row r="18" spans="1:62" s="30" customFormat="1" ht="21.75" customHeight="1" thickBot="1" x14ac:dyDescent="0.35">
      <c r="A18" s="300" t="s">
        <v>265</v>
      </c>
      <c r="B18" s="586" t="s">
        <v>266</v>
      </c>
      <c r="C18" s="436" t="s">
        <v>14</v>
      </c>
      <c r="D18" s="551"/>
      <c r="E18" s="551"/>
      <c r="F18" s="551"/>
      <c r="G18" s="551"/>
      <c r="H18" s="551"/>
      <c r="I18" s="551"/>
      <c r="J18" s="551"/>
      <c r="K18" s="551"/>
      <c r="L18" s="551"/>
      <c r="M18" s="551"/>
      <c r="N18" s="437"/>
      <c r="O18" s="555" t="s">
        <v>78</v>
      </c>
      <c r="P18" s="556"/>
      <c r="Q18" s="556"/>
      <c r="R18" s="556"/>
      <c r="S18" s="556"/>
      <c r="T18" s="556"/>
      <c r="U18" s="556"/>
      <c r="V18" s="556"/>
      <c r="W18" s="556"/>
      <c r="X18" s="556"/>
      <c r="Y18" s="556"/>
      <c r="Z18" s="556"/>
      <c r="AA18" s="556"/>
      <c r="AB18" s="556"/>
      <c r="AC18" s="556"/>
      <c r="AD18" s="556"/>
      <c r="AE18" s="556"/>
      <c r="AF18" s="557"/>
      <c r="AG18" s="126"/>
      <c r="AH18" s="126"/>
      <c r="AI18" s="126"/>
      <c r="AJ18" s="126"/>
      <c r="AK18" s="126"/>
      <c r="AL18" s="126"/>
      <c r="AM18" s="126"/>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row>
    <row r="19" spans="1:62" s="30" customFormat="1" ht="21.75" customHeight="1" thickBot="1" x14ac:dyDescent="0.35">
      <c r="A19" s="558"/>
      <c r="B19" s="586"/>
      <c r="C19" s="584" t="s">
        <v>76</v>
      </c>
      <c r="D19" s="585"/>
      <c r="E19" s="584" t="s">
        <v>86</v>
      </c>
      <c r="F19" s="585"/>
      <c r="G19" s="584" t="s">
        <v>89</v>
      </c>
      <c r="H19" s="585"/>
      <c r="I19" s="584" t="s">
        <v>90</v>
      </c>
      <c r="J19" s="585"/>
      <c r="K19" s="584" t="s">
        <v>91</v>
      </c>
      <c r="L19" s="585"/>
      <c r="M19" s="584" t="s">
        <v>92</v>
      </c>
      <c r="N19" s="585"/>
      <c r="O19" s="555" t="s">
        <v>76</v>
      </c>
      <c r="P19" s="556"/>
      <c r="Q19" s="557"/>
      <c r="R19" s="552" t="s">
        <v>86</v>
      </c>
      <c r="S19" s="553"/>
      <c r="T19" s="554"/>
      <c r="U19" s="552" t="s">
        <v>89</v>
      </c>
      <c r="V19" s="553"/>
      <c r="W19" s="554"/>
      <c r="X19" s="552" t="s">
        <v>90</v>
      </c>
      <c r="Y19" s="553"/>
      <c r="Z19" s="554"/>
      <c r="AA19" s="552" t="s">
        <v>91</v>
      </c>
      <c r="AB19" s="553"/>
      <c r="AC19" s="554"/>
      <c r="AD19" s="552" t="s">
        <v>92</v>
      </c>
      <c r="AE19" s="553"/>
      <c r="AF19" s="554"/>
      <c r="AG19" s="126"/>
      <c r="AH19" s="126"/>
      <c r="AI19" s="126"/>
      <c r="AJ19" s="126"/>
      <c r="AK19" s="126"/>
      <c r="AL19" s="126"/>
      <c r="AM19" s="126"/>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row>
    <row r="20" spans="1:62" s="30" customFormat="1" ht="28.5" customHeight="1" thickBot="1" x14ac:dyDescent="0.35">
      <c r="A20" s="558"/>
      <c r="B20" s="586"/>
      <c r="C20" s="131" t="s">
        <v>15</v>
      </c>
      <c r="D20" s="131" t="s">
        <v>267</v>
      </c>
      <c r="E20" s="131" t="s">
        <v>15</v>
      </c>
      <c r="F20" s="131" t="s">
        <v>267</v>
      </c>
      <c r="G20" s="131" t="s">
        <v>15</v>
      </c>
      <c r="H20" s="131" t="s">
        <v>267</v>
      </c>
      <c r="I20" s="131" t="s">
        <v>15</v>
      </c>
      <c r="J20" s="131" t="s">
        <v>267</v>
      </c>
      <c r="K20" s="131" t="s">
        <v>15</v>
      </c>
      <c r="L20" s="131" t="s">
        <v>267</v>
      </c>
      <c r="M20" s="131" t="s">
        <v>15</v>
      </c>
      <c r="N20" s="131" t="s">
        <v>267</v>
      </c>
      <c r="O20" s="132" t="s">
        <v>15</v>
      </c>
      <c r="P20" s="132" t="s">
        <v>268</v>
      </c>
      <c r="Q20" s="132" t="s">
        <v>65</v>
      </c>
      <c r="R20" s="132" t="s">
        <v>15</v>
      </c>
      <c r="S20" s="132" t="s">
        <v>268</v>
      </c>
      <c r="T20" s="132" t="s">
        <v>65</v>
      </c>
      <c r="U20" s="132" t="s">
        <v>15</v>
      </c>
      <c r="V20" s="132" t="s">
        <v>268</v>
      </c>
      <c r="W20" s="132" t="s">
        <v>65</v>
      </c>
      <c r="X20" s="132" t="s">
        <v>15</v>
      </c>
      <c r="Y20" s="132" t="s">
        <v>268</v>
      </c>
      <c r="Z20" s="132" t="s">
        <v>65</v>
      </c>
      <c r="AA20" s="132" t="s">
        <v>15</v>
      </c>
      <c r="AB20" s="132" t="s">
        <v>268</v>
      </c>
      <c r="AC20" s="132" t="s">
        <v>65</v>
      </c>
      <c r="AD20" s="132" t="s">
        <v>15</v>
      </c>
      <c r="AE20" s="132" t="s">
        <v>268</v>
      </c>
      <c r="AF20" s="132" t="s">
        <v>65</v>
      </c>
      <c r="AG20" s="126"/>
      <c r="AH20" s="126"/>
      <c r="AI20" s="126"/>
      <c r="AJ20" s="126"/>
      <c r="AK20" s="126"/>
      <c r="AL20" s="126"/>
      <c r="AM20" s="126"/>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row>
    <row r="21" spans="1:62" s="30" customFormat="1" ht="15.75" customHeight="1" x14ac:dyDescent="0.3">
      <c r="A21" s="558"/>
      <c r="B21" s="81" t="s">
        <v>269</v>
      </c>
      <c r="C21" s="144"/>
      <c r="D21" s="142"/>
      <c r="E21" s="144"/>
      <c r="F21" s="142"/>
      <c r="G21" s="144"/>
      <c r="H21" s="142"/>
      <c r="I21" s="144"/>
      <c r="J21" s="142"/>
      <c r="K21" s="144"/>
      <c r="L21" s="142"/>
      <c r="M21" s="144"/>
      <c r="N21" s="142"/>
      <c r="O21" s="79"/>
      <c r="P21" s="142"/>
      <c r="Q21" s="142"/>
      <c r="R21" s="79"/>
      <c r="S21" s="142"/>
      <c r="T21" s="142"/>
      <c r="U21" s="79"/>
      <c r="V21" s="142"/>
      <c r="W21" s="142"/>
      <c r="X21" s="79"/>
      <c r="Y21" s="142"/>
      <c r="Z21" s="142"/>
      <c r="AA21" s="79"/>
      <c r="AB21" s="142"/>
      <c r="AC21" s="142"/>
      <c r="AD21" s="79"/>
      <c r="AE21" s="193"/>
      <c r="AF21" s="145"/>
      <c r="AG21" s="126"/>
      <c r="AH21" s="126"/>
      <c r="AI21" s="126"/>
      <c r="AJ21" s="126"/>
      <c r="AK21" s="126"/>
      <c r="AL21" s="126"/>
      <c r="AM21" s="126"/>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row>
    <row r="22" spans="1:62" s="30" customFormat="1" ht="15.75" customHeight="1" x14ac:dyDescent="0.3">
      <c r="A22" s="558"/>
      <c r="B22" s="82" t="s">
        <v>270</v>
      </c>
      <c r="C22" s="79"/>
      <c r="D22" s="142"/>
      <c r="E22" s="79"/>
      <c r="F22" s="142"/>
      <c r="G22" s="79"/>
      <c r="H22" s="142"/>
      <c r="I22" s="79"/>
      <c r="J22" s="142"/>
      <c r="K22" s="79"/>
      <c r="L22" s="142"/>
      <c r="M22" s="79"/>
      <c r="N22" s="142"/>
      <c r="O22" s="79"/>
      <c r="P22" s="142"/>
      <c r="Q22" s="142"/>
      <c r="R22" s="79"/>
      <c r="S22" s="142"/>
      <c r="T22" s="142"/>
      <c r="U22" s="79"/>
      <c r="V22" s="142"/>
      <c r="W22" s="142"/>
      <c r="X22" s="79"/>
      <c r="Y22" s="142"/>
      <c r="Z22" s="142"/>
      <c r="AA22" s="79"/>
      <c r="AB22" s="142"/>
      <c r="AC22" s="142"/>
      <c r="AD22" s="79"/>
      <c r="AE22" s="193"/>
      <c r="AF22" s="145"/>
      <c r="AG22" s="126"/>
      <c r="AH22" s="126"/>
      <c r="AI22" s="126"/>
      <c r="AJ22" s="126"/>
      <c r="AK22" s="126"/>
      <c r="AL22" s="126"/>
      <c r="AM22" s="126"/>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row>
    <row r="23" spans="1:62" s="30" customFormat="1" ht="15.75" customHeight="1" x14ac:dyDescent="0.3">
      <c r="A23" s="558"/>
      <c r="B23" s="82" t="s">
        <v>271</v>
      </c>
      <c r="C23" s="79"/>
      <c r="D23" s="142"/>
      <c r="E23" s="79"/>
      <c r="F23" s="142"/>
      <c r="G23" s="79"/>
      <c r="H23" s="142"/>
      <c r="I23" s="79"/>
      <c r="J23" s="142"/>
      <c r="K23" s="79"/>
      <c r="L23" s="142"/>
      <c r="M23" s="79"/>
      <c r="N23" s="142"/>
      <c r="O23" s="79"/>
      <c r="P23" s="142"/>
      <c r="Q23" s="142"/>
      <c r="R23" s="79"/>
      <c r="S23" s="142"/>
      <c r="T23" s="142"/>
      <c r="U23" s="79"/>
      <c r="V23" s="142"/>
      <c r="W23" s="142"/>
      <c r="X23" s="79"/>
      <c r="Y23" s="142"/>
      <c r="Z23" s="142"/>
      <c r="AA23" s="79"/>
      <c r="AB23" s="142"/>
      <c r="AC23" s="142"/>
      <c r="AD23" s="79"/>
      <c r="AE23" s="193"/>
      <c r="AF23" s="145"/>
      <c r="AG23" s="126"/>
      <c r="AH23" s="126"/>
      <c r="AI23" s="126"/>
      <c r="AJ23" s="126"/>
      <c r="AK23" s="126"/>
      <c r="AL23" s="126"/>
      <c r="AM23" s="126"/>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row>
    <row r="24" spans="1:62" s="30" customFormat="1" ht="15.75" customHeight="1" x14ac:dyDescent="0.3">
      <c r="A24" s="558"/>
      <c r="B24" s="82" t="s">
        <v>272</v>
      </c>
      <c r="C24" s="79"/>
      <c r="D24" s="142"/>
      <c r="E24" s="79"/>
      <c r="F24" s="142"/>
      <c r="G24" s="79"/>
      <c r="H24" s="142"/>
      <c r="I24" s="79"/>
      <c r="J24" s="142"/>
      <c r="K24" s="79"/>
      <c r="L24" s="142"/>
      <c r="M24" s="79"/>
      <c r="N24" s="142"/>
      <c r="O24" s="79"/>
      <c r="P24" s="142"/>
      <c r="Q24" s="142"/>
      <c r="R24" s="79"/>
      <c r="S24" s="142"/>
      <c r="T24" s="142"/>
      <c r="U24" s="79"/>
      <c r="V24" s="142"/>
      <c r="W24" s="142"/>
      <c r="X24" s="79"/>
      <c r="Y24" s="142"/>
      <c r="Z24" s="142"/>
      <c r="AA24" s="79"/>
      <c r="AB24" s="142"/>
      <c r="AC24" s="142"/>
      <c r="AD24" s="79"/>
      <c r="AE24" s="193"/>
      <c r="AF24" s="145"/>
      <c r="AG24" s="126"/>
      <c r="AH24" s="126"/>
      <c r="AI24" s="126"/>
      <c r="AJ24" s="126"/>
      <c r="AK24" s="126"/>
      <c r="AL24" s="126"/>
      <c r="AM24" s="126"/>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row>
    <row r="25" spans="1:62" s="30" customFormat="1" ht="15.75" customHeight="1" x14ac:dyDescent="0.3">
      <c r="A25" s="558"/>
      <c r="B25" s="82" t="s">
        <v>273</v>
      </c>
      <c r="C25" s="79"/>
      <c r="D25" s="142"/>
      <c r="E25" s="79"/>
      <c r="F25" s="142"/>
      <c r="G25" s="79"/>
      <c r="H25" s="142"/>
      <c r="I25" s="79"/>
      <c r="J25" s="142"/>
      <c r="K25" s="79"/>
      <c r="L25" s="142"/>
      <c r="M25" s="79"/>
      <c r="N25" s="142"/>
      <c r="O25" s="79"/>
      <c r="P25" s="142"/>
      <c r="Q25" s="142"/>
      <c r="R25" s="79"/>
      <c r="S25" s="142"/>
      <c r="T25" s="142"/>
      <c r="U25" s="79"/>
      <c r="V25" s="142"/>
      <c r="W25" s="142"/>
      <c r="X25" s="79"/>
      <c r="Y25" s="142"/>
      <c r="Z25" s="142"/>
      <c r="AA25" s="79"/>
      <c r="AB25" s="142"/>
      <c r="AC25" s="142"/>
      <c r="AD25" s="79"/>
      <c r="AE25" s="193"/>
      <c r="AF25" s="145"/>
      <c r="AG25" s="126"/>
      <c r="AH25" s="126"/>
      <c r="AI25" s="126"/>
      <c r="AJ25" s="126"/>
      <c r="AK25" s="126"/>
      <c r="AL25" s="126"/>
      <c r="AM25" s="126"/>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row>
    <row r="26" spans="1:62" s="30" customFormat="1" ht="15.75" customHeight="1" x14ac:dyDescent="0.3">
      <c r="A26" s="558"/>
      <c r="B26" s="82" t="s">
        <v>274</v>
      </c>
      <c r="C26" s="79"/>
      <c r="D26" s="142"/>
      <c r="E26" s="79"/>
      <c r="F26" s="142"/>
      <c r="G26" s="79"/>
      <c r="H26" s="142"/>
      <c r="I26" s="79"/>
      <c r="J26" s="142"/>
      <c r="K26" s="79"/>
      <c r="L26" s="142"/>
      <c r="M26" s="79"/>
      <c r="N26" s="142"/>
      <c r="O26" s="79"/>
      <c r="P26" s="142"/>
      <c r="Q26" s="142"/>
      <c r="R26" s="79"/>
      <c r="S26" s="142"/>
      <c r="T26" s="142"/>
      <c r="U26" s="79"/>
      <c r="V26" s="142"/>
      <c r="W26" s="142"/>
      <c r="X26" s="79"/>
      <c r="Y26" s="142"/>
      <c r="Z26" s="142"/>
      <c r="AA26" s="79"/>
      <c r="AB26" s="142"/>
      <c r="AC26" s="142"/>
      <c r="AD26" s="79"/>
      <c r="AE26" s="193"/>
      <c r="AF26" s="145"/>
      <c r="AG26" s="126"/>
      <c r="AH26" s="126"/>
      <c r="AI26" s="126"/>
      <c r="AJ26" s="126"/>
      <c r="AK26" s="126"/>
      <c r="AL26" s="126"/>
      <c r="AM26" s="126"/>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row>
    <row r="27" spans="1:62" s="30" customFormat="1" ht="15.75" customHeight="1" x14ac:dyDescent="0.3">
      <c r="A27" s="558"/>
      <c r="B27" s="82" t="s">
        <v>275</v>
      </c>
      <c r="C27" s="79"/>
      <c r="D27" s="142"/>
      <c r="E27" s="79"/>
      <c r="F27" s="142"/>
      <c r="G27" s="79"/>
      <c r="H27" s="142"/>
      <c r="I27" s="79"/>
      <c r="J27" s="142"/>
      <c r="K27" s="79"/>
      <c r="L27" s="142"/>
      <c r="M27" s="79"/>
      <c r="N27" s="142"/>
      <c r="O27" s="79"/>
      <c r="P27" s="142"/>
      <c r="Q27" s="142"/>
      <c r="R27" s="79"/>
      <c r="S27" s="142"/>
      <c r="T27" s="142"/>
      <c r="U27" s="79"/>
      <c r="V27" s="142"/>
      <c r="W27" s="142"/>
      <c r="X27" s="79"/>
      <c r="Y27" s="142"/>
      <c r="Z27" s="142"/>
      <c r="AA27" s="79"/>
      <c r="AB27" s="142"/>
      <c r="AC27" s="142"/>
      <c r="AD27" s="79"/>
      <c r="AE27" s="193"/>
      <c r="AF27" s="145"/>
      <c r="AG27" s="126"/>
      <c r="AH27" s="126"/>
      <c r="AI27" s="126"/>
      <c r="AJ27" s="126"/>
      <c r="AK27" s="126"/>
      <c r="AL27" s="126"/>
      <c r="AM27" s="126"/>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row>
    <row r="28" spans="1:62" s="30" customFormat="1" ht="15.75" customHeight="1" x14ac:dyDescent="0.3">
      <c r="A28" s="558"/>
      <c r="B28" s="82" t="s">
        <v>276</v>
      </c>
      <c r="C28" s="79"/>
      <c r="D28" s="142"/>
      <c r="E28" s="79"/>
      <c r="F28" s="142"/>
      <c r="G28" s="79"/>
      <c r="H28" s="142"/>
      <c r="I28" s="79"/>
      <c r="J28" s="142"/>
      <c r="K28" s="79"/>
      <c r="L28" s="142"/>
      <c r="M28" s="79"/>
      <c r="N28" s="142"/>
      <c r="O28" s="79"/>
      <c r="P28" s="142"/>
      <c r="Q28" s="142"/>
      <c r="R28" s="79"/>
      <c r="S28" s="142"/>
      <c r="T28" s="142"/>
      <c r="U28" s="79"/>
      <c r="V28" s="142"/>
      <c r="W28" s="142"/>
      <c r="X28" s="79"/>
      <c r="Y28" s="142"/>
      <c r="Z28" s="142"/>
      <c r="AA28" s="79"/>
      <c r="AB28" s="142"/>
      <c r="AC28" s="142"/>
      <c r="AD28" s="79"/>
      <c r="AE28" s="193"/>
      <c r="AF28" s="145"/>
      <c r="AG28" s="126"/>
      <c r="AH28" s="126"/>
      <c r="AI28" s="126"/>
      <c r="AJ28" s="126"/>
      <c r="AK28" s="126"/>
      <c r="AL28" s="126"/>
      <c r="AM28" s="126"/>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row>
    <row r="29" spans="1:62" s="30" customFormat="1" ht="15.75" customHeight="1" x14ac:dyDescent="0.3">
      <c r="A29" s="558"/>
      <c r="B29" s="82" t="s">
        <v>277</v>
      </c>
      <c r="C29" s="79"/>
      <c r="D29" s="142"/>
      <c r="E29" s="79"/>
      <c r="F29" s="142"/>
      <c r="G29" s="79"/>
      <c r="H29" s="142"/>
      <c r="I29" s="79"/>
      <c r="J29" s="142"/>
      <c r="K29" s="79"/>
      <c r="L29" s="142"/>
      <c r="M29" s="79"/>
      <c r="N29" s="142"/>
      <c r="O29" s="79"/>
      <c r="P29" s="142"/>
      <c r="Q29" s="142"/>
      <c r="R29" s="79"/>
      <c r="S29" s="142"/>
      <c r="T29" s="142"/>
      <c r="U29" s="79"/>
      <c r="V29" s="142"/>
      <c r="W29" s="142"/>
      <c r="X29" s="79"/>
      <c r="Y29" s="142"/>
      <c r="Z29" s="142"/>
      <c r="AA29" s="79"/>
      <c r="AB29" s="142"/>
      <c r="AC29" s="142"/>
      <c r="AD29" s="79"/>
      <c r="AE29" s="193"/>
      <c r="AF29" s="145"/>
      <c r="AG29" s="126"/>
      <c r="AH29" s="126"/>
      <c r="AI29" s="126"/>
      <c r="AJ29" s="126"/>
      <c r="AK29" s="126"/>
      <c r="AL29" s="126"/>
      <c r="AM29" s="126"/>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row>
    <row r="30" spans="1:62" s="30" customFormat="1" ht="15.75" customHeight="1" x14ac:dyDescent="0.3">
      <c r="A30" s="558"/>
      <c r="B30" s="82" t="s">
        <v>278</v>
      </c>
      <c r="C30" s="79"/>
      <c r="D30" s="142"/>
      <c r="E30" s="79"/>
      <c r="F30" s="142"/>
      <c r="G30" s="79"/>
      <c r="H30" s="142"/>
      <c r="I30" s="79"/>
      <c r="J30" s="142"/>
      <c r="K30" s="79"/>
      <c r="L30" s="142"/>
      <c r="M30" s="79"/>
      <c r="N30" s="142"/>
      <c r="O30" s="79"/>
      <c r="P30" s="142"/>
      <c r="Q30" s="142"/>
      <c r="R30" s="79"/>
      <c r="S30" s="142"/>
      <c r="T30" s="142"/>
      <c r="U30" s="79"/>
      <c r="V30" s="142"/>
      <c r="W30" s="142"/>
      <c r="X30" s="79"/>
      <c r="Y30" s="142"/>
      <c r="Z30" s="142"/>
      <c r="AA30" s="79"/>
      <c r="AB30" s="142"/>
      <c r="AC30" s="142"/>
      <c r="AD30" s="79"/>
      <c r="AE30" s="193"/>
      <c r="AF30" s="145"/>
      <c r="AG30" s="126"/>
      <c r="AH30" s="126"/>
      <c r="AI30" s="126"/>
      <c r="AJ30" s="126"/>
      <c r="AK30" s="126"/>
      <c r="AL30" s="126"/>
      <c r="AM30" s="126"/>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row>
    <row r="31" spans="1:62" s="30" customFormat="1" ht="15.75" customHeight="1" x14ac:dyDescent="0.3">
      <c r="A31" s="558"/>
      <c r="B31" s="82" t="s">
        <v>279</v>
      </c>
      <c r="C31" s="79"/>
      <c r="D31" s="142"/>
      <c r="E31" s="79"/>
      <c r="F31" s="142"/>
      <c r="G31" s="79"/>
      <c r="H31" s="142"/>
      <c r="I31" s="79"/>
      <c r="J31" s="142"/>
      <c r="K31" s="79"/>
      <c r="L31" s="142"/>
      <c r="M31" s="79"/>
      <c r="N31" s="142"/>
      <c r="O31" s="79"/>
      <c r="P31" s="142"/>
      <c r="Q31" s="142"/>
      <c r="R31" s="79"/>
      <c r="S31" s="142"/>
      <c r="T31" s="142"/>
      <c r="U31" s="79"/>
      <c r="V31" s="142"/>
      <c r="W31" s="142"/>
      <c r="X31" s="79"/>
      <c r="Y31" s="142"/>
      <c r="Z31" s="142"/>
      <c r="AA31" s="79"/>
      <c r="AB31" s="142"/>
      <c r="AC31" s="142"/>
      <c r="AD31" s="79"/>
      <c r="AE31" s="193"/>
      <c r="AF31" s="145"/>
      <c r="AG31" s="126"/>
      <c r="AH31" s="126"/>
      <c r="AI31" s="126"/>
      <c r="AJ31" s="126"/>
      <c r="AK31" s="126"/>
      <c r="AL31" s="126"/>
      <c r="AM31" s="126"/>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row>
    <row r="32" spans="1:62" s="30" customFormat="1" ht="15.75" customHeight="1" x14ac:dyDescent="0.3">
      <c r="A32" s="558"/>
      <c r="B32" s="82" t="s">
        <v>280</v>
      </c>
      <c r="C32" s="79"/>
      <c r="D32" s="142"/>
      <c r="E32" s="79"/>
      <c r="F32" s="142"/>
      <c r="G32" s="79"/>
      <c r="H32" s="142"/>
      <c r="I32" s="79"/>
      <c r="J32" s="142"/>
      <c r="K32" s="79"/>
      <c r="L32" s="142"/>
      <c r="M32" s="79"/>
      <c r="N32" s="142"/>
      <c r="O32" s="79"/>
      <c r="P32" s="142"/>
      <c r="Q32" s="142"/>
      <c r="R32" s="79"/>
      <c r="S32" s="142"/>
      <c r="T32" s="142"/>
      <c r="U32" s="79"/>
      <c r="V32" s="142"/>
      <c r="W32" s="142"/>
      <c r="X32" s="79"/>
      <c r="Y32" s="142"/>
      <c r="Z32" s="142"/>
      <c r="AA32" s="79"/>
      <c r="AB32" s="142"/>
      <c r="AC32" s="142"/>
      <c r="AD32" s="79"/>
      <c r="AE32" s="193"/>
      <c r="AF32" s="145"/>
      <c r="AG32" s="126"/>
      <c r="AH32" s="126"/>
      <c r="AI32" s="126"/>
      <c r="AJ32" s="126"/>
      <c r="AK32" s="126"/>
      <c r="AL32" s="126"/>
      <c r="AM32" s="126"/>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row>
    <row r="33" spans="1:62" s="30" customFormat="1" ht="15.75" customHeight="1" x14ac:dyDescent="0.3">
      <c r="A33" s="558"/>
      <c r="B33" s="82" t="s">
        <v>281</v>
      </c>
      <c r="C33" s="79"/>
      <c r="D33" s="142"/>
      <c r="E33" s="79"/>
      <c r="F33" s="142"/>
      <c r="G33" s="79"/>
      <c r="H33" s="142"/>
      <c r="I33" s="79"/>
      <c r="J33" s="142"/>
      <c r="K33" s="79"/>
      <c r="L33" s="142"/>
      <c r="M33" s="79"/>
      <c r="N33" s="142"/>
      <c r="O33" s="79"/>
      <c r="P33" s="142"/>
      <c r="Q33" s="142"/>
      <c r="R33" s="79"/>
      <c r="S33" s="142"/>
      <c r="T33" s="142"/>
      <c r="U33" s="79"/>
      <c r="V33" s="142"/>
      <c r="W33" s="142"/>
      <c r="X33" s="79"/>
      <c r="Y33" s="142"/>
      <c r="Z33" s="142"/>
      <c r="AA33" s="79"/>
      <c r="AB33" s="142"/>
      <c r="AC33" s="142"/>
      <c r="AD33" s="79"/>
      <c r="AE33" s="193"/>
      <c r="AF33" s="145"/>
      <c r="AG33" s="126"/>
      <c r="AH33" s="126"/>
      <c r="AI33" s="126"/>
      <c r="AJ33" s="126"/>
      <c r="AK33" s="126"/>
      <c r="AL33" s="126"/>
      <c r="AM33" s="126"/>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row>
    <row r="34" spans="1:62" s="30" customFormat="1" ht="15.75" customHeight="1" x14ac:dyDescent="0.3">
      <c r="A34" s="558"/>
      <c r="B34" s="82" t="s">
        <v>282</v>
      </c>
      <c r="C34" s="79"/>
      <c r="D34" s="142"/>
      <c r="E34" s="79"/>
      <c r="F34" s="142"/>
      <c r="G34" s="79"/>
      <c r="H34" s="142"/>
      <c r="I34" s="79"/>
      <c r="J34" s="142"/>
      <c r="K34" s="79"/>
      <c r="L34" s="142"/>
      <c r="M34" s="79"/>
      <c r="N34" s="142"/>
      <c r="O34" s="79"/>
      <c r="P34" s="142"/>
      <c r="Q34" s="142"/>
      <c r="R34" s="79"/>
      <c r="S34" s="142"/>
      <c r="T34" s="142"/>
      <c r="U34" s="79"/>
      <c r="V34" s="142"/>
      <c r="W34" s="142"/>
      <c r="X34" s="79"/>
      <c r="Y34" s="142"/>
      <c r="Z34" s="142"/>
      <c r="AA34" s="79"/>
      <c r="AB34" s="142"/>
      <c r="AC34" s="142"/>
      <c r="AD34" s="79"/>
      <c r="AE34" s="193"/>
      <c r="AF34" s="145"/>
      <c r="AG34" s="126"/>
      <c r="AH34" s="126"/>
      <c r="AI34" s="126"/>
      <c r="AJ34" s="126"/>
      <c r="AK34" s="126"/>
      <c r="AL34" s="126"/>
      <c r="AM34" s="126"/>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row>
    <row r="35" spans="1:62" s="30" customFormat="1" ht="15.75" customHeight="1" x14ac:dyDescent="0.3">
      <c r="A35" s="558"/>
      <c r="B35" s="82" t="s">
        <v>283</v>
      </c>
      <c r="C35" s="79"/>
      <c r="D35" s="142"/>
      <c r="E35" s="79"/>
      <c r="F35" s="142"/>
      <c r="G35" s="79"/>
      <c r="H35" s="142"/>
      <c r="I35" s="79"/>
      <c r="J35" s="142"/>
      <c r="K35" s="79"/>
      <c r="L35" s="142"/>
      <c r="M35" s="79"/>
      <c r="N35" s="142"/>
      <c r="O35" s="79"/>
      <c r="P35" s="142"/>
      <c r="Q35" s="142"/>
      <c r="R35" s="79"/>
      <c r="S35" s="142"/>
      <c r="T35" s="142"/>
      <c r="U35" s="79"/>
      <c r="V35" s="142"/>
      <c r="W35" s="142"/>
      <c r="X35" s="79"/>
      <c r="Y35" s="142"/>
      <c r="Z35" s="142"/>
      <c r="AA35" s="79"/>
      <c r="AB35" s="142"/>
      <c r="AC35" s="142"/>
      <c r="AD35" s="79"/>
      <c r="AE35" s="193"/>
      <c r="AF35" s="145"/>
      <c r="AG35" s="126"/>
      <c r="AH35" s="126"/>
      <c r="AI35" s="126"/>
      <c r="AJ35" s="126"/>
      <c r="AK35" s="126"/>
      <c r="AL35" s="126"/>
      <c r="AM35" s="126"/>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row>
    <row r="36" spans="1:62" s="30" customFormat="1" ht="15.75" customHeight="1" x14ac:dyDescent="0.3">
      <c r="A36" s="558"/>
      <c r="B36" s="82" t="s">
        <v>284</v>
      </c>
      <c r="C36" s="79"/>
      <c r="D36" s="142"/>
      <c r="E36" s="79"/>
      <c r="F36" s="142"/>
      <c r="G36" s="79"/>
      <c r="H36" s="142"/>
      <c r="I36" s="79"/>
      <c r="J36" s="142"/>
      <c r="K36" s="79"/>
      <c r="L36" s="142"/>
      <c r="M36" s="79"/>
      <c r="N36" s="142"/>
      <c r="O36" s="79"/>
      <c r="P36" s="142"/>
      <c r="Q36" s="142"/>
      <c r="R36" s="79"/>
      <c r="S36" s="142"/>
      <c r="T36" s="142"/>
      <c r="U36" s="79"/>
      <c r="V36" s="142"/>
      <c r="W36" s="142"/>
      <c r="X36" s="79"/>
      <c r="Y36" s="142"/>
      <c r="Z36" s="142"/>
      <c r="AA36" s="79"/>
      <c r="AB36" s="142"/>
      <c r="AC36" s="142"/>
      <c r="AD36" s="79"/>
      <c r="AE36" s="193"/>
      <c r="AF36" s="145"/>
      <c r="AG36" s="126"/>
      <c r="AH36" s="126"/>
      <c r="AI36" s="126"/>
      <c r="AJ36" s="126"/>
      <c r="AK36" s="126"/>
      <c r="AL36" s="126"/>
      <c r="AM36" s="126"/>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row>
    <row r="37" spans="1:62" s="30" customFormat="1" ht="15.75" customHeight="1" x14ac:dyDescent="0.3">
      <c r="A37" s="558"/>
      <c r="B37" s="82" t="s">
        <v>285</v>
      </c>
      <c r="C37" s="79"/>
      <c r="D37" s="142"/>
      <c r="E37" s="79"/>
      <c r="F37" s="142"/>
      <c r="G37" s="79"/>
      <c r="H37" s="142"/>
      <c r="I37" s="79"/>
      <c r="J37" s="142"/>
      <c r="K37" s="79"/>
      <c r="L37" s="142"/>
      <c r="M37" s="79"/>
      <c r="N37" s="142"/>
      <c r="O37" s="79"/>
      <c r="P37" s="142"/>
      <c r="Q37" s="142"/>
      <c r="R37" s="79"/>
      <c r="S37" s="142"/>
      <c r="T37" s="142"/>
      <c r="U37" s="79"/>
      <c r="V37" s="142"/>
      <c r="W37" s="142"/>
      <c r="X37" s="79"/>
      <c r="Y37" s="142"/>
      <c r="Z37" s="142"/>
      <c r="AA37" s="79"/>
      <c r="AB37" s="142"/>
      <c r="AC37" s="142"/>
      <c r="AD37" s="79"/>
      <c r="AE37" s="193"/>
      <c r="AF37" s="145"/>
      <c r="AG37" s="126"/>
      <c r="AH37" s="126"/>
      <c r="AI37" s="126"/>
      <c r="AJ37" s="126"/>
      <c r="AK37" s="126"/>
      <c r="AL37" s="126"/>
      <c r="AM37" s="126"/>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row>
    <row r="38" spans="1:62" s="30" customFormat="1" ht="15.75" customHeight="1" x14ac:dyDescent="0.3">
      <c r="A38" s="558"/>
      <c r="B38" s="82" t="s">
        <v>286</v>
      </c>
      <c r="C38" s="79"/>
      <c r="D38" s="142"/>
      <c r="E38" s="79"/>
      <c r="F38" s="142"/>
      <c r="G38" s="79"/>
      <c r="H38" s="142"/>
      <c r="I38" s="79"/>
      <c r="J38" s="142"/>
      <c r="K38" s="79"/>
      <c r="L38" s="142"/>
      <c r="M38" s="79"/>
      <c r="N38" s="142"/>
      <c r="O38" s="79"/>
      <c r="P38" s="142"/>
      <c r="Q38" s="142"/>
      <c r="R38" s="79"/>
      <c r="S38" s="142"/>
      <c r="T38" s="142"/>
      <c r="U38" s="79"/>
      <c r="V38" s="142"/>
      <c r="W38" s="142"/>
      <c r="X38" s="79"/>
      <c r="Y38" s="142"/>
      <c r="Z38" s="142"/>
      <c r="AA38" s="79"/>
      <c r="AB38" s="142"/>
      <c r="AC38" s="142"/>
      <c r="AD38" s="79"/>
      <c r="AE38" s="193"/>
      <c r="AF38" s="145"/>
      <c r="AG38" s="126"/>
      <c r="AH38" s="126"/>
      <c r="AI38" s="126"/>
      <c r="AJ38" s="126"/>
      <c r="AK38" s="126"/>
      <c r="AL38" s="126"/>
      <c r="AM38" s="126"/>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row>
    <row r="39" spans="1:62" s="30" customFormat="1" ht="15.75" customHeight="1" x14ac:dyDescent="0.3">
      <c r="A39" s="558"/>
      <c r="B39" s="82" t="s">
        <v>287</v>
      </c>
      <c r="C39" s="79"/>
      <c r="D39" s="142"/>
      <c r="E39" s="79"/>
      <c r="F39" s="142"/>
      <c r="G39" s="79"/>
      <c r="H39" s="142"/>
      <c r="I39" s="79"/>
      <c r="J39" s="142"/>
      <c r="K39" s="79"/>
      <c r="L39" s="142"/>
      <c r="M39" s="79"/>
      <c r="N39" s="142"/>
      <c r="O39" s="79"/>
      <c r="P39" s="142"/>
      <c r="Q39" s="142"/>
      <c r="R39" s="79"/>
      <c r="S39" s="142"/>
      <c r="T39" s="142"/>
      <c r="U39" s="79"/>
      <c r="V39" s="142"/>
      <c r="W39" s="142"/>
      <c r="X39" s="79"/>
      <c r="Y39" s="142"/>
      <c r="Z39" s="142"/>
      <c r="AA39" s="79"/>
      <c r="AB39" s="142"/>
      <c r="AC39" s="142"/>
      <c r="AD39" s="79"/>
      <c r="AE39" s="193"/>
      <c r="AF39" s="145"/>
      <c r="AG39" s="126"/>
      <c r="AH39" s="126"/>
      <c r="AI39" s="126"/>
      <c r="AJ39" s="126"/>
      <c r="AK39" s="126"/>
      <c r="AL39" s="126"/>
      <c r="AM39" s="126"/>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row>
    <row r="40" spans="1:62" s="30" customFormat="1" ht="15.75" customHeight="1" x14ac:dyDescent="0.3">
      <c r="A40" s="558"/>
      <c r="B40" s="82" t="s">
        <v>288</v>
      </c>
      <c r="C40" s="79"/>
      <c r="D40" s="142"/>
      <c r="E40" s="79"/>
      <c r="F40" s="142"/>
      <c r="G40" s="79"/>
      <c r="H40" s="142"/>
      <c r="I40" s="79"/>
      <c r="J40" s="142"/>
      <c r="K40" s="79"/>
      <c r="L40" s="142"/>
      <c r="M40" s="79"/>
      <c r="N40" s="142"/>
      <c r="O40" s="79"/>
      <c r="P40" s="142"/>
      <c r="Q40" s="142"/>
      <c r="R40" s="79"/>
      <c r="S40" s="142"/>
      <c r="T40" s="142"/>
      <c r="U40" s="79"/>
      <c r="V40" s="142"/>
      <c r="W40" s="142"/>
      <c r="X40" s="79"/>
      <c r="Y40" s="142"/>
      <c r="Z40" s="142"/>
      <c r="AA40" s="79"/>
      <c r="AB40" s="142"/>
      <c r="AC40" s="142"/>
      <c r="AD40" s="79"/>
      <c r="AE40" s="193"/>
      <c r="AF40" s="145"/>
      <c r="AG40" s="126"/>
      <c r="AH40" s="126"/>
      <c r="AI40" s="126"/>
      <c r="AJ40" s="126"/>
      <c r="AK40" s="126"/>
      <c r="AL40" s="126"/>
      <c r="AM40" s="126"/>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row>
    <row r="41" spans="1:62" s="30" customFormat="1" ht="29.25" customHeight="1" thickBot="1" x14ac:dyDescent="0.35">
      <c r="A41" s="301"/>
      <c r="B41" s="80" t="s">
        <v>12</v>
      </c>
      <c r="C41" s="141"/>
      <c r="D41" s="143"/>
      <c r="E41" s="141"/>
      <c r="F41" s="143"/>
      <c r="G41" s="141"/>
      <c r="H41" s="143"/>
      <c r="I41" s="141"/>
      <c r="J41" s="143"/>
      <c r="K41" s="141"/>
      <c r="L41" s="143"/>
      <c r="M41" s="141"/>
      <c r="N41" s="143"/>
      <c r="O41" s="141"/>
      <c r="P41" s="143"/>
      <c r="Q41" s="143"/>
      <c r="R41" s="141"/>
      <c r="S41" s="143"/>
      <c r="T41" s="143"/>
      <c r="U41" s="141"/>
      <c r="V41" s="143"/>
      <c r="W41" s="143"/>
      <c r="X41" s="141"/>
      <c r="Y41" s="143"/>
      <c r="Z41" s="143"/>
      <c r="AA41" s="141"/>
      <c r="AB41" s="143"/>
      <c r="AC41" s="143"/>
      <c r="AD41" s="141"/>
      <c r="AE41" s="194"/>
      <c r="AF41" s="146"/>
      <c r="AG41" s="126"/>
      <c r="AH41" s="126"/>
      <c r="AI41" s="126"/>
      <c r="AJ41" s="126"/>
      <c r="AK41" s="126"/>
      <c r="AL41" s="126"/>
      <c r="AM41" s="126"/>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row>
    <row r="42" spans="1:62" s="1" customFormat="1" ht="24" customHeight="1" thickBot="1" x14ac:dyDescent="0.35">
      <c r="K42" s="102"/>
      <c r="L42" s="102"/>
      <c r="M42" s="102"/>
      <c r="N42" s="102"/>
      <c r="O42" s="102"/>
      <c r="AG42" s="126"/>
      <c r="AH42" s="126"/>
      <c r="AI42" s="126"/>
      <c r="AJ42" s="126"/>
      <c r="AK42" s="126"/>
      <c r="AL42" s="126"/>
      <c r="AM42" s="126"/>
      <c r="AN42" s="84"/>
      <c r="AO42" s="84"/>
      <c r="AP42" s="84"/>
      <c r="AQ42" s="84"/>
      <c r="AR42" s="84"/>
      <c r="AS42" s="84"/>
      <c r="AT42" s="84"/>
      <c r="AU42" s="84"/>
      <c r="AV42" s="84"/>
      <c r="AW42" s="84"/>
      <c r="AX42" s="84"/>
      <c r="AY42" s="84"/>
      <c r="AZ42" s="84"/>
      <c r="BA42" s="84"/>
      <c r="BB42" s="84"/>
      <c r="BC42" s="84"/>
      <c r="BD42" s="84"/>
      <c r="BE42" s="84"/>
      <c r="BF42" s="84"/>
      <c r="BG42" s="84"/>
      <c r="BH42" s="84"/>
      <c r="BI42" s="84"/>
      <c r="BJ42" s="84"/>
    </row>
    <row r="43" spans="1:62" s="1" customFormat="1" ht="24" customHeight="1" thickBot="1" x14ac:dyDescent="0.35">
      <c r="A43" s="300" t="s">
        <v>289</v>
      </c>
      <c r="B43" s="559" t="s">
        <v>266</v>
      </c>
      <c r="C43" s="436" t="s">
        <v>14</v>
      </c>
      <c r="D43" s="551"/>
      <c r="E43" s="551"/>
      <c r="F43" s="551"/>
      <c r="G43" s="551"/>
      <c r="H43" s="551"/>
      <c r="I43" s="551"/>
      <c r="J43" s="551"/>
      <c r="K43" s="551"/>
      <c r="L43" s="551"/>
      <c r="M43" s="551"/>
      <c r="N43" s="437"/>
      <c r="O43" s="555" t="s">
        <v>78</v>
      </c>
      <c r="P43" s="556"/>
      <c r="Q43" s="556"/>
      <c r="R43" s="556"/>
      <c r="S43" s="556"/>
      <c r="T43" s="556"/>
      <c r="U43" s="556"/>
      <c r="V43" s="556"/>
      <c r="W43" s="556"/>
      <c r="X43" s="556"/>
      <c r="Y43" s="556"/>
      <c r="Z43" s="556"/>
      <c r="AA43" s="556"/>
      <c r="AB43" s="556"/>
      <c r="AC43" s="556"/>
      <c r="AD43" s="556"/>
      <c r="AE43" s="556"/>
      <c r="AF43" s="557"/>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row>
    <row r="44" spans="1:62" s="1" customFormat="1" ht="24" customHeight="1" thickBot="1" x14ac:dyDescent="0.35">
      <c r="A44" s="558"/>
      <c r="B44" s="560"/>
      <c r="C44" s="436" t="s">
        <v>93</v>
      </c>
      <c r="D44" s="437"/>
      <c r="E44" s="436" t="s">
        <v>94</v>
      </c>
      <c r="F44" s="437"/>
      <c r="G44" s="436" t="s">
        <v>95</v>
      </c>
      <c r="H44" s="437"/>
      <c r="I44" s="436" t="s">
        <v>96</v>
      </c>
      <c r="J44" s="437"/>
      <c r="K44" s="436" t="s">
        <v>233</v>
      </c>
      <c r="L44" s="437"/>
      <c r="M44" s="436" t="s">
        <v>98</v>
      </c>
      <c r="N44" s="437"/>
      <c r="O44" s="555" t="s">
        <v>93</v>
      </c>
      <c r="P44" s="556"/>
      <c r="Q44" s="557"/>
      <c r="R44" s="555" t="s">
        <v>94</v>
      </c>
      <c r="S44" s="556"/>
      <c r="T44" s="557"/>
      <c r="U44" s="555" t="s">
        <v>95</v>
      </c>
      <c r="V44" s="556"/>
      <c r="W44" s="557"/>
      <c r="X44" s="555" t="s">
        <v>96</v>
      </c>
      <c r="Y44" s="556"/>
      <c r="Z44" s="557"/>
      <c r="AA44" s="555" t="s">
        <v>233</v>
      </c>
      <c r="AB44" s="556"/>
      <c r="AC44" s="557"/>
      <c r="AD44" s="555" t="s">
        <v>98</v>
      </c>
      <c r="AE44" s="556"/>
      <c r="AF44" s="557"/>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row>
    <row r="45" spans="1:62" s="1" customFormat="1" ht="29.25" customHeight="1" thickBot="1" x14ac:dyDescent="0.35">
      <c r="A45" s="558"/>
      <c r="B45" s="561"/>
      <c r="C45" s="147" t="s">
        <v>15</v>
      </c>
      <c r="D45" s="129" t="s">
        <v>267</v>
      </c>
      <c r="E45" s="147" t="s">
        <v>15</v>
      </c>
      <c r="F45" s="129" t="s">
        <v>267</v>
      </c>
      <c r="G45" s="147" t="s">
        <v>15</v>
      </c>
      <c r="H45" s="129" t="s">
        <v>267</v>
      </c>
      <c r="I45" s="147" t="s">
        <v>15</v>
      </c>
      <c r="J45" s="129" t="s">
        <v>267</v>
      </c>
      <c r="K45" s="147" t="s">
        <v>15</v>
      </c>
      <c r="L45" s="129" t="s">
        <v>267</v>
      </c>
      <c r="M45" s="147" t="s">
        <v>15</v>
      </c>
      <c r="N45" s="129" t="s">
        <v>267</v>
      </c>
      <c r="O45" s="132" t="s">
        <v>15</v>
      </c>
      <c r="P45" s="132" t="s">
        <v>268</v>
      </c>
      <c r="Q45" s="132" t="s">
        <v>65</v>
      </c>
      <c r="R45" s="132" t="s">
        <v>15</v>
      </c>
      <c r="S45" s="132" t="s">
        <v>268</v>
      </c>
      <c r="T45" s="132" t="s">
        <v>65</v>
      </c>
      <c r="U45" s="132" t="s">
        <v>15</v>
      </c>
      <c r="V45" s="132" t="s">
        <v>268</v>
      </c>
      <c r="W45" s="132" t="s">
        <v>65</v>
      </c>
      <c r="X45" s="132" t="s">
        <v>15</v>
      </c>
      <c r="Y45" s="132" t="s">
        <v>268</v>
      </c>
      <c r="Z45" s="132" t="s">
        <v>65</v>
      </c>
      <c r="AA45" s="132" t="s">
        <v>15</v>
      </c>
      <c r="AB45" s="132" t="s">
        <v>268</v>
      </c>
      <c r="AC45" s="132" t="s">
        <v>65</v>
      </c>
      <c r="AD45" s="132" t="s">
        <v>15</v>
      </c>
      <c r="AE45" s="132" t="s">
        <v>268</v>
      </c>
      <c r="AF45" s="132" t="s">
        <v>65</v>
      </c>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row>
    <row r="46" spans="1:62" s="1" customFormat="1" ht="16.8" x14ac:dyDescent="0.3">
      <c r="A46" s="558"/>
      <c r="B46" s="205" t="s">
        <v>269</v>
      </c>
      <c r="C46" s="79"/>
      <c r="D46" s="145"/>
      <c r="E46" s="79"/>
      <c r="F46" s="145"/>
      <c r="G46" s="79"/>
      <c r="H46" s="145"/>
      <c r="I46" s="79"/>
      <c r="J46" s="145"/>
      <c r="K46" s="79"/>
      <c r="L46" s="145"/>
      <c r="M46" s="79"/>
      <c r="N46" s="145"/>
      <c r="O46" s="79"/>
      <c r="P46" s="142"/>
      <c r="Q46" s="145"/>
      <c r="R46" s="79"/>
      <c r="S46" s="142"/>
      <c r="T46" s="145"/>
      <c r="U46" s="79"/>
      <c r="V46" s="142"/>
      <c r="W46" s="145"/>
      <c r="X46" s="79"/>
      <c r="Y46" s="142"/>
      <c r="Z46" s="145"/>
      <c r="AA46" s="79"/>
      <c r="AB46" s="142"/>
      <c r="AC46" s="145"/>
      <c r="AD46" s="79"/>
      <c r="AE46" s="193"/>
      <c r="AF46" s="145"/>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row>
    <row r="47" spans="1:62" s="1" customFormat="1" ht="16.8" x14ac:dyDescent="0.3">
      <c r="A47" s="558"/>
      <c r="B47" s="206" t="s">
        <v>270</v>
      </c>
      <c r="C47" s="79"/>
      <c r="D47" s="145"/>
      <c r="E47" s="79"/>
      <c r="F47" s="145"/>
      <c r="G47" s="79"/>
      <c r="H47" s="145"/>
      <c r="I47" s="79"/>
      <c r="J47" s="145"/>
      <c r="K47" s="79"/>
      <c r="L47" s="145"/>
      <c r="M47" s="79"/>
      <c r="N47" s="145"/>
      <c r="O47" s="79"/>
      <c r="P47" s="142"/>
      <c r="Q47" s="145"/>
      <c r="R47" s="79"/>
      <c r="S47" s="142"/>
      <c r="T47" s="145"/>
      <c r="U47" s="79"/>
      <c r="V47" s="142"/>
      <c r="W47" s="145"/>
      <c r="X47" s="79"/>
      <c r="Y47" s="142"/>
      <c r="Z47" s="145"/>
      <c r="AA47" s="79"/>
      <c r="AB47" s="142"/>
      <c r="AC47" s="145"/>
      <c r="AD47" s="79"/>
      <c r="AE47" s="193"/>
      <c r="AF47" s="145"/>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row>
    <row r="48" spans="1:62" s="1" customFormat="1" ht="16.8" x14ac:dyDescent="0.3">
      <c r="A48" s="558"/>
      <c r="B48" s="206" t="s">
        <v>271</v>
      </c>
      <c r="C48" s="79"/>
      <c r="D48" s="145"/>
      <c r="E48" s="79"/>
      <c r="F48" s="145"/>
      <c r="G48" s="79"/>
      <c r="H48" s="145"/>
      <c r="I48" s="79"/>
      <c r="J48" s="145"/>
      <c r="K48" s="79"/>
      <c r="L48" s="145"/>
      <c r="M48" s="79"/>
      <c r="N48" s="145"/>
      <c r="O48" s="79"/>
      <c r="P48" s="142"/>
      <c r="Q48" s="145"/>
      <c r="R48" s="79"/>
      <c r="S48" s="142"/>
      <c r="T48" s="145"/>
      <c r="U48" s="79"/>
      <c r="V48" s="142"/>
      <c r="W48" s="145"/>
      <c r="X48" s="79"/>
      <c r="Y48" s="142"/>
      <c r="Z48" s="145"/>
      <c r="AA48" s="79"/>
      <c r="AB48" s="142"/>
      <c r="AC48" s="145"/>
      <c r="AD48" s="79"/>
      <c r="AE48" s="193"/>
      <c r="AF48" s="145"/>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row>
    <row r="49" spans="1:62" s="1" customFormat="1" ht="16.8" x14ac:dyDescent="0.3">
      <c r="A49" s="558"/>
      <c r="B49" s="206" t="s">
        <v>272</v>
      </c>
      <c r="C49" s="79"/>
      <c r="D49" s="145"/>
      <c r="E49" s="79"/>
      <c r="F49" s="145"/>
      <c r="G49" s="79"/>
      <c r="H49" s="145"/>
      <c r="I49" s="79"/>
      <c r="J49" s="145"/>
      <c r="K49" s="79"/>
      <c r="L49" s="145"/>
      <c r="M49" s="79"/>
      <c r="N49" s="145"/>
      <c r="O49" s="79"/>
      <c r="P49" s="142"/>
      <c r="Q49" s="145"/>
      <c r="R49" s="79"/>
      <c r="S49" s="142"/>
      <c r="T49" s="145"/>
      <c r="U49" s="79"/>
      <c r="V49" s="142"/>
      <c r="W49" s="145"/>
      <c r="X49" s="79"/>
      <c r="Y49" s="142"/>
      <c r="Z49" s="145"/>
      <c r="AA49" s="79"/>
      <c r="AB49" s="142"/>
      <c r="AC49" s="145"/>
      <c r="AD49" s="79"/>
      <c r="AE49" s="193"/>
      <c r="AF49" s="145"/>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row>
    <row r="50" spans="1:62" s="1" customFormat="1" ht="16.8" x14ac:dyDescent="0.3">
      <c r="A50" s="558"/>
      <c r="B50" s="206" t="s">
        <v>273</v>
      </c>
      <c r="C50" s="79"/>
      <c r="D50" s="145"/>
      <c r="E50" s="79"/>
      <c r="F50" s="145"/>
      <c r="G50" s="79"/>
      <c r="H50" s="145"/>
      <c r="I50" s="79"/>
      <c r="J50" s="145"/>
      <c r="K50" s="79"/>
      <c r="L50" s="145"/>
      <c r="M50" s="79"/>
      <c r="N50" s="145"/>
      <c r="O50" s="79"/>
      <c r="P50" s="142"/>
      <c r="Q50" s="145"/>
      <c r="R50" s="79"/>
      <c r="S50" s="142"/>
      <c r="T50" s="145"/>
      <c r="U50" s="79"/>
      <c r="V50" s="142"/>
      <c r="W50" s="145"/>
      <c r="X50" s="79"/>
      <c r="Y50" s="142"/>
      <c r="Z50" s="145"/>
      <c r="AA50" s="79"/>
      <c r="AB50" s="142"/>
      <c r="AC50" s="145"/>
      <c r="AD50" s="79"/>
      <c r="AE50" s="193"/>
      <c r="AF50" s="145"/>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row>
    <row r="51" spans="1:62" s="1" customFormat="1" ht="16.8" x14ac:dyDescent="0.3">
      <c r="A51" s="558"/>
      <c r="B51" s="206" t="s">
        <v>274</v>
      </c>
      <c r="C51" s="79"/>
      <c r="D51" s="145"/>
      <c r="E51" s="79"/>
      <c r="F51" s="145"/>
      <c r="G51" s="79"/>
      <c r="H51" s="145"/>
      <c r="I51" s="79"/>
      <c r="J51" s="145"/>
      <c r="K51" s="79"/>
      <c r="L51" s="145"/>
      <c r="M51" s="79"/>
      <c r="N51" s="145"/>
      <c r="O51" s="79"/>
      <c r="P51" s="142"/>
      <c r="Q51" s="145"/>
      <c r="R51" s="79"/>
      <c r="S51" s="142"/>
      <c r="T51" s="145"/>
      <c r="U51" s="79"/>
      <c r="V51" s="142"/>
      <c r="W51" s="145"/>
      <c r="X51" s="79"/>
      <c r="Y51" s="142"/>
      <c r="Z51" s="145"/>
      <c r="AA51" s="79"/>
      <c r="AB51" s="142"/>
      <c r="AC51" s="145"/>
      <c r="AD51" s="79"/>
      <c r="AE51" s="193"/>
      <c r="AF51" s="145"/>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row>
    <row r="52" spans="1:62" s="1" customFormat="1" ht="16.8" x14ac:dyDescent="0.3">
      <c r="A52" s="558"/>
      <c r="B52" s="206" t="s">
        <v>275</v>
      </c>
      <c r="C52" s="79"/>
      <c r="D52" s="145"/>
      <c r="E52" s="79"/>
      <c r="F52" s="145"/>
      <c r="G52" s="79"/>
      <c r="H52" s="145"/>
      <c r="I52" s="79"/>
      <c r="J52" s="145"/>
      <c r="K52" s="79"/>
      <c r="L52" s="145"/>
      <c r="M52" s="79"/>
      <c r="N52" s="145"/>
      <c r="O52" s="79"/>
      <c r="P52" s="142"/>
      <c r="Q52" s="145"/>
      <c r="R52" s="79"/>
      <c r="S52" s="142"/>
      <c r="T52" s="145"/>
      <c r="U52" s="79"/>
      <c r="V52" s="142"/>
      <c r="W52" s="145"/>
      <c r="X52" s="79"/>
      <c r="Y52" s="142"/>
      <c r="Z52" s="145"/>
      <c r="AA52" s="79"/>
      <c r="AB52" s="142"/>
      <c r="AC52" s="145"/>
      <c r="AD52" s="79"/>
      <c r="AE52" s="193"/>
      <c r="AF52" s="145"/>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row>
    <row r="53" spans="1:62" s="1" customFormat="1" ht="16.8" x14ac:dyDescent="0.3">
      <c r="A53" s="558"/>
      <c r="B53" s="206" t="s">
        <v>276</v>
      </c>
      <c r="C53" s="79"/>
      <c r="D53" s="145"/>
      <c r="E53" s="79"/>
      <c r="F53" s="145"/>
      <c r="G53" s="79"/>
      <c r="H53" s="145"/>
      <c r="I53" s="79"/>
      <c r="J53" s="145"/>
      <c r="K53" s="79"/>
      <c r="L53" s="145"/>
      <c r="M53" s="79"/>
      <c r="N53" s="145"/>
      <c r="O53" s="79"/>
      <c r="P53" s="142"/>
      <c r="Q53" s="145"/>
      <c r="R53" s="79"/>
      <c r="S53" s="142"/>
      <c r="T53" s="145"/>
      <c r="U53" s="79"/>
      <c r="V53" s="142"/>
      <c r="W53" s="145"/>
      <c r="X53" s="79"/>
      <c r="Y53" s="142"/>
      <c r="Z53" s="145"/>
      <c r="AA53" s="79"/>
      <c r="AB53" s="142"/>
      <c r="AC53" s="145"/>
      <c r="AD53" s="79"/>
      <c r="AE53" s="193"/>
      <c r="AF53" s="145"/>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row>
    <row r="54" spans="1:62" s="1" customFormat="1" ht="16.8" x14ac:dyDescent="0.3">
      <c r="A54" s="558"/>
      <c r="B54" s="206" t="s">
        <v>277</v>
      </c>
      <c r="C54" s="79"/>
      <c r="D54" s="145"/>
      <c r="E54" s="79"/>
      <c r="F54" s="145"/>
      <c r="G54" s="79"/>
      <c r="H54" s="145"/>
      <c r="I54" s="79"/>
      <c r="J54" s="145"/>
      <c r="K54" s="79"/>
      <c r="L54" s="145"/>
      <c r="M54" s="79"/>
      <c r="N54" s="145"/>
      <c r="O54" s="79"/>
      <c r="P54" s="142"/>
      <c r="Q54" s="145"/>
      <c r="R54" s="79"/>
      <c r="S54" s="142"/>
      <c r="T54" s="145"/>
      <c r="U54" s="79"/>
      <c r="V54" s="142"/>
      <c r="W54" s="145"/>
      <c r="X54" s="79"/>
      <c r="Y54" s="142"/>
      <c r="Z54" s="145"/>
      <c r="AA54" s="79"/>
      <c r="AB54" s="142"/>
      <c r="AC54" s="145"/>
      <c r="AD54" s="79"/>
      <c r="AE54" s="193"/>
      <c r="AF54" s="145"/>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row>
    <row r="55" spans="1:62" s="1" customFormat="1" ht="16.8" x14ac:dyDescent="0.3">
      <c r="A55" s="558"/>
      <c r="B55" s="206" t="s">
        <v>278</v>
      </c>
      <c r="C55" s="79"/>
      <c r="D55" s="145"/>
      <c r="E55" s="79"/>
      <c r="F55" s="145"/>
      <c r="G55" s="79"/>
      <c r="H55" s="145"/>
      <c r="I55" s="79"/>
      <c r="J55" s="145"/>
      <c r="K55" s="79"/>
      <c r="L55" s="145"/>
      <c r="M55" s="79"/>
      <c r="N55" s="145"/>
      <c r="O55" s="79"/>
      <c r="P55" s="142"/>
      <c r="Q55" s="145"/>
      <c r="R55" s="79"/>
      <c r="S55" s="142"/>
      <c r="T55" s="145"/>
      <c r="U55" s="79"/>
      <c r="V55" s="142"/>
      <c r="W55" s="145"/>
      <c r="X55" s="79"/>
      <c r="Y55" s="142"/>
      <c r="Z55" s="145"/>
      <c r="AA55" s="79"/>
      <c r="AB55" s="142"/>
      <c r="AC55" s="145"/>
      <c r="AD55" s="79"/>
      <c r="AE55" s="193"/>
      <c r="AF55" s="145"/>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row>
    <row r="56" spans="1:62" s="1" customFormat="1" ht="16.8" x14ac:dyDescent="0.3">
      <c r="A56" s="558"/>
      <c r="B56" s="206" t="s">
        <v>279</v>
      </c>
      <c r="C56" s="79"/>
      <c r="D56" s="145"/>
      <c r="E56" s="79"/>
      <c r="F56" s="145"/>
      <c r="G56" s="79"/>
      <c r="H56" s="145"/>
      <c r="I56" s="79"/>
      <c r="J56" s="145"/>
      <c r="K56" s="79"/>
      <c r="L56" s="145"/>
      <c r="M56" s="79"/>
      <c r="N56" s="145"/>
      <c r="O56" s="79"/>
      <c r="P56" s="142"/>
      <c r="Q56" s="145"/>
      <c r="R56" s="79"/>
      <c r="S56" s="142"/>
      <c r="T56" s="145"/>
      <c r="U56" s="79"/>
      <c r="V56" s="142"/>
      <c r="W56" s="145"/>
      <c r="X56" s="79"/>
      <c r="Y56" s="142"/>
      <c r="Z56" s="145"/>
      <c r="AA56" s="79"/>
      <c r="AB56" s="142"/>
      <c r="AC56" s="145"/>
      <c r="AD56" s="79"/>
      <c r="AE56" s="193"/>
      <c r="AF56" s="145"/>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row>
    <row r="57" spans="1:62" s="1" customFormat="1" ht="16.8" x14ac:dyDescent="0.3">
      <c r="A57" s="558"/>
      <c r="B57" s="206" t="s">
        <v>280</v>
      </c>
      <c r="C57" s="79"/>
      <c r="D57" s="145"/>
      <c r="E57" s="79"/>
      <c r="F57" s="145"/>
      <c r="G57" s="79"/>
      <c r="H57" s="145"/>
      <c r="I57" s="79"/>
      <c r="J57" s="145"/>
      <c r="K57" s="79"/>
      <c r="L57" s="145"/>
      <c r="M57" s="79"/>
      <c r="N57" s="145"/>
      <c r="O57" s="79"/>
      <c r="P57" s="142"/>
      <c r="Q57" s="145"/>
      <c r="R57" s="79"/>
      <c r="S57" s="142"/>
      <c r="T57" s="145"/>
      <c r="U57" s="79"/>
      <c r="V57" s="142"/>
      <c r="W57" s="145"/>
      <c r="X57" s="79"/>
      <c r="Y57" s="142"/>
      <c r="Z57" s="145"/>
      <c r="AA57" s="79"/>
      <c r="AB57" s="142"/>
      <c r="AC57" s="145"/>
      <c r="AD57" s="79"/>
      <c r="AE57" s="193"/>
      <c r="AF57" s="145"/>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row>
    <row r="58" spans="1:62" s="1" customFormat="1" ht="16.8" x14ac:dyDescent="0.3">
      <c r="A58" s="558"/>
      <c r="B58" s="206" t="s">
        <v>281</v>
      </c>
      <c r="C58" s="79"/>
      <c r="D58" s="145"/>
      <c r="E58" s="79"/>
      <c r="F58" s="145"/>
      <c r="G58" s="79"/>
      <c r="H58" s="145"/>
      <c r="I58" s="79"/>
      <c r="J58" s="145"/>
      <c r="K58" s="79"/>
      <c r="L58" s="145"/>
      <c r="M58" s="79"/>
      <c r="N58" s="145"/>
      <c r="O58" s="79"/>
      <c r="P58" s="142"/>
      <c r="Q58" s="145"/>
      <c r="R58" s="79"/>
      <c r="S58" s="142"/>
      <c r="T58" s="145"/>
      <c r="U58" s="79"/>
      <c r="V58" s="142"/>
      <c r="W58" s="145"/>
      <c r="X58" s="79"/>
      <c r="Y58" s="142"/>
      <c r="Z58" s="145"/>
      <c r="AA58" s="79"/>
      <c r="AB58" s="142"/>
      <c r="AC58" s="145"/>
      <c r="AD58" s="79"/>
      <c r="AE58" s="193"/>
      <c r="AF58" s="145"/>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row>
    <row r="59" spans="1:62" s="1" customFormat="1" ht="16.8" x14ac:dyDescent="0.3">
      <c r="A59" s="558"/>
      <c r="B59" s="206" t="s">
        <v>282</v>
      </c>
      <c r="C59" s="79"/>
      <c r="D59" s="145"/>
      <c r="E59" s="79"/>
      <c r="F59" s="145"/>
      <c r="G59" s="79"/>
      <c r="H59" s="145"/>
      <c r="I59" s="79"/>
      <c r="J59" s="145"/>
      <c r="K59" s="79"/>
      <c r="L59" s="145"/>
      <c r="M59" s="79"/>
      <c r="N59" s="145"/>
      <c r="O59" s="79"/>
      <c r="P59" s="142"/>
      <c r="Q59" s="145"/>
      <c r="R59" s="79"/>
      <c r="S59" s="142"/>
      <c r="T59" s="145"/>
      <c r="U59" s="79"/>
      <c r="V59" s="142"/>
      <c r="W59" s="145"/>
      <c r="X59" s="79"/>
      <c r="Y59" s="142"/>
      <c r="Z59" s="145"/>
      <c r="AA59" s="79"/>
      <c r="AB59" s="142"/>
      <c r="AC59" s="145"/>
      <c r="AD59" s="79"/>
      <c r="AE59" s="193"/>
      <c r="AF59" s="145"/>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row>
    <row r="60" spans="1:62" s="1" customFormat="1" ht="16.8" x14ac:dyDescent="0.3">
      <c r="A60" s="558"/>
      <c r="B60" s="206" t="s">
        <v>283</v>
      </c>
      <c r="C60" s="79"/>
      <c r="D60" s="145"/>
      <c r="E60" s="79"/>
      <c r="F60" s="145"/>
      <c r="G60" s="79"/>
      <c r="H60" s="145"/>
      <c r="I60" s="79"/>
      <c r="J60" s="145"/>
      <c r="K60" s="79"/>
      <c r="L60" s="145"/>
      <c r="M60" s="79"/>
      <c r="N60" s="145"/>
      <c r="O60" s="79"/>
      <c r="P60" s="142"/>
      <c r="Q60" s="145"/>
      <c r="R60" s="79"/>
      <c r="S60" s="142"/>
      <c r="T60" s="145"/>
      <c r="U60" s="79"/>
      <c r="V60" s="142"/>
      <c r="W60" s="145"/>
      <c r="X60" s="79"/>
      <c r="Y60" s="142"/>
      <c r="Z60" s="145"/>
      <c r="AA60" s="79"/>
      <c r="AB60" s="142"/>
      <c r="AC60" s="145"/>
      <c r="AD60" s="79"/>
      <c r="AE60" s="193"/>
      <c r="AF60" s="145"/>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row>
    <row r="61" spans="1:62" s="1" customFormat="1" ht="16.8" x14ac:dyDescent="0.3">
      <c r="A61" s="558"/>
      <c r="B61" s="206" t="s">
        <v>284</v>
      </c>
      <c r="C61" s="79"/>
      <c r="D61" s="145"/>
      <c r="E61" s="79"/>
      <c r="F61" s="145"/>
      <c r="G61" s="79"/>
      <c r="H61" s="145"/>
      <c r="I61" s="79"/>
      <c r="J61" s="145"/>
      <c r="K61" s="79"/>
      <c r="L61" s="145"/>
      <c r="M61" s="79"/>
      <c r="N61" s="145"/>
      <c r="O61" s="79"/>
      <c r="P61" s="142"/>
      <c r="Q61" s="145"/>
      <c r="R61" s="79"/>
      <c r="S61" s="142"/>
      <c r="T61" s="145"/>
      <c r="U61" s="79"/>
      <c r="V61" s="142"/>
      <c r="W61" s="145"/>
      <c r="X61" s="79"/>
      <c r="Y61" s="142"/>
      <c r="Z61" s="145"/>
      <c r="AA61" s="79"/>
      <c r="AB61" s="142"/>
      <c r="AC61" s="145"/>
      <c r="AD61" s="79"/>
      <c r="AE61" s="193"/>
      <c r="AF61" s="145"/>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row>
    <row r="62" spans="1:62" s="1" customFormat="1" ht="16.8" x14ac:dyDescent="0.3">
      <c r="A62" s="558"/>
      <c r="B62" s="206" t="s">
        <v>285</v>
      </c>
      <c r="C62" s="79"/>
      <c r="D62" s="145"/>
      <c r="E62" s="79"/>
      <c r="F62" s="145"/>
      <c r="G62" s="79"/>
      <c r="H62" s="145"/>
      <c r="I62" s="79"/>
      <c r="J62" s="145"/>
      <c r="K62" s="79"/>
      <c r="L62" s="145"/>
      <c r="M62" s="79"/>
      <c r="N62" s="145"/>
      <c r="O62" s="79"/>
      <c r="P62" s="142"/>
      <c r="Q62" s="145"/>
      <c r="R62" s="79"/>
      <c r="S62" s="142"/>
      <c r="T62" s="145"/>
      <c r="U62" s="79"/>
      <c r="V62" s="142"/>
      <c r="W62" s="145"/>
      <c r="X62" s="79"/>
      <c r="Y62" s="142"/>
      <c r="Z62" s="145"/>
      <c r="AA62" s="79"/>
      <c r="AB62" s="142"/>
      <c r="AC62" s="145"/>
      <c r="AD62" s="79"/>
      <c r="AE62" s="193"/>
      <c r="AF62" s="145"/>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row>
    <row r="63" spans="1:62" s="1" customFormat="1" ht="16.8" x14ac:dyDescent="0.3">
      <c r="A63" s="558"/>
      <c r="B63" s="206" t="s">
        <v>286</v>
      </c>
      <c r="C63" s="79"/>
      <c r="D63" s="145"/>
      <c r="E63" s="79"/>
      <c r="F63" s="145"/>
      <c r="G63" s="79"/>
      <c r="H63" s="145"/>
      <c r="I63" s="79"/>
      <c r="J63" s="145"/>
      <c r="K63" s="79"/>
      <c r="L63" s="145"/>
      <c r="M63" s="79"/>
      <c r="N63" s="145"/>
      <c r="O63" s="79"/>
      <c r="P63" s="142"/>
      <c r="Q63" s="145"/>
      <c r="R63" s="79"/>
      <c r="S63" s="142"/>
      <c r="T63" s="145"/>
      <c r="U63" s="79"/>
      <c r="V63" s="142"/>
      <c r="W63" s="145"/>
      <c r="X63" s="79"/>
      <c r="Y63" s="142"/>
      <c r="Z63" s="145"/>
      <c r="AA63" s="79"/>
      <c r="AB63" s="142"/>
      <c r="AC63" s="145"/>
      <c r="AD63" s="79"/>
      <c r="AE63" s="193"/>
      <c r="AF63" s="145"/>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row>
    <row r="64" spans="1:62" s="1" customFormat="1" ht="16.8" x14ac:dyDescent="0.3">
      <c r="A64" s="558"/>
      <c r="B64" s="206" t="s">
        <v>287</v>
      </c>
      <c r="C64" s="79"/>
      <c r="D64" s="145"/>
      <c r="E64" s="79"/>
      <c r="F64" s="145"/>
      <c r="G64" s="79"/>
      <c r="H64" s="145"/>
      <c r="I64" s="79"/>
      <c r="J64" s="145"/>
      <c r="K64" s="79"/>
      <c r="L64" s="145"/>
      <c r="M64" s="79"/>
      <c r="N64" s="145"/>
      <c r="O64" s="79"/>
      <c r="P64" s="142"/>
      <c r="Q64" s="145"/>
      <c r="R64" s="79"/>
      <c r="S64" s="142"/>
      <c r="T64" s="145"/>
      <c r="U64" s="79"/>
      <c r="V64" s="142"/>
      <c r="W64" s="145"/>
      <c r="X64" s="79"/>
      <c r="Y64" s="142"/>
      <c r="Z64" s="145"/>
      <c r="AA64" s="79"/>
      <c r="AB64" s="142"/>
      <c r="AC64" s="145"/>
      <c r="AD64" s="79"/>
      <c r="AE64" s="193"/>
      <c r="AF64" s="145"/>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row>
    <row r="65" spans="1:62" s="1" customFormat="1" ht="16.8" x14ac:dyDescent="0.3">
      <c r="A65" s="558"/>
      <c r="B65" s="207" t="s">
        <v>288</v>
      </c>
      <c r="C65" s="199"/>
      <c r="D65" s="201"/>
      <c r="E65" s="199"/>
      <c r="F65" s="201"/>
      <c r="G65" s="199"/>
      <c r="H65" s="201"/>
      <c r="I65" s="199"/>
      <c r="J65" s="201"/>
      <c r="K65" s="199"/>
      <c r="L65" s="201"/>
      <c r="M65" s="199"/>
      <c r="N65" s="201"/>
      <c r="O65" s="199"/>
      <c r="P65" s="200"/>
      <c r="Q65" s="201"/>
      <c r="R65" s="199"/>
      <c r="S65" s="200"/>
      <c r="T65" s="201"/>
      <c r="U65" s="199"/>
      <c r="V65" s="200"/>
      <c r="W65" s="201"/>
      <c r="X65" s="199"/>
      <c r="Y65" s="200"/>
      <c r="Z65" s="201"/>
      <c r="AA65" s="199"/>
      <c r="AB65" s="200"/>
      <c r="AC65" s="201"/>
      <c r="AD65" s="199"/>
      <c r="AE65" s="200"/>
      <c r="AF65" s="201"/>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row>
    <row r="66" spans="1:62" s="1" customFormat="1" ht="17.399999999999999" thickBot="1" x14ac:dyDescent="0.35">
      <c r="A66" s="301"/>
      <c r="B66" s="194" t="s">
        <v>12</v>
      </c>
      <c r="C66" s="115"/>
      <c r="D66" s="202"/>
      <c r="E66" s="115"/>
      <c r="F66" s="202"/>
      <c r="G66" s="115"/>
      <c r="H66" s="202"/>
      <c r="I66" s="115"/>
      <c r="J66" s="202"/>
      <c r="K66" s="203"/>
      <c r="L66" s="204"/>
      <c r="M66" s="203"/>
      <c r="N66" s="204"/>
      <c r="O66" s="203"/>
      <c r="P66" s="116"/>
      <c r="Q66" s="202"/>
      <c r="R66" s="115"/>
      <c r="S66" s="116"/>
      <c r="T66" s="202"/>
      <c r="U66" s="115"/>
      <c r="V66" s="116"/>
      <c r="W66" s="202"/>
      <c r="X66" s="115"/>
      <c r="Y66" s="116"/>
      <c r="Z66" s="202"/>
      <c r="AA66" s="115"/>
      <c r="AB66" s="116"/>
      <c r="AC66" s="202"/>
      <c r="AD66" s="115"/>
      <c r="AE66" s="116"/>
      <c r="AF66" s="202"/>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row>
  </sheetData>
  <mergeCells count="48">
    <mergeCell ref="O18:AF18"/>
    <mergeCell ref="A16:AF16"/>
    <mergeCell ref="A17:B17"/>
    <mergeCell ref="C17:AF17"/>
    <mergeCell ref="I19:J19"/>
    <mergeCell ref="A18:A41"/>
    <mergeCell ref="B18:B20"/>
    <mergeCell ref="E19:F19"/>
    <mergeCell ref="C19:D19"/>
    <mergeCell ref="G19:H19"/>
    <mergeCell ref="X19:Z19"/>
    <mergeCell ref="AA19:AC19"/>
    <mergeCell ref="AD19:AF19"/>
    <mergeCell ref="K19:L19"/>
    <mergeCell ref="M19:N19"/>
    <mergeCell ref="O19:Q19"/>
    <mergeCell ref="U44:W44"/>
    <mergeCell ref="U19:W19"/>
    <mergeCell ref="A1:A4"/>
    <mergeCell ref="B1:AF4"/>
    <mergeCell ref="AC6:AD6"/>
    <mergeCell ref="AC7:AD7"/>
    <mergeCell ref="A6:A9"/>
    <mergeCell ref="AC8:AD8"/>
    <mergeCell ref="AC9:AD9"/>
    <mergeCell ref="B6:AA9"/>
    <mergeCell ref="M12:O12"/>
    <mergeCell ref="M13:O13"/>
    <mergeCell ref="M14:O14"/>
    <mergeCell ref="O44:Q44"/>
    <mergeCell ref="C43:N43"/>
    <mergeCell ref="K12:L14"/>
    <mergeCell ref="C18:N18"/>
    <mergeCell ref="R19:T19"/>
    <mergeCell ref="A12:A14"/>
    <mergeCell ref="O43:AF43"/>
    <mergeCell ref="X44:Z44"/>
    <mergeCell ref="AA44:AC44"/>
    <mergeCell ref="AD44:AF44"/>
    <mergeCell ref="M44:N44"/>
    <mergeCell ref="K44:L44"/>
    <mergeCell ref="A43:A66"/>
    <mergeCell ref="B43:B45"/>
    <mergeCell ref="I44:J44"/>
    <mergeCell ref="G44:H44"/>
    <mergeCell ref="E44:F44"/>
    <mergeCell ref="C44:D44"/>
    <mergeCell ref="R44:T44"/>
  </mergeCells>
  <phoneticPr fontId="35" type="noConversion"/>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7"/>
  <sheetViews>
    <sheetView topLeftCell="A2" zoomScale="70" zoomScaleNormal="70" workbookViewId="0">
      <selection activeCell="H10" sqref="H10"/>
    </sheetView>
  </sheetViews>
  <sheetFormatPr baseColWidth="10" defaultColWidth="11.44140625" defaultRowHeight="14.4" x14ac:dyDescent="0.3"/>
  <cols>
    <col min="1" max="1" width="17.6640625" customWidth="1"/>
    <col min="2" max="2" width="15.44140625" customWidth="1"/>
    <col min="3" max="3" width="25.44140625" customWidth="1"/>
    <col min="4" max="4" width="56.44140625" customWidth="1"/>
    <col min="5" max="5" width="34" customWidth="1"/>
  </cols>
  <sheetData>
    <row r="1" spans="1:5" ht="22.5" customHeight="1" thickBot="1" x14ac:dyDescent="0.35">
      <c r="A1" s="350"/>
      <c r="B1" s="589" t="s">
        <v>18</v>
      </c>
      <c r="C1" s="589"/>
      <c r="D1" s="589"/>
      <c r="E1" s="92" t="s">
        <v>290</v>
      </c>
    </row>
    <row r="2" spans="1:5" ht="22.5" customHeight="1" thickBot="1" x14ac:dyDescent="0.35">
      <c r="A2" s="350"/>
      <c r="B2" s="590" t="s">
        <v>20</v>
      </c>
      <c r="C2" s="590"/>
      <c r="D2" s="590"/>
      <c r="E2" s="92" t="s">
        <v>21</v>
      </c>
    </row>
    <row r="3" spans="1:5" ht="22.5" customHeight="1" thickBot="1" x14ac:dyDescent="0.35">
      <c r="A3" s="350"/>
      <c r="B3" s="463" t="s">
        <v>22</v>
      </c>
      <c r="C3" s="464"/>
      <c r="D3" s="465"/>
      <c r="E3" s="92" t="s">
        <v>23</v>
      </c>
    </row>
    <row r="4" spans="1:5" ht="22.5" customHeight="1" thickBot="1" x14ac:dyDescent="0.35">
      <c r="A4" s="350"/>
      <c r="B4" s="466" t="s">
        <v>291</v>
      </c>
      <c r="C4" s="467"/>
      <c r="D4" s="468"/>
      <c r="E4" s="93" t="s">
        <v>292</v>
      </c>
    </row>
    <row r="5" spans="1:5" ht="22.5" customHeight="1" thickBot="1" x14ac:dyDescent="0.35">
      <c r="A5" s="607"/>
      <c r="B5" s="609"/>
      <c r="C5" s="609"/>
      <c r="D5" s="609"/>
      <c r="E5" s="610"/>
    </row>
    <row r="6" spans="1:5" ht="35.4" customHeight="1" thickBot="1" x14ac:dyDescent="0.35">
      <c r="A6" s="338" t="s">
        <v>44</v>
      </c>
      <c r="B6" s="340"/>
      <c r="C6" s="502" t="s">
        <v>45</v>
      </c>
      <c r="D6" s="503"/>
      <c r="E6" s="504"/>
    </row>
    <row r="7" spans="1:5" ht="15" customHeight="1" thickBot="1" x14ac:dyDescent="0.35">
      <c r="A7" s="612"/>
      <c r="B7" s="613"/>
      <c r="C7" s="611"/>
      <c r="D7" s="611"/>
      <c r="E7" s="611"/>
    </row>
    <row r="8" spans="1:5" x14ac:dyDescent="0.3">
      <c r="A8" s="492" t="s">
        <v>293</v>
      </c>
      <c r="B8" s="493"/>
      <c r="C8" s="493"/>
      <c r="D8" s="493"/>
      <c r="E8" s="494"/>
    </row>
    <row r="9" spans="1:5" ht="45.75" customHeight="1" thickBot="1" x14ac:dyDescent="0.35">
      <c r="A9" s="59" t="s">
        <v>294</v>
      </c>
      <c r="B9" s="59" t="s">
        <v>295</v>
      </c>
      <c r="C9" s="60" t="s">
        <v>296</v>
      </c>
      <c r="D9" s="587" t="s">
        <v>297</v>
      </c>
      <c r="E9" s="588"/>
    </row>
    <row r="10" spans="1:5" x14ac:dyDescent="0.3">
      <c r="A10" s="61"/>
      <c r="B10" s="62"/>
      <c r="C10" s="75"/>
      <c r="D10" s="591"/>
      <c r="E10" s="592"/>
    </row>
    <row r="11" spans="1:5" x14ac:dyDescent="0.3">
      <c r="A11" s="61"/>
      <c r="B11" s="62"/>
      <c r="C11" s="76"/>
      <c r="D11" s="593"/>
      <c r="E11" s="594"/>
    </row>
    <row r="12" spans="1:5" x14ac:dyDescent="0.3">
      <c r="A12" s="61"/>
      <c r="B12" s="62"/>
      <c r="C12" s="76"/>
      <c r="D12" s="593"/>
      <c r="E12" s="594"/>
    </row>
    <row r="13" spans="1:5" x14ac:dyDescent="0.3">
      <c r="A13" s="63"/>
      <c r="B13" s="64"/>
      <c r="C13" s="76"/>
      <c r="D13" s="593"/>
      <c r="E13" s="594"/>
    </row>
    <row r="14" spans="1:5" x14ac:dyDescent="0.3">
      <c r="A14" s="65"/>
      <c r="B14" s="64"/>
      <c r="C14" s="76"/>
      <c r="D14" s="593"/>
      <c r="E14" s="594"/>
    </row>
    <row r="15" spans="1:5" x14ac:dyDescent="0.3">
      <c r="A15" s="65"/>
      <c r="B15" s="64"/>
      <c r="C15" s="77"/>
      <c r="D15" s="593"/>
      <c r="E15" s="594"/>
    </row>
    <row r="16" spans="1:5" x14ac:dyDescent="0.3">
      <c r="A16" s="65"/>
      <c r="B16" s="64"/>
      <c r="C16" s="77"/>
      <c r="D16" s="593"/>
      <c r="E16" s="594"/>
    </row>
    <row r="17" spans="1:5" x14ac:dyDescent="0.3">
      <c r="A17" s="66"/>
      <c r="B17" s="64"/>
      <c r="C17" s="76"/>
      <c r="D17" s="593"/>
      <c r="E17" s="594"/>
    </row>
    <row r="18" spans="1:5" x14ac:dyDescent="0.3">
      <c r="A18" s="67"/>
      <c r="B18" s="68"/>
      <c r="C18" s="78"/>
      <c r="D18" s="593"/>
      <c r="E18" s="594"/>
    </row>
    <row r="19" spans="1:5" x14ac:dyDescent="0.3">
      <c r="A19" s="67"/>
      <c r="B19" s="68"/>
      <c r="C19" s="78"/>
      <c r="D19" s="593"/>
      <c r="E19" s="594"/>
    </row>
    <row r="20" spans="1:5" x14ac:dyDescent="0.3">
      <c r="A20" s="69"/>
      <c r="B20" s="70"/>
      <c r="C20" s="72"/>
      <c r="D20" s="593"/>
      <c r="E20" s="594"/>
    </row>
    <row r="21" spans="1:5" x14ac:dyDescent="0.3">
      <c r="A21" s="71"/>
      <c r="B21" s="72"/>
      <c r="C21" s="72"/>
      <c r="D21" s="593"/>
      <c r="E21" s="594"/>
    </row>
    <row r="22" spans="1:5" x14ac:dyDescent="0.3">
      <c r="A22" s="71"/>
      <c r="B22" s="72"/>
      <c r="C22" s="72"/>
      <c r="D22" s="593"/>
      <c r="E22" s="594"/>
    </row>
    <row r="23" spans="1:5" x14ac:dyDescent="0.3">
      <c r="A23" s="71"/>
      <c r="B23" s="72"/>
      <c r="C23" s="72"/>
      <c r="D23" s="593"/>
      <c r="E23" s="594"/>
    </row>
    <row r="24" spans="1:5" x14ac:dyDescent="0.3">
      <c r="A24" s="71"/>
      <c r="B24" s="72"/>
      <c r="C24" s="72"/>
      <c r="D24" s="593"/>
      <c r="E24" s="594"/>
    </row>
    <row r="25" spans="1:5" x14ac:dyDescent="0.3">
      <c r="A25" s="71"/>
      <c r="B25" s="72"/>
      <c r="C25" s="72"/>
      <c r="D25" s="593"/>
      <c r="E25" s="594"/>
    </row>
    <row r="26" spans="1:5" x14ac:dyDescent="0.3">
      <c r="A26" s="71"/>
      <c r="B26" s="72"/>
      <c r="C26" s="72"/>
      <c r="D26" s="593"/>
      <c r="E26" s="594"/>
    </row>
    <row r="27" spans="1:5" x14ac:dyDescent="0.3">
      <c r="A27" s="71"/>
      <c r="B27" s="72"/>
      <c r="C27" s="72"/>
      <c r="D27" s="593"/>
      <c r="E27" s="594"/>
    </row>
    <row r="28" spans="1:5" x14ac:dyDescent="0.3">
      <c r="A28" s="71"/>
      <c r="B28" s="72"/>
      <c r="C28" s="72"/>
      <c r="D28" s="593"/>
      <c r="E28" s="594"/>
    </row>
    <row r="29" spans="1:5" x14ac:dyDescent="0.3">
      <c r="A29" s="71"/>
      <c r="B29" s="72"/>
      <c r="C29" s="72"/>
      <c r="D29" s="593"/>
      <c r="E29" s="594"/>
    </row>
    <row r="30" spans="1:5" x14ac:dyDescent="0.3">
      <c r="A30" s="71"/>
      <c r="B30" s="72"/>
      <c r="C30" s="72"/>
      <c r="D30" s="593"/>
      <c r="E30" s="594"/>
    </row>
    <row r="31" spans="1:5" x14ac:dyDescent="0.3">
      <c r="A31" s="71"/>
      <c r="B31" s="72"/>
      <c r="C31" s="72"/>
      <c r="D31" s="593"/>
      <c r="E31" s="594"/>
    </row>
    <row r="32" spans="1:5" x14ac:dyDescent="0.3">
      <c r="A32" s="71"/>
      <c r="B32" s="72"/>
      <c r="C32" s="72"/>
      <c r="D32" s="593"/>
      <c r="E32" s="594"/>
    </row>
    <row r="33" spans="1:5" x14ac:dyDescent="0.3">
      <c r="A33" s="71"/>
      <c r="B33" s="72"/>
      <c r="C33" s="72"/>
      <c r="D33" s="593"/>
      <c r="E33" s="594"/>
    </row>
    <row r="34" spans="1:5" x14ac:dyDescent="0.3">
      <c r="A34" s="71"/>
      <c r="B34" s="72"/>
      <c r="C34" s="72"/>
      <c r="D34" s="593"/>
      <c r="E34" s="594"/>
    </row>
    <row r="35" spans="1:5" x14ac:dyDescent="0.3">
      <c r="A35" s="71"/>
      <c r="B35" s="72"/>
      <c r="C35" s="72"/>
      <c r="D35" s="593"/>
      <c r="E35" s="594"/>
    </row>
    <row r="36" spans="1:5" x14ac:dyDescent="0.3">
      <c r="A36" s="71"/>
      <c r="B36" s="72"/>
      <c r="C36" s="72"/>
      <c r="D36" s="593"/>
      <c r="E36" s="594"/>
    </row>
    <row r="37" spans="1:5" ht="15" thickBot="1" x14ac:dyDescent="0.35">
      <c r="A37" s="73"/>
      <c r="B37" s="74"/>
      <c r="C37" s="74"/>
      <c r="D37" s="595"/>
      <c r="E37" s="596"/>
    </row>
  </sheetData>
  <mergeCells count="37">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A6:B6"/>
    <mergeCell ref="C6:E6"/>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3831A-65DD-4A27-A6AD-65386BBE1D26}"/>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www.w3.org/2000/xmlns/"/>
    <ds:schemaRef ds:uri="e4214a98-8106-43c1-876b-0a623317a76f"/>
    <ds:schemaRef ds:uri="http://www.w3.org/2001/XMLSchema-instance"/>
    <ds:schemaRef ds:uri="8a310132-39d2-45f9-a9e7-d4e20b014621"/>
    <ds:schemaRef ds:uri="http://schemas.microsoft.com/office/infopath/2007/PartnerControls"/>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ACTIVIDAD_1</vt:lpstr>
      <vt:lpstr>Hoja de vida1 </vt:lpstr>
      <vt:lpstr>ACTIVIDAD_2</vt:lpstr>
      <vt:lpstr>Hoja de vida2</vt:lpstr>
      <vt:lpstr>META_PDD</vt:lpstr>
      <vt:lpstr>Hoja de vida_MetaPDD</vt:lpstr>
      <vt:lpstr>PRODUCTO_MGA</vt:lpstr>
      <vt:lpstr>PMR</vt:lpstr>
      <vt:lpstr>TERRITORIALIZACIÓN</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2025-04-08T21:04:35Z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