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lilih\OneDrive\Documentos\Mujer\Seguimiento\Octubre\"/>
    </mc:Choice>
  </mc:AlternateContent>
  <xr:revisionPtr revIDLastSave="0" documentId="8_{B6457B65-D5B8-40A0-BE78-CE38276BD244}" xr6:coauthVersionLast="47" xr6:coauthVersionMax="47" xr10:uidLastSave="{00000000-0000-0000-0000-000000000000}"/>
  <bookViews>
    <workbookView xWindow="-120" yWindow="-120" windowWidth="29040" windowHeight="15720" activeTab="4" xr2:uid="{00000000-000D-0000-FFFF-FFFF00000000}"/>
  </bookViews>
  <sheets>
    <sheet name="Instructivo" sheetId="44" r:id="rId1"/>
    <sheet name="META 1" sheetId="40" r:id="rId2"/>
    <sheet name="META 2" sheetId="46" r:id="rId3"/>
    <sheet name="META 3" sheetId="47" r:id="rId4"/>
    <sheet name="META 4" sheetId="48" r:id="rId5"/>
    <sheet name="Indicadores PA" sheetId="36" r:id="rId6"/>
    <sheet name="Hoja1" sheetId="42" state="hidden" r:id="rId7"/>
    <sheet name="SIGLAS" sheetId="49" r:id="rId8"/>
    <sheet name="Territorialización PA" sheetId="37" r:id="rId9"/>
    <sheet name="Control de Cambios" sheetId="41" r:id="rId10"/>
    <sheet name="listas" sheetId="43" state="hidden" r:id="rId11"/>
  </sheets>
  <definedNames>
    <definedName name="_xlnm._FilterDatabase" localSheetId="5" hidden="1">'Indicadores PA'!$A$12:$AV$12</definedName>
    <definedName name="_xlnm.Print_Area" localSheetId="1">'META 1'!$A$1:$AD$48</definedName>
    <definedName name="_xlnm.Print_Area" localSheetId="2">'META 2'!$A$1:$AD$50</definedName>
    <definedName name="_xlnm.Print_Area" localSheetId="3">'META 3'!$A$1:$AD$52</definedName>
    <definedName name="_xlnm.Print_Area" localSheetId="4">'META 4'!$A$1:$AD$48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1" i="46" l="1"/>
  <c r="P48" i="46"/>
  <c r="P46" i="46"/>
  <c r="B6" i="36"/>
  <c r="I7" i="48"/>
  <c r="I7" i="47"/>
  <c r="I7" i="46"/>
  <c r="P42" i="40"/>
  <c r="AC23" i="40"/>
  <c r="P42" i="47"/>
  <c r="P43" i="47"/>
  <c r="P44" i="47"/>
  <c r="P45" i="47"/>
  <c r="P46" i="47"/>
  <c r="P47" i="47"/>
  <c r="P48" i="47"/>
  <c r="P49" i="47"/>
  <c r="P50" i="47"/>
  <c r="P51" i="47"/>
  <c r="P42" i="46"/>
  <c r="P43" i="46"/>
  <c r="P44" i="46"/>
  <c r="P45" i="46"/>
  <c r="P47" i="46"/>
  <c r="P49" i="46"/>
  <c r="P43" i="40"/>
  <c r="P44" i="40"/>
  <c r="P45" i="40"/>
  <c r="P46" i="40"/>
  <c r="P47" i="40"/>
  <c r="P42" i="48"/>
  <c r="P43" i="48"/>
  <c r="P44" i="48"/>
  <c r="P45" i="48"/>
  <c r="P46" i="48"/>
  <c r="P47" i="48"/>
  <c r="P36" i="48"/>
  <c r="P35" i="48"/>
  <c r="AC22" i="48"/>
  <c r="AC23" i="48"/>
  <c r="AD23" i="48" s="1"/>
  <c r="AC24" i="48"/>
  <c r="AC25" i="48"/>
  <c r="AD25" i="48" s="1"/>
  <c r="P36" i="47"/>
  <c r="P35" i="47"/>
  <c r="P36" i="46"/>
  <c r="P35" i="46"/>
  <c r="P36" i="40"/>
  <c r="P35" i="40"/>
  <c r="B24" i="40"/>
  <c r="C24" i="40"/>
  <c r="D24" i="40"/>
  <c r="E24" i="40"/>
  <c r="F24" i="40"/>
  <c r="G24" i="40"/>
  <c r="H24" i="40"/>
  <c r="I24" i="40"/>
  <c r="J24" i="40"/>
  <c r="K24" i="40"/>
  <c r="L24" i="40"/>
  <c r="M24" i="40"/>
  <c r="P48" i="48"/>
  <c r="P41" i="48"/>
  <c r="P30" i="48"/>
  <c r="N25" i="48"/>
  <c r="O25" i="48" s="1"/>
  <c r="M24" i="48"/>
  <c r="L24" i="48"/>
  <c r="K24" i="48"/>
  <c r="J24" i="48"/>
  <c r="I24" i="48"/>
  <c r="H24" i="48"/>
  <c r="G24" i="48"/>
  <c r="F24" i="48"/>
  <c r="E24" i="48"/>
  <c r="D24" i="48"/>
  <c r="C24" i="48"/>
  <c r="B24" i="48"/>
  <c r="N23" i="48"/>
  <c r="O23" i="48" s="1"/>
  <c r="N22" i="48"/>
  <c r="P52" i="47"/>
  <c r="P41" i="47"/>
  <c r="P30" i="47"/>
  <c r="AC25" i="47"/>
  <c r="AD25" i="47" s="1"/>
  <c r="N25" i="47"/>
  <c r="O25" i="47" s="1"/>
  <c r="AC24" i="47"/>
  <c r="AE25" i="47" s="1"/>
  <c r="M24" i="47"/>
  <c r="L24" i="47"/>
  <c r="K24" i="47"/>
  <c r="J24" i="47"/>
  <c r="I24" i="47"/>
  <c r="H24" i="47"/>
  <c r="G24" i="47"/>
  <c r="F24" i="47"/>
  <c r="E24" i="47"/>
  <c r="D24" i="47"/>
  <c r="C24" i="47"/>
  <c r="B24" i="47"/>
  <c r="AC23" i="47"/>
  <c r="AD23" i="47" s="1"/>
  <c r="N23" i="47"/>
  <c r="O23" i="47" s="1"/>
  <c r="AC22" i="47"/>
  <c r="N22" i="47"/>
  <c r="P50" i="46"/>
  <c r="P30" i="46"/>
  <c r="AC25" i="46"/>
  <c r="AD25" i="46" s="1"/>
  <c r="N25" i="46"/>
  <c r="O25" i="46" s="1"/>
  <c r="AC24" i="46"/>
  <c r="AE25" i="46" s="1"/>
  <c r="M24" i="46"/>
  <c r="L24" i="46"/>
  <c r="K24" i="46"/>
  <c r="J24" i="46"/>
  <c r="I24" i="46"/>
  <c r="H24" i="46"/>
  <c r="G24" i="46"/>
  <c r="F24" i="46"/>
  <c r="E24" i="46"/>
  <c r="D24" i="46"/>
  <c r="C24" i="46"/>
  <c r="B24" i="46"/>
  <c r="N24" i="46" s="1"/>
  <c r="AC23" i="46"/>
  <c r="AD23" i="46" s="1"/>
  <c r="N23" i="46"/>
  <c r="O23" i="46" s="1"/>
  <c r="AC22" i="46"/>
  <c r="N22" i="46"/>
  <c r="AE25" i="48" l="1"/>
  <c r="AE23" i="46"/>
  <c r="N24" i="48"/>
  <c r="AE23" i="47"/>
  <c r="N24" i="47"/>
  <c r="AE23" i="48"/>
  <c r="N22" i="40" l="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AX58" i="37"/>
  <c r="S37" i="37"/>
  <c r="S58"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N23" i="40"/>
  <c r="O23" i="40"/>
  <c r="T32" i="37"/>
  <c r="U32" i="37"/>
  <c r="V32" i="37"/>
  <c r="W32" i="37"/>
  <c r="X32" i="37"/>
  <c r="AZ32" i="37"/>
  <c r="BA32" i="37"/>
  <c r="BB32" i="37"/>
  <c r="BC32" i="37"/>
  <c r="BD32" i="37"/>
  <c r="BE32" i="37"/>
  <c r="AC25" i="40"/>
  <c r="AD25" i="40" s="1"/>
  <c r="AC24" i="40"/>
  <c r="AE25" i="40" s="1"/>
  <c r="AD23" i="40"/>
  <c r="AC22" i="40"/>
  <c r="N25" i="40"/>
  <c r="O25" i="40"/>
  <c r="N24" i="40"/>
  <c r="P48" i="40"/>
  <c r="P41"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32" i="37"/>
  <c r="S32" i="37"/>
  <c r="R32" i="37"/>
  <c r="AX32" i="37"/>
  <c r="AE23"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000-000002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E1150F6-E938-42EC-A37B-5F5BA134E7C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20473B47-8CB6-4C4A-9B9C-59A117308422}">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A4A8A1E4-A145-411C-BD50-CC141AF22E62}">
      <text>
        <r>
          <rPr>
            <sz val="9"/>
            <color indexed="81"/>
            <rFont val="Tahoma"/>
            <family val="2"/>
          </rPr>
          <t>En este campo se diligencia el nombre de la actividad del proyecto de inversión</t>
        </r>
      </text>
    </comment>
    <comment ref="A21" authorId="0" shapeId="0" xr:uid="{00000000-0006-0000-0000-000003000000}">
      <text>
        <r>
          <rPr>
            <sz val="9"/>
            <color indexed="81"/>
            <rFont val="Tahoma"/>
            <family val="2"/>
          </rPr>
          <t>Valor de la reserva constituida al inicio de la vigencia</t>
        </r>
      </text>
    </comment>
    <comment ref="AD21" authorId="0" shapeId="0" xr:uid="{00000000-0006-0000-0000-000004000000}">
      <text>
        <r>
          <rPr>
            <sz val="9"/>
            <color indexed="81"/>
            <rFont val="Tahoma"/>
            <family val="2"/>
          </rPr>
          <t>Ajustar las sumatorias en las formulas de compromisos y giros según el periodo según corresponda</t>
        </r>
      </text>
    </comment>
    <comment ref="A22" authorId="0" shapeId="0" xr:uid="{00000000-0006-0000-0000-000005000000}">
      <text>
        <r>
          <rPr>
            <sz val="9"/>
            <color indexed="81"/>
            <rFont val="Tahoma"/>
            <family val="2"/>
          </rPr>
          <t>Programación de acuerdo de desempleño en la ejecución de giros para cada mes de la vigencia.</t>
        </r>
      </text>
    </comment>
    <comment ref="A23" authorId="0" shapeId="0" xr:uid="{00000000-0006-0000-0000-000006000000}">
      <text>
        <r>
          <rPr>
            <sz val="9"/>
            <color indexed="81"/>
            <rFont val="Tahoma"/>
            <family val="2"/>
          </rPr>
          <t>Liberaciones de reservas realizadas en cada mes de la vigencia.</t>
        </r>
      </text>
    </comment>
    <comment ref="A24" authorId="0" shapeId="0" xr:uid="{00000000-0006-0000-0000-000007000000}">
      <text>
        <r>
          <rPr>
            <sz val="9"/>
            <color indexed="81"/>
            <rFont val="Tahoma"/>
            <family val="2"/>
          </rPr>
          <t>Reserva definitiva despues de liberaciones.</t>
        </r>
      </text>
    </comment>
    <comment ref="P24" authorId="2" shapeId="0" xr:uid="{E2BFE05D-C5EE-45CB-90D7-F9CDCE86CA3A}">
      <text>
        <r>
          <rPr>
            <b/>
            <sz val="9"/>
            <color indexed="81"/>
            <rFont val="Tahoma"/>
            <family val="2"/>
          </rPr>
          <t>Rocío López:</t>
        </r>
        <r>
          <rPr>
            <sz val="9"/>
            <color indexed="81"/>
            <rFont val="Tahoma"/>
            <family val="2"/>
          </rPr>
          <t xml:space="preserve">
Se debe incluir en esta fila la programación de los giros</t>
        </r>
      </text>
    </comment>
    <comment ref="A25" authorId="0" shapeId="0" xr:uid="{00000000-0006-0000-0000-000008000000}">
      <text>
        <r>
          <rPr>
            <sz val="9"/>
            <color indexed="81"/>
            <rFont val="Tahoma"/>
            <family val="2"/>
          </rPr>
          <t>Ejecución de los giros de la reserva para mes</t>
        </r>
      </text>
    </comment>
    <comment ref="A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B28" authorId="2" shapeId="0" xr:uid="{65D46435-DB94-4A56-9FC3-A713136B9863}">
      <text>
        <r>
          <rPr>
            <sz val="9"/>
            <color indexed="81"/>
            <rFont val="Tahoma"/>
            <family val="2"/>
          </rPr>
          <t>Se diligencia el rezago reportado al corte de diciembre de la vigencia anterior</t>
        </r>
      </text>
    </comment>
    <comment ref="A33" authorId="2" shapeId="0" xr:uid="{F81769B4-4129-4985-A7EC-26F6C2FC42B6}">
      <text>
        <r>
          <rPr>
            <sz val="9"/>
            <color indexed="81"/>
            <rFont val="Tahoma"/>
            <family val="2"/>
          </rPr>
          <t>En este campo se diligencia el nombre de la actividad del proyecto de inversión</t>
        </r>
      </text>
    </comment>
    <comment ref="B33" authorId="2" shapeId="0" xr:uid="{4EE1C5EF-8F6A-409A-B4F6-E2C2385709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B3862851-9615-46E0-BE47-FDA90E933FF7}">
      <text>
        <r>
          <rPr>
            <sz val="9"/>
            <color indexed="81"/>
            <rFont val="Tahoma"/>
            <family val="2"/>
          </rPr>
          <t>Se diligencia la programación mensual de la actividad proyecto de inversión</t>
        </r>
      </text>
    </comment>
    <comment ref="A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B39" authorId="2" shapeId="0" xr:uid="{136D15D0-7B75-41CA-8A25-8A36088482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5095B76-491C-4623-AB71-FE4EFA5508EA}">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9779162-D892-4AA3-BE08-DD5F0878540F}">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F057FDC1-0DAE-4F7A-9E24-6127C93BBE1E}">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4DD19693-0D99-48B6-86BC-F83114C1DB7F}">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D2FD0DC1-8D7E-4F3B-ACB5-9D164BCA51E7}">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ED3D372A-DEE3-4FAF-975B-DB6C24DF86BE}">
      <text>
        <r>
          <rPr>
            <sz val="9"/>
            <color indexed="81"/>
            <rFont val="Tahoma"/>
            <family val="2"/>
          </rPr>
          <t>En este campo se diligencia el nombre de la actividad del proyecto de inversión</t>
        </r>
      </text>
    </comment>
    <comment ref="A21" authorId="0" shapeId="0" xr:uid="{DE97E65D-2128-4255-957A-33A6547D62E1}">
      <text>
        <r>
          <rPr>
            <sz val="9"/>
            <color indexed="81"/>
            <rFont val="Tahoma"/>
            <family val="2"/>
          </rPr>
          <t>Valor de la reserva constituida al inicio de la vigencia</t>
        </r>
      </text>
    </comment>
    <comment ref="AD21" authorId="0" shapeId="0" xr:uid="{D0A5260E-1036-4145-AE05-DAFEF6BCD067}">
      <text>
        <r>
          <rPr>
            <sz val="9"/>
            <color indexed="81"/>
            <rFont val="Tahoma"/>
            <family val="2"/>
          </rPr>
          <t>Ajustar las sumatorias en las formulas de compromisos y giros según el periodo según corresponda</t>
        </r>
      </text>
    </comment>
    <comment ref="A22" authorId="0" shapeId="0" xr:uid="{609F9A3F-CB34-499E-9D12-3DA7CC342FB0}">
      <text>
        <r>
          <rPr>
            <sz val="9"/>
            <color indexed="81"/>
            <rFont val="Tahoma"/>
            <family val="2"/>
          </rPr>
          <t>Programación de acuerdo de desempleño en la ejecución de giros para cada mes de la vigencia.</t>
        </r>
      </text>
    </comment>
    <comment ref="A23" authorId="0" shapeId="0" xr:uid="{6DE5760A-AF6F-4F3B-A147-BD5BD8654F6D}">
      <text>
        <r>
          <rPr>
            <sz val="9"/>
            <color indexed="81"/>
            <rFont val="Tahoma"/>
            <family val="2"/>
          </rPr>
          <t>Liberaciones de reservas realizadas en cada mes de la vigencia.</t>
        </r>
      </text>
    </comment>
    <comment ref="A24" authorId="0" shapeId="0" xr:uid="{1F87209C-3C97-4288-A5E1-1FBE79FA7F90}">
      <text>
        <r>
          <rPr>
            <sz val="9"/>
            <color indexed="81"/>
            <rFont val="Tahoma"/>
            <family val="2"/>
          </rPr>
          <t>Reserva definitiva despues de liberaciones.</t>
        </r>
      </text>
    </comment>
    <comment ref="A25" authorId="0" shapeId="0" xr:uid="{E81F9122-C582-44FC-B06E-67C3B5E6ECDB}">
      <text>
        <r>
          <rPr>
            <sz val="9"/>
            <color indexed="81"/>
            <rFont val="Tahoma"/>
            <family val="2"/>
          </rPr>
          <t>Ejecución de los giros de la reserva para mes</t>
        </r>
      </text>
    </comment>
    <comment ref="A28" authorId="2" shapeId="0" xr:uid="{2C7ECECC-CA89-4A2D-9F3F-5FE5EE3FAE53}">
      <text>
        <r>
          <rPr>
            <sz val="9"/>
            <color indexed="81"/>
            <rFont val="Tahoma"/>
            <family val="2"/>
          </rPr>
          <t>En este campo se diligencia el nombre de la actividad del proyecto que se reportó con rezago en su cumplimiento físico en la vigencia anterior</t>
        </r>
      </text>
    </comment>
    <comment ref="B28" authorId="2" shapeId="0" xr:uid="{F97FDA45-5C69-4A27-BE5A-AEFFB98B8EE0}">
      <text>
        <r>
          <rPr>
            <sz val="9"/>
            <color indexed="81"/>
            <rFont val="Tahoma"/>
            <family val="2"/>
          </rPr>
          <t>Se diligencia el rezago reportado al corte de diciembre de la vigencia anterior</t>
        </r>
      </text>
    </comment>
    <comment ref="A33" authorId="2" shapeId="0" xr:uid="{57E5C4BF-2A24-4F7B-AB59-2E86FF08A4A6}">
      <text>
        <r>
          <rPr>
            <sz val="9"/>
            <color indexed="81"/>
            <rFont val="Tahoma"/>
            <family val="2"/>
          </rPr>
          <t>En este campo se diligencia el nombre de la actividad del proyecto de inversión</t>
        </r>
      </text>
    </comment>
    <comment ref="B33" authorId="2" shapeId="0" xr:uid="{9703CF8B-8E05-4F74-A702-0938E41444C4}">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7685A049-E88F-48A4-B3B2-5679D1C6F90E}">
      <text>
        <r>
          <rPr>
            <sz val="9"/>
            <color indexed="81"/>
            <rFont val="Tahoma"/>
            <family val="2"/>
          </rPr>
          <t>Se diligencia la programación mensual de la actividad proyecto de inversión</t>
        </r>
      </text>
    </comment>
    <comment ref="A39" authorId="2" shapeId="0" xr:uid="{56414D67-AEB4-4206-BD54-59161E43709A}">
      <text>
        <r>
          <rPr>
            <sz val="9"/>
            <color indexed="81"/>
            <rFont val="Tahoma"/>
            <family val="2"/>
          </rPr>
          <t>En este campo se diligencia el nombre de la tarea definida para la gestión de cumplimiento de la actividad del proyecto de inversión</t>
        </r>
      </text>
    </comment>
    <comment ref="B39" authorId="2" shapeId="0" xr:uid="{E4834B51-FEBC-4B25-94DB-C95786944D5C}">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3E8DD7D-F16C-4C51-9488-F035A738452B}">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F049790D-3A3E-4264-86CD-6F9F90D90E4E}">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2D8B54C7-F97B-4AF2-AD45-DE82A9561845}">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6D2FE312-2051-4CE9-8318-B53A3D77A0FF}">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4985521E-8EF7-4084-9F50-BC5DF11C912A}">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38585B44-D189-4C5A-B94F-1F13EB7FB692}">
      <text>
        <r>
          <rPr>
            <sz val="9"/>
            <color indexed="81"/>
            <rFont val="Tahoma"/>
            <family val="2"/>
          </rPr>
          <t>En este campo se diligencia el nombre de la actividad del proyecto de inversión</t>
        </r>
      </text>
    </comment>
    <comment ref="A21" authorId="0" shapeId="0" xr:uid="{4D61C2C8-7051-4CC5-8042-1E88BAA7C3FD}">
      <text>
        <r>
          <rPr>
            <sz val="9"/>
            <color indexed="81"/>
            <rFont val="Tahoma"/>
            <family val="2"/>
          </rPr>
          <t>Valor de la reserva constituida al inicio de la vigencia</t>
        </r>
      </text>
    </comment>
    <comment ref="AD21" authorId="0" shapeId="0" xr:uid="{7189C490-D168-4E23-A4F8-C5F7D623C13C}">
      <text>
        <r>
          <rPr>
            <sz val="9"/>
            <color indexed="81"/>
            <rFont val="Tahoma"/>
            <family val="2"/>
          </rPr>
          <t>Ajustar las sumatorias en las formulas de compromisos y giros según el periodo según corresponda</t>
        </r>
      </text>
    </comment>
    <comment ref="A22" authorId="0" shapeId="0" xr:uid="{94BEF6B1-F2FB-40BA-BE8C-FD8B8A9E60B2}">
      <text>
        <r>
          <rPr>
            <sz val="9"/>
            <color indexed="81"/>
            <rFont val="Tahoma"/>
            <family val="2"/>
          </rPr>
          <t>Programación de acuerdo de desempleño en la ejecución de giros para cada mes de la vigencia.</t>
        </r>
      </text>
    </comment>
    <comment ref="A23" authorId="0" shapeId="0" xr:uid="{820B8480-8864-4A0F-ABE5-532B86DF9F46}">
      <text>
        <r>
          <rPr>
            <sz val="9"/>
            <color indexed="81"/>
            <rFont val="Tahoma"/>
            <family val="2"/>
          </rPr>
          <t>Liberaciones de reservas realizadas en cada mes de la vigencia.</t>
        </r>
      </text>
    </comment>
    <comment ref="A24" authorId="0" shapeId="0" xr:uid="{70224FF6-985C-4359-903D-832785C75B55}">
      <text>
        <r>
          <rPr>
            <sz val="9"/>
            <color indexed="81"/>
            <rFont val="Tahoma"/>
            <family val="2"/>
          </rPr>
          <t>Reserva definitiva despues de liberaciones.</t>
        </r>
      </text>
    </comment>
    <comment ref="A25" authorId="0" shapeId="0" xr:uid="{64E76508-6242-4F16-939C-740117B878E0}">
      <text>
        <r>
          <rPr>
            <sz val="9"/>
            <color indexed="81"/>
            <rFont val="Tahoma"/>
            <family val="2"/>
          </rPr>
          <t>Ejecución de los giros de la reserva para mes</t>
        </r>
      </text>
    </comment>
    <comment ref="A28" authorId="2" shapeId="0" xr:uid="{1A92E655-EC16-45D4-AED1-CDE99B1ED7B5}">
      <text>
        <r>
          <rPr>
            <sz val="9"/>
            <color indexed="81"/>
            <rFont val="Tahoma"/>
            <family val="2"/>
          </rPr>
          <t>En este campo se diligencia el nombre de la actividad del proyecto que se reportó con rezago en su cumplimiento físico en la vigencia anterior</t>
        </r>
      </text>
    </comment>
    <comment ref="B28" authorId="2" shapeId="0" xr:uid="{2DABB6D1-063F-4671-B044-46A35599CD2E}">
      <text>
        <r>
          <rPr>
            <sz val="9"/>
            <color indexed="81"/>
            <rFont val="Tahoma"/>
            <family val="2"/>
          </rPr>
          <t>Se diligencia el rezago reportado al corte de diciembre de la vigencia anterior</t>
        </r>
      </text>
    </comment>
    <comment ref="A33" authorId="2" shapeId="0" xr:uid="{3D2F511F-4F97-40AF-B306-189EBB9A820A}">
      <text>
        <r>
          <rPr>
            <sz val="9"/>
            <color indexed="81"/>
            <rFont val="Tahoma"/>
            <family val="2"/>
          </rPr>
          <t>En este campo se diligencia el nombre de la actividad del proyecto de inversión</t>
        </r>
      </text>
    </comment>
    <comment ref="B33" authorId="2" shapeId="0" xr:uid="{8AF99527-A7B6-4E70-9EEC-2AE0A12792C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2336539F-5DC8-4F5D-8C8D-C20558576FAA}">
      <text>
        <r>
          <rPr>
            <sz val="9"/>
            <color indexed="81"/>
            <rFont val="Tahoma"/>
            <family val="2"/>
          </rPr>
          <t>Se diligencia la programación mensual de la actividad proyecto de inversión</t>
        </r>
      </text>
    </comment>
    <comment ref="A39" authorId="2" shapeId="0" xr:uid="{ECB0BD7B-8329-4D5C-ABCD-FECD74B6EF4E}">
      <text>
        <r>
          <rPr>
            <sz val="9"/>
            <color indexed="81"/>
            <rFont val="Tahoma"/>
            <family val="2"/>
          </rPr>
          <t>En este campo se diligencia el nombre de la tarea definida para la gestión de cumplimiento de la actividad del proyecto de inversión</t>
        </r>
      </text>
    </comment>
    <comment ref="B39" authorId="2" shapeId="0" xr:uid="{5B425EA4-CA41-4D6C-9788-96A84C5ADF0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DF99B1E3-72FE-4BCA-AD17-F358CD7335A9}">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40099CC2-60E8-48DF-80DA-7D3281BF5806}">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819C8EA2-CB01-4A4D-8AFA-B0F401275E6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292B6868-B949-4C16-BC2E-D5BCEF1BFCE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EC8779D2-A7CF-499C-A83B-AF7354082B68}">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F49B03D2-ED2F-4261-9735-2DED5B1BBAA3}">
      <text>
        <r>
          <rPr>
            <sz val="9"/>
            <color indexed="81"/>
            <rFont val="Tahoma"/>
            <family val="2"/>
          </rPr>
          <t>En este campo se diligencia el nombre de la actividad del proyecto de inversión</t>
        </r>
      </text>
    </comment>
    <comment ref="A21" authorId="0" shapeId="0" xr:uid="{5A684F99-838B-45E8-A63A-1FEBA9605F25}">
      <text>
        <r>
          <rPr>
            <sz val="9"/>
            <color indexed="81"/>
            <rFont val="Tahoma"/>
            <family val="2"/>
          </rPr>
          <t>Valor de la reserva constituida al inicio de la vigencia</t>
        </r>
      </text>
    </comment>
    <comment ref="AD21" authorId="0" shapeId="0" xr:uid="{2559A5CD-5966-4C4A-A7DB-3DFE504237E3}">
      <text>
        <r>
          <rPr>
            <sz val="9"/>
            <color indexed="81"/>
            <rFont val="Tahoma"/>
            <family val="2"/>
          </rPr>
          <t>Ajustar las sumatorias en las formulas de compromisos y giros según el periodo según corresponda</t>
        </r>
      </text>
    </comment>
    <comment ref="A22" authorId="0" shapeId="0" xr:uid="{2E48CED8-9F56-4F4B-B51B-F16F33ABE117}">
      <text>
        <r>
          <rPr>
            <sz val="9"/>
            <color indexed="81"/>
            <rFont val="Tahoma"/>
            <family val="2"/>
          </rPr>
          <t>Programación de acuerdo de desempleño en la ejecución de giros para cada mes de la vigencia.</t>
        </r>
      </text>
    </comment>
    <comment ref="A23" authorId="0" shapeId="0" xr:uid="{7BFC5554-6EFD-4C8C-8E0B-55DC01BF7AAC}">
      <text>
        <r>
          <rPr>
            <sz val="9"/>
            <color indexed="81"/>
            <rFont val="Tahoma"/>
            <family val="2"/>
          </rPr>
          <t>Liberaciones de reservas realizadas en cada mes de la vigencia.</t>
        </r>
      </text>
    </comment>
    <comment ref="A24" authorId="0" shapeId="0" xr:uid="{EDB32530-8F18-45EC-A3AE-144B1431DEF2}">
      <text>
        <r>
          <rPr>
            <sz val="9"/>
            <color indexed="81"/>
            <rFont val="Tahoma"/>
            <family val="2"/>
          </rPr>
          <t>Reserva definitiva despues de liberaciones.</t>
        </r>
      </text>
    </comment>
    <comment ref="A25" authorId="0" shapeId="0" xr:uid="{E4B01FB7-3E9A-4171-872E-2581B70D6E05}">
      <text>
        <r>
          <rPr>
            <sz val="9"/>
            <color indexed="81"/>
            <rFont val="Tahoma"/>
            <family val="2"/>
          </rPr>
          <t>Ejecución de los giros de la reserva para mes</t>
        </r>
      </text>
    </comment>
    <comment ref="A28" authorId="2" shapeId="0" xr:uid="{D63BEA42-69EC-49B4-97F0-D4093EDCA5B8}">
      <text>
        <r>
          <rPr>
            <sz val="9"/>
            <color indexed="81"/>
            <rFont val="Tahoma"/>
            <family val="2"/>
          </rPr>
          <t>En este campo se diligencia el nombre de la actividad del proyecto que se reportó con rezago en su cumplimiento físico en la vigencia anterior</t>
        </r>
      </text>
    </comment>
    <comment ref="B28" authorId="2" shapeId="0" xr:uid="{55170654-F194-4060-8948-40773B7D47BF}">
      <text>
        <r>
          <rPr>
            <sz val="9"/>
            <color indexed="81"/>
            <rFont val="Tahoma"/>
            <family val="2"/>
          </rPr>
          <t>Se diligencia el rezago reportado al corte de diciembre de la vigencia anterior</t>
        </r>
      </text>
    </comment>
    <comment ref="A33" authorId="2" shapeId="0" xr:uid="{ECFA991D-B27D-460D-B24C-73F148A6AA93}">
      <text>
        <r>
          <rPr>
            <sz val="9"/>
            <color indexed="81"/>
            <rFont val="Tahoma"/>
            <family val="2"/>
          </rPr>
          <t>En este campo se diligencia el nombre de la actividad del proyecto de inversión</t>
        </r>
      </text>
    </comment>
    <comment ref="B33" authorId="2" shapeId="0" xr:uid="{7D352494-105B-4677-B83C-4B9B9E5B688E}">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61DCD248-F983-4BFC-B010-BD0F83957A3E}">
      <text>
        <r>
          <rPr>
            <sz val="9"/>
            <color indexed="81"/>
            <rFont val="Tahoma"/>
            <family val="2"/>
          </rPr>
          <t>Se diligencia la programación mensual de la actividad proyecto de inversión</t>
        </r>
      </text>
    </comment>
    <comment ref="J35" authorId="2" shapeId="0" xr:uid="{B14965AE-0E06-4B7D-B3F3-415563D69531}">
      <text>
        <r>
          <rPr>
            <b/>
            <sz val="9"/>
            <color indexed="81"/>
            <rFont val="Tahoma"/>
            <family val="2"/>
          </rPr>
          <t>Rocío López:</t>
        </r>
        <r>
          <rPr>
            <sz val="9"/>
            <color indexed="81"/>
            <rFont val="Tahoma"/>
            <family val="2"/>
          </rPr>
          <t xml:space="preserve">
La meta es una sola estrategia y es constante, por favor ajustar la programación</t>
        </r>
      </text>
    </comment>
    <comment ref="A39" authorId="2" shapeId="0" xr:uid="{8025F1CF-CCB7-4189-9312-6EECCDDF2276}">
      <text>
        <r>
          <rPr>
            <sz val="9"/>
            <color indexed="81"/>
            <rFont val="Tahoma"/>
            <family val="2"/>
          </rPr>
          <t>En este campo se diligencia el nombre de la tarea definida para la gestión de cumplimiento de la actividad del proyecto de inversión</t>
        </r>
      </text>
    </comment>
    <comment ref="B39" authorId="2" shapeId="0" xr:uid="{424205D6-6584-48F0-91CD-686C91587B9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1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S5" authorId="1" shapeId="0" xr:uid="{00000000-0006-0000-0100-000002000000}">
      <text>
        <r>
          <rPr>
            <sz val="10"/>
            <color indexed="81"/>
            <rFont val="Tahoma"/>
            <family val="2"/>
          </rPr>
          <t>En este campo se diligencia el link o la ruta donde se puede consultar las evidencias que soportan la ejecución reportada</t>
        </r>
      </text>
    </comment>
    <comment ref="AT5" authorId="0" shapeId="0" xr:uid="{00000000-0006-0000-01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U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indexed="81"/>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indexed="81"/>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<sst xmlns="http://schemas.openxmlformats.org/spreadsheetml/2006/main" count="1685" uniqueCount="844">
  <si>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</si>
  <si>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</si>
  <si>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</si>
  <si>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</si>
  <si>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</si>
  <si>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</si>
  <si>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</si>
  <si>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</si>
  <si>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</si>
  <si>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</si>
  <si>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</si>
  <si>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</si>
  <si>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</si>
  <si>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</si>
  <si>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</si>
  <si>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</si>
  <si>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</si>
  <si>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</si>
  <si>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</si>
  <si>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</si>
  <si>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</si>
  <si>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</si>
  <si>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</si>
  <si>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</si>
  <si>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</si>
  <si>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</si>
  <si>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</si>
  <si>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</si>
  <si>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</si>
  <si>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</si>
  <si>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</si>
  <si>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</si>
  <si>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</si>
  <si>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</si>
  <si>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</si>
  <si>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</si>
  <si>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</si>
  <si>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</si>
  <si>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</si>
  <si>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</si>
  <si>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</si>
  <si>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</si>
  <si>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</si>
  <si>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</si>
  <si>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</si>
  <si>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</si>
  <si>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</si>
  <si>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</si>
  <si>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</si>
  <si>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</si>
  <si>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</si>
  <si>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</si>
  <si>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</si>
  <si>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</si>
  <si>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</si>
  <si>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</si>
  <si>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</si>
  <si>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</si>
  <si>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</si>
  <si>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</si>
  <si>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</si>
  <si>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</si>
  <si>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</si>
  <si>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</si>
  <si>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</si>
  <si>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</si>
  <si>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</si>
  <si>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</si>
  <si>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</si>
  <si>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</si>
  <si>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</si>
  <si>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</si>
  <si>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</si>
  <si>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</si>
  <si>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</si>
  <si>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</si>
  <si>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</si>
  <si>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</si>
  <si>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</si>
  <si>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</si>
  <si>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</si>
  <si>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</si>
  <si>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</si>
  <si>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</si>
  <si>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</si>
  <si>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</si>
  <si>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</si>
  <si>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</si>
  <si>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</si>
  <si>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</si>
  <si>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</si>
  <si>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</si>
  <si>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</si>
  <si>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</si>
  <si>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</si>
  <si>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</si>
  <si>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</si>
  <si>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</si>
  <si>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</si>
  <si>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</si>
  <si>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</si>
  <si>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</si>
  <si>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</si>
  <si>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</si>
  <si>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</si>
  <si>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</si>
  <si>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</si>
  <si>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</si>
  <si>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</si>
  <si>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</si>
  <si>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</si>
  <si>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</si>
  <si>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</si>
  <si>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</si>
  <si>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</si>
  <si>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</si>
  <si>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</si>
  <si>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</si>
  <si>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</si>
  <si>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</si>
  <si>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</si>
  <si>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</si>
  <si>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</si>
  <si>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</si>
  <si>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</si>
  <si>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</si>
  <si>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</si>
  <si>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</si>
  <si>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OCT</t>
  </si>
  <si>
    <t>FORMULACION</t>
  </si>
  <si>
    <t>ACTUALIZACION</t>
  </si>
  <si>
    <t>SEGUIMIENTO</t>
  </si>
  <si>
    <t>X</t>
  </si>
  <si>
    <t>8200 - Implementación de las políticas públicas PPMYEG y PPASP para la garantía de los derechos de las mujeres, la transversalización del enfoque de género y la igualdad en Bogotá D.C.</t>
  </si>
  <si>
    <t>5. Bogotá confía en su gobierno</t>
  </si>
  <si>
    <t>5.33. Fortalecimiento institucional para un gobierno confiable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</si>
  <si>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</si>
  <si>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 xml:space="preserve">1 - Acompañar técnicamente el 100% de requerimientos asociados a la incorporación del enfoque de género y de derechos de las mujeres en el ciclo de Política Pública de la Administración Distrital </t>
  </si>
  <si>
    <t>EJECUCIÓN PRESUPUESTAL DEL PROYECTO</t>
  </si>
  <si>
    <t>RESERVAS VIGENCIA ANTERIOR (en pesos, sin decimales)</t>
  </si>
  <si>
    <t>PRESUPUESTO ASIGNADO EN LA VIGENCIA ACTUAL (en pesos, sin decimales)</t>
  </si>
  <si>
    <t>-</t>
  </si>
  <si>
    <t>ENE</t>
  </si>
  <si>
    <t>FEB</t>
  </si>
  <si>
    <t>MAR</t>
  </si>
  <si>
    <t>ABR</t>
  </si>
  <si>
    <t>MAY</t>
  </si>
  <si>
    <t>JUN</t>
  </si>
  <si>
    <t>JUL</t>
  </si>
  <si>
    <t>AGO</t>
  </si>
  <si>
    <t>SEP</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</si>
  <si>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</si>
  <si>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</si>
  <si>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</si>
  <si>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</si>
  <si>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</si>
  <si>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</si>
  <si>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</si>
  <si>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</si>
  <si>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NA</t>
  </si>
  <si>
    <t>REPORTE ACTIVIDADES VIGENCIA (Ejecución vigencia)</t>
  </si>
  <si>
    <t>AVANCE DE LA ACTIVIDAD</t>
  </si>
  <si>
    <t>DESCRIPCIÓN CUALITATIVA DEL AVANCE POR ACTIVIDAD</t>
  </si>
  <si>
    <r>
      <rPr>
        <b/>
        <u/>
        <sz val="10"/>
        <color rgb="FF000000"/>
        <rFont val="Times New Roman"/>
      </rPr>
      <t xml:space="preserve">Socializaciones PPMyEG: </t>
    </r>
    <r>
      <rPr>
        <sz val="10"/>
        <color rgb="FF000000"/>
        <rFont val="Times New Roman"/>
      </rPr>
      <t xml:space="preserve">1 jornada de la PPMyEG respuesta a derecho de petición de ciudadanía. 
</t>
    </r>
    <r>
      <rPr>
        <b/>
        <u/>
        <sz val="10"/>
        <color rgb="FF000000"/>
        <rFont val="Times New Roman"/>
      </rPr>
      <t xml:space="preserve">Socializaciones PPASP: (3 jornadas): </t>
    </r>
    <r>
      <rPr>
        <sz val="10"/>
        <color rgb="FF000000"/>
        <rFont val="Times New Roman"/>
      </rPr>
      <t xml:space="preserve">1 en Feria Servicios en Casa de Todas, 1 equipos psicosociales LGBTI de SDIS y 1 en cumplimiento a la cuarta asamblea de balance y seguimiento a la PPASP.
</t>
    </r>
    <r>
      <rPr>
        <b/>
        <u/>
        <sz val="10"/>
        <color rgb="FF000000"/>
        <rFont val="Times New Roman"/>
      </rPr>
      <t xml:space="preserve">CIM: </t>
    </r>
    <r>
      <rPr>
        <sz val="10"/>
        <color rgb="FF000000"/>
        <rFont val="Times New Roman"/>
      </rPr>
      <t xml:space="preserve">Se realizó la 10° sesión de la UTA- CIM, en la que se presentaron proyectos de inversión con enfoque de género de sector AMB, buenas prácticas de los sectores EDU y MOV, se presentaron las acciones de la conmemoración del 25N. El acta se presenta en borrador, está en proceso de aprobación.
</t>
    </r>
    <r>
      <rPr>
        <b/>
        <u/>
        <sz val="10"/>
        <color rgb="FF000000"/>
        <rFont val="Times New Roman"/>
      </rPr>
      <t xml:space="preserve">Mesas de trabajo: </t>
    </r>
    <r>
      <rPr>
        <sz val="10"/>
        <color rgb="FF000000"/>
        <rFont val="Times New Roman"/>
      </rPr>
      <t xml:space="preserve">Participación en 9 mesas de trabajo sobre: 1 Derecho a la Paz/Sector Gobierno y Gestión Pública, 3 avances equipo de Reconocimientos y buenas prácticas, 1 Sello público. Participación en 3 reuniones de revisión de ajustes al Plan de Acción de la PPMyEG.  
Además, 25 Mesas de acompañamiento a la implementación de la PPASP con sector MUJ 15, en temas como: 2Gestion del Conocimiento productos PPASP, 2mesas de atención a ajustes del plan de acción, 3Estrategia Sello, 4Organización de la asamblea de seguimiento PPASP, 1Derecho/sector PAZ, 1Derecho/sector TRAB, 1Estrategia Menstrual de la DED, 1Revision Indicador PIOEG. 10 con otros sectores como; 1Salud, 1SDIS, 2SDP, 1Desarrollo Económico, 1Gobierno, 1Atención solicitud DIAN. Así como 1interlocal entre RUU y Tunjuelito, 1localidad Tunjuelito.
</t>
    </r>
    <r>
      <rPr>
        <b/>
        <u/>
        <sz val="10"/>
        <color rgb="FF000000"/>
        <rFont val="Times New Roman"/>
      </rPr>
      <t xml:space="preserve">Mesas interinstitucionales: </t>
    </r>
    <r>
      <rPr>
        <sz val="10"/>
        <color rgb="FF000000"/>
        <rFont val="Times New Roman"/>
      </rPr>
      <t xml:space="preserve">1 ZESAI en el marco del componente social y cultural, participaron: EDU, SAL, INT, CUL, DEE y MUJ.  
</t>
    </r>
    <r>
      <rPr>
        <b/>
        <u/>
        <sz val="10"/>
        <color rgb="FF000000"/>
        <rFont val="Times New Roman"/>
      </rPr>
      <t>Acompañamiento técnico en enfoque de género y de derechos:</t>
    </r>
    <r>
      <rPr>
        <sz val="10"/>
        <color rgb="FF000000"/>
        <rFont val="Times New Roman"/>
      </rPr>
      <t xml:space="preserve"> 14 reuniones con las diferentes direcciones y SDP para orientar los ajustes e incorporación de nuevos productos dentro del plan de acción de la PPLGBTI y PP de discapacidad, así mismo 1 reunión con el Departamento Administrativo de Espacio Público con el fin de ajustar la PP de espacio público. </t>
    </r>
  </si>
  <si>
    <r>
      <rPr>
        <b/>
        <u/>
        <sz val="10"/>
        <color rgb="FF000000"/>
        <rFont val="Times New Roman"/>
      </rPr>
      <t>Socializaciones PPMyEG 9 jornadas</t>
    </r>
    <r>
      <rPr>
        <u/>
        <sz val="10"/>
        <color rgb="FF000000"/>
        <rFont val="Times New Roman"/>
      </rPr>
      <t xml:space="preserve">: </t>
    </r>
    <r>
      <rPr>
        <sz val="10"/>
        <color rgb="FF000000"/>
        <rFont val="Times New Roman"/>
      </rPr>
      <t xml:space="preserve">2COLMYG Fontibón-Tunjuelito, 2SDIS con TH y adultez, 1SDMujer con Empleo y Emprendimiento, 1DASC y 1CCMB; 1para mujeres indígenas en cumplimiento del PIAA. </t>
    </r>
    <r>
      <rPr>
        <b/>
        <u/>
        <sz val="10"/>
        <color rgb="FF000000"/>
        <rFont val="Times New Roman"/>
      </rPr>
      <t>Socializaciones PPASP 25 jornadas:</t>
    </r>
    <r>
      <rPr>
        <sz val="10"/>
        <color rgb="FF000000"/>
        <rFont val="Times New Roman"/>
      </rPr>
      <t xml:space="preserve"> 9 con Policía en: 1Engativá, 2Mártires, 3RafaelUribeUribe y 3Kennedy. Con funcionarios: 3mesa Distrital de VIH, mesa Lucha Contra Trata de personas, Estrategia de Empoderamiento para Autonomía Económica SDMujer, 2 equipo territorial y psicosocial LGBTI de SDIS. Con ciudadanía: 6casa de todas, 1 parque el rosario Kennedy, 2Feria de servicios 2Barrios Unidos, 1mesa coordinadora del CCM y 1 asamblea seguimiento PPASP.</t>
    </r>
    <r>
      <rPr>
        <b/>
        <u/>
        <sz val="10"/>
        <color rgb="FF000000"/>
        <rFont val="Times New Roman"/>
      </rPr>
      <t xml:space="preserve"> CIM: </t>
    </r>
    <r>
      <rPr>
        <sz val="10"/>
        <color rgb="FF000000"/>
        <rFont val="Times New Roman"/>
      </rPr>
      <t>1 sesión desde junio.</t>
    </r>
    <r>
      <rPr>
        <b/>
        <u/>
        <sz val="10"/>
        <color rgb="FF000000"/>
        <rFont val="Times New Roman"/>
      </rPr>
      <t xml:space="preserve"> UTA: </t>
    </r>
    <r>
      <rPr>
        <sz val="10"/>
        <color rgb="FF000000"/>
        <rFont val="Times New Roman"/>
      </rPr>
      <t xml:space="preserve">4 Sesiones desde junio. </t>
    </r>
    <r>
      <rPr>
        <b/>
        <u/>
        <sz val="10"/>
        <color rgb="FF000000"/>
        <rFont val="Times New Roman"/>
      </rPr>
      <t xml:space="preserve">Mesas de trabajo: </t>
    </r>
    <r>
      <rPr>
        <sz val="10"/>
        <color rgb="FF000000"/>
        <rFont val="Times New Roman"/>
      </rPr>
      <t xml:space="preserve">54MUJ para implementar la PPASP en: 1liderazgo PPASP, 1nueva instancia de seguimiento a PPASP, 1ante la CIM y UTA, 1Dcho/sector salud, 1creación de proyecto de Ley Acoso Callejero, 1EDU, 1SDIS, 1SDMujer, 1DEE, 4 Mesas ZESAI, 1Gobierno, 1Planeación, 1Salud. Además, 6 mesas sobre 1Derecho/Sector Salud, 1derecho/sector cultura, 1derecho/sector hábitat, 1Sello Privado y 2equipo de reconocimiento según los compromisos establecidos en la PPMyEG.  
</t>
    </r>
    <r>
      <rPr>
        <b/>
        <u/>
        <sz val="10"/>
        <color rgb="FF000000"/>
        <rFont val="Times New Roman"/>
      </rPr>
      <t xml:space="preserve">Mesas técnicas: </t>
    </r>
    <r>
      <rPr>
        <sz val="10"/>
        <color rgb="FF000000"/>
        <rFont val="Times New Roman"/>
      </rPr>
      <t xml:space="preserve">7 de seguimiento a la implementación de la PPMYEG con los sectores: 2DEE, MOV, JUR, GOB, AMB, HAB. </t>
    </r>
    <r>
      <rPr>
        <b/>
        <u/>
        <sz val="10"/>
        <color rgb="FF000000"/>
        <rFont val="Times New Roman"/>
      </rPr>
      <t>Mesas intersectoriales</t>
    </r>
    <r>
      <rPr>
        <sz val="10"/>
        <color rgb="FF000000"/>
        <rFont val="Times New Roman"/>
      </rPr>
      <t>: 3ZESAI, participaron sectores: EDU, SAL, INT, CUL y MUJ.</t>
    </r>
    <r>
      <rPr>
        <b/>
        <u/>
        <sz val="10"/>
        <color rgb="FF000000"/>
        <rFont val="Times New Roman"/>
      </rPr>
      <t xml:space="preserve"> Reuniones: </t>
    </r>
    <r>
      <rPr>
        <sz val="10"/>
        <color rgb="FF000000"/>
        <rFont val="Times New Roman"/>
      </rPr>
      <t xml:space="preserve">2 del Comité de Evaluación de la PPMyEG sobre la RUA a Mujeres Víctimas de Violencias y en riesgo de feminicidio. 3 reuniones para revisión ajustes al PlanAcción de PPMyEG. </t>
    </r>
    <r>
      <rPr>
        <b/>
        <u/>
        <sz val="10"/>
        <color rgb="FF000000"/>
        <rFont val="Times New Roman"/>
      </rPr>
      <t>Acompañamiento con enfoque de género y de derechos:</t>
    </r>
    <r>
      <rPr>
        <sz val="10"/>
        <color rgb="FF000000"/>
        <rFont val="Times New Roman"/>
      </rPr>
      <t xml:space="preserve"> 20 reuniones de ajustes a productos del PlanAcción de la PPMyEG con: 2HAB, 2SAL, 1MUJ y 14 de las PPLGBTI y de discapacidad, así como 1 reunión con DADEP para ajustar la PPespacio público. Acompañamiento a SDP para incorporar el enfoque de género y de Derechos de las mujeres en el Pilotaje de habilidades para la vida, en la PP Superación de la Pobreza en Bogotá.</t>
    </r>
  </si>
  <si>
    <t>Las estrategias de trabajo sectorial e intersectorial, así como los documentos y conceptos técnicos aportan a la implementación de los enfoques de género y derechos de las mujeres por parte de las entidades distritales y otros actores clave, así como la toma de decisiones respecto a planes, programas, proyectos y estrategias que garanticen los derechos de las mujeres y promuevan la igualdad de género en el Distrito Capital.
El acompañamiento técnico a la implementación de las Políticas de PPMYEG y PPASP permite fortalecer la ejecución de los productos y resultados que componen cada uno de los planes de acción de estas políticas, según lo programación establecida para la consecución de los objetivos específicos planteados, con el fin  de dar garantía a los derechos humanos de las mujeres en Bogotá. Así mismo, el acompañamiento técnico a las políticas públicas en el marco del Ciclo de Política, aporta a la transversalización del enfoque de género en las políticas públicias distritales en formulación e implementación.</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</si>
  <si>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</si>
  <si>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</si>
  <si>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</si>
  <si>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</si>
  <si>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</si>
  <si>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</si>
  <si>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</si>
  <si>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</si>
  <si>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</si>
  <si>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</si>
  <si>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</si>
  <si>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</si>
  <si>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</si>
  <si>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</si>
  <si>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</si>
  <si>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</si>
  <si>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</si>
  <si>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</si>
  <si>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</si>
  <si>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Coordinar y apoyar técnicamente la implementación de la PPMyEG. </t>
  </si>
  <si>
    <r>
      <rPr>
        <b/>
        <sz val="11"/>
        <color rgb="FF000000"/>
        <rFont val="Arial"/>
      </rPr>
      <t>Acumulado:</t>
    </r>
    <r>
      <rPr>
        <sz val="11"/>
        <color rgb="FF000000"/>
        <rFont val="Arial"/>
      </rPr>
      <t xml:space="preserve"> se realizaron 9 jornadas de socializacion de PPMyEG: 2 con COLMYG Fontibón y Tunjuelito, 2 en SDIS con Talento Humano y adultez, 1 en SDMujer Empleo y Emprendimiento, 1 DASC, 1 CCMB , 1 a mujeres indígenas en cumplimiento del PIAA 1 en respuesta a derecho de petición de ciudadanía. Participación en 3 reuniones del Comité de Evaluación de la PPMyEG de RUA a Mujeres Víctimas de Violencias y en riesgo de feminicidio. Participación en 15 mesas de trabajo sobre: 2 Derecho/Sector Salud, 1 derecho/sector trabajo y educación,  4 equipo de reconocimiento y 1 Derecho a la Paz/Sectores asociados, sobre articulación, armonización y proyección de acciones internas por compromisos establecidos en la PPMyEG, 1 derecho/sector cultura, 1 derecho/sector hábitat, 3 Sello Privado- Público, 1 preparación evento balance PPMyEG 2024 y 1 Equipo de Seguimiento sobre articulación, armonización y proyección de acciones internas por compromisos establecidos en la PPMyEG. Realización de 1 reunión para la organización de la CIM-UTA de agosto 2024.Se desarrollaron 6 mesas técnicas de seguimiento a la implementación de PPMyEG con sectores: 2DEE, 1MOV, 1JUR, 1SDG y 1SDA. Participación en 7 reuniones de revisión de ajustes al Plan de Acción de la PPMyEG. Participación en 1 mesa técnica interna de seguimiento a la implementación de la PPMyEG correspondientes a los sectores: MUJ, HAB y SDP.</t>
    </r>
  </si>
  <si>
    <t>Actividad 1</t>
  </si>
  <si>
    <r>
      <rPr>
        <b/>
        <sz val="11"/>
        <color rgb="FF000000"/>
        <rFont val="Arial"/>
      </rPr>
      <t xml:space="preserve">Octubre: </t>
    </r>
    <r>
      <rPr>
        <sz val="11"/>
        <color rgb="FF000000"/>
        <rFont val="Arial"/>
      </rPr>
      <t xml:space="preserve">Se realizó 1 jornada de socialización de la PPMyEG respuesta a derecho de petición de ciudadanía. Participación en 9 mesas de trabajo sobre: 1 Derecho a la Paz/Sector Gobierno y Gestón Pública, 1 derecho/sector trabajo y educación, 3 avances equipo de Reconocimientos y buenas prácticas, 1 Sello público, Participación en 3 reuniones de revisión de ajustes al Plan de Acción de la PPMyEG,1 Reunión revisión ajuste producto PPMYEG del sector MUJ. </t>
    </r>
  </si>
  <si>
    <t xml:space="preserve">2.	Ejercer la secretaría técnica de la Comisión Intersectorial de Mujeres y de su Unidad Técnica de Apoyo, así como brindar acompañamiento técnico a otros espacios interinstitucionales. </t>
  </si>
  <si>
    <r>
      <rPr>
        <b/>
        <sz val="11"/>
        <color rgb="FF000000"/>
        <rFont val="Arial"/>
      </rPr>
      <t>Acumulado:</t>
    </r>
    <r>
      <rPr>
        <sz val="11"/>
        <color rgb="FF000000"/>
        <rFont val="Arial"/>
      </rPr>
      <t xml:space="preserve"> se realizaron 5 sesiones de la UTA-CIM y 2 sesiones CIM . En junio, se realizó seguimiento a decisiones y compromisos CIM/UTA 2024, balance de Sello validación grupo II, socialización de buena práctica con enfoque de género del sector JUR y se brindó información frente a la Conmemoración 21J Día Internacional Educación no sexista. En julio, se socializó buena práctica con enfoque de género del sector AMB, balance de talleres para un buen reporte planes de trabajo Sello “En Igualdad”, balance proyectos de inversión sectoriales con enfoque de género y se recordaron las fechas de reportes PPMYEG, PPASP y planes de trabajo Sello. En agosto, se presentaron Metas del PDD y proyectos de inversión con enfoque de género por sector. En septiempre se presentó buena práctica por parte de GEP, proyectos de inversión con enfoque de género, balance reportes planes de trabajo Sello, avances TPIEG y conmemoración 28S. En Octubre se realizo la 10° sesisón de la UTA- CIM, en el que se presentaron los proyectos de inversión con enfoque de género de sector Ambiente,  buenas prácticas de los sectores educación, movilidad y educación, se presentaron las acciones de la conmemoración del 25N. El acta está en proceso de aprobación. 						</t>
    </r>
  </si>
  <si>
    <t>Actividad 2</t>
  </si>
  <si>
    <r>
      <rPr>
        <b/>
        <sz val="11"/>
        <color rgb="FF000000"/>
        <rFont val="Arial"/>
      </rPr>
      <t>Octubre:</t>
    </r>
    <r>
      <rPr>
        <sz val="11"/>
        <color rgb="FF000000"/>
        <rFont val="Arial"/>
      </rPr>
      <t xml:space="preserve"> Se realizó la 10° sesisón de la UTA- CIM del 2024, en la que se presentaron los proyectos de inversión con enfoque de género de sector Ambiente,  buenas prácticas de los sectores educación, movilidad y educación, se presentaron las acciones de la conmemoración del 25N. El acta está en proceso de aprobación.</t>
    </r>
  </si>
  <si>
    <t xml:space="preserve">3.	Coordinar y apoyar técnicamente la implementación de la PPASP. </t>
  </si>
  <si>
    <r>
      <rPr>
        <b/>
        <sz val="11"/>
        <color rgb="FF000000"/>
        <rFont val="Arial"/>
      </rPr>
      <t>Acumulado:</t>
    </r>
    <r>
      <rPr>
        <sz val="11"/>
        <color rgb="FF000000"/>
        <rFont val="Arial"/>
      </rPr>
      <t xml:space="preserve"> Realización de </t>
    </r>
    <r>
      <rPr>
        <b/>
        <sz val="11"/>
        <color rgb="FF000000"/>
        <rFont val="Arial"/>
      </rPr>
      <t>54 mesas de trabajo</t>
    </r>
    <r>
      <rPr>
        <sz val="11"/>
        <color rgb="FF000000"/>
        <rFont val="Arial"/>
      </rPr>
      <t xml:space="preserve"> para organizar estrategias de acompañamiento a los sectores responsables de la implementación de la PPASP: 1EDU, 2SDIS, 29SDMujer, 2DEE, 4Mesa Zesai, 2GOB, 4SDP, 2SAL, 1SEG, 1Ministerio del Trabajo, 1DIAN. Se atendió 3 mesas interinstitucional en el marco del componente social y cultural de la ZESAI con participación de: SAL, INT, CUL y MUJ. 1interlocal entre RUU y Tunjuelito, 1localidad Tunjuelito. 
</t>
    </r>
    <r>
      <rPr>
        <b/>
        <sz val="11"/>
        <color rgb="FF000000"/>
        <rFont val="Arial"/>
      </rPr>
      <t xml:space="preserve">Jornadas de socialización de la PPASP (25): </t>
    </r>
    <r>
      <rPr>
        <sz val="11"/>
        <color rgb="FF000000"/>
        <rFont val="Arial"/>
      </rPr>
      <t xml:space="preserve">Con Policía en las localidades de: 1Engativá, 2Mártires, 3Rafael Uribe Uribe y 3Kennedy. Con funcionarios: 1 Mesa Distrital de VIH, 1 Mesa Distrital de Lucha Contra la Trata de personas, 1 Estrategia de Empoderamiento para la Autonomía Económica de la SDMujer y 2 con equipo territorial y psicosocial LGBTI de SDIS. Con ciudadanía, 6 en Casa de Todas, 1parque el rosario Kennedy y 1 en IPS Quiasmo de Barrios Unidos, 1 en feria de servicios de Barrios Unidos, 1en la mesa coordinadora del CCM, instancia autónoma, 1 en cumplimiento a la cuarta asamblea de balance y seguimiento a la PPASP. </t>
    </r>
  </si>
  <si>
    <t>Actividad 3</t>
  </si>
  <si>
    <r>
      <t xml:space="preserve">Octubre: </t>
    </r>
    <r>
      <rPr>
        <sz val="11"/>
        <color rgb="FF000000"/>
        <rFont val="Arial"/>
      </rPr>
      <t xml:space="preserve">Realización 25 Mesas de trabajo en acompañamiento a la implementación de la PPASP con sector 15MUJ, en temas como: 2Gestion del Conocimiento productos PPASP, 2mesas de atención a ajustes del plan de acción, 3Estrategia Sello, 4Organización de la asamblea de seguimiento PPASP, 1Derecho/sector PAZ, 1Derecho/sector TRAB, 1Estrategia Menstrual de la DED, 1Revision Indicador PIOEG. 10 con otros sectores como; 1Salud, 1SDIS, 2SDP, 1Desarrollo Económico, 1Gobierno, 1Atención solicitud DIAN. Así como 1interlocal entre RUU y Tunjuelito, 1localidad Tunjuelito. 1mesa interinstitucional en el marco del componente social y cultural de la ZESAI, con la participación de: EDU, SAL, INT, CUL, DEE y MUJ. 
Socializaciones de la PPASP: se llevaron a cabo 3 jornadas, 1 ante los equipos psicosociales LGBTI de SDIS, 1 en la feria de servicios en Casa de Todas, 1 en cumplimiento a la cuarta asamblea de balance y seguimiento a la PPASP. </t>
    </r>
  </si>
  <si>
    <t xml:space="preserve">4.	Brindar acompañamiento técnico para la incorporación de los enfoques de género y de derechos de las mujeres en el ciclo de política pública (de acuerdo a la guía de la SDP). </t>
  </si>
  <si>
    <r>
      <rPr>
        <b/>
        <sz val="11"/>
        <color rgb="FF000000"/>
        <rFont val="Arial"/>
      </rPr>
      <t>Acumulado:</t>
    </r>
    <r>
      <rPr>
        <sz val="11"/>
        <color rgb="FF000000"/>
        <rFont val="Arial"/>
      </rPr>
      <t xml:space="preserve"> se han realizado 20 reuniones de acompañamiento técnico para orientar los ajustes a los productos del plan de acción de la PPMyEG con los sectores de: 2HAB, 2SAL, 1MUJ y 14 de las PPLGBTI y de discapacidad, así mismo 1 reunión con el Departamento Administrativo de Espacio Público con el fin de ajustar la PP de espacio público. Acompañamiento para la incorporación del enfoque de genero y de Derechos de las mujeres en la Propuesta de Pilotaje en habilidades para la vida, en la PP Superación de la Pobreza en Bogotá a SDP. </t>
    </r>
  </si>
  <si>
    <t>Actividad 4</t>
  </si>
  <si>
    <r>
      <t xml:space="preserve">Octubre: </t>
    </r>
    <r>
      <rPr>
        <sz val="11"/>
        <color rgb="FF000000"/>
        <rFont val="Arial"/>
      </rPr>
      <t>Se realizaron 14 reuniones con las diferentes direcciones y SDP de acompañamiento técnico para orientar los ajustes e incorporación de nuevos productos dentro del plan de acción  de la PPLGBTI y PP de discapacidad, así mismo 1 reunión con el Departamento Administrativo de Espacio Público con el fin de ajustar la PP de espacio público.</t>
    </r>
  </si>
  <si>
    <t>*Incluir tantas filas sean necesarias</t>
  </si>
  <si>
    <t>2- Acompañar el 100% el seguimiento a la implementación de las PPMYEG y PPASP, así como a los compromisos de la SDMujer en otras políticas públicas</t>
  </si>
  <si>
    <t>2 - Acompañar el 100% el seguimiento a la implementación de las PPMYEG y PPASP, así como a los compromisos de la SDMujer en otras políticas públicas,</t>
  </si>
  <si>
    <r>
      <rPr>
        <b/>
        <u/>
        <sz val="10"/>
        <color rgb="FF000000"/>
        <rFont val="Arial"/>
      </rPr>
      <t xml:space="preserve">TPIEG - TRV: </t>
    </r>
    <r>
      <rPr>
        <sz val="10"/>
        <color rgb="FF000000"/>
        <rFont val="Arial"/>
      </rPr>
      <t xml:space="preserve">Asistencia técnica al JBB sobre marcación TPIEG: 1AMB. Se realizaron 4 sensibilizaciones sobre taller de marcación TPIEG: 1CUL, 1GP, 1HAB, 1HAC. Se elaboraron 14 brochurs con los resultados de la marcación del TPIEG a 30 de junio 2024 para los sectores: 1AMB, 1CUL, 1HAC, 1MOV, 1SAL, 1SEG,1GOB, 1INT, 1GEP, 1SDP, 1JUR, 1 EDU, 1 DEE, 1 HAB. Elaboración de 1 Presentación de resumen marcación TPIEG a 30 de junio 2024. 
</t>
    </r>
    <r>
      <rPr>
        <b/>
        <u/>
        <sz val="10"/>
        <color rgb="FF000000"/>
        <rFont val="Arial"/>
      </rPr>
      <t xml:space="preserve">Retroalimentaciones PPMyEG, PPASP y Sello: </t>
    </r>
    <r>
      <rPr>
        <sz val="10"/>
        <color rgb="FF000000"/>
        <rFont val="Arial"/>
      </rPr>
      <t xml:space="preserve">proyección, ajuste a las matrices retroalimentadas y envío de esta información a las 36 entidades que participan.
</t>
    </r>
    <r>
      <rPr>
        <b/>
        <u/>
        <sz val="10"/>
        <color rgb="FF000000"/>
        <rFont val="Arial"/>
      </rPr>
      <t>Actualizaciones:</t>
    </r>
    <r>
      <rPr>
        <b/>
        <sz val="10"/>
        <color rgb="FF000000"/>
        <rFont val="Arial"/>
      </rPr>
      <t xml:space="preserve"> PPMyEG y PPASP: </t>
    </r>
    <r>
      <rPr>
        <sz val="10"/>
        <color rgb="FF000000"/>
        <rFont val="Arial"/>
      </rPr>
      <t xml:space="preserve">Ajuste de Plan de Acción de la PPMYEG y PPASP fichas técnicas de los productos. Revisión de informe de seguimiento de la PPMYEG (I Sem 2024) de la SDP.  
</t>
    </r>
    <r>
      <rPr>
        <b/>
        <u/>
        <sz val="10"/>
        <color rgb="FF000000"/>
        <rFont val="Arial"/>
      </rPr>
      <t xml:space="preserve">Asamblea (1): </t>
    </r>
    <r>
      <rPr>
        <sz val="10"/>
        <color rgb="FF000000"/>
        <rFont val="Arial"/>
      </rPr>
      <t>presentación y documento de insumo del Balance de las PPMYEG y PPASP ambas a junio 2024.</t>
    </r>
  </si>
  <si>
    <r>
      <rPr>
        <b/>
        <u/>
        <sz val="10"/>
        <color rgb="FF000000"/>
        <rFont val="Arial"/>
      </rPr>
      <t xml:space="preserve">TPIEG - TRV: </t>
    </r>
    <r>
      <rPr>
        <sz val="10"/>
        <color rgb="FF000000"/>
        <rFont val="Arial"/>
      </rPr>
      <t xml:space="preserve">Se realizaron boletines con el análisis de la marcación en el TPIEG de los 15 sectores de la Administración Distrital (cabeza de sector y entidades adscritas y vinculadas que realizaron la marcación). Se realizaron 3 talleres magistrales sobre el TPIEG 2 dirigidos a las entidades que forman parte del PGD y 1 a las Alcaldías Locales de la administración distrital. Se enviaron por oficio 45 propuestas de marcación TPIEG a las entidades de los 15 sectores de la Administración Distrital. 
Se realizaron 23 talleres de acompañamiento a la marcación en el TPIEG a los sectores: 3DEE, 4HAC, 2MOV, 1SAL, 2SEG, 3AMB, 3GOB, 1MOV, 1CUL, 2INT, 1GEP. Se desarrollaron 4 sensibilizaciones sobre taller de marcación TPIEG: 1AMB, 1CUL, 1GP, 1HAB, 1HAC y asistencia técnica al JBB sobre marcación TPIEG: 1AMB. Se elaboró 1 informe de seguimiento del TPIEG a corte de junio de 2024. Se realizaron boletines con el análisis de la marcación en el TPIEG de los 15 sectores de la Administración Distrital (cabeza de sector y entidades adscritas y vinculadas que realizaron la marcación). Se realizaron 3 talleres magistrales sobre el TPIEG 2 dirigidos a las entidades que forman parte del PGD y 1 a las Alcaldías Locales de la administración distrital. Se enviaron por oficio 45 propuestas de marcación TPIEG a las entidades de los 15 sectores de la Administración Distrital. Elaboración de 14 brochurs sectoriales con la información de marcación del TPIEG a junio 2024.		 
</t>
    </r>
    <r>
      <rPr>
        <b/>
        <u/>
        <sz val="10"/>
        <color rgb="FF000000"/>
        <rFont val="Arial"/>
      </rPr>
      <t xml:space="preserve">Reporte de Políticas Públicas (21PP): </t>
    </r>
    <r>
      <rPr>
        <sz val="10"/>
        <color rgb="FF000000"/>
        <rFont val="Arial"/>
      </rPr>
      <t xml:space="preserve">gestiones para los reportes de: 1PP Trata de Personas, 1PP Juventud, 1PP DDHH, 1Adultez, 1PP familias, 1PP Discapacidad, 1PP infancia y Adolescencia, 1PP Fenómeno Habitabilidad en Calle, 1PP Seguridad y Convivencia, 1PP Ruralidad, 1PP Migrantes, 1PP LGBTI, 1Envejecimiento, 1PP Acción Climática, 1PP Economía Cultural, 1PP Lectura, Escritura y Oralidad, 1PP de Adultez, 1PP Hábitat. Septiembre: ajuste 3 reportes de seguimiento de 1PPLGBTI, 1 PPRuralidad y 1PP Hábitat. Octubre solicitud de reportes III trimestre de 1 PP infancia y adolescencia y 1 PPLGBTI.   
</t>
    </r>
    <r>
      <rPr>
        <b/>
        <u/>
        <sz val="10"/>
        <color rgb="FF000000"/>
        <rFont val="Arial"/>
      </rPr>
      <t>Reportes:</t>
    </r>
    <r>
      <rPr>
        <sz val="10"/>
        <color rgb="FF000000"/>
        <rFont val="Arial"/>
      </rPr>
      <t xml:space="preserve"> 15 reportes remitidos de los sectores (cuantitativos y cualitativos).  Revisión de informe de seguimiento de la PPMYEG y la PPASP (I semestre 2024), de SDP. </t>
    </r>
  </si>
  <si>
    <t>El seguimiento y los ejercicios de retroalimentación permiten aportar a la cualificación de reportes de política, consolidar los avances de implementación anuales de la PPMYEG y la PPASP y aportar al acceso a información oportuna, de calidad y completa sobre los avances en la implementación y ejecución de las actividades concertadas por los 15 sectores de la Administración Distrital. A través de su socialización son un insumo técnico para rendiciones de cuentas.</t>
  </si>
  <si>
    <r>
      <rPr>
        <b/>
        <u/>
        <sz val="10"/>
        <color rgb="FF000000"/>
        <rFont val="Arial"/>
      </rPr>
      <t xml:space="preserve">Retroalimentaciones: </t>
    </r>
    <r>
      <rPr>
        <b/>
        <sz val="10"/>
        <color rgb="FF000000"/>
        <rFont val="Arial"/>
      </rPr>
      <t xml:space="preserve">PPMyEG: </t>
    </r>
    <r>
      <rPr>
        <sz val="10"/>
        <color rgb="FF000000"/>
        <rFont val="Arial"/>
      </rPr>
      <t xml:space="preserve"> reporte plan de acción de: (ITrim GOB, SEG, HAB); (II Trim AMB, CUL, DEE, EDU, GEP, GOB, HAB, HAC, INT, JUR, MOV, MUJ, SAL, SDP y SEG). Reporte plan de acción (I Sem 2024 14 sectores AMB, CUL, DEE, EDU, GEP, HAB, HAC, INT, JUR, MOV, MUJ, SAL, SDP y SEG).  </t>
    </r>
    <r>
      <rPr>
        <b/>
        <sz val="10"/>
        <color rgb="FF000000"/>
        <rFont val="Arial"/>
      </rPr>
      <t xml:space="preserve">PPASP: </t>
    </r>
    <r>
      <rPr>
        <sz val="10"/>
        <color rgb="FF000000"/>
        <rFont val="Arial"/>
      </rPr>
      <t xml:space="preserve">reporte planes de acción a 13 sectores. Revisión y ajuste de matriz de productos de la política con SDP. Solicitud reporte de seguimiento II trimestre 2024 a 14 sectores responsables de la implementación de PPASP. Se consolidaron reportes de 13 sectores de la PPASP y se realizaron revisiones y retroalimentaciones respectivas a cada sector. </t>
    </r>
    <r>
      <rPr>
        <b/>
        <sz val="10"/>
        <color rgb="FF000000"/>
        <rFont val="Arial"/>
      </rPr>
      <t>Sello:</t>
    </r>
    <r>
      <rPr>
        <sz val="10"/>
        <color rgb="FF000000"/>
        <rFont val="Arial"/>
      </rPr>
      <t xml:space="preserve"> Se recibieron los reportes de implementación de planes de trabajo I semestre 2024 de 20 entidades de Grupo 1 (SED,SDM,TRANSMILENIO,IPES,JBB,SDA,SDDE,SDH,DASCD,SG,UAESP, IDIPRON; SDIS;IDRD;IDARTES,SCRD,SJD,SDMUJER,SSCJ,UAECOB) y 16 de Grupo 2 (IDIGER,IDEP,ATENEA,FUGA,IDPC,DADEP,CVP,RENOBO,FONCEP,UAECD,EMB,IDU,UMV,CapitalSalud,SUBRESUR y SubredSuroccidente).  
</t>
    </r>
    <r>
      <rPr>
        <b/>
        <u/>
        <sz val="10"/>
        <color rgb="FF000000"/>
        <rFont val="Arial"/>
      </rPr>
      <t xml:space="preserve">Actualizaciones: </t>
    </r>
    <r>
      <rPr>
        <b/>
        <sz val="10"/>
        <color rgb="FF000000"/>
        <rFont val="Arial"/>
      </rPr>
      <t>PPMyEG</t>
    </r>
    <r>
      <rPr>
        <sz val="10"/>
        <color rgb="FF000000"/>
        <rFont val="Arial"/>
      </rPr>
      <t xml:space="preserve"> Matrices de consolidación interna, tablero de control y rezagos de la PPMyEG; Informe 2023 de los derechos priorizados en la PPMyEG remitido al Consejo Distrital de Política Social y elaboración del informe preliminar PIOEG 2024-I. Ajuste del Plan de Acción de PPMYEG y fichas técnicas de los productos. </t>
    </r>
    <r>
      <rPr>
        <b/>
        <sz val="10"/>
        <color rgb="FF000000"/>
        <rFont val="Arial"/>
      </rPr>
      <t>PPASP:</t>
    </r>
    <r>
      <rPr>
        <sz val="10"/>
        <color rgb="FF000000"/>
        <rFont val="Arial"/>
      </rPr>
      <t xml:space="preserve"> Actualización tablero de control I semestre 2024. Ajuste de Plan de Acción de PPASP y fichas técnicas de los productos, y matrices de consolidación interna, tablero de control y rezagos de la PPASP. 
</t>
    </r>
    <r>
      <rPr>
        <b/>
        <u/>
        <sz val="10"/>
        <color rgb="FF000000"/>
        <rFont val="Arial"/>
      </rPr>
      <t>Talleres: (3)</t>
    </r>
    <r>
      <rPr>
        <sz val="10"/>
        <color rgb="FF000000"/>
        <rFont val="Arial"/>
      </rPr>
      <t xml:space="preserve"> con entidades para el buen reporte de planes de trabajo para la igualdad de género – Sello en Igualdad, sobre estructura planes de trabajo y recomendaciones para los reportes.   
</t>
    </r>
    <r>
      <rPr>
        <u/>
        <sz val="10"/>
        <color rgb="FF000000"/>
        <rFont val="Arial"/>
      </rPr>
      <t>I</t>
    </r>
    <r>
      <rPr>
        <b/>
        <u/>
        <sz val="10"/>
        <color rgb="FF000000"/>
        <rFont val="Arial"/>
      </rPr>
      <t>nsumos: 1</t>
    </r>
    <r>
      <rPr>
        <b/>
        <sz val="10"/>
        <color rgb="FF000000"/>
        <rFont val="Arial"/>
      </rPr>
      <t xml:space="preserve"> </t>
    </r>
    <r>
      <rPr>
        <sz val="10"/>
        <color rgb="FF000000"/>
        <rFont val="Arial"/>
      </rPr>
      <t xml:space="preserve">¿cómo realizar buenos reportes en los planes de trabajo de Sello en igualdad?   
</t>
    </r>
    <r>
      <rPr>
        <b/>
        <u/>
        <sz val="10"/>
        <color rgb="FF000000"/>
        <rFont val="Arial"/>
      </rPr>
      <t>Asamblea(1):</t>
    </r>
    <r>
      <rPr>
        <u/>
        <sz val="10"/>
        <color rgb="FF000000"/>
        <rFont val="Arial"/>
      </rPr>
      <t xml:space="preserve"> </t>
    </r>
    <r>
      <rPr>
        <sz val="10"/>
        <color rgb="FF000000"/>
        <rFont val="Arial"/>
      </rPr>
      <t xml:space="preserve">presentación y documento de insumo del Balance de las PPMYEG y PPASP ambas a junio 2024. 
</t>
    </r>
    <r>
      <rPr>
        <b/>
        <u/>
        <sz val="10"/>
        <color rgb="FF000000"/>
        <rFont val="Arial"/>
      </rPr>
      <t xml:space="preserve">Informes: </t>
    </r>
    <r>
      <rPr>
        <sz val="10"/>
        <color rgb="FF000000"/>
        <rFont val="Arial"/>
      </rPr>
      <t xml:space="preserve">Avance en la elaboración del informe preliminar FASE 1: planes de trabajo de entidades distritales. </t>
    </r>
  </si>
  <si>
    <t xml:space="preserve">5. Realizar la consolidación, análisis y el reporte de productos a cargo de la SDMujer en políticas públicas distritales. </t>
  </si>
  <si>
    <r>
      <rPr>
        <b/>
        <sz val="11"/>
        <color rgb="FF000000"/>
        <rFont val="Arial"/>
      </rPr>
      <t>Acumulado:</t>
    </r>
    <r>
      <rPr>
        <sz val="11"/>
        <color rgb="FF000000"/>
        <rFont val="Arial"/>
      </rPr>
      <t xml:space="preserve"> Gestiones para los reportes de las siguientes Políticas Públicas:1PP Trata de Personas, 1PP Juventud, 1PP DDHH, 1Adultez, 1PP familias, 1PP Discapacidad, 1PP infancia y Adolescencia, 1PP Fenomeno Habitabilidad en Calle, 1PP Seguridad y Convivencia, 1PP Ruralidad, 1PP Migrantes, 1PP LGBTI, 1Envejecimiento, 1PP Acción Climatica, 1PP Economia Cultural, 1PP LEO, 1PP de Adultez, 1PP Habitat. En septiembre se ajustan 3 reportes de seguimiento de 1PPLGBTI, 1 PPRuralidad y 1PP Habitat. En octubre se realizó gestión de solicitud para los reportes III trimestre de 2 políticas. 1 PP infancia y adolescencia y 1 PPLGBTI. </t>
    </r>
  </si>
  <si>
    <t>Actividad 5</t>
  </si>
  <si>
    <r>
      <t xml:space="preserve">Octubre: </t>
    </r>
    <r>
      <rPr>
        <sz val="11"/>
        <color rgb="FF000000"/>
        <rFont val="Arial"/>
      </rPr>
      <t xml:space="preserve">Se realizó gestión de solicitud para los reportes III trimestre de 2 políticas. 1 PP infancia y adolescencia y 1 PPLGBTI. </t>
    </r>
  </si>
  <si>
    <t>6.	Realizar seguimiento, verificación, consolidación, análisis,retroalimentación y cualificación de los reportes de implementación del plan de acción de la Política Pública de Mujeres y Equidad de Género.</t>
  </si>
  <si>
    <r>
      <rPr>
        <b/>
        <sz val="11"/>
        <color rgb="FF000000"/>
        <rFont val="Arial"/>
      </rPr>
      <t xml:space="preserve">Acumulado: </t>
    </r>
    <r>
      <rPr>
        <sz val="11"/>
        <color rgb="FF000000"/>
        <rFont val="Arial"/>
      </rPr>
      <t xml:space="preserve">en el marco de la Asamblea Anual de la PPMyEG se elaboró la presentación y documento de insumo del Balance de la PPMYEG a junio 2024. Se ajustó el Plan de Acción de la PPMYEG y las fichas técnicas de los productos. Se revisó el informe de seguimiento de la PPMYEG con corte a I semestre del 2024, de la SDP. Se remitió  matriz retroalimentada de los planes de acción de la PPMyEG a 14 sectores. Revisión y ajuste de la matriz de productos de la política con SDP. Actualización tablero de control con corte a I semestre 2024. Retroalimentación del reporte plan de acción PPMyEG I Trim 2024 de los sectores GOB, SEG, HAB y retroalimentación II trimestre a los 15 sectores de la Administración Distrital. Actualización de las matrices de consolidación interna, tablero de control y rezagos de la PPMyEG. Actualización del informe 2023 de los derechos priorizados en la PPMyEG remitido al Consejo Distrital de Política Social y elaboración del informe preliminar PIOEG 2024-I. </t>
    </r>
  </si>
  <si>
    <t>Actividad 6</t>
  </si>
  <si>
    <r>
      <t>Octubre:</t>
    </r>
    <r>
      <rPr>
        <sz val="11"/>
        <color rgb="FF000000"/>
        <rFont val="Arial"/>
      </rPr>
      <t xml:space="preserve"> En el marco de la Asamblea Anual de la PPMyEG se elaboró la presentación  y documento de insumo del Balance de la PPMYEG, con corte a junio 2024. Se ajustó el Plan de Acción de la PPMYEG y las fichas técnicas de los productos.Se revisó el informe de seguimiento de la PPMYEG con corte a I semestre del 2024, de la SDP.</t>
    </r>
  </si>
  <si>
    <t xml:space="preserve">7.	Realizar seguimiento, verificación, consolidación, análisis, retroalimentación y cualificación de los reportes de implementación del plan de acción del plan de acción de la Política Pública de Actividades Sexuales Pagadas. </t>
  </si>
  <si>
    <r>
      <rPr>
        <b/>
        <sz val="11"/>
        <color rgb="FF000000"/>
        <rFont val="Arial"/>
      </rPr>
      <t>Acumulado:</t>
    </r>
    <r>
      <rPr>
        <sz val="11"/>
        <color rgb="FF000000"/>
        <rFont val="Arial"/>
      </rPr>
      <t xml:space="preserve"> en el marco de la Asamblea Anual de la PPASP se elaboró la presentación y documento de insumo del Balance de la PPASP, con corte a junio 2024. Se ajustó el Plan de Acción de la PPASP y las fichas técnicas de los productos. Se revisó el informe de seguimiento de la PPASP con corte a I semestre del 2024, de la SDP</t>
    </r>
    <r>
      <rPr>
        <b/>
        <sz val="11"/>
        <color rgb="FF000000"/>
        <rFont val="Arial"/>
      </rPr>
      <t xml:space="preserve">. </t>
    </r>
    <r>
      <rPr>
        <sz val="11"/>
        <color rgb="FF000000"/>
        <rFont val="Arial"/>
      </rPr>
      <t xml:space="preserve"> Se remitió matriz retroalimentada de los planes de acción de la PPASP a los 13 sectores. El sector GOB no remitió reporte. Revisión y ajuste de la matriz de productos de la política con SDP. Actualización tablero de control con corte a I semestre 2024.se solicitó el reporte de seguimiento II trimestre 2024 a los 14 sectores responsables de la implementación de la PPASP. Se consolidaron reportes de 13 sectores de la PPASP y se realizarón la revisiones y retroalimentaciones respectivas a cada sector. Actualización de las matrices de consolidación interna, tablero de control y rezagos de la PPASP.  </t>
    </r>
  </si>
  <si>
    <t>Actividad 7</t>
  </si>
  <si>
    <r>
      <t xml:space="preserve">Octubre: </t>
    </r>
    <r>
      <rPr>
        <sz val="11"/>
        <color rgb="FF000000"/>
        <rFont val="Arial"/>
      </rPr>
      <t xml:space="preserve">en el marco de la Asamblea Anual de la PPASP se elaboró la presentación y documento de insumo del Balance de la PPASP, con corte a junio 2024. Se ajustó el Plan de Acción de la  PPASP y las fichas técnicas de los productos. Se revisó el informe de seguimiento de la PPASP con corte a I semestre del 2024, de la SDP. </t>
    </r>
  </si>
  <si>
    <t xml:space="preserve">8.	Realizar seguimiento, verificación, consolidación, análisis, retroalimentación y cualificación de los reportes de implementación de los planes de trabajo de “En Igualdad: Sello Distrital de Igualdad de Género”. </t>
  </si>
  <si>
    <r>
      <rPr>
        <b/>
        <sz val="11"/>
        <color rgb="FF000000"/>
        <rFont val="Arial"/>
      </rPr>
      <t>Acumulado:</t>
    </r>
    <r>
      <rPr>
        <sz val="11"/>
        <color rgb="FF000000"/>
        <rFont val="Arial"/>
      </rPr>
      <t xml:space="preserve"> Se realizaron 3 talleres con entidades orientandos al buen reporte de los planes de trabajo para la igualdad de género – Sello en Igualdad, sobre: estructura planes de trabajo y recomendaciones para los reportes. Elaboración de insumo sobre cómo realizar buenos reportes en los planes de trabajo de Sello en igualdad. Avance en la elaboración del informe preliminar FASE 1: planes de trabajo entidades distritales. Se recibieron los reportes de implementación de los planes de trabajo de primer semestre 2024 de 19 entidades de grupo 1 y 16 de grupo 2 para realizar retroalimentación.Se realizó el ejercicio de retroalimentación del reportede I semestre 2024 a 20 entidadesdel grupo 1 y 16 de grupo 2. Se remitieron los oficios de retroalimentación y anexos a las 37 entidades que remitieron reporte.</t>
    </r>
  </si>
  <si>
    <t>Actividad 8</t>
  </si>
  <si>
    <r>
      <t xml:space="preserve">Octubre: </t>
    </r>
    <r>
      <rPr>
        <sz val="11"/>
        <color rgb="FF000000"/>
        <rFont val="Arial"/>
      </rPr>
      <t xml:space="preserve">Se realizó la proyección, ajuste a las matrices retroalimentadas y envío de esta información a las 36 entidades (IDARTES,IDRD,IPES,JBB,SJURÍDICA, SDMUJER,SCRD,SDAMB,SUBREDSUR,SDDE, SDHAC, SDM, SED,SSCJ, TRANSMILENIO,  UAECOB, ATENEA,DADEP,FONCEP, FUGA,IDEP,IDIGER,IDPC,IDU,EMB,UAECD,UAERMV,DASCD,IDIPRON,SDIS,UAESP,CAPITALSALUD,CVP,IDT,RENOBO,SUBREDOCCIDENTE, SGRAL). </t>
    </r>
  </si>
  <si>
    <t xml:space="preserve">9.	Consolidar y analizar información de la gestión, implementación, logros y buenas prácticas de los sectores de la administración distrital en pro de la igualdad de género, así como el elaborar el informe de Trazador Presupuestal de Igualdad y Equidad de Género. </t>
  </si>
  <si>
    <r>
      <rPr>
        <b/>
        <sz val="11"/>
        <color rgb="FF000000"/>
        <rFont val="Arial"/>
      </rPr>
      <t>Acumulado:</t>
    </r>
    <r>
      <rPr>
        <sz val="11"/>
        <color rgb="FF000000"/>
        <rFont val="Arial"/>
      </rPr>
      <t xml:space="preserve"> Se realizaron boletines con el análisis de la marcación en el TPIEG de los 15 sectores de la Administración Distrital (cabeza de sector y entidades adscritas y vinculadas que realizaron la marcación). Se realizaron 3 talleres magistrales sobre el TPIEG 2 dirigidos a las entidades que forman parte del PGD y 1 a las Alcaldías Locales de la administración distrital. Se enviaron por oficio 45 propuestas de marcación TPIEG a las entidades de los 15 sectores de la Administración Distrital
Se realizó taller de acompañamiento a la marcación en el TPIEG a los sectores: 3DEE, 4HAC, 2MOV, 1SAL, 2SEG, 3AMB, 3GOB, 1MOV, 1CUL, 2INT, 1GEP. Se desarrollaron 4 sensibilizaciones sobre taller de marcación TPIEG: 1CUL, 1GP, 1HAB, 1HAC y asistencia técnica al JBB sobre marcación TPIEG: 1AMB. Se elaboró 1 informe de seguimiento del TPIEG a corte 31 de junio de 2024. Se elaboraron 14 brochures con los resultados de la marcación del TPIEG a 30 de junio 2024 para los sectores: 1AMB, 1CUL, 1 HAB, 1HAC, 1MOV, 1SAL, 1SEG,1GOB, 1INT, 1GEP, 1SDP, 1JUR, 1 EDU, 1 DEE. Elaboración de 1 Presentación de resumen marcación TPIEG a 30 de junio 2024. 				</t>
    </r>
  </si>
  <si>
    <t>Actividad 9</t>
  </si>
  <si>
    <r>
      <t>Octubre: Asistencia técnica al JBB sobre marcación TPIEG: 1AMB.</t>
    </r>
    <r>
      <rPr>
        <sz val="11"/>
        <color rgb="FF000000"/>
        <rFont val="Arial"/>
      </rPr>
      <t xml:space="preserve"> Se realizaron 4 sensibilizaciones sobre taller de marcación TPIEG: 1CUL, 1GP, 1HAB, 1HAC. Se elaboraron 14 brochures con los resultados de la marcación del TPIEG a 30 de junio 2024 para los sectores: 1AMB, 1CUL, 1HAC, 1MOV, 1SAL, 1SEG,1GOB, 1INT, 1GEP, 1SDP, 1JUR, 1 EDU, 1 DEE, 1 HAB. Elaboración de 1 Presentación de resumen marcación TPIEG a 30 de junio 2024</t>
    </r>
  </si>
  <si>
    <t>3 - Transversalizar en los 15 sectores de la administración distrital los enfoques de género y derechos de las mujeres a través de procesos de reconocimiento, medición y acompañamiento técnico que promuevan la transformación de la gestión institucional y organizacional en pro de la igualdad de género</t>
  </si>
  <si>
    <t>3 - Transversalizar en los 15 sectores de la administración distrital los enfoques de género y derechos de las mujeres a través de procesos de reconocimiento, medición y acompañamiento técnico que promuevan la transformación de la gestión institucional y organizacional en pro de la igualdad de género,</t>
  </si>
  <si>
    <r>
      <rPr>
        <b/>
        <u/>
        <sz val="10"/>
        <color rgb="FF000000"/>
        <rFont val="Arial"/>
      </rPr>
      <t xml:space="preserve">Acompañamiento instancias (15):  </t>
    </r>
    <r>
      <rPr>
        <sz val="10"/>
        <color rgb="FF000000"/>
        <rFont val="Arial"/>
      </rPr>
      <t xml:space="preserve">EDU(5),MOV(1), SAL (3), SEG(6).  
</t>
    </r>
    <r>
      <rPr>
        <b/>
        <u/>
        <sz val="10"/>
        <color rgb="FF000000"/>
        <rFont val="Arial"/>
      </rPr>
      <t xml:space="preserve">Conceptos y Documentos Técnicos a Sectores (8): </t>
    </r>
    <r>
      <rPr>
        <sz val="10"/>
        <color rgb="FF000000"/>
        <rFont val="Arial"/>
      </rPr>
      <t xml:space="preserve">CUL(2),CUL- MOV(3), JUR(1), SAL(1), SEG(1).
</t>
    </r>
    <r>
      <rPr>
        <b/>
        <sz val="10"/>
        <color rgb="FF000000"/>
        <rFont val="Arial"/>
      </rPr>
      <t xml:space="preserve">Conceptos y Documentos Técnicos a Acuerdos normativos y Proyectos de Ley: </t>
    </r>
    <r>
      <rPr>
        <sz val="10"/>
        <color rgb="FF000000"/>
        <rFont val="Arial"/>
      </rPr>
      <t xml:space="preserve">JUR(1)
</t>
    </r>
    <r>
      <rPr>
        <b/>
        <sz val="10"/>
        <color rgb="FF000000"/>
        <rFont val="Arial"/>
      </rPr>
      <t xml:space="preserve">Sensibilizaciones (29): </t>
    </r>
    <r>
      <rPr>
        <sz val="10"/>
        <color rgb="FF000000"/>
        <rFont val="Arial"/>
      </rPr>
      <t xml:space="preserve">12AMB, 2HAB, 2HAC, 3INT, 1MOV, 1GEP, 1JUR, 3MOV, 1SAL, 3SEG.
</t>
    </r>
    <r>
      <rPr>
        <b/>
        <sz val="10"/>
        <color rgb="FF000000"/>
        <rFont val="Arial"/>
      </rPr>
      <t xml:space="preserve">Material pedagógico (4): </t>
    </r>
    <r>
      <rPr>
        <sz val="10"/>
        <color rgb="FF000000"/>
        <rFont val="Arial"/>
      </rPr>
      <t xml:space="preserve">2INT, 2SEG 
</t>
    </r>
    <r>
      <rPr>
        <b/>
        <sz val="10"/>
        <color rgb="FF000000"/>
        <rFont val="Arial"/>
      </rPr>
      <t xml:space="preserve">Mesas interinstitucionales (4): </t>
    </r>
    <r>
      <rPr>
        <sz val="10"/>
        <color rgb="FF000000"/>
        <rFont val="Arial"/>
      </rPr>
      <t xml:space="preserve">1GOB, 4EDU, 1INT 
</t>
    </r>
    <r>
      <rPr>
        <b/>
        <sz val="10"/>
        <color rgb="FF000000"/>
        <rFont val="Arial"/>
      </rPr>
      <t xml:space="preserve">Mesas Técnicas (11): </t>
    </r>
    <r>
      <rPr>
        <sz val="10"/>
        <color rgb="FF000000"/>
        <rFont val="Arial"/>
      </rPr>
      <t xml:space="preserve">Para Planes de Trabajo  1AMB, 1CUL, 2DEE, 2GOB, 3HAC, 1SAL, 1SEG.
</t>
    </r>
    <r>
      <rPr>
        <b/>
        <sz val="10"/>
        <color rgb="FF000000"/>
        <rFont val="Arial"/>
      </rPr>
      <t xml:space="preserve">Revisiones PIOEG (4): </t>
    </r>
    <r>
      <rPr>
        <sz val="10"/>
        <color rgb="FF000000"/>
        <rFont val="Arial"/>
      </rPr>
      <t xml:space="preserve">Reuniones de seguimiento para la ejecución de actividades del Sello con SUBRED SUR, CATASTRO, Lotería de Bogotá e IDT.
</t>
    </r>
    <r>
      <rPr>
        <b/>
        <sz val="10"/>
        <color rgb="FF000000"/>
        <rFont val="Arial"/>
      </rPr>
      <t>Retroalimetaciones (3):</t>
    </r>
    <r>
      <rPr>
        <sz val="10"/>
        <color rgb="FF000000"/>
        <rFont val="Arial"/>
      </rPr>
      <t xml:space="preserve"> ATENEA, IDEP e IDPYBA.
</t>
    </r>
    <r>
      <rPr>
        <b/>
        <sz val="10"/>
        <color rgb="FF000000"/>
        <rFont val="Arial"/>
      </rPr>
      <t>Reportes:</t>
    </r>
    <r>
      <rPr>
        <sz val="10"/>
        <color rgb="FF000000"/>
        <rFont val="Arial"/>
      </rPr>
      <t xml:space="preserve"> D. PAZ (2).   
</t>
    </r>
    <r>
      <rPr>
        <b/>
        <u/>
        <sz val="10"/>
        <color rgb="FF000000"/>
        <rFont val="Arial"/>
      </rPr>
      <t xml:space="preserve">Gestiones para la garantía de los derechos: </t>
    </r>
    <r>
      <rPr>
        <u/>
        <sz val="10"/>
        <color rgb="FF000000"/>
        <rFont val="Arial"/>
      </rPr>
      <t xml:space="preserve"> 
</t>
    </r>
    <r>
      <rPr>
        <sz val="10"/>
        <color rgb="FF000000"/>
        <rFont val="Arial"/>
      </rPr>
      <t xml:space="preserve"> </t>
    </r>
    <r>
      <rPr>
        <b/>
        <sz val="10"/>
        <color rgb="FF000000"/>
        <rFont val="Arial"/>
      </rPr>
      <t xml:space="preserve">Conceptos Técnicos (13) 
Reuniones Intersectoriales (27): </t>
    </r>
    <r>
      <rPr>
        <sz val="10"/>
        <color rgb="FF000000"/>
        <rFont val="Arial"/>
      </rPr>
      <t xml:space="preserve">D. PAZ (2), D. TRABAJO (3), D.SALUD (3), D.EDUCACIÓN (8), D.CULTURA(7), D. HABITAT (4). 
</t>
    </r>
    <r>
      <rPr>
        <b/>
        <sz val="10"/>
        <color rgb="FF000000"/>
        <rFont val="Arial"/>
      </rPr>
      <t xml:space="preserve">Metodologías (4)
</t>
    </r>
  </si>
  <si>
    <r>
      <rPr>
        <b/>
        <sz val="10"/>
        <color rgb="FF000000"/>
        <rFont val="Arial"/>
      </rPr>
      <t xml:space="preserve">Acompañamiento instancias (41): </t>
    </r>
    <r>
      <rPr>
        <sz val="10"/>
        <color rgb="FF000000"/>
        <rFont val="Arial"/>
      </rPr>
      <t xml:space="preserve">SAL (6), MOV (1), SEG (21), EDU (13). 
</t>
    </r>
    <r>
      <rPr>
        <b/>
        <sz val="10"/>
        <color rgb="FF000000"/>
        <rFont val="Arial"/>
      </rPr>
      <t>Mesas Interinstitucionales (39):</t>
    </r>
    <r>
      <rPr>
        <sz val="10"/>
        <color rgb="FF000000"/>
        <rFont val="Arial"/>
      </rPr>
      <t xml:space="preserve"> SAL (1), CUL (8), GEP (1) MUJ (2), GOB (1), EDU (8), INT (2), SEG (15), MOV (1). 
</t>
    </r>
    <r>
      <rPr>
        <b/>
        <sz val="10"/>
        <color rgb="FF000000"/>
        <rFont val="Arial"/>
      </rPr>
      <t xml:space="preserve">Conceptos Técnicos a Sectores (27): </t>
    </r>
    <r>
      <rPr>
        <sz val="10"/>
        <color rgb="FF000000"/>
        <rFont val="Arial"/>
      </rPr>
      <t xml:space="preserve">GEP (2), CUL (3), CUL_ MOV (1), CUL_GOB_SEG (1), EDU (4), AMB (1), SAL (5): MOV (2): INT (6): SAL (1), SEG (1).
Conceptos Técnicos Sobre Criterios de elegibilidad, viabilidad y enfoques de Política Pública (8): AMB, CUL, DEE, EDU, HAB, SAL, SEG, GOB. 
</t>
    </r>
    <r>
      <rPr>
        <b/>
        <sz val="10"/>
        <color rgb="FF000000"/>
        <rFont val="Arial"/>
      </rPr>
      <t>Documentos Técnicos a Sectores (4):</t>
    </r>
    <r>
      <rPr>
        <sz val="10"/>
        <color rgb="FF000000"/>
        <rFont val="Arial"/>
      </rPr>
      <t xml:space="preserve"> HAB (2), MOV (2). 
</t>
    </r>
    <r>
      <rPr>
        <b/>
        <sz val="10"/>
        <color rgb="FF000000"/>
        <rFont val="Arial"/>
      </rPr>
      <t xml:space="preserve">Conceptos y Documentos Técnicos a Acuerdos normativos y Proyectos de Ley (13): </t>
    </r>
    <r>
      <rPr>
        <sz val="10"/>
        <color rgb="FF000000"/>
        <rFont val="Arial"/>
      </rPr>
      <t xml:space="preserve">JUR (1), HAB (1), EDU (1), SEG (6).  
</t>
    </r>
    <r>
      <rPr>
        <b/>
        <sz val="10"/>
        <color rgb="FF000000"/>
        <rFont val="Arial"/>
      </rPr>
      <t xml:space="preserve">Sensibilizaciones (73): </t>
    </r>
    <r>
      <rPr>
        <sz val="10"/>
        <color rgb="FF000000"/>
        <rFont val="Arial"/>
      </rPr>
      <t xml:space="preserve">AMB (8), EDU (2), HAB (9), INT (9), MOV (26) HAC (3), CUL (2), MUJ (1), SAL (8), JUR (2), SEG (3). 
</t>
    </r>
    <r>
      <rPr>
        <b/>
        <sz val="10"/>
        <color rgb="FF000000"/>
        <rFont val="Arial"/>
      </rPr>
      <t>Material pedagógico (9):</t>
    </r>
    <r>
      <rPr>
        <sz val="10"/>
        <color rgb="FF000000"/>
        <rFont val="Arial"/>
      </rPr>
      <t xml:space="preserve"> GEP (2), CUL (1), HAC (1), JUR (1), INT (2), SEG (2). 
</t>
    </r>
    <r>
      <rPr>
        <b/>
        <sz val="10"/>
        <color rgb="FF000000"/>
        <rFont val="Arial"/>
      </rPr>
      <t xml:space="preserve">Gestiones para la garantía de los derechos: </t>
    </r>
    <r>
      <rPr>
        <sz val="10"/>
        <color rgb="FF000000"/>
        <rFont val="Arial"/>
      </rPr>
      <t xml:space="preserve"> 
</t>
    </r>
    <r>
      <rPr>
        <b/>
        <sz val="10"/>
        <color rgb="FF000000"/>
        <rFont val="Arial"/>
      </rPr>
      <t xml:space="preserve">Reuniones intersectoriales (83): </t>
    </r>
    <r>
      <rPr>
        <sz val="10"/>
        <color rgb="FF000000"/>
        <rFont val="Arial"/>
      </rPr>
      <t xml:space="preserve">D.PAZ(18), D.TRABAJO(4), D.PARTICIP(6), D.SALUD(14), D.EDUCACION(19), D.CULTURA (7), D .HÁBITAT(15),
</t>
    </r>
    <r>
      <rPr>
        <b/>
        <sz val="10"/>
        <color rgb="FF000000"/>
        <rFont val="Arial"/>
      </rPr>
      <t xml:space="preserve">Planes de Acción (4): </t>
    </r>
    <r>
      <rPr>
        <sz val="10"/>
        <color rgb="FF000000"/>
        <rFont val="Arial"/>
      </rPr>
      <t xml:space="preserve">D.PAZ (3),D.PARTICIPACIÓN (1).  
</t>
    </r>
    <r>
      <rPr>
        <b/>
        <sz val="10"/>
        <color rgb="FF000000"/>
        <rFont val="Arial"/>
      </rPr>
      <t>Documentos (10):</t>
    </r>
    <r>
      <rPr>
        <sz val="10"/>
        <color rgb="FF000000"/>
        <rFont val="Arial"/>
      </rPr>
      <t xml:space="preserve"> D.PAZ (1), D.SALUD (2), D.CULTURA (2),  D.EDUCACIÓN (1), D.HABITAT (1).   
</t>
    </r>
    <r>
      <rPr>
        <b/>
        <sz val="10"/>
        <color rgb="FF000000"/>
        <rFont val="Arial"/>
      </rPr>
      <t xml:space="preserve">Material pedagógico (77): </t>
    </r>
    <r>
      <rPr>
        <sz val="10"/>
        <color rgb="FF000000"/>
        <rFont val="Arial"/>
      </rPr>
      <t xml:space="preserve">AMB(8), EDU(2), HAB(9), INT(11), MOV(27), HAC (4) CUL(2), MUJ (1), SAL (8) JUR(3), GEP(2).
</t>
    </r>
    <r>
      <rPr>
        <b/>
        <sz val="10"/>
        <color rgb="FF000000"/>
        <rFont val="Arial"/>
      </rPr>
      <t xml:space="preserve">Metodologías (9): </t>
    </r>
    <r>
      <rPr>
        <sz val="10"/>
        <color rgb="FF000000"/>
        <rFont val="Arial"/>
      </rPr>
      <t xml:space="preserve">DD EDU_PARTIC, mujeres C.BuenPastor, Derechos PPMyEG a ciudadanía Festival Eureka y Derechos Educación y Cultura con TH SDMujer.  
</t>
    </r>
    <r>
      <rPr>
        <b/>
        <sz val="10"/>
        <color rgb="FF000000"/>
        <rFont val="Arial"/>
      </rPr>
      <t xml:space="preserve">Sensibilizaciones(11): </t>
    </r>
    <r>
      <rPr>
        <sz val="10"/>
        <color rgb="FF000000"/>
        <rFont val="Arial"/>
      </rPr>
      <t xml:space="preserve">Derecho Cultura a ciudadanía (8pers), Educación y Participación TH SDMujer (62pers), 2Salud a Línea Púrpura (27y25pers), PPMyEG a ciudadanía Festival Eureka (9pers); Salud a ciudadanía (38pers); Educación y Cultura a TH SDMujer (78pers); Comunicación no Sexista a TH SDMujer (19pers); Ambientes laborales inclusivos a TH del Consorcio Exprés(32pers); Módulo profundización D. Trabajo(10pers); Sensibilización a TH SDMUJER D. Trabajo Ref.pensional(54pers). </t>
    </r>
  </si>
  <si>
    <t xml:space="preserve">Las estrategias de trabajo sectorial e intersectorial, así como los documentos y conceptos técnicos aportan a la implementación de los enfoques de género y derechos de las mujeres por parte de las entidades distritales y otros actores clave  y a la toma de decisiones respecto a planes, programas, proyectos y estrategias que garanticen los derechos de las mujeres y promuevan la igualdad de género en el Distrito Capital.
Las actividades de sensibilización sobre enfoques de género y derechos humanos de las mujeres aportan a su reconocimiento y a eliminar los estereotipos de género asociados a discriminaciones y violencias contra ellas.
</t>
  </si>
  <si>
    <r>
      <rPr>
        <b/>
        <sz val="10"/>
        <color rgb="FF000000"/>
        <rFont val="Arial"/>
      </rPr>
      <t xml:space="preserve">Sello: 
Mesas de trabajo (11): </t>
    </r>
    <r>
      <rPr>
        <sz val="10"/>
        <color rgb="FF000000"/>
        <rFont val="Arial"/>
      </rPr>
      <t xml:space="preserve">PT de Sello: 1AMB, 1CUL, 2DEE, 2GOB, 3HAC, 1SAL, 1SEG.  
</t>
    </r>
    <r>
      <rPr>
        <b/>
        <sz val="10"/>
        <color rgb="FF000000"/>
        <rFont val="Arial"/>
      </rPr>
      <t>PIOEG-Planes de trabajo: Informes implementación Acciones Afirmativas 2023 (6):
Revisiones PIOEG (6):</t>
    </r>
    <r>
      <rPr>
        <sz val="10"/>
        <color rgb="FF000000"/>
        <rFont val="Arial"/>
      </rPr>
      <t xml:space="preserve"> IDEP, ATENEA, SUBRED SUR, CATASTRO, Lotería de Bogotá e IDT. 
</t>
    </r>
    <r>
      <rPr>
        <b/>
        <sz val="10"/>
        <color rgb="FF000000"/>
        <rFont val="Arial"/>
      </rPr>
      <t xml:space="preserve">Documentos (3)
Retroalimentaciones (19): </t>
    </r>
    <r>
      <rPr>
        <sz val="10"/>
        <color rgb="FF000000"/>
        <rFont val="Arial"/>
      </rPr>
      <t xml:space="preserve">Sello 2024 Grupo I con (15) (ATENEA,CAPITALSALUD,FUGA,IDARTES,IDPC,IPES,METRO,RENOVO,SCRD,SECGENERAL,SMOVILIDAD,SUBREDOCCIDENTE,SUBREDSUR,TRANSMILENIO,UAECD,UMV), ATENEA, IDEP e IDPYBA.
</t>
    </r>
    <r>
      <rPr>
        <b/>
        <sz val="10"/>
        <color rgb="FF000000"/>
        <rFont val="Arial"/>
      </rPr>
      <t xml:space="preserve">Reportes: </t>
    </r>
    <r>
      <rPr>
        <sz val="10"/>
        <color rgb="FF000000"/>
        <rFont val="Arial"/>
      </rPr>
      <t xml:space="preserve">D. PAZ (2): revisión reporte PAD III Trimestre 2024.  </t>
    </r>
  </si>
  <si>
    <t xml:space="preserve">10.	Realizar el acompañamiento técnico para la implementación de la Estrategia de transversalización para la equidad de género en los 15 sectores de la Administración y de otras acciones en pro de la transformación cultural institucional Distrital, a través de la elaboración de documentos, conceptos, manuales, lineamientos, informes, guías, acompañamiento técnico a las mesas, comités y comisiones. </t>
  </si>
  <si>
    <r>
      <rPr>
        <b/>
        <sz val="11"/>
        <color rgb="FF000000"/>
        <rFont val="Arial"/>
      </rPr>
      <t>Acumulado:</t>
    </r>
    <r>
      <rPr>
        <sz val="11"/>
        <color rgb="FF000000"/>
        <rFont val="Arial"/>
      </rPr>
      <t xml:space="preserve"> </t>
    </r>
    <r>
      <rPr>
        <b/>
        <u/>
        <sz val="11"/>
        <color rgb="FF000000"/>
        <rFont val="Arial"/>
      </rPr>
      <t>Acompañamiento instancias (41):</t>
    </r>
    <r>
      <rPr>
        <u/>
        <sz val="11"/>
        <color rgb="FF000000"/>
        <rFont val="Arial"/>
      </rPr>
      <t xml:space="preserve"> </t>
    </r>
    <r>
      <rPr>
        <sz val="11"/>
        <color rgb="FF000000"/>
        <rFont val="Arial"/>
      </rPr>
      <t xml:space="preserve">6SAL 3UTA CALM; 2FastTrackCities; 1CCSM. 1MOV Sesión CDB. 21SEG 19CDSCCFB; 2CMG de UAECOB. 13EDU 8CIE en DDHH DGPR; 1CDCD; 1Articulación OMEG IES; 1Articulación ESAP acciones con IES; 2CDCE.  
Mesas Interinstitucionales: 1SAL CDE para garantía de IVE. 8CUL 3Eliminación machismo. 2Mesa PES Teatro; 1Mesa PES Bici; 2MSGC. 1GEP MRRIL. 2MUJ UTA-CIM. 1AMB MAUYP. 1GOB Socialización agenda MSG. 8EDU 1MT Actualización PVS; 4MT Acuerdo 909 de 2023; 1MT Actualización PAE; 1MT VG en las Universidades; 1Mesa de diálogo prevención y atención de VGS en las IE. 3INT 2MMGD de IDIPRON; 1MT Acuerdo 792 Subdirección para la Infancia SDIS. 15SEG 14CDSCCFB; CMG UAECOB. 1MOV Mesa de coord. Día distrital del peatón 2024
CT: 2GEP RATT eventuales actos y/o casos de discriminación en SGAMB; Punto No.113 negociación Sindical de la SGAMB. 2CUL 1Cartilla vivir la música libre de violencia; 1campaña contra VBG- IDRD. 1CUL_ MOV PATT Gran Fondo y Cycla. CUL_GOB_SEG Los hilos que nos unen; 1CUL Caracterización servidores, servidoras y contratistas IDPC. 4EDU Recom. inclusión del EG en el PM&amp;PT; Recom. IEG en el PATT VS; PATT para Situaciones de presunta agresión y AE; PATT para situaciones de presuntos casos que competen a SRPA. 1AMB IEG en PI. 4SAL PBEI; PTA en SST; PIC; Documento MAS Bienestar de la SDS; PIPAHSM. 2MOV Resolución para crear y reglamentar la MIGDS; Estrategia para la promoción de la EG UMV-2024-2028. 6INT Metodologías componente psicosocial de RIJ SDIS. 1JUR Podcast LI; CNS y libre de discriminación contra las mujeres; 1SALPIPAHSM. 1SEG PDSCCFB. </t>
    </r>
    <r>
      <rPr>
        <u/>
        <sz val="11"/>
        <color rgb="FF000000"/>
        <rFont val="Arial"/>
      </rPr>
      <t>8 CT:</t>
    </r>
    <r>
      <rPr>
        <sz val="11"/>
        <color rgb="FF000000"/>
        <rFont val="Arial"/>
      </rPr>
      <t xml:space="preserve"> AMB, CUL, DEE, EDU, HAB, SAL, SEG, GOB CEVEPP
</t>
    </r>
    <r>
      <rPr>
        <u/>
        <sz val="11"/>
        <color rgb="FF000000"/>
        <rFont val="Arial"/>
      </rPr>
      <t xml:space="preserve">DT: </t>
    </r>
    <r>
      <rPr>
        <sz val="11"/>
        <color rgb="FF000000"/>
        <rFont val="Arial"/>
      </rPr>
      <t xml:space="preserve">2HAB Criterios sensibles al género para TRV de los EG en servicios de CVP, TRV Lineamientos para IEG y de DDHH de las mujeres en protocolos y medidas dirigidas a PAL, ASL y/o actos de discriminación en entornos organizacionales; 1MOV: Recom. técnicas para la construcción de la PIEM. </t>
    </r>
  </si>
  <si>
    <t>Actividad 10</t>
  </si>
  <si>
    <r>
      <rPr>
        <b/>
        <sz val="11"/>
        <color rgb="FF000000"/>
        <rFont val="Arial"/>
      </rPr>
      <t>Octubre: Se acompañaron las siguientes instancias(15):</t>
    </r>
    <r>
      <rPr>
        <sz val="11"/>
        <color rgb="FF000000"/>
        <rFont val="Arial"/>
      </rPr>
      <t xml:space="preserve"> 5EDU: 1Articulación OMEG IES, 1Articulación ESAP acciones con Instituciones de Educación Superior, 2Comité Distrital de Convivencia Escolar, 1Comité Interinstitucional de Educación en DDHH, Deberes, Garantías y Pedagogía de la Reconciliación; 1MOV: Sesión Consejo Distrital de la Bicicleta; 3SAL: 1Consejo Consultivo de Salud Mental, 1UTA Comité de apoyo Lactancia Materna, 1Fast track cities; 6SEG: 5Comisión Distrital de Seguridad, Comodidad y Convivencia en el Fútbol de Bogotá – CDSCCFB, 1Comité de Mujer y Género de UAECOB.</t>
    </r>
    <r>
      <rPr>
        <b/>
        <sz val="11"/>
        <color rgb="FF000000"/>
        <rFont val="Arial"/>
      </rPr>
      <t xml:space="preserve"> Mesas interinstitucionales (4):</t>
    </r>
    <r>
      <rPr>
        <sz val="11"/>
        <color rgb="FF000000"/>
        <rFont val="Arial"/>
      </rPr>
      <t xml:space="preserve"> 1GOB: Socialización agenda Mesa Sectorial de Género; 4EDU: 1Mesa Técnica Violencias de género en las Universidades, 2Mesas Técnicas Interinstitucionales del Acuerdo 909 del 2023, 1Mesa de diálogo prevención y atención de violencias de género y sexual en las IE; 1INT: Mesa de Mujer, Género y Diversidades. 
</t>
    </r>
    <r>
      <rPr>
        <b/>
        <sz val="11"/>
        <color rgb="FF000000"/>
        <rFont val="Arial"/>
      </rPr>
      <t xml:space="preserve">Conceptos Técnicos(6): </t>
    </r>
    <r>
      <rPr>
        <sz val="11"/>
        <color rgb="FF000000"/>
        <rFont val="Arial"/>
      </rPr>
      <t xml:space="preserve">2CUL: 1Cartilla vivir la música libre de violencia, 1campaña contra las Violencias Basadas en Género- IDRD; 1CUL- MOV: Protocolo de atención Gran Fondo y Cycla; 1JUR: Podcast lenguaje incluyente, comunicación no sexista y libre de discriminación contra las mujeres; 1SAL: Plan intersectorial de prevención y atención humanizada en salud mental; 1SEG: Protocolo Distrital de Seguridad, Comodidad y Convivencia en el Fútbol de Bogotá.
</t>
    </r>
    <r>
      <rPr>
        <b/>
        <sz val="11"/>
        <color rgb="FF000000"/>
        <rFont val="Arial"/>
      </rPr>
      <t>Documento Técnico(1):</t>
    </r>
    <r>
      <rPr>
        <sz val="11"/>
        <color rgb="FF000000"/>
        <rFont val="Arial"/>
      </rPr>
      <t xml:space="preserve"> 1MOV: Recomendaciones técnicas para la construcción de la Política de Igualdad de la Empresa Metro de Bogotá D.C.</t>
    </r>
  </si>
  <si>
    <t>11.	Realizar asistencia y acompañamiento técnico a la implementación de acciones afirmativas que contribuyan al cierre de brechas de género.</t>
  </si>
  <si>
    <r>
      <rPr>
        <b/>
        <sz val="11"/>
        <color rgb="FF000000"/>
        <rFont val="Arial"/>
      </rPr>
      <t xml:space="preserve">Acumulado: </t>
    </r>
    <r>
      <rPr>
        <sz val="11"/>
        <color rgb="FF000000"/>
        <rFont val="Arial"/>
      </rPr>
      <t xml:space="preserve"> 
</t>
    </r>
    <r>
      <rPr>
        <b/>
        <u/>
        <sz val="11"/>
        <color rgb="FF000000"/>
        <rFont val="Arial"/>
      </rPr>
      <t xml:space="preserve">PIOEG Planes de trabajo (2): </t>
    </r>
    <r>
      <rPr>
        <sz val="11"/>
        <color rgb="FF000000"/>
        <rFont val="Arial"/>
      </rPr>
      <t xml:space="preserve">Informes implementación AccionesAfirmativas 2023: Balance implementación PPMyEG y PIOEG Informe implementación Sello Grupo1. 
</t>
    </r>
    <r>
      <rPr>
        <b/>
        <u/>
        <sz val="11"/>
        <color rgb="FF000000"/>
        <rFont val="Arial"/>
      </rPr>
      <t>Documentos (3):</t>
    </r>
    <r>
      <rPr>
        <sz val="11"/>
        <color rgb="FF000000"/>
        <rFont val="Arial"/>
      </rPr>
      <t xml:space="preserve"> documento conceptual AccionesAfirmativas, AccionesAfirmativas HAB, Propuesta de Estrategia Prevención Acoso Sexual Callejero CAMACOL.
</t>
    </r>
    <r>
      <rPr>
        <b/>
        <u/>
        <sz val="11"/>
        <color rgb="FF000000"/>
        <rFont val="Arial"/>
      </rPr>
      <t>Revisiones PIOEG (6):</t>
    </r>
    <r>
      <rPr>
        <sz val="11"/>
        <color rgb="FF000000"/>
        <rFont val="Arial"/>
      </rPr>
      <t xml:space="preserve"> Sello 2 entidades: IDEP, ATENEA, SUBRED SUR, CATASTRO, Lotería de Bogotá e IDT. 
</t>
    </r>
    <r>
      <rPr>
        <b/>
        <u/>
        <sz val="11"/>
        <color rgb="FF000000"/>
        <rFont val="Arial"/>
      </rPr>
      <t xml:space="preserve">Retroalimetaciones (19): </t>
    </r>
    <r>
      <rPr>
        <sz val="11"/>
        <color rgb="FF000000"/>
        <rFont val="Arial"/>
      </rPr>
      <t xml:space="preserve">Sello 2024 Grupo I con (16) (ATENEA,CAPITALSALUD,FUGA,IDARTES,IDPC,IPES,METRO,RENOVO,SCRD,SECGENERAL,SMOVILIDAD,SUBREDOCCIDENTE,SUBREDSUR,TRANSMILENIO,UAECD,UMV), ATENEA, IDEP e IDPYBA.
</t>
    </r>
    <r>
      <rPr>
        <b/>
        <u/>
        <sz val="11"/>
        <color rgb="FF000000"/>
        <rFont val="Arial"/>
      </rPr>
      <t xml:space="preserve">Reuniones (3): </t>
    </r>
    <r>
      <rPr>
        <sz val="11"/>
        <color rgb="FF000000"/>
        <rFont val="Arial"/>
      </rPr>
      <t>Validación plan trabajo Sello CVP.</t>
    </r>
  </si>
  <si>
    <t>Actividad 11</t>
  </si>
  <si>
    <r>
      <rPr>
        <b/>
        <sz val="11"/>
        <color rgb="FF000000"/>
        <rFont val="Arial"/>
      </rPr>
      <t xml:space="preserve">Octubre:
Revisiones PIOEG (4):  </t>
    </r>
    <r>
      <rPr>
        <sz val="11"/>
        <color rgb="FF000000"/>
        <rFont val="Arial"/>
      </rPr>
      <t xml:space="preserve">Reuniones de seguimiento para la ejecución de actividades del Sello con SUBRED SUR, CATASTRO, Lotería de Bogotá e IDT. </t>
    </r>
    <r>
      <rPr>
        <b/>
        <sz val="11"/>
        <color rgb="FF000000"/>
        <rFont val="Arial"/>
      </rPr>
      <t xml:space="preserve">Retroalimetaciones (3): </t>
    </r>
    <r>
      <rPr>
        <sz val="11"/>
        <color rgb="FF000000"/>
        <rFont val="Arial"/>
      </rPr>
      <t>ATENEA, IDEP e IDPYBA.</t>
    </r>
  </si>
  <si>
    <t xml:space="preserve">12.	Apoyar técnicamente el desarrollo de estrategias, acciones y/o proyectos que contribuyan a la implementación de los 7 derechos priorizados en la Política Pública de Mujeres y Equidad de Género a cargo de la DDDP, en articulación con SDMujer, entidades distritales y otros actores. </t>
  </si>
  <si>
    <r>
      <rPr>
        <b/>
        <sz val="11"/>
        <color rgb="FF000000"/>
        <rFont val="Arial"/>
      </rPr>
      <t xml:space="preserve">Acumulado: 
</t>
    </r>
    <r>
      <rPr>
        <b/>
        <u/>
        <sz val="11"/>
        <color rgb="FF000000"/>
        <rFont val="Arial"/>
      </rPr>
      <t xml:space="preserve">Reuniones Internas(49): </t>
    </r>
    <r>
      <rPr>
        <u/>
        <sz val="11"/>
        <color rgb="FF000000"/>
        <rFont val="Arial"/>
      </rPr>
      <t>D.PAZ(6):</t>
    </r>
    <r>
      <rPr>
        <sz val="11"/>
        <color rgb="FF000000"/>
        <rFont val="Arial"/>
      </rPr>
      <t xml:space="preserve"> Concertación plan Mesa Integración Local Étnica, revisión ruta reconciliación, Plan Operativo Mesa de Reincorporación; Empleabilidad para personas firmantes del acuerdo de paz; Compromisos Paz </t>
    </r>
    <r>
      <rPr>
        <u/>
        <sz val="11"/>
        <color rgb="FF000000"/>
        <rFont val="Arial"/>
      </rPr>
      <t>D.PARTICIP(1):</t>
    </r>
    <r>
      <rPr>
        <sz val="11"/>
        <color rgb="FF000000"/>
        <rFont val="Arial"/>
      </rPr>
      <t xml:space="preserve"> SPT POT. </t>
    </r>
    <r>
      <rPr>
        <u/>
        <sz val="11"/>
        <color rgb="FF000000"/>
        <rFont val="Arial"/>
      </rPr>
      <t>D.TRABAJO(15):</t>
    </r>
    <r>
      <rPr>
        <sz val="11"/>
        <color rgb="FF000000"/>
        <rFont val="Arial"/>
      </rPr>
      <t xml:space="preserve"> 2Cuidado, DASCD conmemoración Día Trabajo Cuidado Hogar, Equipo empleo y emprendimiento, armonización temas derecho DDDP y SDG, estrategia de autonomía económica y 2 IDT para la trasnversalización del EG. Articulación con: DDC, DEJAV-RUTA SDDE, DDDP; Ajustes a productos en la PPMyEG y PPASP de la SDDE.</t>
    </r>
    <r>
      <rPr>
        <u/>
        <sz val="11"/>
        <color rgb="FF000000"/>
        <rFont val="Arial"/>
      </rPr>
      <t xml:space="preserve"> D.EDUCACIÓN (4):</t>
    </r>
    <r>
      <rPr>
        <sz val="11"/>
        <color rgb="FF000000"/>
        <rFont val="Arial"/>
      </rPr>
      <t xml:space="preserve"> Reuniones de articulación con las Direcciones de Enfoque Diferencial, Eliminación de violencias y acceso a la justicia, el OMEG para acciones con Instituciones de Educación Superior, Segunda Sesión Directiva 2024 de la Mesa de Trabajo del Sistema Distrital - SOFIA.</t>
    </r>
    <r>
      <rPr>
        <u/>
        <sz val="11"/>
        <color rgb="FF000000"/>
        <rFont val="Arial"/>
      </rPr>
      <t>D.SALUD(10):</t>
    </r>
    <r>
      <rPr>
        <sz val="11"/>
        <color rgb="FF000000"/>
        <rFont val="Arial"/>
      </rPr>
      <t xml:space="preserve"> Balance de Derecho y Sector Salud. Reporte 2024-I plan Mesa Prev. Maternidades Tempranas. Articulación con 2OMEG salud mental; Cuidado menstrual; Modelo de salud mental; </t>
    </r>
    <r>
      <rPr>
        <u/>
        <sz val="11"/>
        <color rgb="FF000000"/>
        <rFont val="Arial"/>
      </rPr>
      <t>D.CULTURA(9):</t>
    </r>
    <r>
      <rPr>
        <sz val="11"/>
        <color rgb="FF000000"/>
        <rFont val="Arial"/>
      </rPr>
      <t xml:space="preserve"> articulación mesas cultura ciudadana, proceso Biblored Cárcel Buen Pastor, SDMUjer; Mujeres en diversos roles. </t>
    </r>
    <r>
      <rPr>
        <u/>
        <sz val="11"/>
        <color rgb="FF000000"/>
        <rFont val="Arial"/>
      </rPr>
      <t xml:space="preserve">D.HÁBITAT(4): </t>
    </r>
    <r>
      <rPr>
        <sz val="11"/>
        <color rgb="FF000000"/>
        <rFont val="Arial"/>
      </rPr>
      <t xml:space="preserve">armonización temas clave derecho 2DDDP, DEVAJ,preparación en UTA-CIEP REVISIÓN PROTOCOLO DEMOS. 
</t>
    </r>
    <r>
      <rPr>
        <b/>
        <u/>
        <sz val="11"/>
        <color rgb="FF000000"/>
        <rFont val="Arial"/>
      </rPr>
      <t xml:space="preserve">Reuniones intersectoriales (83): 
</t>
    </r>
    <r>
      <rPr>
        <u/>
        <sz val="11"/>
        <color rgb="FF000000"/>
        <rFont val="Arial"/>
      </rPr>
      <t>D.PAZ(18):</t>
    </r>
    <r>
      <rPr>
        <sz val="11"/>
        <color rgb="FF000000"/>
        <rFont val="Arial"/>
      </rPr>
      <t xml:space="preserve"> Comité Justicia Transicional, 2Subcomités Asistencia y Atención, Prevención, Mesa Enfoque Diferencial, Asistencia técnica formulación planes Mesa Reincoproración y PAD, Mesas Retorno y Reubicación, OCDPVR. II sesión 2024 de Mesa Distrital de Reincorporación, II sesión 2024 de Mesa Distrital de Reintegración. Mesas con OCDPVR ( Asistencia técnica PDET, Comité de Justicia Transicional, Consejo Distrital de Paz y Mesa de reincorporación línea económica); Línea Participación Política con la Consejería Distrital de Paz, Victimas y Reconciliación; Mesa de enfoque diferencial de mujeres víctimas del conflicto, Mesa de Reincorporación del componente de Seguridad.</t>
    </r>
    <r>
      <rPr>
        <u/>
        <sz val="11"/>
        <color rgb="FF000000"/>
        <rFont val="Arial"/>
      </rPr>
      <t xml:space="preserve"> D.TRABAJO(4):</t>
    </r>
    <r>
      <rPr>
        <sz val="11"/>
        <color rgb="FF000000"/>
        <rFont val="Arial"/>
      </rPr>
      <t xml:space="preserve"> Con SDDE para acuerdo intercambio de información. </t>
    </r>
    <r>
      <rPr>
        <u/>
        <sz val="11"/>
        <color rgb="FF000000"/>
        <rFont val="Arial"/>
      </rPr>
      <t>D.PARTICIP(6):</t>
    </r>
    <r>
      <rPr>
        <sz val="11"/>
        <color rgb="FF000000"/>
        <rFont val="Arial"/>
      </rPr>
      <t xml:space="preserve"> 2 SPT POT, 3IDPAC PP Acción Comunal, Acuerdo792; Ruta integral de acceso al trabajo en condiciones de igualdad y dignidad con SDDE y Fundación Colombia; Inclusión laboral Reintegración con Consejería de Paz. </t>
    </r>
    <r>
      <rPr>
        <u/>
        <sz val="11"/>
        <color rgb="FF000000"/>
        <rFont val="Arial"/>
      </rPr>
      <t>D.SALUD(14):</t>
    </r>
    <r>
      <rPr>
        <sz val="11"/>
        <color rgb="FF000000"/>
        <rFont val="Arial"/>
      </rPr>
      <t xml:space="preserve"> 2SDIS Prevención Maternidades Tempranas, 2Mortalidad Materna, RutaMaternoPerinatal, LactanciaMaterna, IVE; 4SDS Mesa de seguimiento a la mortalidad materna; 2SDIS Prevención de Maternidades Tempranas. </t>
    </r>
    <r>
      <rPr>
        <u/>
        <sz val="11"/>
        <color rgb="FF000000"/>
        <rFont val="Arial"/>
      </rPr>
      <t>D.EDUCACION(19):</t>
    </r>
    <r>
      <rPr>
        <sz val="11"/>
        <color rgb="FF000000"/>
        <rFont val="Arial"/>
      </rPr>
      <t xml:space="preserve"> 2actualización PETIG, 2Mesa Técnica Acuerdo 909, 2preparación mesa diálogo IES, articulación Festival Cine Eureka; Con SED (Mesa Acuerdo 909-2023, prevención y atención de violencias,  Acuerdo 909 con 3Docentes Lideres Semillero el Jazmín). Con ATENEA Y ESAP para articulación programa Jóvenes a la E; Procuraduría en Mesa técnica de Violencias de género en las Universidades, (2)Comité Distrital de Convivencia Escolar, (2)Mesa Acuerdo 909 del 2023, Mesa de diálogo para prevención y atención de violencias de género y violencias sexual en las IE con MEN, Comité Interinstitucional de Educación en Derechos Humanos, Deberes, Garantías y Pedagogía de la Reconciliación - CIEDDHH. </t>
    </r>
    <r>
      <rPr>
        <u/>
        <sz val="11"/>
        <color rgb="FF000000"/>
        <rFont val="Arial"/>
      </rPr>
      <t xml:space="preserve">D.CULTURA (7): </t>
    </r>
    <r>
      <rPr>
        <sz val="11"/>
        <color rgb="FF000000"/>
        <rFont val="Arial"/>
      </rPr>
      <t>Reuniones con (3)empresa CYCLA para acompañar transversalización del enfoque de género en el Gran Fondo de Ciclismo; BibloRed articulador para sensibilizaciones en el INPEC; (3)SCRD festival de la memoria futbolera liderado por SSPC.</t>
    </r>
    <r>
      <rPr>
        <u/>
        <sz val="11"/>
        <color rgb="FF000000"/>
        <rFont val="Arial"/>
      </rPr>
      <t xml:space="preserve">D.HÁBITAT(15): </t>
    </r>
    <r>
      <rPr>
        <sz val="11"/>
        <color rgb="FF000000"/>
        <rFont val="Arial"/>
      </rPr>
      <t xml:space="preserve">2Mesa Concejo Bogotá 24Hrs, Estrategia Metro, 2CIEP, SDMov. CIEP: 1UTA, 2reunión articulatoria; CVP: 2ConcursoArquitectura 1CapacitaciónReasentamiento; 2CAMACOL: reunión articulatoria; con Metro RecorridoCorredorSur; UAESP: EncuadreContrato;Participación en (2)UTA-CIEP REVISIÓN PROTOCOLO DEMOS, (2)UTA EXCENCIÓN DE PAGO CARRERA POR LA POLICÍA con SDC.
</t>
    </r>
    <r>
      <rPr>
        <b/>
        <u/>
        <sz val="11"/>
        <color rgb="FF000000"/>
        <rFont val="Arial"/>
      </rPr>
      <t>Planes de Acción (4):</t>
    </r>
    <r>
      <rPr>
        <u/>
        <sz val="11"/>
        <color rgb="FF000000"/>
        <rFont val="Arial"/>
      </rPr>
      <t xml:space="preserve"> D.PAZ(3): </t>
    </r>
    <r>
      <rPr>
        <sz val="11"/>
        <color rgb="FF000000"/>
        <rFont val="Arial"/>
      </rPr>
      <t xml:space="preserve">Consolidación de Mesa de Reincorporación, subcomité atención y Asistencia y Subcomité de memoria. </t>
    </r>
    <r>
      <rPr>
        <u/>
        <sz val="11"/>
        <color rgb="FF000000"/>
        <rFont val="Arial"/>
      </rPr>
      <t xml:space="preserve">D.PARTICIP(1): </t>
    </r>
    <r>
      <rPr>
        <sz val="11"/>
        <color rgb="FF000000"/>
        <rFont val="Arial"/>
      </rPr>
      <t xml:space="preserve">Plan Participación Anual POT 2024 SDMujer.  
</t>
    </r>
    <r>
      <rPr>
        <b/>
        <u/>
        <sz val="11"/>
        <color rgb="FF000000"/>
        <rFont val="Arial"/>
      </rPr>
      <t xml:space="preserve">Documentos (10): </t>
    </r>
    <r>
      <rPr>
        <u/>
        <sz val="11"/>
        <color rgb="FF000000"/>
        <rFont val="Arial"/>
      </rPr>
      <t xml:space="preserve">D.PAZ(1): </t>
    </r>
    <r>
      <rPr>
        <sz val="11"/>
        <color rgb="FF000000"/>
        <rFont val="Arial"/>
      </rPr>
      <t xml:space="preserve">Propuesta Derecho a la Paz y convivencia con Equidad. </t>
    </r>
    <r>
      <rPr>
        <u/>
        <sz val="11"/>
        <color rgb="FF000000"/>
        <rFont val="Arial"/>
      </rPr>
      <t>D. TRABAJO(2):</t>
    </r>
    <r>
      <rPr>
        <sz val="11"/>
        <color rgb="FF000000"/>
        <rFont val="Arial"/>
      </rPr>
      <t xml:space="preserve"> Propuesta Derecho al Trabajo en condiciones de Igualdad y Dignidad, y propuesta articuladad D.Trabajo y D.Educación.  </t>
    </r>
    <r>
      <rPr>
        <u/>
        <sz val="11"/>
        <color rgb="FF000000"/>
        <rFont val="Arial"/>
      </rPr>
      <t xml:space="preserve">D.SALUD(3): </t>
    </r>
    <r>
      <rPr>
        <sz val="11"/>
        <color rgb="FF000000"/>
        <rFont val="Arial"/>
      </rPr>
      <t xml:space="preserve">Avance doc. barreras acceso mujeres a servicios salud; Avance doc. barreras acceso mujeres a servicios salud y Propuesta Derecho a la Salud Plena para las Mujeres. </t>
    </r>
    <r>
      <rPr>
        <u/>
        <sz val="11"/>
        <color rgb="FF000000"/>
        <rFont val="Arial"/>
      </rPr>
      <t>D.CULTURA(2)</t>
    </r>
    <r>
      <rPr>
        <sz val="11"/>
        <color rgb="FF000000"/>
        <rFont val="Arial"/>
      </rPr>
      <t>: Propuesta Mujeres Desafiando Estereotípos Ecosistema Deportivo y Propuesta a una Cultura Libre de Sexismo.</t>
    </r>
    <r>
      <rPr>
        <u/>
        <sz val="11"/>
        <color rgb="FF000000"/>
        <rFont val="Arial"/>
      </rPr>
      <t>D.EDUCACIÓN(1):</t>
    </r>
    <r>
      <rPr>
        <sz val="11"/>
        <color rgb="FF000000"/>
        <rFont val="Arial"/>
      </rPr>
      <t xml:space="preserve"> Propuesta Derecho a la Educación con Equidad. </t>
    </r>
    <r>
      <rPr>
        <u/>
        <sz val="11"/>
        <color rgb="FF000000"/>
        <rFont val="Arial"/>
      </rPr>
      <t xml:space="preserve">D.HABITAT(1): </t>
    </r>
    <r>
      <rPr>
        <sz val="11"/>
        <color rgb="FF000000"/>
        <rFont val="Arial"/>
      </rPr>
      <t>Propuesta Derecho al Hábitat y Vivienda digna.</t>
    </r>
  </si>
  <si>
    <t>Actividad 12</t>
  </si>
  <si>
    <r>
      <rPr>
        <b/>
        <sz val="11"/>
        <color rgb="FF000000"/>
        <rFont val="Arial"/>
      </rPr>
      <t xml:space="preserve">Octubre:
</t>
    </r>
    <r>
      <rPr>
        <b/>
        <u/>
        <sz val="11"/>
        <color rgb="FF000000"/>
        <rFont val="Arial"/>
      </rPr>
      <t>Reuniones Internas (17):</t>
    </r>
    <r>
      <rPr>
        <b/>
        <sz val="11"/>
        <color rgb="FF000000"/>
        <rFont val="Arial"/>
      </rPr>
      <t xml:space="preserve"> </t>
    </r>
    <r>
      <rPr>
        <u/>
        <sz val="11"/>
        <color rgb="FF000000"/>
        <rFont val="Arial"/>
      </rPr>
      <t>D. PAZ (3):</t>
    </r>
    <r>
      <rPr>
        <b/>
        <sz val="11"/>
        <color rgb="FF000000"/>
        <rFont val="Arial"/>
      </rPr>
      <t xml:space="preserve"> </t>
    </r>
    <r>
      <rPr>
        <sz val="11"/>
        <color rgb="FF000000"/>
        <rFont val="Arial"/>
      </rPr>
      <t xml:space="preserve">Propuesta estratégica Dcho a la Paz;  Empleabilidad para personas firmantes del acuerdo de paz; Compromisos Paz; </t>
    </r>
    <r>
      <rPr>
        <u/>
        <sz val="11"/>
        <color rgb="FF000000"/>
        <rFont val="Arial"/>
      </rPr>
      <t>D.TRABAJO (2):</t>
    </r>
    <r>
      <rPr>
        <sz val="11"/>
        <color rgb="FF000000"/>
        <rFont val="Arial"/>
      </rPr>
      <t xml:space="preserve"> articulación interna Dcho al Trabajo, Dcho a la Educación y sectores asociados; Ajustes a productos en la PPMyEG y PPASP de la SDDE. </t>
    </r>
    <r>
      <rPr>
        <u/>
        <sz val="11"/>
        <color rgb="FF000000"/>
        <rFont val="Arial"/>
      </rPr>
      <t>D.SALUD (6):</t>
    </r>
    <r>
      <rPr>
        <sz val="11"/>
        <color rgb="FF000000"/>
        <rFont val="Arial"/>
      </rPr>
      <t xml:space="preserve"> (3)Articular las acciones para la socialización de la propuesta del Dcho salud; Cuidado menstrual; Modelo de salud mental; </t>
    </r>
    <r>
      <rPr>
        <u/>
        <sz val="11"/>
        <color rgb="FF000000"/>
        <rFont val="Arial"/>
      </rPr>
      <t>D.EDUCACIÓN (4)</t>
    </r>
    <r>
      <rPr>
        <sz val="11"/>
        <color rgb="FF000000"/>
        <rFont val="Arial"/>
      </rPr>
      <t xml:space="preserve">: Reuniones de articulación con las Direcciones de Enfoque Diferencial, Eliminación de violencias y acceso a la justicia, el OMEG para acciones con Instituciones de Educación Superior, Segunda Sesión Directiva 2024 de la Mesa de Trabajo del Sistema Distrital - SOFIA. </t>
    </r>
    <r>
      <rPr>
        <u/>
        <sz val="11"/>
        <color rgb="FF000000"/>
        <rFont val="Arial"/>
      </rPr>
      <t>D.CULTURA (1):</t>
    </r>
    <r>
      <rPr>
        <sz val="11"/>
        <color rgb="FF000000"/>
        <rFont val="Arial"/>
      </rPr>
      <t xml:space="preserve"> Preparación evento mujeres en diversos roles. </t>
    </r>
    <r>
      <rPr>
        <u/>
        <sz val="11"/>
        <color rgb="FF000000"/>
        <rFont val="Arial"/>
      </rPr>
      <t>D. HABITAT (1):</t>
    </r>
    <r>
      <rPr>
        <sz val="11"/>
        <color rgb="FF000000"/>
        <rFont val="Arial"/>
      </rPr>
      <t xml:space="preserve"> Participación en UTA-CIEP REVISIÓN PROTOCOLO DEMOS.
</t>
    </r>
    <r>
      <rPr>
        <b/>
        <u/>
        <sz val="11"/>
        <color rgb="FF000000"/>
        <rFont val="Arial"/>
      </rPr>
      <t xml:space="preserve">Reuniones intersectoriales (27): </t>
    </r>
    <r>
      <rPr>
        <u/>
        <sz val="11"/>
        <color rgb="FF000000"/>
        <rFont val="Arial"/>
      </rPr>
      <t>D. PAZ (2):</t>
    </r>
    <r>
      <rPr>
        <sz val="11"/>
        <color rgb="FF000000"/>
        <rFont val="Arial"/>
      </rPr>
      <t xml:space="preserve"> Mesa de enfoque diferencial de mujeres víctimas del conflicto, Mesa de Reincorporación del componente de Seguridad. </t>
    </r>
    <r>
      <rPr>
        <u/>
        <sz val="11"/>
        <color rgb="FF000000"/>
        <rFont val="Arial"/>
      </rPr>
      <t>D. TRABAJO (3):</t>
    </r>
    <r>
      <rPr>
        <sz val="11"/>
        <color rgb="FF000000"/>
        <rFont val="Arial"/>
      </rPr>
      <t xml:space="preserve"> Ruta integral de acceso al trabajo en condiciones de igualdad y dignidad con SDDE y Fundación Colombia; Inclusión laboral Reintegración con Consejería de Paz. </t>
    </r>
    <r>
      <rPr>
        <u/>
        <sz val="11"/>
        <color rgb="FF000000"/>
        <rFont val="Arial"/>
      </rPr>
      <t xml:space="preserve">D.SALUD (3): (2) </t>
    </r>
    <r>
      <rPr>
        <sz val="11"/>
        <color rgb="FF000000"/>
        <rFont val="Arial"/>
      </rPr>
      <t xml:space="preserve">Mortalidad Materna con SDS, Prevención de maternidades y paternidade stempranas con SDIS. </t>
    </r>
    <r>
      <rPr>
        <u/>
        <sz val="11"/>
        <color rgb="FF000000"/>
        <rFont val="Arial"/>
      </rPr>
      <t xml:space="preserve">D.EDUCACIÓN (8): </t>
    </r>
    <r>
      <rPr>
        <sz val="11"/>
        <color rgb="FF000000"/>
        <rFont val="Arial"/>
      </rPr>
      <t xml:space="preserve">Reuniones de articulación con: ESAP para acciones con Instituciones de Educación Superior, Procuraduría en Mesa técnica de Violencias de género en las Universidades, (2)Comité Distrital de Convivencia Escolar, (2)Mesa Acuerdo 909 del 2023, Mesa de diálogo para prevención y atención de violencias de género y violencias sexual en las IE con MEN, Comité Interinstitucional de Educación en Derechos Humanos, Deberes, Garantías y Pedagogía de la Reconciliación - CIEDDHH. </t>
    </r>
    <r>
      <rPr>
        <u/>
        <sz val="11"/>
        <color rgb="FF000000"/>
        <rFont val="Arial"/>
      </rPr>
      <t xml:space="preserve">D.CULTURA(7): </t>
    </r>
    <r>
      <rPr>
        <sz val="11"/>
        <color rgb="FF000000"/>
        <rFont val="Arial"/>
      </rPr>
      <t xml:space="preserve">Reuniones con (3)empresa CYCLA para acompañar transversalización del enfoque de género en el Gran Fondo de Ciclismo; BibloRed articulador para sensibilizaciones en el INPEC; (3)SCRD festival de la memoria futbolera liderado por SSPC. </t>
    </r>
    <r>
      <rPr>
        <u/>
        <sz val="11"/>
        <color rgb="FF000000"/>
        <rFont val="Arial"/>
      </rPr>
      <t xml:space="preserve">D. HABITAT (4): </t>
    </r>
    <r>
      <rPr>
        <sz val="11"/>
        <color rgb="FF000000"/>
        <rFont val="Arial"/>
      </rPr>
      <t xml:space="preserve">Participación en (2)UTA-CIEP REVISIÓN PROTOCOLO DEMOS, (2)UTA EXCENCIÓN DE PAGO CARRERA POR LA POLICÍA con SDC.
</t>
    </r>
    <r>
      <rPr>
        <b/>
        <u/>
        <sz val="11"/>
        <color rgb="FF000000"/>
        <rFont val="Arial"/>
      </rPr>
      <t>Reportes:</t>
    </r>
    <r>
      <rPr>
        <sz val="11"/>
        <color rgb="FF000000"/>
        <rFont val="Arial"/>
      </rPr>
      <t xml:space="preserve"> </t>
    </r>
    <r>
      <rPr>
        <u/>
        <sz val="11"/>
        <color rgb="FF000000"/>
        <rFont val="Arial"/>
      </rPr>
      <t>D. PAZ (2):</t>
    </r>
    <r>
      <rPr>
        <sz val="11"/>
        <color rgb="FF000000"/>
        <rFont val="Arial"/>
      </rPr>
      <t xml:space="preserve"> revisión reporte PAD III Trimestre 2024.  </t>
    </r>
  </si>
  <si>
    <t xml:space="preserve">13.	Elaborar conceptos y documentos técnicos para incorporar los enfoques de género y de derechos humanos de las mujeres en proyectos normativos, lineamientos y proyectos de entidades distritales y nacionales, según demanda. </t>
  </si>
  <si>
    <r>
      <rPr>
        <b/>
        <sz val="11"/>
        <color rgb="FF000000"/>
        <rFont val="Arial"/>
      </rPr>
      <t xml:space="preserve">Acumulado: </t>
    </r>
    <r>
      <rPr>
        <b/>
        <u/>
        <sz val="11"/>
        <color rgb="FF000000"/>
        <rFont val="Arial"/>
      </rPr>
      <t>Documentos y ConceptosTécnicos(8):</t>
    </r>
    <r>
      <rPr>
        <sz val="11"/>
        <color rgb="FF000000"/>
        <rFont val="Arial"/>
      </rPr>
      <t xml:space="preserve"> Se realizaron MOV: 1CT Comentarios Proyecto de Acuerdo 491; 1JUR: CT_Proyecto de Ley 193 2024; EDU: 1CT Proyecto de Acuerdo 596 del 2024; SEG 1CT Proyecto de Acuerdo 598 del 2024. Avande recorrido PMT alto Impacto 1raMayo-Boyacá, Modelo Salud más Bienestar, Protocolo SRPA-SED.Incorporación enfoques Licitación Aseo UAESP. 
</t>
    </r>
    <r>
      <rPr>
        <b/>
        <u/>
        <sz val="11"/>
        <color rgb="FF000000"/>
        <rFont val="Arial"/>
      </rPr>
      <t xml:space="preserve">Gestiones para la garantía de los derechos: </t>
    </r>
    <r>
      <rPr>
        <sz val="11"/>
        <color rgb="FF000000"/>
        <rFont val="Arial"/>
      </rPr>
      <t xml:space="preserve"> </t>
    </r>
    <r>
      <rPr>
        <b/>
        <u/>
        <sz val="11"/>
        <color rgb="FF000000"/>
        <rFont val="Arial"/>
      </rPr>
      <t>Conceptos Técnicos (13):</t>
    </r>
    <r>
      <rPr>
        <sz val="11"/>
        <color rgb="FF000000"/>
        <rFont val="Arial"/>
      </rPr>
      <t xml:space="preserve"> 2ProyectosdeLey, 1ProyectoDecreto, 1ruta anti discriminación SG, 1insumoTutela Parto Digno, 1respuesta Personería estrategias promoción salud y bienestar mujeres, 2Proposiciones ConcejoBogotá, 2proyectosAcuerdo, 1proyectoLey, 1pacto corresponsabilidad CCM- Alcaldías Locales. Incorporación enfoques Licitación Aseo UAESP. </t>
    </r>
    <r>
      <rPr>
        <b/>
        <u/>
        <sz val="11"/>
        <color rgb="FF000000"/>
        <rFont val="Arial"/>
      </rPr>
      <t xml:space="preserve">Documentos: </t>
    </r>
    <r>
      <rPr>
        <sz val="11"/>
        <color rgb="FF000000"/>
        <rFont val="Arial"/>
      </rPr>
      <t xml:space="preserve">Avance Identificación Barreras Salud Mujeres; Observaciones a: Diagnóstico estigmatización Mujeres Firmantes de Paz; Balance PETIG-REDEG.  </t>
    </r>
  </si>
  <si>
    <t>Actividad 13</t>
  </si>
  <si>
    <r>
      <t xml:space="preserve">Octubre: </t>
    </r>
    <r>
      <rPr>
        <sz val="11"/>
        <color rgb="FF000000"/>
        <rFont val="Arial"/>
      </rPr>
      <t xml:space="preserve">Se realizaron los siguientes conceptos técnicos en proyectos normativos a entidades distritales y nacionales: 1JUR: CT_Proyecto de Ley 193 2024 </t>
    </r>
  </si>
  <si>
    <t>14.	Implementar el mecanismo “En Igualdad: Sello Distrital de Igualdad de Género” como mecanismo para reconocer, medir e incentivar la inclusión del enfoque de género en las políticas, planes, programas y proyectos de las entidades Distritales así como en su cultura organizacional e institucional</t>
  </si>
  <si>
    <r>
      <t xml:space="preserve">Acumulado: </t>
    </r>
    <r>
      <rPr>
        <sz val="11"/>
        <color rgb="FF000000"/>
        <rFont val="Arial"/>
      </rPr>
      <t>en la línea de trabajo sector público del mecanismo Sello: A) 5 reuniones internas para revisión de propuestas de planes de trabajo para su validación, B) 2 reuniones externas de validación de planes de trabajo.  C) 3 talleres de recomendaciones para reportes de planes de trabajo Sello. D) 1 reunión de socialización del mecanismo. C) En el marco del alistamiento para la elaboración de diagnosticos de las Alcaldias Locales: se aplicaron instrumentos de revisión de plataformas a 15 Alcaldías Locales, se realizó reunión de socialización del proceso de implementación del sello con Alcaldías Locales. Se realizaron 11 mesas de trabajo para la definición, orientación y/o aclaración de actividades de los planes de trabajo de Sello: 1AMB, 1CUL, 2DEE, 2GOB, 3HAC, 1SAL, 1SEG</t>
    </r>
  </si>
  <si>
    <t>Actividad 14</t>
  </si>
  <si>
    <r>
      <rPr>
        <b/>
        <sz val="11"/>
        <color rgb="FF000000"/>
        <rFont val="Arial"/>
      </rPr>
      <t xml:space="preserve">Octubre:   </t>
    </r>
    <r>
      <rPr>
        <sz val="11"/>
        <color rgb="FF000000"/>
        <rFont val="Arial"/>
      </rPr>
      <t>A- Se realizaron 11 mesas de trabajo para la definición, orientación y/o aclaración de actividades de los planes de trabajo de Sello: 1AMB, 1CUL, 2DEE, 2GOB, 3HAC, 1SAL, 1SEG. B- Se avanzó en la proyección de la Ruta Metodológica para incentivar la inclusión del enfoque de género en las políticas, planes, programas y proyectos de las entidades Distritales. C) Se realizó reunión de articulación con la Dirección de Territorialización, para avanzar en el alistamiento de la implementación de Alcaldías Locales. D) Como parte del alistamiento de la implementación del mecanismo con entidades Distritales priorizadas para próxima vigencia se realizó 1 mesa de trabajo con la DDDP para identificar puntos de mejora y 1 mesa de trabajo con la DED para avanzar en la incorporación del enfoque diferencial en el mecanismo.</t>
    </r>
  </si>
  <si>
    <t xml:space="preserve">15.	Elaborar material metodológico y pedagógico y realizar procesos de información y sensibilización sobre enfoques de género y derechos de las mujeres a entidades distritales, privados, ciudadanía y otros actores clave. </t>
  </si>
  <si>
    <r>
      <rPr>
        <b/>
        <sz val="11"/>
        <color rgb="FF000000"/>
        <rFont val="Arial"/>
      </rPr>
      <t xml:space="preserve">Acumulado:
Material pedagógico(73): </t>
    </r>
    <r>
      <rPr>
        <sz val="11"/>
        <color rgb="FF000000"/>
        <rFont val="Arial"/>
      </rPr>
      <t xml:space="preserve">8AMB Liderazgo de Mujs IDPYBA; Mujs y ambiente SDA; TRV EG JBB; Comunic. con EG y ED; MCNV; AmL sin discriminación; ED, Interseccionalidad y Múltiples Discriminaciones; RUAMV. 2EDU PPMYEG carta navegación de EG nivel distrital; ENS. 9HAB IEG en PI; Prev. y RUAMV; CLS; Prev. de discriminación de violencias en AmL con EG y ED; 1ETG y PPMyEG; DVLV y RUAMV. 9INT PPMyEG y 8DD a TH de SDIS y Hogar Voto Nacional; Salud con ED equipo IDIPRON; PI con enfoque a IDIPRON; RUAMV; AS y ASL IDIPRON. 26MOV Prev. ASC; VCM; RUAMV; CGE; CLS; TM26: Código Presunción AS en el TP; Conceptos y CNS; AL y ASL. 3HAC DD Mujs y EG y ED; DVLV y RUAMV. 2CUL DDHH Mujs PPMyEG; Prev. de VBG y RUAMV. MUJ ABC género brújula para la igualdad. 8SAL Atención con EG y ED; EG actividades de promoción de lactancia; DSR para el CPTP; RUAMV; Conmemoración 28S IVE; EG; PP.2JUR Una mirada al trato diferencial en igualdad; IVE.1GEP IVE. 3SEG ETF y de DDHH Mujs en el fútbol; ETF y de DDHH Mujs. 2GEP Bullets Conversatorio DASCD-PPMyEG Programa CALDAS. MOV Metodología Jornada de resignificación BMCMCME. HAC PPT DD Mujs y EG y ED. JUR PPT una mirada al trato diferencial en igualdad. 2INT Ficha metodológica y PPT REG. 2SEG 1PPT ETF y de DDHH; PPT ETF y de género en el fútbol. 
Implementación de Derechos:
</t>
    </r>
    <r>
      <rPr>
        <b/>
        <sz val="11"/>
        <color rgb="FF000000"/>
        <rFont val="Arial"/>
      </rPr>
      <t>Metodologías (9):</t>
    </r>
    <r>
      <rPr>
        <sz val="11"/>
        <color rgb="FF000000"/>
        <rFont val="Arial"/>
      </rPr>
      <t xml:space="preserve"> Grupo focal mujeresCVP, sensibilizaciones DD EDU_PARTIC, mujeres C.BuenPastor, Derechos PPMyEG a ciudadanía Festival Eureka y Derechos Educación y Cultura con TH SDMujer.  
</t>
    </r>
    <r>
      <rPr>
        <b/>
        <sz val="11"/>
        <color rgb="FF000000"/>
        <rFont val="Arial"/>
      </rPr>
      <t xml:space="preserve">Sensibilizaciones (11): </t>
    </r>
    <r>
      <rPr>
        <sz val="11"/>
        <color rgb="FF000000"/>
        <rFont val="Arial"/>
      </rPr>
      <t xml:space="preserve">Derechos Cultura a ciudadanía (8pers), Educación y Participación TH SDMujer (62pers), 2Salud a Línea Púrpura (27y25pers), PPMyEG a ciudadanía Festival Eureka (9pers); Salud a ciudadanía (38pers); Educación y Cultura a TH SDMujer (78pers); Comunicación no Sexista a TH SDMujer (19pers); Ambientes laborales inclusivos a TH del Consorcio Expres(32pers); Módulo profundización D.Trabajo(10pers); Sensibilización a TH SDMUJER D.Trabajo Ref.pensional(54pers). </t>
    </r>
  </si>
  <si>
    <t>Actividad 15</t>
  </si>
  <si>
    <r>
      <rPr>
        <b/>
        <sz val="11"/>
        <color rgb="FF000000"/>
        <rFont val="Arial"/>
      </rPr>
      <t xml:space="preserve">Octubre: Sensibilizaciones (29): </t>
    </r>
    <r>
      <rPr>
        <sz val="11"/>
        <color rgb="FF000000"/>
        <rFont val="Arial"/>
      </rPr>
      <t xml:space="preserve">1AMB: Enfoque Diferencial, Interseccionalidad y Múltiples Discriminaciones; 1AMB,2HAB,2HAC,3INT,1MOV: RUA a Mujeres víctimas de Violencia y en riesgo de feminicidio; 1GEP, 1JUR: Interrupción Voluntaria del Embarazo; 3MOV: 1Violencia y acoso sexual contra mujeres en el  espacio público, 1Conceptos, enfoques de género y derechos de las mujeres, 1Código TM26 Presunto acoso sexual en SITP; 1SAL: Políticas Públicas; 3SEG: 1Evolución de las teorías feministas y de derechos humanos para las mujeres en el fútbol, 2Evolución de las teorías feministas y de derechos humanos para las mujeres.
</t>
    </r>
    <r>
      <rPr>
        <b/>
        <sz val="11"/>
        <color rgb="FF000000"/>
        <rFont val="Arial"/>
      </rPr>
      <t xml:space="preserve">Material metodológico y pedagógico (4): </t>
    </r>
    <r>
      <rPr>
        <sz val="11"/>
        <color rgb="FF000000"/>
        <rFont val="Arial"/>
      </rPr>
      <t xml:space="preserve"> 2INT_1Ficha metodológica y 1PPT sobre Roles y Estereotipos de Género; 2SEG: 1PPT_Evolución de las teorías feministas y de derechos humanos para las mujeres - UNIPEP-MEBOG y 1PPT Evolución de las teorías feministas y de género en el fútbol-CDSCCFB. 
</t>
    </r>
    <r>
      <rPr>
        <b/>
        <sz val="11"/>
        <color rgb="FF000000"/>
        <rFont val="Arial"/>
      </rPr>
      <t>Metodologías (4):</t>
    </r>
    <r>
      <rPr>
        <sz val="11"/>
        <color rgb="FF000000"/>
        <rFont val="Arial"/>
      </rPr>
      <t xml:space="preserve">Encuentro consultivo arte cultura patrimonio; Memoria Futbolera; Módulo profundización D.Trabajo; Ambientes laborales inclusivos con el Consorcio Expres. 
</t>
    </r>
    <r>
      <rPr>
        <b/>
        <sz val="11"/>
        <color rgb="FF000000"/>
        <rFont val="Arial"/>
      </rPr>
      <t xml:space="preserve">Sensibilizaciones en Derechos (3): </t>
    </r>
    <r>
      <rPr>
        <sz val="11"/>
        <color rgb="FF000000"/>
        <rFont val="Arial"/>
      </rPr>
      <t xml:space="preserve">Ambientes laborales inclusivos a TH del Consorcio Expres(32pers);Módulo profundización D.Trabajo(10pers); Sensibilización a TH SDMUJER D.Trabajo Ref.pensional(54pers). </t>
    </r>
  </si>
  <si>
    <t>4 - Implementar una estrategia de promoción de buenas prácticas de transversalización del enfoque de género y acciones afirmativas que contribuyan al ejercicio pleno de los derechos y autonomía de las mujeres que habitan en Bogotá, por parte de los sectores públicos, mixtos, privados y sociales</t>
  </si>
  <si>
    <t>4 - Implementar una estrategia de promoción de buenas prácticas de transversalización del enfoque de género y acciones afirmativas que contribuyan al ejercicio pleno de los derechos y autonomía de las mujeres que habitan en Bogotá, por parte de los sectores públicos, mixtos, privados y sociales.</t>
  </si>
  <si>
    <r>
      <rPr>
        <b/>
        <u/>
        <sz val="11"/>
        <color rgb="FF000000"/>
        <rFont val="Arial"/>
      </rPr>
      <t xml:space="preserve">Conmemoraciones (1): </t>
    </r>
    <r>
      <rPr>
        <u/>
        <sz val="11"/>
        <color rgb="FF000000"/>
        <rFont val="Arial"/>
      </rPr>
      <t xml:space="preserve">Día Nacional de Reconocimiento a las Mujeres Buscadoras de Víctimas de Desaparición Forzada </t>
    </r>
    <r>
      <rPr>
        <sz val="11"/>
        <color rgb="FF000000"/>
        <rFont val="Arial"/>
      </rPr>
      <t xml:space="preserve">(12 personas). 
</t>
    </r>
    <r>
      <rPr>
        <b/>
        <u/>
        <sz val="11"/>
        <color rgb="FF000000"/>
        <rFont val="Arial"/>
      </rPr>
      <t>Documentos Preparativos (1):</t>
    </r>
    <r>
      <rPr>
        <u/>
        <sz val="11"/>
        <color rgb="FF000000"/>
        <rFont val="Arial"/>
      </rPr>
      <t xml:space="preserve"> r</t>
    </r>
    <r>
      <rPr>
        <sz val="11"/>
        <color rgb="FF000000"/>
        <rFont val="Arial"/>
      </rPr>
      <t xml:space="preserve">eunión preparatoria del evento de reconocimiento del Sello En Igualdad para el sector privado,
</t>
    </r>
    <r>
      <rPr>
        <b/>
        <u/>
        <sz val="11"/>
        <color rgb="FF000000"/>
        <rFont val="Arial"/>
      </rPr>
      <t>Reconocimientos:</t>
    </r>
    <r>
      <rPr>
        <sz val="11"/>
        <color rgb="FF000000"/>
        <rFont val="Arial"/>
      </rPr>
      <t xml:space="preserve"> Reunión preparatoria del evento de reconocimiento del Sello En Igualdad para el sector privado, así como documentos asociados a la solicitud de insumos a la oficina de comunicaciones.
</t>
    </r>
    <r>
      <rPr>
        <b/>
        <u/>
        <sz val="11"/>
        <color rgb="FF000000"/>
        <rFont val="Arial"/>
      </rPr>
      <t>Documento de sentido (1):</t>
    </r>
    <r>
      <rPr>
        <b/>
        <sz val="11"/>
        <color rgb="FF000000"/>
        <rFont val="Arial"/>
      </rPr>
      <t xml:space="preserve"> </t>
    </r>
    <r>
      <rPr>
        <sz val="11"/>
        <color rgb="FF000000"/>
        <rFont val="Arial"/>
      </rPr>
      <t xml:space="preserve">Mujeres buscadoras, cuidadoras y constructoras de paz. 
</t>
    </r>
    <r>
      <rPr>
        <b/>
        <u/>
        <sz val="11"/>
        <color rgb="FF000000"/>
        <rFont val="Arial"/>
      </rPr>
      <t>Sello Privados:</t>
    </r>
    <r>
      <rPr>
        <sz val="11"/>
        <color rgb="FF000000"/>
        <rFont val="Arial"/>
      </rPr>
      <t xml:space="preserve"> A) Realización de 5 reuniones de primer contacto en las que se socializó el Sello En Igualdad. B) 2 empresa firmaron documentos de compromiso del Sello En Igualdad. 
</t>
    </r>
    <r>
      <rPr>
        <b/>
        <u/>
        <sz val="11"/>
        <color rgb="FF000000"/>
        <rFont val="Arial"/>
      </rPr>
      <t>Briefs (3) y documentos (2) para la solicitud de piezas y/o notas periodísticas.</t>
    </r>
    <r>
      <rPr>
        <b/>
        <sz val="11"/>
        <color rgb="FF000000"/>
        <rFont val="Arial"/>
      </rPr>
      <t xml:space="preserve">  
</t>
    </r>
    <r>
      <rPr>
        <b/>
        <u/>
        <sz val="11"/>
        <color rgb="FF000000"/>
        <rFont val="Arial"/>
      </rPr>
      <t>Diseño de documentos (2).
PPT para socializaciones (4).
Reuniones Intersectoriales(1):</t>
    </r>
    <r>
      <rPr>
        <u/>
        <sz val="11"/>
        <color rgb="FF000000"/>
        <rFont val="Arial"/>
      </rPr>
      <t xml:space="preserve"> Articulación CMH conmemoración 23O. </t>
    </r>
  </si>
  <si>
    <r>
      <rPr>
        <b/>
        <u/>
        <sz val="11"/>
        <color rgb="FF000000"/>
        <rFont val="Arial"/>
      </rPr>
      <t>Reuniones Intersectoriales(2): C</t>
    </r>
    <r>
      <rPr>
        <sz val="11"/>
        <color rgb="FF000000"/>
        <rFont val="Arial"/>
      </rPr>
      <t xml:space="preserve">onmemoración 28S. Articulación CMH conmemoración 23O. 
</t>
    </r>
    <r>
      <rPr>
        <b/>
        <u/>
        <sz val="11"/>
        <color rgb="FF000000"/>
        <rFont val="Arial"/>
      </rPr>
      <t xml:space="preserve">Reconociminetos: </t>
    </r>
    <r>
      <rPr>
        <sz val="11"/>
        <color rgb="FF000000"/>
        <rFont val="Arial"/>
      </rPr>
      <t xml:space="preserve">documentos preparativos compromiso con DDHH de las mujeres de Unidades de Apoyo Normativo de concejales y concejalas de Bogotá.  
</t>
    </r>
    <r>
      <rPr>
        <b/>
        <u/>
        <sz val="11"/>
        <color rgb="FF000000"/>
        <rFont val="Arial"/>
      </rPr>
      <t xml:space="preserve">Conmemoraciones(3): </t>
    </r>
    <r>
      <rPr>
        <sz val="11"/>
        <color rgb="FF000000"/>
        <rFont val="Arial"/>
      </rPr>
      <t xml:space="preserve">Educación no Sexista (193asistentes); Trabajo Cuidado Hogar (40asistentes); IVE sin Barreraras (131asistentes). Día Nacional de Reconocimiento a las Mujeres Buscadoras de Víctimas de Desaparición Forzada (12 personas). 
</t>
    </r>
    <r>
      <rPr>
        <b/>
        <u/>
        <sz val="11"/>
        <color rgb="FF000000"/>
        <rFont val="Arial"/>
      </rPr>
      <t xml:space="preserve">Documentos: </t>
    </r>
    <r>
      <rPr>
        <sz val="11"/>
        <color rgb="FF000000"/>
        <rFont val="Arial"/>
      </rPr>
      <t xml:space="preserve">Doc.Sentido Conmemoración 28S, Recomendaciones comunicación asertiva IVE; Doc.Sentido Conmemoración 23Oct. 
</t>
    </r>
    <r>
      <rPr>
        <b/>
        <u/>
        <sz val="11"/>
        <color rgb="FF000000"/>
        <rFont val="Arial"/>
      </rPr>
      <t xml:space="preserve">Comunicaciones: </t>
    </r>
    <r>
      <rPr>
        <sz val="11"/>
        <color rgb="FF000000"/>
        <rFont val="Arial"/>
      </rPr>
      <t xml:space="preserve">Brochures(14). PPT (3). Briefs (9). Documentos (2), Diseño de plantillas(3). 
</t>
    </r>
    <r>
      <rPr>
        <b/>
        <u/>
        <sz val="11"/>
        <color rgb="FF000000"/>
        <rFont val="Arial"/>
      </rPr>
      <t xml:space="preserve">Sello:
</t>
    </r>
    <r>
      <rPr>
        <sz val="11"/>
        <color rgb="FF000000"/>
        <rFont val="Arial"/>
      </rPr>
      <t xml:space="preserve">SectorPrivado: A) 16 reuniones 1erContacto socialización Sello En Igualdad B) 12 empresas firmaron doc.CompromisoSello C) Acompañamiento a implementación CatálogoHerramientas en 5 reuniones y 2 talleres socialización autodiagnóstico D) Articulación con Sello Bogotá Incluyente de SDDE en 3 reuniones. Componente pedagógico Catálogo Herramientas sector privado: E) 4 metodologías sensibilización F) 8 talleres de catálogo de herramientas con IES y empresas (746pers): femen543; mascul172; transmasc1; NoBinaria8, otras22. G) Articulación con CAMACOL (estrategia prevención acoso callejero). 
</t>
    </r>
  </si>
  <si>
    <t xml:space="preserve">Las actividades de reconocimiento sobre enfoques de género y derechos de las mujeres aportan a la identificación y análisis profundo de las estrategias en pro de los derechos de las mujeres y a generar conciencia para eliminar los estereotipos de género asociados a discriminaciones y violencias contra ellas. Así como,  las conmemoraciones de fechas emblemáticas aportan a la visibilización y exigibilidad de derechos de las mujeres en sus diferencias y diversidad.
</t>
  </si>
  <si>
    <t xml:space="preserve">16.	Otorgar reconocimientos al compromiso de las entidades Distritales y privados en la inclusión del enfoque de género en las políticas, planes, programas y proyectos, así como en su cultura institucional. </t>
  </si>
  <si>
    <r>
      <rPr>
        <b/>
        <sz val="11"/>
        <color rgb="FF000000"/>
        <rFont val="Arial"/>
      </rPr>
      <t xml:space="preserve">Acumulado: 
Documentos preparativos(2): 
</t>
    </r>
    <r>
      <rPr>
        <sz val="11"/>
        <color rgb="FF000000"/>
        <rFont val="Arial"/>
      </rPr>
      <t>Reconocimiento del compromiso con los derechos humanos de las mujeres de Unidades de Apoyo Normativo de concejales y concejalas de Bogotá. 
Se avanzó en los prepartivos para el evento de reconocimiento reconocimientos al compromiso del sector privado en la inclusión del enfoque de género en su cultura empresarial.</t>
    </r>
  </si>
  <si>
    <t>Actividad 16</t>
  </si>
  <si>
    <r>
      <t>Octubre:</t>
    </r>
    <r>
      <rPr>
        <sz val="11"/>
        <color rgb="FF000000"/>
        <rFont val="Arial"/>
      </rPr>
      <t xml:space="preserve"> Se realizó reunión preparatoria del evento de reconocimiento del Sello En Igualdad para el sector privado, así como documentos asociados a la solicitud de insumos a la oficina de comunicaciones.</t>
    </r>
  </si>
  <si>
    <t xml:space="preserve">17.	Realizar espacios para el diálogo de política con la administración distrital y la comunidad que genere conversación sobre avances de las políticas que lidera el sector mujeres y que conmemore las fechas emblemáticas en relación con la garantía de los 7 derechos de la PPMyEG, entre otros. </t>
  </si>
  <si>
    <r>
      <rPr>
        <b/>
        <sz val="11"/>
        <color rgb="FF000000"/>
        <rFont val="Arial"/>
      </rPr>
      <t xml:space="preserve">Acumulado: 
</t>
    </r>
    <r>
      <rPr>
        <b/>
        <u/>
        <sz val="11"/>
        <color rgb="FF000000"/>
        <rFont val="Arial"/>
      </rPr>
      <t>Conmemoraciones (4):</t>
    </r>
    <r>
      <rPr>
        <u/>
        <sz val="11"/>
        <color rgb="FF000000"/>
        <rFont val="Arial"/>
      </rPr>
      <t xml:space="preserve"> Día Educación no Sexista</t>
    </r>
    <r>
      <rPr>
        <sz val="11"/>
        <color rgb="FF000000"/>
        <rFont val="Arial"/>
      </rPr>
      <t xml:space="preserve"> (21 Junio-193asistentes) piezas comunicativas, cápsulas, metodologías evento y CIOM, Articulación con Mesa por la Salud y vida de las mujeres para Conmemoración del 28S; </t>
    </r>
    <r>
      <rPr>
        <u/>
        <sz val="11"/>
        <color rgb="FF000000"/>
        <rFont val="Arial"/>
      </rPr>
      <t>Día Trabajo Cuidado Hogar</t>
    </r>
    <r>
      <rPr>
        <sz val="11"/>
        <color rgb="FF000000"/>
        <rFont val="Arial"/>
      </rPr>
      <t xml:space="preserve"> (22 julio-40asistentes):  metodología;</t>
    </r>
    <r>
      <rPr>
        <u/>
        <sz val="11"/>
        <color rgb="FF000000"/>
        <rFont val="Arial"/>
      </rPr>
      <t xml:space="preserve"> IVE sin Barreraras</t>
    </r>
    <r>
      <rPr>
        <sz val="11"/>
        <color rgb="FF000000"/>
        <rFont val="Arial"/>
      </rPr>
      <t xml:space="preserve"> (24-septiembre-131asistentes), metodología; </t>
    </r>
    <r>
      <rPr>
        <u/>
        <sz val="11"/>
        <color rgb="FF000000"/>
        <rFont val="Arial"/>
      </rPr>
      <t>Día Nacional de Reconocimiento a las Mujeres Buscadoras de Víctimas de Desaparición Forzada</t>
    </r>
    <r>
      <rPr>
        <sz val="11"/>
        <color rgb="FF000000"/>
        <rFont val="Arial"/>
      </rPr>
      <t xml:space="preserve"> (12 personas)  
</t>
    </r>
    <r>
      <rPr>
        <b/>
        <u/>
        <sz val="11"/>
        <color rgb="FF000000"/>
        <rFont val="Arial"/>
      </rPr>
      <t xml:space="preserve">Reuniones internas(7): </t>
    </r>
    <r>
      <rPr>
        <sz val="11"/>
        <color rgb="FF000000"/>
        <rFont val="Arial"/>
      </rPr>
      <t xml:space="preserve">Preparación Conmemoración 28S; 2Alistamiento y metodología 23Oct. 4Alistamiento y metodología 23Oct. 
</t>
    </r>
    <r>
      <rPr>
        <b/>
        <u/>
        <sz val="11"/>
        <color rgb="FF000000"/>
        <rFont val="Arial"/>
      </rPr>
      <t xml:space="preserve">Documento de sentido(4): </t>
    </r>
    <r>
      <rPr>
        <sz val="11"/>
        <color rgb="FF000000"/>
        <rFont val="Arial"/>
      </rPr>
      <t xml:space="preserve">Conmemoraciones 31J, 22Jl, 28S y 23Oct. 
</t>
    </r>
    <r>
      <rPr>
        <b/>
        <u/>
        <sz val="11"/>
        <color rgb="FF000000"/>
        <rFont val="Arial"/>
      </rPr>
      <t>Reuniones Intersectoriales(2):</t>
    </r>
    <r>
      <rPr>
        <sz val="11"/>
        <color rgb="FF000000"/>
        <rFont val="Arial"/>
      </rPr>
      <t xml:space="preserve"> Articulación SDS conmemoración 28S, Articulación CMH conmemoración 23O. 
</t>
    </r>
    <r>
      <rPr>
        <b/>
        <u/>
        <sz val="11"/>
        <color rgb="FF000000"/>
        <rFont val="Arial"/>
      </rPr>
      <t>Documento de sentido (1):</t>
    </r>
    <r>
      <rPr>
        <sz val="11"/>
        <color rgb="FF000000"/>
        <rFont val="Arial"/>
      </rPr>
      <t xml:space="preserve"> Mujeres buscadoras, cuidadoras y constructoras de paz. </t>
    </r>
  </si>
  <si>
    <t>Actividad 17</t>
  </si>
  <si>
    <r>
      <t xml:space="preserve">Octubre:
Conmemoraciones (1): </t>
    </r>
    <r>
      <rPr>
        <sz val="11"/>
        <color rgb="FF000000"/>
        <rFont val="Arial"/>
      </rPr>
      <t xml:space="preserve">Día Nacional de Reconocimiento a las Mujeres Buscadoras de Víctimas de Desaparición Forzada - 23 de octubre (12 personas).
</t>
    </r>
    <r>
      <rPr>
        <b/>
        <sz val="11"/>
        <color rgb="FF000000"/>
        <rFont val="Arial"/>
      </rPr>
      <t xml:space="preserve">Reuniones internas (4): </t>
    </r>
    <r>
      <rPr>
        <sz val="11"/>
        <color rgb="FF000000"/>
        <rFont val="Arial"/>
      </rPr>
      <t xml:space="preserve">Revisión presupuesto, logística y presupuesto requerida para la conmemoración 23 de octubre. 
</t>
    </r>
    <r>
      <rPr>
        <b/>
        <sz val="11"/>
        <color rgb="FF000000"/>
        <rFont val="Arial"/>
      </rPr>
      <t xml:space="preserve">Documento de sentido (1): </t>
    </r>
    <r>
      <rPr>
        <sz val="11"/>
        <color rgb="FF000000"/>
        <rFont val="Arial"/>
      </rPr>
      <t xml:space="preserve">Mujeres buscadoras, cuidadoras y constructoras de paz. 
</t>
    </r>
    <r>
      <rPr>
        <b/>
        <sz val="11"/>
        <color rgb="FF000000"/>
        <rFont val="Arial"/>
      </rPr>
      <t>Reuniones Intersectoriales (1):</t>
    </r>
    <r>
      <rPr>
        <sz val="11"/>
        <color rgb="FF000000"/>
        <rFont val="Arial"/>
      </rPr>
      <t xml:space="preserve"> Articulación CMH conmemoración 23O.</t>
    </r>
  </si>
  <si>
    <t xml:space="preserve">18.	Apoyar técnicamente la socialización y divulgación de narrativas de la Política Pública de Mujeres y Equidad de Género - PPMYEG- y Política Pública de Actividades Sexuales Pagadas – PPASP y difundir estrategias que visibilicen las buenas prácticas y logros de transversalización de los enfoques de género y de derechos de las mujeres. </t>
  </si>
  <si>
    <r>
      <rPr>
        <b/>
        <sz val="11"/>
        <color rgb="FF000000"/>
        <rFont val="Arial"/>
      </rPr>
      <t>Acumulado:</t>
    </r>
    <r>
      <rPr>
        <sz val="11"/>
        <color rgb="FF000000"/>
        <rFont val="Arial"/>
      </rPr>
      <t xml:space="preserve"> 
</t>
    </r>
    <r>
      <rPr>
        <b/>
        <sz val="11"/>
        <color rgb="FF000000"/>
        <rFont val="Arial"/>
      </rPr>
      <t xml:space="preserve">Briefs (12) y documentos (4) para la solicitud de piezas y/o notas periodísticas: </t>
    </r>
    <r>
      <rPr>
        <sz val="11"/>
        <color rgb="FF000000"/>
        <rFont val="Arial"/>
      </rPr>
      <t xml:space="preserve">1 Día Educación No Sexista, 1 Día Trabajo del Cuidado, 1 proyectos de inversión con enfoque de género, 1 talleres y certificaciones del Sello En Igualdad, 1 sensibilizaciones sobre derechos a taxistas, 28S - IVE, 1 Video ASP, 1 evento PPASP, 1 evento PPMyEG, 1 socialización PPMyEG mujeres indígenas, 1 Día Mujeres Buscadoras, 1 Evento RevBeladas, 1 Balance PPMyEG, 1 Balance PPASP y 1 actualización video Sello en Igualdad. 
</t>
    </r>
    <r>
      <rPr>
        <b/>
        <sz val="11"/>
        <color rgb="FF000000"/>
        <rFont val="Arial"/>
      </rPr>
      <t>Diseño de plantillas (2):</t>
    </r>
    <r>
      <rPr>
        <sz val="11"/>
        <color rgb="FF000000"/>
        <rFont val="Arial"/>
      </rPr>
      <t xml:space="preserve"> para la producción de informes (1 TPIEG y 1 brochure sectores balance de políticas); 
</t>
    </r>
    <r>
      <rPr>
        <b/>
        <sz val="11"/>
        <color rgb="FF000000"/>
        <rFont val="Arial"/>
      </rPr>
      <t xml:space="preserve">Diseño de informes (3): </t>
    </r>
    <r>
      <rPr>
        <sz val="11"/>
        <color rgb="FF000000"/>
        <rFont val="Arial"/>
      </rPr>
      <t xml:space="preserve">informe Logros de transversalización 2023; informe balance PPMyEG 2023; informe balance PPASP 2023. 
</t>
    </r>
    <r>
      <rPr>
        <b/>
        <sz val="11"/>
        <color rgb="FF000000"/>
        <rFont val="Arial"/>
      </rPr>
      <t xml:space="preserve">Brochures (14): </t>
    </r>
    <r>
      <rPr>
        <sz val="11"/>
        <color rgb="FF000000"/>
        <rFont val="Arial"/>
      </rPr>
      <t xml:space="preserve">sobre el trabajo de los sectores del Distrito por las mujeres, 1 informe TPIEG primer semestre 2024, 1 documento Pautas para dinamizar espacios de género, 1 Lineamientos para prevenir acoso laboral y 6 PPT para socializaciones: 1 Mujeres Indigenas en la PPMyEG, 1 CIM, 1 propuesta DDDP Festivales al Parque, 1 propuesta DDDP fútbol e_sports, 1 balance PPASP y 1 balance TPIEG primer semestre 2024. 1  Se actualizó documento Manual para una comunicación libre de sexismo y se produjo documento Recomendaciones comunicación asertiva IVE. </t>
    </r>
  </si>
  <si>
    <t>Actividad 18</t>
  </si>
  <si>
    <r>
      <t xml:space="preserve">Octubre:
Briefs (3) y documentos (2) para la solicitud de piezas y/o notas periodísticas: </t>
    </r>
    <r>
      <rPr>
        <sz val="11"/>
        <color rgb="FF000000"/>
        <rFont val="Arial"/>
      </rPr>
      <t xml:space="preserve">1 Evento RevBeladas, 1 Mujeres Buscadoras, 1 actualización video Sello En Igualdad, 1 balance PPMyEG y 1 balance PPASP. 
</t>
    </r>
    <r>
      <rPr>
        <b/>
        <sz val="11"/>
        <color rgb="FF000000"/>
        <rFont val="Arial"/>
      </rPr>
      <t xml:space="preserve">Diseño de documentos (2): </t>
    </r>
    <r>
      <rPr>
        <sz val="11"/>
        <color rgb="FF000000"/>
        <rFont val="Arial"/>
      </rPr>
      <t xml:space="preserve">Documento Lineamientos para prevenir el acoso laboral; Documento Pautas para dinamizar espacios de género.  
</t>
    </r>
    <r>
      <rPr>
        <b/>
        <sz val="11"/>
        <color rgb="FF000000"/>
        <rFont val="Arial"/>
      </rPr>
      <t>PPT (4)</t>
    </r>
    <r>
      <rPr>
        <sz val="11"/>
        <color rgb="FF000000"/>
        <rFont val="Arial"/>
      </rPr>
      <t xml:space="preserve"> </t>
    </r>
    <r>
      <rPr>
        <b/>
        <sz val="11"/>
        <color rgb="FF000000"/>
        <rFont val="Arial"/>
      </rPr>
      <t xml:space="preserve">para socializaciones: </t>
    </r>
    <r>
      <rPr>
        <sz val="11"/>
        <color rgb="FF000000"/>
        <rFont val="Arial"/>
      </rPr>
      <t xml:space="preserve">1 propuesta DDDP Festivales al Parque, 1 propuesta DDDP fútbol e_sports, 1 balance PPASP y 1 balance TPIEG primer semestre 2024. </t>
    </r>
  </si>
  <si>
    <t xml:space="preserve">19.	Implementar el mecanismo "En Igualdad: Sello Distrital de Igualdad de Género” con las organizaciones del sector privado que se vinculen al proceso de reconocimiento al compromiso con el cierre de brechas de género en Bogotá. </t>
  </si>
  <si>
    <r>
      <rPr>
        <b/>
        <sz val="11"/>
        <color rgb="FF000000"/>
        <rFont val="Arial"/>
      </rPr>
      <t>Acumulado:</t>
    </r>
    <r>
      <rPr>
        <sz val="11"/>
        <color rgb="FF000000"/>
        <rFont val="Arial"/>
      </rPr>
      <t xml:space="preserve"> 
</t>
    </r>
    <r>
      <rPr>
        <b/>
        <sz val="11"/>
        <color rgb="FF000000"/>
        <rFont val="Arial"/>
      </rPr>
      <t xml:space="preserve">Línea de trabajo sector privado: </t>
    </r>
    <r>
      <rPr>
        <sz val="11"/>
        <color rgb="FF000000"/>
        <rFont val="Arial"/>
      </rPr>
      <t xml:space="preserve">A) Realización de 21 reuniones de primer contacto en las que se socializó el Sello En Igualdad. B) 14 empresas firmaron el documento de compromiso del Sello En Igualdad C) Se brindó acompañamiento a la implementación del Catálogo de Herramientas a través de 8 reuniones y 3 talleres de socialización de herramienta de autodiagnostico. D) Se realizó articulación con el Sello Bogotá Incluyente de la SDDE a través de 5 reuniones.  
</t>
    </r>
    <r>
      <rPr>
        <b/>
        <sz val="11"/>
        <color rgb="FF000000"/>
        <rFont val="Arial"/>
      </rPr>
      <t>Implementación componente pedagógico:</t>
    </r>
    <r>
      <rPr>
        <sz val="11"/>
        <color rgb="FF000000"/>
        <rFont val="Arial"/>
      </rPr>
      <t xml:space="preserve"> E) Actualización 4 metodologías de sensibilización; F) implementación 8 talleres de catálogo de herramientas con IES y empresas (746pers) con identidades de género: femen543; mascul172; transmasc1; NoBinaria8, otras22. G) Se realizaron 3 reuniones con posibles empreas aliadas en el marco de la estrategia de prevención de acoso callejero.</t>
    </r>
  </si>
  <si>
    <t>Actividad 19</t>
  </si>
  <si>
    <r>
      <t xml:space="preserve">Octubre:  </t>
    </r>
    <r>
      <rPr>
        <sz val="11"/>
        <color rgb="FF000000"/>
        <rFont val="Arial"/>
      </rPr>
      <t>A) Realización de 5 reuniones de primer contacto en las que se socializó el Sello En Igualdad. B) 2 empresas firmaron documentos de compromiso del Sello En Igualdad. C) Se brindó acompañamiento a la implementación del Catálogo de Herramientas a través de 3 reuniones. D) Se realizó 1 taller de socialización de herramienta de autodiagnostico. E) En el marco de la articulación con el Sello Bogotá Incluyente se realizaron 2 mesas de trabajo. F) Se realizaron 2 reuniones con posibles empreas aliadas en el marco de la estrategia de prevención de acoso callejero.</t>
    </r>
  </si>
  <si>
    <t>Página 2 de 4</t>
  </si>
  <si>
    <t xml:space="preserve">PROGRAMACIÓN </t>
  </si>
  <si>
    <t>SOLUCIONES PROPUESTAS PARA RESOLVER LOS RETRASOS Y FACTORES LIMITANTES PARA EL CUMPLIMIENTO</t>
  </si>
  <si>
    <t>x</t>
  </si>
  <si>
    <t>PRODUCTO INSTITUCIONAL (PMR):</t>
  </si>
  <si>
    <t>08. Servicio de promoción de la garantía de derechos</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</si>
  <si>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</si>
  <si>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</si>
  <si>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</si>
  <si>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</si>
  <si>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</si>
  <si>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</si>
  <si>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</si>
  <si>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</si>
  <si>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</si>
  <si>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Número de sectores de la Administración Distrital con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</si>
  <si>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 xml:space="preserve">Número de sectores de la Administración Distrital con programas y acciones orientadas a garantizar los derechos humanos de las mujeres y a mitigar la violencia económica, política, institucional y comunitaria contra las mujeres </t>
  </si>
  <si>
    <t xml:space="preserve">Constante </t>
  </si>
  <si>
    <t>Número</t>
  </si>
  <si>
    <t xml:space="preserve">Este indicador busca dar cuenta de la 
transversalización del enfoque de género y de 
derechos humanos de las mujeres en los 15 sectores de la administración distrital a traves de documentos
tecnicos, conceptos tecnicos, asistencia a instancias
de participación y acciones enmarcadas en el Sello
en igualdad. </t>
  </si>
  <si>
    <t>Dirección de Derechos y Diseño de Política</t>
  </si>
  <si>
    <t>Mensual</t>
  </si>
  <si>
    <t xml:space="preserve">Informes, documentos de lineamientos, actas de reunión y listados de asistencia. </t>
  </si>
  <si>
    <t xml:space="preserve">Socializaciones PPMyEG (1 jornada) 
Socializaciones PPASP: (3 jornadas)
CIM: Se realizó la 10° sesión de la UTA- CIM. 
Sensibilizaciones (29): 12AMB, 2HAB, 2HAC, 3INT, 1MOV, 1GEP, 1JUR, 3MOV, 1SAL, 3SEG.
Mesas interinstitucionales (4): 1GOB, 4EDU, 1INT 
Mesas Técnicas (11): Para Planes de Trabajo  1AMB, 1CUL, 2DEE, 2GOB, 3HAC, 1SAL, 1SEG.
Acompañamiento instancias (15):  EDU(5),MOV(1), SAL (3), SEG(6). 
Conmemoraciones (1): Día Nacional de Reconocimiento a las Mujeres Buscadoras de Víctimas de Desaparición Forzada (12 personas). 
Sello Privados: A) Realización de 5 reuniones de primer contacto en las que se socializó el Sello En Igualdad. B) 2 empresa firmaron documentos de compromiso del Sello En Igualdad. </t>
  </si>
  <si>
    <t>Indicadores PA</t>
  </si>
  <si>
    <r>
      <rPr>
        <b/>
        <u/>
        <sz val="11"/>
        <color rgb="FF000000"/>
        <rFont val="Arial"/>
      </rPr>
      <t xml:space="preserve">
</t>
    </r>
    <r>
      <rPr>
        <sz val="11"/>
        <color rgb="FF000000"/>
        <rFont val="Arial"/>
      </rPr>
      <t xml:space="preserve">Socializaciones PPMyEG 9 jornadas, 
PPASP 25 jornadas,
UTA: 4 Sesiones desde junio. 
Acompañamiento instancias (41): SAL (6), MOV (1), SEG (21), EDU (13). 
Mesas Interinstitucionales (39): SAL (1), CUL (8), GEP (1) MUJ (2), GOB (1), EDU (8), INT (2), SEG (15), MOV (1). 
Conceptos Técnicos a Sectores (27): GEP (2), CUL (3), CUL_ MOV (1), CUL_GOB_SEG (1), EDU (4), AMB (1), SAL (5): MOV (2): INT (6): SAL (1), SEG (1).
Conceptos Técnicos Sobre Criterios de elegibilidad, viabilidad y enfoques de Política Pública (8): AMB, CUL, DEE, EDU, HAB, SAL, SEG, GOB. 
Documentos Técnicos a Sectores (4): HAB (2), MOV (2). 
Conceptos y Documentos Técnicos a Acuerdos normativos y Proyectos de Ley (13): JUR (1), HAB (1), EDU (1), SEG (6).  
Sensibilizaciones (73): AMB (8), EDU (2), HAB (9), INT (9), MOV (26) HAC (3), CUL (2), MUJ (1), SAL (8), JUR (2), SEG (3). 
Material pedagógico (9): GEP (2), CUL (1), HAC (1), JUR (1), INT (2), SEG (2). 
Retroalimentaciones (19): Sello 2024 Grupo I con (15) (ATENEA,CAPITALSALUD,FUGA,IDARTES,IDPC,IPES,METRO,RENOVO,SCRD,SECGENERAL,SMOVILIDAD,SUBREDOCCIDENTE,SUBREDSUR,TRANSMILENIO,UAECD,UMV), ATENEA, IDEP e IDPYBA.
Sello:
SectorPrivado: A) 16 reuniones 1erContacto socialización Sello En Igualdad B) 12 empresas firmaron doc.CompromisoSello C) Acompañamiento a implementación CatálogoHerramientas en 5 reuniones y 2 talleres socialización autodiagnóstico D) Articulación con Sello Bogotá Incluyente de SDDE en 3 reuniones. Componente pedagógico Catálogo Herramientas sector privado: E) 4 metodologías sensibilización F) 8 talleres de catálogo de herramientas con IES y empresas (746pers): femen543; mascul172; transmasc1; NoBinaria8, otras22. G) Articulación con CAMACOL (estrategia prevención acoso callejero). </t>
    </r>
  </si>
  <si>
    <t>ELABORÓ</t>
  </si>
  <si>
    <t>Firma:</t>
  </si>
  <si>
    <t>APROBÓ (Según aplique Gerenta de proyecto, Lider técnica y responsable de proceso)</t>
  </si>
  <si>
    <t>REVISÓ OFICINA ASESORA DE PLANEACIÓN</t>
  </si>
  <si>
    <t xml:space="preserve">VoBo. </t>
  </si>
  <si>
    <t>Nombre:</t>
  </si>
  <si>
    <t xml:space="preserve">Cargo: </t>
  </si>
  <si>
    <t>Cargo: Jefe Oficina Asesora de Planeación</t>
  </si>
  <si>
    <t>Planes decreto 612</t>
  </si>
  <si>
    <t>Unidad de medida</t>
  </si>
  <si>
    <t>1. Plan Institucional de Archivos de la Entidad (PINAR)</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</si>
  <si>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</si>
  <si>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</si>
  <si>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</si>
  <si>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</si>
  <si>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</si>
  <si>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</si>
  <si>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</si>
  <si>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</si>
  <si>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</si>
  <si>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</si>
  <si>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</si>
  <si>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</si>
  <si>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Sigla</t>
  </si>
  <si>
    <t>Definición</t>
  </si>
  <si>
    <t>ACDTIC</t>
  </si>
  <si>
    <t>Alta Consejería Distrital de Tecnologías de Información y Comunicaciones</t>
  </si>
  <si>
    <t>AmL</t>
  </si>
  <si>
    <t>Ambiente Laboral</t>
  </si>
  <si>
    <t>AMB</t>
  </si>
  <si>
    <t>Sector Ambiente</t>
  </si>
  <si>
    <t>ASCUN</t>
  </si>
  <si>
    <t>Asociación Colombiana de Universidades</t>
  </si>
  <si>
    <t>ATENEA</t>
  </si>
  <si>
    <t xml:space="preserve">Agencia Distrital para la Educación Supeior, la Ciencia y la Tecbologia </t>
  </si>
  <si>
    <t>AE</t>
  </si>
  <si>
    <t>Acoso Escolar</t>
  </si>
  <si>
    <t>AL</t>
  </si>
  <si>
    <t>Acoso Laboral</t>
  </si>
  <si>
    <t>AS</t>
  </si>
  <si>
    <t>Acoso Sexual</t>
  </si>
  <si>
    <t>ASC</t>
  </si>
  <si>
    <t>Acoso Sexual Callejero</t>
  </si>
  <si>
    <t>ASL</t>
  </si>
  <si>
    <t>Acoso Sexual Laboral</t>
  </si>
  <si>
    <t>AVG</t>
  </si>
  <si>
    <t>Atención Violencias de Género</t>
  </si>
  <si>
    <t>BMCMCME</t>
  </si>
  <si>
    <t xml:space="preserve">Bogotá Mi ciudad, Mi casa, Mi espacio. </t>
  </si>
  <si>
    <t>C40</t>
  </si>
  <si>
    <t>Red mundial de ciudades comprometidas en la lucha contra el cambio climático</t>
  </si>
  <si>
    <t>C-40</t>
  </si>
  <si>
    <t xml:space="preserve">Grupo de Liderazgo Climático </t>
  </si>
  <si>
    <t>CCM</t>
  </si>
  <si>
    <t>Consejo Consultivo de Mujeres</t>
  </si>
  <si>
    <t>CALM</t>
  </si>
  <si>
    <t>Comité de Apoyo a la Lactancia Materna</t>
  </si>
  <si>
    <t>CCSM</t>
  </si>
  <si>
    <t>Consejo Soncultivo de Salud Mental</t>
  </si>
  <si>
    <t>CDSCCFB</t>
  </si>
  <si>
    <t>Comisión Distrital de Seguridad, Comodidad y Convivencia en el Fútbol de Bogotá</t>
  </si>
  <si>
    <t>CDE</t>
  </si>
  <si>
    <t>Consejo Distrital de Estupefacientes</t>
  </si>
  <si>
    <t>CDB</t>
  </si>
  <si>
    <t>Consejo Distrital de la Bicicleta</t>
  </si>
  <si>
    <t>CDCD</t>
  </si>
  <si>
    <t>Comité Distrital de Capacitación Docente</t>
  </si>
  <si>
    <t>CDCE</t>
  </si>
  <si>
    <t>Comité Distrital de Convivencia Escolar</t>
  </si>
  <si>
    <t>CEVEPP</t>
  </si>
  <si>
    <t>Criterios de Elegibilidad, Viabilidad y Enfoques de Política Pública</t>
  </si>
  <si>
    <t>CGE</t>
  </si>
  <si>
    <t>Conceptos de Género y Enfoques</t>
  </si>
  <si>
    <t>CIDPO</t>
  </si>
  <si>
    <t>Comisión Intersectorial Diferencial Poblacional</t>
  </si>
  <si>
    <t>CIE</t>
  </si>
  <si>
    <t>Comité Interinstitucional de Educación</t>
  </si>
  <si>
    <t>CIEP</t>
  </si>
  <si>
    <t>Comisión Intersectorial del Espacio Público</t>
  </si>
  <si>
    <t>CIM</t>
  </si>
  <si>
    <t>Comisión Intersectorial de Mujeres</t>
  </si>
  <si>
    <t>CIOM</t>
  </si>
  <si>
    <t>Casas de Igualdad de Oportunidades para las Mujeres</t>
  </si>
  <si>
    <t>CLS</t>
  </si>
  <si>
    <t>Cultura Libre de Sexismo</t>
  </si>
  <si>
    <t>CMG</t>
  </si>
  <si>
    <t>Comité de Mujer y Género</t>
  </si>
  <si>
    <t>CNS</t>
  </si>
  <si>
    <t>Comunicación No Sexista</t>
  </si>
  <si>
    <t>COLMYG</t>
  </si>
  <si>
    <t>Comités Operativos Locales de Mujer y Género</t>
  </si>
  <si>
    <t>CT</t>
  </si>
  <si>
    <t>Concepto Técnico</t>
  </si>
  <si>
    <t>CPTP</t>
  </si>
  <si>
    <t>Comité de Prevención Trata de Personas</t>
  </si>
  <si>
    <t>CUL</t>
  </si>
  <si>
    <t>Sector Cultura, Recreación y Deporte</t>
  </si>
  <si>
    <t>CVP</t>
  </si>
  <si>
    <t>Caja de Vivienda Popular</t>
  </si>
  <si>
    <t>DADEP</t>
  </si>
  <si>
    <t>Departamento Administrativo de la Defendoría del Espacio Público</t>
  </si>
  <si>
    <t>DASCD</t>
  </si>
  <si>
    <t>Departamento Administrativo del Servicio Civil Distrital</t>
  </si>
  <si>
    <t>DCLS</t>
  </si>
  <si>
    <t>Derecho a una cultura libre de sexismo</t>
  </si>
  <si>
    <t>DDDP</t>
  </si>
  <si>
    <t>Direccion de Derechos y Diseño de Política</t>
  </si>
  <si>
    <t>DD</t>
  </si>
  <si>
    <t>Derechos</t>
  </si>
  <si>
    <t>DED</t>
  </si>
  <si>
    <t>Dirección de Enfoque Diferencial</t>
  </si>
  <si>
    <t>DEVAJ</t>
  </si>
  <si>
    <t>Dirección de Eliminación de las Violencias contra las Mujeres y Acceso a la Justicia</t>
  </si>
  <si>
    <t>DDHH</t>
  </si>
  <si>
    <t>Derechos Humanos</t>
  </si>
  <si>
    <t>Derecho a la educación con equidad</t>
  </si>
  <si>
    <t>DEE</t>
  </si>
  <si>
    <t>Sector Desarrollo Económico</t>
  </si>
  <si>
    <t>DGPR</t>
  </si>
  <si>
    <t>Deberes, Garantías y Pedagogía de la Reconciliación</t>
  </si>
  <si>
    <t>DSR</t>
  </si>
  <si>
    <t>Derechos Sexuales y Reproductivos</t>
  </si>
  <si>
    <t>DT</t>
  </si>
  <si>
    <t>Documeto Técnico</t>
  </si>
  <si>
    <t>DVLV</t>
  </si>
  <si>
    <t>Derecho a una Vida Libre de Violencias</t>
  </si>
  <si>
    <t>EAAB</t>
  </si>
  <si>
    <t>Empresa de Acueducto y Alcantarillado de Bogota</t>
  </si>
  <si>
    <t>ED</t>
  </si>
  <si>
    <t>Enfoque Diferencial</t>
  </si>
  <si>
    <t>EDIMD</t>
  </si>
  <si>
    <t>Enfoque Diferencial, Interseccionalidad y Múltiples Discriminaciones</t>
  </si>
  <si>
    <t>EDU</t>
  </si>
  <si>
    <t>Sector Educación</t>
  </si>
  <si>
    <t>EG</t>
  </si>
  <si>
    <t>Enfoque de Género</t>
  </si>
  <si>
    <t>EM</t>
  </si>
  <si>
    <t>Eliminación Machismo</t>
  </si>
  <si>
    <t>ENS</t>
  </si>
  <si>
    <t>Educación No Sexista</t>
  </si>
  <si>
    <t>ES</t>
  </si>
  <si>
    <t>Educación Superior</t>
  </si>
  <si>
    <t>ESAP</t>
  </si>
  <si>
    <t>Escuela Superior de Administración Pública</t>
  </si>
  <si>
    <t>ETF</t>
  </si>
  <si>
    <t>Evolución de Teorías Feministas</t>
  </si>
  <si>
    <t>FONCEP</t>
  </si>
  <si>
    <t>Fondo de Prestaciones Económicas, Cesantías y Pensiones</t>
  </si>
  <si>
    <t>FUGA</t>
  </si>
  <si>
    <t>Fundación Gilberto Alzáte Avendaño</t>
  </si>
  <si>
    <t>GEP</t>
  </si>
  <si>
    <t>Sector Gestión Pública</t>
  </si>
  <si>
    <t>GIZ</t>
  </si>
  <si>
    <t>Agencia de Cooperación Internacional Alemana</t>
  </si>
  <si>
    <t>GOB</t>
  </si>
  <si>
    <t>Sector Gobierno</t>
  </si>
  <si>
    <t>GPAZ</t>
  </si>
  <si>
    <t>Grupo de Género en la Paz (grupo de organizaciones nacionales e internacionales)</t>
  </si>
  <si>
    <t>HAB</t>
  </si>
  <si>
    <t>Sector Hábitat</t>
  </si>
  <si>
    <t>HAC</t>
  </si>
  <si>
    <t>Sector Hacienda</t>
  </si>
  <si>
    <t>HVD</t>
  </si>
  <si>
    <t>Derecho al hábitat y vivienda digna</t>
  </si>
  <si>
    <t>ICFES</t>
  </si>
  <si>
    <t>Instituto Colombiano para la Evaluación de la Educación</t>
  </si>
  <si>
    <t>IDARTES</t>
  </si>
  <si>
    <t>Instituto Distrital de las Artes</t>
  </si>
  <si>
    <t>IDEP</t>
  </si>
  <si>
    <t>Instituto para la Investigación Educativa y el Desarrollo Pedagógico</t>
  </si>
  <si>
    <t>IDIGER</t>
  </si>
  <si>
    <t>Instituto Distrital de Gestión de Riesgos y Cambio Climátic</t>
  </si>
  <si>
    <t>IDPC</t>
  </si>
  <si>
    <t xml:space="preserve">Instituto Distital de Patrimonio Cultural </t>
  </si>
  <si>
    <t>IDIPRON</t>
  </si>
  <si>
    <t>Instituto Distrital de Protección para la Niñez y la Juventud</t>
  </si>
  <si>
    <t>IDPYBA</t>
  </si>
  <si>
    <t>Instituto Distrital de Protección y Bienestar Animal</t>
  </si>
  <si>
    <t>IDRD</t>
  </si>
  <si>
    <t>Instituto Distrital de Recreación y Deporte</t>
  </si>
  <si>
    <t>IDT</t>
  </si>
  <si>
    <t xml:space="preserve">Instituto Distrital de Turismo </t>
  </si>
  <si>
    <t>IDU</t>
  </si>
  <si>
    <t>Instituto de Desarrollo Urbano</t>
  </si>
  <si>
    <t>IEG</t>
  </si>
  <si>
    <t>Incorporación Enfoque de Género</t>
  </si>
  <si>
    <t>IES</t>
  </si>
  <si>
    <t>Institución de Educación Superior</t>
  </si>
  <si>
    <t>INT</t>
  </si>
  <si>
    <t>Sector Integración Social</t>
  </si>
  <si>
    <t>IVC</t>
  </si>
  <si>
    <t>Inspección Vigilancia y Control</t>
  </si>
  <si>
    <t>IVE</t>
  </si>
  <si>
    <t>Interrupción Voluntaria del Embarazo</t>
  </si>
  <si>
    <t>JBB</t>
  </si>
  <si>
    <t>Jardín Botánico de Bogotá</t>
  </si>
  <si>
    <t>JEP</t>
  </si>
  <si>
    <t>Jurisdicción Especial para la Paz</t>
  </si>
  <si>
    <t>JUR</t>
  </si>
  <si>
    <t>Sector Gestión Jurídica</t>
  </si>
  <si>
    <t>LI</t>
  </si>
  <si>
    <t>Lenguaje Incluyente</t>
  </si>
  <si>
    <t>MAUYP</t>
  </si>
  <si>
    <t>Mesa agricultura urbana y periurbana</t>
  </si>
  <si>
    <t>MAS</t>
  </si>
  <si>
    <t xml:space="preserve">Mesa de Atención social </t>
  </si>
  <si>
    <t>MCNV</t>
  </si>
  <si>
    <t>Masculinidades corresponsables y no violentas</t>
  </si>
  <si>
    <t>MDPA</t>
  </si>
  <si>
    <t xml:space="preserve">Mesa de Diálogo Prevención y Atención </t>
  </si>
  <si>
    <t>MEBOG</t>
  </si>
  <si>
    <t>Políca Metropolotina de Bogotá</t>
  </si>
  <si>
    <t>MI</t>
  </si>
  <si>
    <t>Mesa Intersectorial</t>
  </si>
  <si>
    <t xml:space="preserve"> </t>
  </si>
  <si>
    <t>MIGDS</t>
  </si>
  <si>
    <t>Mesa Interna De Género y Diversidad Sexual</t>
  </si>
  <si>
    <t>MMGD</t>
  </si>
  <si>
    <t>Mesa de Mujer, Género y Diversidades</t>
  </si>
  <si>
    <t>MOV</t>
  </si>
  <si>
    <t>Sector Movilidad</t>
  </si>
  <si>
    <t>MT</t>
  </si>
  <si>
    <t>Mesa Técnica</t>
  </si>
  <si>
    <t>MRRIL</t>
  </si>
  <si>
    <t>Mesa de retornos, reubicaciones e integración local</t>
  </si>
  <si>
    <t>MSG</t>
  </si>
  <si>
    <t>Mesa sectorial de género</t>
  </si>
  <si>
    <t>MSGC</t>
  </si>
  <si>
    <t>Mesa sectorial de género y cultura</t>
  </si>
  <si>
    <t>MUJ</t>
  </si>
  <si>
    <t>Sector Mujeres</t>
  </si>
  <si>
    <t>MUJS</t>
  </si>
  <si>
    <t>Mujeres</t>
  </si>
  <si>
    <t>MVV</t>
  </si>
  <si>
    <t>Mujeres Víctimas de Violencia</t>
  </si>
  <si>
    <t>OFB</t>
  </si>
  <si>
    <t>Orquesta Filarmónica de Bogotá</t>
  </si>
  <si>
    <t>PA</t>
  </si>
  <si>
    <t>Plan de Acción</t>
  </si>
  <si>
    <t>Proyecto de Acuerdo</t>
  </si>
  <si>
    <t>PAD</t>
  </si>
  <si>
    <t>Plan Distrital de Atención a Víctimas</t>
  </si>
  <si>
    <t>PAE</t>
  </si>
  <si>
    <t>Protocolo Acoso Escolar</t>
  </si>
  <si>
    <t>PAL</t>
  </si>
  <si>
    <t>Prevención Acoso Laboral</t>
  </si>
  <si>
    <t>PATT</t>
  </si>
  <si>
    <t>Protocolo de Atención</t>
  </si>
  <si>
    <t>PBEI</t>
  </si>
  <si>
    <t>Plan bienestar estímulos e incentivos</t>
  </si>
  <si>
    <t>PC</t>
  </si>
  <si>
    <t>Derecho a la paz y convivencia con equidad de género</t>
  </si>
  <si>
    <t>PDD</t>
  </si>
  <si>
    <t>Plan Distrital de Desarrollo</t>
  </si>
  <si>
    <t>PDET</t>
  </si>
  <si>
    <t>Programas de Desarrollo con Enfoque Territorial</t>
  </si>
  <si>
    <t>PDSCCFB</t>
  </si>
  <si>
    <t>Protocolo Distrital de Seguridad, Comodidad y Convivencia en el Fútbol de Bogotá</t>
  </si>
  <si>
    <t>PES</t>
  </si>
  <si>
    <t>Plan Especial de Salvaguardia</t>
  </si>
  <si>
    <t>PIOEG</t>
  </si>
  <si>
    <t>Plan de Igualdad de Oportinidades y Equidad de Género</t>
  </si>
  <si>
    <t>PIPAHSM</t>
  </si>
  <si>
    <t>Plan intersectorial de prevención y atención humanizada en salud mental</t>
  </si>
  <si>
    <t>PI</t>
  </si>
  <si>
    <t>Proyecto de Inversión</t>
  </si>
  <si>
    <t>PIC</t>
  </si>
  <si>
    <t>Plan Institucional de Capacitación</t>
  </si>
  <si>
    <t>PIEM</t>
  </si>
  <si>
    <t>Política de Igualdad de la Empresa Metro</t>
  </si>
  <si>
    <t>PL</t>
  </si>
  <si>
    <t>Proyecto de Ley</t>
  </si>
  <si>
    <t>PM&amp;PT</t>
  </si>
  <si>
    <t>Protocolo de Maternidades y Paternidades Tempranas</t>
  </si>
  <si>
    <t>POT</t>
  </si>
  <si>
    <t>Plan de Ordenamiento Territorial</t>
  </si>
  <si>
    <t>PP</t>
  </si>
  <si>
    <t>Política Pública</t>
  </si>
  <si>
    <t>PGD</t>
  </si>
  <si>
    <t>Presupuesto General del Distrito</t>
  </si>
  <si>
    <t>PPASP</t>
  </si>
  <si>
    <t>Política Pública de Actividades Sexuales Pagadas</t>
  </si>
  <si>
    <t>PPDs</t>
  </si>
  <si>
    <t>Políticas Públicas Distritales</t>
  </si>
  <si>
    <t>PPMyEG</t>
  </si>
  <si>
    <t>Política Pública de Mujeres y Equidad de Género</t>
  </si>
  <si>
    <t>PTA</t>
  </si>
  <si>
    <t>Plan Trabajo Anual</t>
  </si>
  <si>
    <t>PYR</t>
  </si>
  <si>
    <t>Derecho a la participación y representación con equidad</t>
  </si>
  <si>
    <t>PVS</t>
  </si>
  <si>
    <t>Protocolo de Violencia Sexual</t>
  </si>
  <si>
    <t>Prev.</t>
  </si>
  <si>
    <t>Prevención</t>
  </si>
  <si>
    <t>RAC</t>
  </si>
  <si>
    <t>Red de Alianzas del Cuidado</t>
  </si>
  <si>
    <t>Recom.</t>
  </si>
  <si>
    <t>Recomendaciones</t>
  </si>
  <si>
    <t>RENOBO</t>
  </si>
  <si>
    <t>Empresa de Renovación y Desarrollo Urbano</t>
  </si>
  <si>
    <t>RUA</t>
  </si>
  <si>
    <t>Ruta Única de Atención</t>
  </si>
  <si>
    <t>RUMV</t>
  </si>
  <si>
    <t>Ruta Única de Atención a Mujeres víctimas de Violencia</t>
  </si>
  <si>
    <t>RATT</t>
  </si>
  <si>
    <t>Ruta de Atención</t>
  </si>
  <si>
    <t>REG</t>
  </si>
  <si>
    <t>Roles y Estereotipos de Género</t>
  </si>
  <si>
    <t>RIJ</t>
  </si>
  <si>
    <t>Ruta Intersectorial de Jóvenes</t>
  </si>
  <si>
    <t>SAL</t>
  </si>
  <si>
    <t>Sector Salud</t>
  </si>
  <si>
    <t>SCRD</t>
  </si>
  <si>
    <t xml:space="preserve">Secretaría de Cultura, Recreación y Deporte </t>
  </si>
  <si>
    <t>SDA</t>
  </si>
  <si>
    <t>Secretaría Distrital de Ambiente</t>
  </si>
  <si>
    <t>SDDE</t>
  </si>
  <si>
    <t>Secretaría Distrital de Desarrollo Económico</t>
  </si>
  <si>
    <t>SDG</t>
  </si>
  <si>
    <t>Secretaría Distrital de Gobierno</t>
  </si>
  <si>
    <t>SDIG</t>
  </si>
  <si>
    <t>Sello Distrital de Igualdad De Género</t>
  </si>
  <si>
    <t>SDH</t>
  </si>
  <si>
    <t>Secretaría Distrital de Hacienda</t>
  </si>
  <si>
    <t>SDM</t>
  </si>
  <si>
    <t>Secretaría Distrital de Movilidad</t>
  </si>
  <si>
    <t>SDMujer</t>
  </si>
  <si>
    <t>Secretaría Distrital de la Mujer</t>
  </si>
  <si>
    <t>SDP</t>
  </si>
  <si>
    <t>Sector Planeación</t>
  </si>
  <si>
    <t>SED</t>
  </si>
  <si>
    <t>Secretaría de Educación Distrital</t>
  </si>
  <si>
    <t>SEG</t>
  </si>
  <si>
    <t>Sector Seguridad</t>
  </si>
  <si>
    <t>SIVJRNR</t>
  </si>
  <si>
    <t>Sistema Integral de Verdad, Justicia, Reparación y No Repetición</t>
  </si>
  <si>
    <t>SOFA</t>
  </si>
  <si>
    <t>Salón del Ocio y la Fantasía</t>
  </si>
  <si>
    <t>SP</t>
  </si>
  <si>
    <t>Derecho a la salud plena</t>
  </si>
  <si>
    <t>SRPA</t>
  </si>
  <si>
    <t xml:space="preserve">Sistema de Responsabilidad Penal para Adolescentes </t>
  </si>
  <si>
    <t>Subred Sur</t>
  </si>
  <si>
    <t>Subred Integrada de Servicios de Salud Sur E.S.E.</t>
  </si>
  <si>
    <t>TID</t>
  </si>
  <si>
    <t>Derecho al trabajo en condiciones de igualdad y dignidad</t>
  </si>
  <si>
    <t>TP</t>
  </si>
  <si>
    <t>Transporte Público</t>
  </si>
  <si>
    <t>TPIEG</t>
  </si>
  <si>
    <t>Trazador Presupuestal de Igualdad y Equidad de Género</t>
  </si>
  <si>
    <t>TRV</t>
  </si>
  <si>
    <t>Transversal - Transversalización</t>
  </si>
  <si>
    <t>UAN</t>
  </si>
  <si>
    <t>Unidades de Apoyo Normativo</t>
  </si>
  <si>
    <t>UAECOB</t>
  </si>
  <si>
    <t>Unidad Administrativa Especial Cuerpo Oficial de Bomberos</t>
  </si>
  <si>
    <t>UAEDC</t>
  </si>
  <si>
    <t>Unidad Administrativa Especial de Catastro Distrital</t>
  </si>
  <si>
    <t>UAESP</t>
  </si>
  <si>
    <t>Unidad Administrativa Especial de Servicios Públicos</t>
  </si>
  <si>
    <t>UMV</t>
  </si>
  <si>
    <t>Unidad de Mantenimiento Vial</t>
  </si>
  <si>
    <t>UNAD</t>
  </si>
  <si>
    <t>Universidad Nacional Abierta y a Distancia</t>
  </si>
  <si>
    <t>UTA</t>
  </si>
  <si>
    <t>Unidad Técnicas de Apoyo</t>
  </si>
  <si>
    <t>VBG</t>
  </si>
  <si>
    <t>Violencias Basadas en Género</t>
  </si>
  <si>
    <t>VASCMESP</t>
  </si>
  <si>
    <t>Violencia y acoso sexual contra mujeres en el espacio público</t>
  </si>
  <si>
    <t>VCM</t>
  </si>
  <si>
    <t>Violencia Contra Mujeres</t>
  </si>
  <si>
    <t>VG</t>
  </si>
  <si>
    <t>Violencias de Género</t>
  </si>
  <si>
    <t>VGS</t>
  </si>
  <si>
    <t xml:space="preserve">Violencias de Género y Sexual </t>
  </si>
  <si>
    <t>VS</t>
  </si>
  <si>
    <t>Violencia Sexual</t>
  </si>
  <si>
    <t>VIH</t>
  </si>
  <si>
    <t>Virus de Inmunodeficiencia Humana</t>
  </si>
  <si>
    <t>ZESAI</t>
  </si>
  <si>
    <t>Zonas Especiales de Servicios de Alto Impacto</t>
  </si>
  <si>
    <t>Código: DE-FO-05</t>
  </si>
  <si>
    <t xml:space="preserve">FORMULACIÓN Y SEGUIMIENTO PLAN DE ACCIÓN </t>
  </si>
  <si>
    <t>ANEXO - TERRITORIALIZACIÓN</t>
  </si>
  <si>
    <t>Página 3 de 4</t>
  </si>
  <si>
    <t xml:space="preserve">SEGUIMIENTO </t>
  </si>
  <si>
    <t>FECHA DE REPORTE:</t>
  </si>
  <si>
    <t>INDICADOR / ACTIVIDAD:</t>
  </si>
  <si>
    <t>NO APLICA PARA EL PROYECTO DE INVERSION 8200</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</si>
  <si>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</si>
  <si>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</si>
  <si>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</si>
  <si>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</si>
  <si>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</si>
  <si>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</si>
  <si>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</si>
  <si>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</si>
  <si>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</si>
  <si>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</si>
  <si>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</si>
  <si>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</si>
  <si>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</si>
  <si>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</si>
  <si>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</si>
  <si>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</si>
  <si>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</si>
  <si>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</si>
  <si>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</si>
  <si>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</si>
  <si>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</si>
  <si>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</si>
  <si>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</si>
  <si>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</si>
  <si>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</si>
  <si>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</si>
  <si>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</si>
  <si>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</si>
  <si>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</si>
  <si>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</si>
  <si>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</si>
  <si>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</si>
  <si>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</si>
  <si>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</si>
  <si>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</si>
  <si>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</si>
  <si>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</si>
  <si>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</si>
  <si>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</si>
  <si>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</si>
  <si>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</si>
  <si>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</si>
  <si>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</si>
  <si>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</si>
  <si>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</si>
  <si>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Ajuste en el valor de las metas por traslado presupuestal</t>
  </si>
  <si>
    <t>En el mes de octubre de 2024, se realizó el traslado de recursos con cargo al proyecto de inversión 8200 de 2024 (Resolución 387 de 11 de octubre de 2024 “Por medio de la cual se efectúa modificación en el Presupuesto de Gastos e Inversiones de la Secretaría Distrital de la Mujer para la vigencia fiscal comprendida entre el 1 de enero y el 31 de diciembre de 2024”) por valor ($105.000.000)</t>
  </si>
  <si>
    <t>OBJETIVOS PDD</t>
  </si>
  <si>
    <t>METAS PDD</t>
  </si>
  <si>
    <t>PROYECTO</t>
  </si>
  <si>
    <t>Cod Producto</t>
  </si>
  <si>
    <t>Producto PMR</t>
  </si>
  <si>
    <t xml:space="preserve">TIPO DE ANUALIZACIÓN </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</si>
  <si>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</si>
  <si>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</si>
  <si>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</si>
  <si>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</si>
  <si>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</si>
  <si>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</si>
  <si>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</si>
  <si>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</si>
  <si>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</si>
  <si>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</si>
  <si>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</si>
  <si>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</si>
  <si>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</si>
  <si>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</si>
  <si>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</si>
  <si>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</si>
  <si>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</si>
  <si>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</si>
  <si>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</si>
  <si>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</si>
  <si>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</si>
  <si>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</si>
  <si>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</si>
  <si>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</si>
  <si>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</si>
  <si>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</si>
  <si>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</si>
  <si>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Suma</t>
  </si>
  <si>
    <t>Adultez (Entre 29 y 59 años)</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</si>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</sst>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83">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theme="1"/>
      <name val="Arial"/>
      <family val="2"/>
    </font>
    <font>
      <sz val="11"/>
      <color rgb="FFFF0000"/>
      <name val="Arial"/>
      <family val="2"/>
    </font>
    <font>
      <b/>
      <sz val="11"/>
      <color theme="0"/>
      <name val="Arial"/>
      <family val="2"/>
    </font>
    <font>
      <b/>
      <sz val="11"/>
      <color indexed="8"/>
      <name val="Arial"/>
      <family val="2"/>
    </font>
    <font>
      <sz val="11"/>
      <color indexed="8"/>
      <name val="Arial"/>
      <family val="2"/>
    </font>
    <font>
      <b/>
      <sz val="10"/>
      <name val="Arial"/>
      <family val="2"/>
    </font>
    <font>
      <sz val="11"/>
      <color rgb="FF000000"/>
      <name val="Arial"/>
      <family val="2"/>
    </font>
    <font>
      <u/>
      <sz val="11"/>
      <color theme="10"/>
      <name val="Calibri"/>
      <family val="2"/>
      <scheme val="minor"/>
    </font>
    <font>
      <sz val="11"/>
      <color rgb="FF000000"/>
      <name val="Arial"/>
    </font>
    <font>
      <sz val="11"/>
      <name val="Arial"/>
    </font>
    <font>
      <b/>
      <sz val="11"/>
      <name val="Arial"/>
    </font>
    <font>
      <b/>
      <sz val="12"/>
      <name val="Arial"/>
    </font>
    <font>
      <sz val="11"/>
      <color theme="1"/>
      <name val="Arial"/>
    </font>
    <font>
      <b/>
      <sz val="12"/>
      <color theme="1"/>
      <name val="Arial"/>
    </font>
    <font>
      <b/>
      <sz val="11"/>
      <color indexed="10"/>
      <name val="Arial"/>
    </font>
    <font>
      <b/>
      <sz val="18"/>
      <color theme="0" tint="-0.34998626667073579"/>
      <name val="Arial"/>
    </font>
    <font>
      <b/>
      <sz val="11"/>
      <color theme="0" tint="-0.34998626667073579"/>
      <name val="Arial"/>
    </font>
    <font>
      <b/>
      <sz val="11"/>
      <color theme="1"/>
      <name val="Arial"/>
    </font>
    <font>
      <b/>
      <i/>
      <sz val="11"/>
      <name val="Arial"/>
    </font>
    <font>
      <u/>
      <sz val="11"/>
      <color theme="10"/>
      <name val="Arial"/>
    </font>
    <font>
      <b/>
      <i/>
      <sz val="14"/>
      <color rgb="FF000000"/>
      <name val="Calibri"/>
      <scheme val="minor"/>
    </font>
    <font>
      <sz val="11"/>
      <color rgb="FF000000"/>
      <name val="Calibri"/>
      <scheme val="minor"/>
    </font>
    <font>
      <sz val="11"/>
      <color rgb="FF333333"/>
      <name val="Inter"/>
      <charset val="1"/>
    </font>
    <font>
      <sz val="11"/>
      <color rgb="FF333333"/>
      <name val="Calibri"/>
      <scheme val="minor"/>
    </font>
    <font>
      <u/>
      <sz val="11"/>
      <color rgb="FF000000"/>
      <name val="Arial"/>
    </font>
    <font>
      <b/>
      <sz val="11"/>
      <color rgb="FF000000"/>
      <name val="Arial"/>
      <family val="2"/>
    </font>
    <font>
      <b/>
      <sz val="11"/>
      <color rgb="FF000000"/>
      <name val="Arial"/>
    </font>
    <font>
      <sz val="11"/>
      <color rgb="FF000000"/>
      <name val="Arial"/>
      <charset val="1"/>
    </font>
    <font>
      <b/>
      <sz val="11"/>
      <color rgb="FF000000"/>
      <name val="Calibri"/>
      <scheme val="minor"/>
    </font>
    <font>
      <b/>
      <sz val="11"/>
      <color theme="1"/>
      <name val="Calibri"/>
      <family val="2"/>
      <scheme val="minor"/>
    </font>
    <font>
      <b/>
      <sz val="11"/>
      <color rgb="FF333333"/>
      <name val="Inter"/>
      <charset val="1"/>
    </font>
    <font>
      <b/>
      <sz val="10"/>
      <color rgb="FF000000"/>
      <name val="Arial"/>
    </font>
    <font>
      <sz val="10"/>
      <color rgb="FF000000"/>
      <name val="Arial"/>
    </font>
    <font>
      <b/>
      <u/>
      <sz val="11"/>
      <color rgb="FF000000"/>
      <name val="Arial"/>
    </font>
    <font>
      <u/>
      <sz val="10"/>
      <color rgb="FF000000"/>
      <name val="Arial"/>
    </font>
    <font>
      <b/>
      <u/>
      <sz val="10"/>
      <color rgb="FF000000"/>
      <name val="Arial"/>
    </font>
    <font>
      <b/>
      <sz val="10"/>
      <color rgb="FF000000"/>
      <name val="Arial"/>
      <family val="2"/>
    </font>
    <font>
      <sz val="11"/>
      <color rgb="FF00B050"/>
      <name val="Calibri"/>
      <scheme val="minor"/>
    </font>
    <font>
      <sz val="11"/>
      <color theme="1"/>
      <name val="Calibri"/>
      <family val="2"/>
      <charset val="1"/>
    </font>
    <font>
      <sz val="11"/>
      <color theme="1"/>
      <name val="Aptos"/>
      <family val="2"/>
      <charset val="1"/>
    </font>
    <font>
      <sz val="10"/>
      <color rgb="FF000000"/>
      <name val="Times New Roman"/>
    </font>
    <font>
      <b/>
      <u/>
      <sz val="10"/>
      <color rgb="FF000000"/>
      <name val="Times New Roman"/>
    </font>
    <font>
      <u/>
      <sz val="10"/>
      <color rgb="FF000000"/>
      <name val="Times New Roman"/>
    </font>
    <font>
      <b/>
      <u/>
      <sz val="11"/>
      <color theme="10"/>
      <name val="Arial"/>
    </font>
    <font>
      <b/>
      <sz val="12"/>
      <color rgb="FF000000"/>
      <name val="Arial"/>
    </font>
    <font>
      <b/>
      <sz val="18"/>
      <color rgb="FF000000"/>
      <name val="Arial"/>
    </font>
    <font>
      <b/>
      <i/>
      <sz val="11"/>
      <color rgb="FF000000"/>
      <name val="Arial"/>
    </font>
    <font>
      <u/>
      <sz val="11"/>
      <color rgb="FF000000"/>
      <name val="Calibri"/>
      <family val="2"/>
      <scheme val="minor"/>
    </font>
    <font>
      <b/>
      <sz val="12"/>
      <color rgb="FF000000"/>
      <name val="Arial"/>
      <family val="2"/>
    </font>
    <font>
      <b/>
      <sz val="18"/>
      <color rgb="FF000000"/>
      <name val="Arial"/>
      <family val="2"/>
    </font>
    <font>
      <b/>
      <i/>
      <sz val="11"/>
      <color rgb="FF000000"/>
      <name val="Arial"/>
      <family val="2"/>
    </font>
    <font>
      <sz val="10"/>
      <color rgb="FF000000"/>
      <name val="Arial"/>
      <family val="2"/>
    </font>
  </fonts>
  <fills count="21">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FF00"/>
        <bgColor indexed="64"/>
      </patternFill>
    </fill>
  </fills>
  <borders count="15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bottom/>
      <diagonal/>
    </border>
    <border>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indexed="64"/>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medium">
        <color rgb="FF000000"/>
      </left>
      <right/>
      <top/>
      <bottom style="medium">
        <color rgb="FF000000"/>
      </bottom>
      <diagonal/>
    </border>
    <border>
      <left style="thin">
        <color indexed="64"/>
      </left>
      <right/>
      <top style="thin">
        <color indexed="64"/>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top style="thin">
        <color rgb="FF000000"/>
      </top>
      <bottom style="medium">
        <color rgb="FF000000"/>
      </bottom>
      <diagonal/>
    </border>
    <border>
      <left/>
      <right/>
      <top style="thin">
        <color rgb="FF000000"/>
      </top>
      <bottom style="medium">
        <color rgb="FF000000"/>
      </bottom>
      <diagonal/>
    </border>
    <border>
      <left/>
      <right style="thin">
        <color indexed="64"/>
      </right>
      <top style="thin">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indexed="64"/>
      </right>
      <top style="medium">
        <color indexed="64"/>
      </top>
      <bottom/>
      <diagonal/>
    </border>
    <border>
      <left style="medium">
        <color rgb="FF000000"/>
      </left>
      <right style="thin">
        <color indexed="64"/>
      </right>
      <top/>
      <bottom style="thin">
        <color indexed="64"/>
      </bottom>
      <diagonal/>
    </border>
    <border>
      <left style="medium">
        <color rgb="FF000000"/>
      </left>
      <right style="thin">
        <color indexed="64"/>
      </right>
      <top style="medium">
        <color rgb="FF000000"/>
      </top>
      <bottom/>
      <diagonal/>
    </border>
    <border>
      <left/>
      <right style="thin">
        <color rgb="FF000000"/>
      </right>
      <top style="medium">
        <color rgb="FF000000"/>
      </top>
      <bottom style="thin">
        <color indexed="64"/>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right style="thin">
        <color rgb="FF000000"/>
      </right>
      <top/>
      <bottom style="thin">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indexed="64"/>
      </top>
      <bottom style="thin">
        <color indexed="64"/>
      </bottom>
      <diagonal/>
    </border>
    <border>
      <left/>
      <right style="medium">
        <color rgb="FF000000"/>
      </right>
      <top/>
      <bottom style="thin">
        <color indexed="64"/>
      </bottom>
      <diagonal/>
    </border>
    <border>
      <left/>
      <right style="thin">
        <color indexed="64"/>
      </right>
      <top style="thin">
        <color indexed="64"/>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medium">
        <color indexed="64"/>
      </bottom>
      <diagonal/>
    </border>
    <border>
      <left/>
      <right style="thin">
        <color rgb="FF000000"/>
      </right>
      <top style="medium">
        <color rgb="FF000000"/>
      </top>
      <bottom/>
      <diagonal/>
    </border>
    <border>
      <left style="thin">
        <color indexed="64"/>
      </left>
      <right style="medium">
        <color rgb="FF000000"/>
      </right>
      <top style="thin">
        <color indexed="64"/>
      </top>
      <bottom/>
      <diagonal/>
    </border>
    <border>
      <left style="thin">
        <color rgb="FF000000"/>
      </left>
      <right/>
      <top style="medium">
        <color rgb="FF000000"/>
      </top>
      <bottom/>
      <diagonal/>
    </border>
    <border>
      <left style="thin">
        <color rgb="FF000000"/>
      </left>
      <right style="thin">
        <color rgb="FF000000"/>
      </right>
      <top style="thin">
        <color indexed="64"/>
      </top>
      <bottom/>
      <diagonal/>
    </border>
  </borders>
  <cellStyleXfs count="35">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9" fontId="8"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169" fontId="3"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171" fontId="2" fillId="0" borderId="0" applyFont="0" applyFill="0" applyBorder="0" applyAlignment="0" applyProtection="0"/>
    <xf numFmtId="170" fontId="8" fillId="0" borderId="0" applyFont="0" applyFill="0" applyBorder="0" applyAlignment="0" applyProtection="0"/>
    <xf numFmtId="167" fontId="1" fillId="0" borderId="0" applyFont="0" applyFill="0" applyBorder="0" applyAlignment="0" applyProtection="0"/>
    <xf numFmtId="164"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0" fontId="38" fillId="0" borderId="0" applyNumberFormat="0" applyFill="0" applyBorder="0" applyAlignment="0" applyProtection="0"/>
  </cellStyleXfs>
  <cellXfs count="1012">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9" fillId="0" borderId="0" xfId="0" applyFont="1"/>
    <xf numFmtId="0" fontId="29" fillId="0" borderId="0" xfId="0" applyFont="1" applyAlignment="1">
      <alignment horizontal="left" vertical="center"/>
    </xf>
    <xf numFmtId="0" fontId="31" fillId="14" borderId="6" xfId="0" applyFont="1" applyFill="1" applyBorder="1" applyAlignment="1">
      <alignment horizontal="left" vertical="center"/>
    </xf>
    <xf numFmtId="0" fontId="31" fillId="14" borderId="6" xfId="0" applyFont="1" applyFill="1" applyBorder="1" applyAlignment="1">
      <alignment horizontal="center" vertical="center"/>
    </xf>
    <xf numFmtId="0" fontId="31" fillId="0" borderId="6" xfId="0" applyFont="1" applyBorder="1" applyAlignment="1">
      <alignment horizontal="left" vertical="center"/>
    </xf>
    <xf numFmtId="0" fontId="29" fillId="0" borderId="3" xfId="0" applyFont="1" applyBorder="1" applyAlignment="1">
      <alignment horizontal="left" vertical="center"/>
    </xf>
    <xf numFmtId="0" fontId="34"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1"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1" fillId="0" borderId="6" xfId="0" applyFont="1" applyBorder="1" applyAlignment="1">
      <alignment horizontal="left" vertical="center" wrapText="1"/>
    </xf>
    <xf numFmtId="0" fontId="31" fillId="16" borderId="6" xfId="0" applyFont="1" applyFill="1" applyBorder="1" applyAlignment="1">
      <alignment horizontal="left" vertical="center" wrapText="1"/>
    </xf>
    <xf numFmtId="0" fontId="31"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1" fillId="10" borderId="6" xfId="0" applyFont="1" applyFill="1" applyBorder="1" applyAlignment="1">
      <alignment horizontal="center" vertical="center" wrapText="1"/>
    </xf>
    <xf numFmtId="0" fontId="31"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1" fillId="10" borderId="29" xfId="0" applyFont="1" applyFill="1" applyBorder="1" applyAlignment="1">
      <alignment vertical="center"/>
    </xf>
    <xf numFmtId="0" fontId="31" fillId="10" borderId="7" xfId="0" applyFont="1" applyFill="1" applyBorder="1" applyAlignment="1">
      <alignment vertical="center"/>
    </xf>
    <xf numFmtId="0" fontId="31" fillId="10" borderId="8" xfId="0" applyFont="1" applyFill="1" applyBorder="1" applyAlignment="1">
      <alignment vertical="center"/>
    </xf>
    <xf numFmtId="0" fontId="29" fillId="0" borderId="30" xfId="0" applyFont="1" applyBorder="1" applyAlignment="1">
      <alignment horizontal="center" vertical="center"/>
    </xf>
    <xf numFmtId="0" fontId="31" fillId="10" borderId="30" xfId="0" applyFont="1" applyFill="1" applyBorder="1" applyAlignment="1">
      <alignment vertical="center"/>
    </xf>
    <xf numFmtId="0" fontId="31" fillId="10" borderId="0" xfId="0" applyFont="1" applyFill="1" applyAlignment="1">
      <alignment vertical="center"/>
    </xf>
    <xf numFmtId="0" fontId="31" fillId="10" borderId="9" xfId="0" applyFont="1" applyFill="1" applyBorder="1" applyAlignment="1">
      <alignment vertical="center"/>
    </xf>
    <xf numFmtId="0" fontId="29" fillId="0" borderId="15" xfId="0" applyFont="1" applyBorder="1" applyAlignment="1">
      <alignment horizontal="center" vertical="center"/>
    </xf>
    <xf numFmtId="0" fontId="31" fillId="10" borderId="15" xfId="0" applyFont="1" applyFill="1" applyBorder="1" applyAlignment="1">
      <alignment vertical="center"/>
    </xf>
    <xf numFmtId="0" fontId="31" fillId="10" borderId="10" xfId="0" applyFont="1" applyFill="1" applyBorder="1" applyAlignment="1">
      <alignment vertical="center"/>
    </xf>
    <xf numFmtId="0" fontId="31" fillId="10" borderId="11" xfId="0" applyFont="1" applyFill="1" applyBorder="1" applyAlignment="1">
      <alignment vertical="center"/>
    </xf>
    <xf numFmtId="0" fontId="27" fillId="10" borderId="3" xfId="0" applyFont="1" applyFill="1" applyBorder="1" applyAlignment="1">
      <alignment horizontal="center" vertical="center" wrapText="1"/>
    </xf>
    <xf numFmtId="9" fontId="31" fillId="10" borderId="6" xfId="28" applyFont="1" applyFill="1" applyBorder="1" applyAlignment="1">
      <alignment horizontal="center" vertical="center" wrapText="1"/>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5" fillId="9" borderId="0" xfId="0" applyFont="1" applyFill="1" applyAlignment="1">
      <alignment vertical="center"/>
    </xf>
    <xf numFmtId="0" fontId="35"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6" fillId="10" borderId="17" xfId="0" applyFont="1" applyFill="1" applyBorder="1" applyAlignment="1">
      <alignment horizontal="center" vertical="center" wrapText="1"/>
    </xf>
    <xf numFmtId="0" fontId="36"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6" fillId="10" borderId="3" xfId="0" applyFont="1" applyFill="1" applyBorder="1" applyAlignment="1">
      <alignment horizontal="center" vertical="center" wrapText="1"/>
    </xf>
    <xf numFmtId="49" fontId="36" fillId="10" borderId="3" xfId="0" applyNumberFormat="1" applyFont="1" applyFill="1" applyBorder="1" applyAlignment="1">
      <alignment horizontal="center" vertical="center" wrapText="1"/>
    </xf>
    <xf numFmtId="0" fontId="35" fillId="0" borderId="6" xfId="0" applyFont="1" applyBorder="1" applyAlignment="1">
      <alignment vertical="center"/>
    </xf>
    <xf numFmtId="176" fontId="35" fillId="0" borderId="6" xfId="14" applyNumberFormat="1" applyFont="1" applyBorder="1" applyAlignment="1">
      <alignment vertical="center"/>
    </xf>
    <xf numFmtId="0" fontId="35" fillId="12" borderId="6" xfId="0" applyFont="1" applyFill="1" applyBorder="1" applyAlignment="1">
      <alignment horizontal="center" vertical="center"/>
    </xf>
    <xf numFmtId="175" fontId="34" fillId="11" borderId="6" xfId="15" applyNumberFormat="1" applyFont="1" applyFill="1" applyBorder="1" applyAlignment="1">
      <alignment horizontal="center" vertical="center"/>
    </xf>
    <xf numFmtId="175" fontId="34" fillId="0" borderId="6" xfId="15" applyNumberFormat="1" applyFont="1" applyFill="1" applyBorder="1" applyAlignment="1">
      <alignment horizontal="center" vertical="center"/>
    </xf>
    <xf numFmtId="0" fontId="34" fillId="0" borderId="6" xfId="0" applyFont="1" applyBorder="1" applyAlignment="1">
      <alignment vertical="center"/>
    </xf>
    <xf numFmtId="0" fontId="34" fillId="0" borderId="6" xfId="0" applyFont="1" applyBorder="1" applyAlignment="1">
      <alignment vertical="center" wrapText="1"/>
    </xf>
    <xf numFmtId="0" fontId="34" fillId="11" borderId="6" xfId="0" applyFont="1" applyFill="1" applyBorder="1" applyAlignment="1">
      <alignment horizontal="left" vertical="center"/>
    </xf>
    <xf numFmtId="0" fontId="34" fillId="11" borderId="6" xfId="0" applyFont="1" applyFill="1" applyBorder="1" applyAlignment="1">
      <alignment horizontal="center" vertical="center"/>
    </xf>
    <xf numFmtId="176" fontId="34" fillId="11" borderId="6" xfId="14" applyNumberFormat="1" applyFont="1" applyFill="1" applyBorder="1" applyAlignment="1">
      <alignment horizontal="center" vertical="center"/>
    </xf>
    <xf numFmtId="0" fontId="34" fillId="12" borderId="6" xfId="0" applyFont="1" applyFill="1" applyBorder="1" applyAlignment="1">
      <alignment horizontal="center" vertical="center"/>
    </xf>
    <xf numFmtId="175" fontId="34"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38" fillId="0" borderId="0" xfId="34"/>
    <xf numFmtId="0" fontId="43" fillId="0" borderId="0" xfId="0" applyFont="1" applyAlignment="1">
      <alignment vertical="center"/>
    </xf>
    <xf numFmtId="0" fontId="41" fillId="0" borderId="5" xfId="22" applyFont="1" applyBorder="1" applyAlignment="1">
      <alignment horizontal="center" vertical="center" wrapText="1"/>
    </xf>
    <xf numFmtId="0" fontId="41" fillId="9" borderId="65" xfId="22" applyFont="1" applyFill="1" applyBorder="1" applyAlignment="1">
      <alignment vertical="center" wrapText="1"/>
    </xf>
    <xf numFmtId="0" fontId="41" fillId="9" borderId="67" xfId="22" applyFont="1" applyFill="1" applyBorder="1" applyAlignment="1">
      <alignment vertical="center" wrapText="1"/>
    </xf>
    <xf numFmtId="0" fontId="41" fillId="9" borderId="68" xfId="22" applyFont="1" applyFill="1" applyBorder="1" applyAlignment="1">
      <alignment vertical="center" wrapText="1"/>
    </xf>
    <xf numFmtId="0" fontId="41" fillId="9" borderId="0" xfId="22" applyFont="1" applyFill="1" applyAlignment="1">
      <alignment vertical="center" wrapText="1"/>
    </xf>
    <xf numFmtId="0" fontId="45" fillId="9" borderId="0" xfId="22" applyFont="1" applyFill="1" applyAlignment="1">
      <alignment vertical="center" wrapText="1"/>
    </xf>
    <xf numFmtId="0" fontId="40" fillId="9" borderId="0" xfId="22" applyFont="1" applyFill="1" applyAlignment="1">
      <alignment vertical="center" wrapText="1"/>
    </xf>
    <xf numFmtId="0" fontId="40" fillId="9" borderId="2" xfId="22" applyFont="1" applyFill="1" applyBorder="1" applyAlignment="1">
      <alignment vertical="center" wrapText="1"/>
    </xf>
    <xf numFmtId="0" fontId="41" fillId="9" borderId="1" xfId="22" applyFont="1" applyFill="1" applyBorder="1" applyAlignment="1">
      <alignment vertical="center" wrapText="1"/>
    </xf>
    <xf numFmtId="0" fontId="41" fillId="0" borderId="1" xfId="22" applyFont="1" applyBorder="1" applyAlignment="1">
      <alignment vertical="center" wrapText="1"/>
    </xf>
    <xf numFmtId="0" fontId="41" fillId="0" borderId="0" xfId="22" applyFont="1" applyAlignment="1">
      <alignment vertical="center" wrapText="1"/>
    </xf>
    <xf numFmtId="0" fontId="41" fillId="0" borderId="0" xfId="22" applyFont="1" applyAlignment="1">
      <alignment horizontal="center" vertical="center" wrapText="1"/>
    </xf>
    <xf numFmtId="0" fontId="47" fillId="0" borderId="0" xfId="0" applyFont="1" applyAlignment="1">
      <alignment horizontal="center" vertical="center"/>
    </xf>
    <xf numFmtId="0" fontId="48" fillId="0" borderId="0" xfId="0" applyFont="1" applyAlignment="1">
      <alignment horizontal="center" vertical="center" wrapText="1"/>
    </xf>
    <xf numFmtId="0" fontId="43" fillId="0" borderId="0" xfId="0" applyFont="1" applyAlignment="1">
      <alignment horizontal="center" vertical="center"/>
    </xf>
    <xf numFmtId="0" fontId="45" fillId="0" borderId="0" xfId="22" applyFont="1" applyAlignment="1">
      <alignment vertical="center" wrapText="1"/>
    </xf>
    <xf numFmtId="0" fontId="40" fillId="0" borderId="0" xfId="22" applyFont="1" applyAlignment="1">
      <alignment vertical="center" wrapText="1"/>
    </xf>
    <xf numFmtId="0" fontId="40" fillId="0" borderId="2" xfId="22" applyFont="1" applyBorder="1" applyAlignment="1">
      <alignment vertical="center" wrapText="1"/>
    </xf>
    <xf numFmtId="0" fontId="41" fillId="0" borderId="2" xfId="22" applyFont="1" applyBorder="1" applyAlignment="1">
      <alignment horizontal="center" vertical="center" wrapText="1"/>
    </xf>
    <xf numFmtId="0" fontId="41" fillId="9" borderId="1" xfId="22" applyFont="1" applyFill="1" applyBorder="1" applyAlignment="1">
      <alignment horizontal="center" vertical="center" wrapText="1"/>
    </xf>
    <xf numFmtId="0" fontId="41" fillId="9" borderId="66" xfId="22" applyFont="1" applyFill="1" applyBorder="1" applyAlignment="1">
      <alignment horizontal="center" vertical="center" wrapText="1"/>
    </xf>
    <xf numFmtId="0" fontId="49" fillId="9" borderId="0" xfId="22" applyFont="1" applyFill="1" applyAlignment="1">
      <alignment horizontal="center" vertical="center" wrapText="1"/>
    </xf>
    <xf numFmtId="0" fontId="41" fillId="9" borderId="0" xfId="22" applyFont="1" applyFill="1" applyAlignment="1">
      <alignment horizontal="center" vertical="center" wrapText="1"/>
    </xf>
    <xf numFmtId="0" fontId="49" fillId="0" borderId="0" xfId="22" applyFont="1" applyAlignment="1">
      <alignment horizontal="center" vertical="center" wrapText="1"/>
    </xf>
    <xf numFmtId="0" fontId="41" fillId="2" borderId="0" xfId="22" applyFont="1" applyFill="1" applyAlignment="1">
      <alignment vertical="center" wrapText="1"/>
    </xf>
    <xf numFmtId="0" fontId="43" fillId="9" borderId="1" xfId="0" applyFont="1" applyFill="1" applyBorder="1" applyAlignment="1">
      <alignment vertical="center"/>
    </xf>
    <xf numFmtId="0" fontId="43" fillId="9" borderId="0" xfId="0" applyFont="1" applyFill="1" applyAlignment="1">
      <alignment vertical="center"/>
    </xf>
    <xf numFmtId="0" fontId="43" fillId="9" borderId="2" xfId="0" applyFont="1" applyFill="1" applyBorder="1" applyAlignment="1">
      <alignment vertical="center"/>
    </xf>
    <xf numFmtId="174" fontId="43" fillId="0" borderId="0" xfId="0" applyNumberFormat="1" applyFont="1" applyAlignment="1">
      <alignment vertical="center"/>
    </xf>
    <xf numFmtId="0" fontId="41" fillId="13" borderId="18" xfId="22" applyFont="1" applyFill="1" applyBorder="1" applyAlignment="1">
      <alignment horizontal="center" vertical="center" wrapText="1"/>
    </xf>
    <xf numFmtId="0" fontId="41" fillId="13" borderId="24" xfId="22" applyFont="1" applyFill="1" applyBorder="1" applyAlignment="1">
      <alignment horizontal="center" vertical="center" wrapText="1"/>
    </xf>
    <xf numFmtId="0" fontId="41" fillId="13" borderId="25" xfId="22" applyFont="1" applyFill="1" applyBorder="1" applyAlignment="1">
      <alignment horizontal="center" vertical="center" wrapText="1"/>
    </xf>
    <xf numFmtId="0" fontId="41" fillId="13" borderId="26" xfId="22" applyFont="1" applyFill="1" applyBorder="1" applyAlignment="1">
      <alignment horizontal="center" vertical="center" wrapText="1"/>
    </xf>
    <xf numFmtId="0" fontId="41" fillId="12" borderId="0" xfId="22" applyFont="1" applyFill="1" applyAlignment="1">
      <alignment vertical="center" wrapText="1"/>
    </xf>
    <xf numFmtId="0" fontId="41" fillId="13" borderId="19" xfId="22" applyFont="1" applyFill="1" applyBorder="1" applyAlignment="1">
      <alignment horizontal="center" vertical="center" wrapText="1"/>
    </xf>
    <xf numFmtId="0" fontId="41" fillId="13" borderId="31" xfId="22" applyFont="1" applyFill="1" applyBorder="1" applyAlignment="1">
      <alignment horizontal="center" vertical="center" wrapText="1"/>
    </xf>
    <xf numFmtId="174" fontId="43" fillId="0" borderId="0" xfId="14" applyNumberFormat="1" applyFont="1" applyBorder="1" applyAlignment="1">
      <alignment vertical="center"/>
    </xf>
    <xf numFmtId="0" fontId="41" fillId="13" borderId="20" xfId="22" applyFont="1" applyFill="1" applyBorder="1" applyAlignment="1">
      <alignment vertical="center" wrapText="1"/>
    </xf>
    <xf numFmtId="172" fontId="43" fillId="0" borderId="14" xfId="10" applyNumberFormat="1" applyFont="1" applyBorder="1" applyAlignment="1">
      <alignment vertical="center"/>
    </xf>
    <xf numFmtId="172" fontId="43" fillId="0" borderId="4" xfId="10" applyNumberFormat="1" applyFont="1" applyBorder="1" applyAlignment="1">
      <alignment vertical="center"/>
    </xf>
    <xf numFmtId="172" fontId="43" fillId="0" borderId="15" xfId="10" applyNumberFormat="1" applyFont="1" applyBorder="1" applyAlignment="1">
      <alignment vertical="center"/>
    </xf>
    <xf numFmtId="172" fontId="43" fillId="0" borderId="20" xfId="10" applyNumberFormat="1" applyFont="1" applyBorder="1" applyAlignment="1">
      <alignment vertical="center"/>
    </xf>
    <xf numFmtId="172" fontId="43" fillId="0" borderId="21" xfId="10" applyNumberFormat="1" applyFont="1" applyBorder="1" applyAlignment="1">
      <alignment vertical="center"/>
    </xf>
    <xf numFmtId="172" fontId="43" fillId="0" borderId="22" xfId="10" applyNumberFormat="1" applyFont="1" applyBorder="1" applyAlignment="1">
      <alignment vertical="center"/>
    </xf>
    <xf numFmtId="0" fontId="41" fillId="13" borderId="13" xfId="22" applyFont="1" applyFill="1" applyBorder="1" applyAlignment="1">
      <alignment vertical="center" wrapText="1"/>
    </xf>
    <xf numFmtId="172" fontId="43" fillId="0" borderId="13" xfId="10" applyNumberFormat="1" applyFont="1" applyBorder="1" applyAlignment="1">
      <alignment vertical="center"/>
    </xf>
    <xf numFmtId="172" fontId="43" fillId="0" borderId="6" xfId="10" applyNumberFormat="1" applyFont="1" applyBorder="1" applyAlignment="1">
      <alignment vertical="center"/>
    </xf>
    <xf numFmtId="9" fontId="43" fillId="0" borderId="12" xfId="28" applyFont="1" applyBorder="1" applyAlignment="1">
      <alignment vertical="center"/>
    </xf>
    <xf numFmtId="9" fontId="43" fillId="0" borderId="16" xfId="28" applyFont="1" applyBorder="1" applyAlignment="1">
      <alignment vertical="center"/>
    </xf>
    <xf numFmtId="172" fontId="43" fillId="0" borderId="12" xfId="10" applyNumberFormat="1" applyFont="1" applyBorder="1" applyAlignment="1">
      <alignment vertical="center"/>
    </xf>
    <xf numFmtId="172" fontId="43" fillId="9" borderId="6" xfId="10" applyNumberFormat="1" applyFont="1" applyFill="1" applyBorder="1" applyAlignment="1">
      <alignment vertical="center"/>
    </xf>
    <xf numFmtId="172" fontId="43" fillId="0" borderId="16" xfId="10" applyNumberFormat="1" applyFont="1" applyBorder="1" applyAlignment="1">
      <alignment vertical="center"/>
    </xf>
    <xf numFmtId="0" fontId="41" fillId="13" borderId="23" xfId="22" applyFont="1" applyFill="1" applyBorder="1" applyAlignment="1">
      <alignment vertical="center" wrapText="1"/>
    </xf>
    <xf numFmtId="172" fontId="43" fillId="0" borderId="23" xfId="10" applyNumberFormat="1" applyFont="1" applyBorder="1" applyAlignment="1">
      <alignment vertical="center"/>
    </xf>
    <xf numFmtId="172" fontId="43" fillId="0" borderId="5" xfId="10" applyNumberFormat="1" applyFont="1" applyBorder="1" applyAlignment="1">
      <alignment vertical="center"/>
    </xf>
    <xf numFmtId="172" fontId="43" fillId="0" borderId="27" xfId="10" applyNumberFormat="1" applyFont="1" applyBorder="1" applyAlignment="1">
      <alignment vertical="center"/>
    </xf>
    <xf numFmtId="9" fontId="43" fillId="0" borderId="5" xfId="28" applyFont="1" applyBorder="1" applyAlignment="1">
      <alignment vertical="center"/>
    </xf>
    <xf numFmtId="9" fontId="43" fillId="0" borderId="28" xfId="28" applyFont="1" applyBorder="1" applyAlignment="1">
      <alignment vertical="center"/>
    </xf>
    <xf numFmtId="0" fontId="43" fillId="0" borderId="0" xfId="0" applyFont="1"/>
    <xf numFmtId="0" fontId="41" fillId="13" borderId="6" xfId="22" applyFont="1" applyFill="1" applyBorder="1" applyAlignment="1">
      <alignment horizontal="center" vertical="center" wrapText="1"/>
    </xf>
    <xf numFmtId="0" fontId="40" fillId="0" borderId="23" xfId="22" applyFont="1" applyBorder="1" applyAlignment="1">
      <alignment horizontal="left" vertical="center" wrapText="1"/>
    </xf>
    <xf numFmtId="168" fontId="41" fillId="0" borderId="5" xfId="11" applyFont="1" applyFill="1" applyBorder="1" applyAlignment="1" applyProtection="1">
      <alignment horizontal="center" vertical="center" wrapText="1"/>
    </xf>
    <xf numFmtId="0" fontId="40" fillId="0" borderId="0" xfId="0" applyFont="1" applyAlignment="1">
      <alignment vertical="center"/>
    </xf>
    <xf numFmtId="0" fontId="40" fillId="0" borderId="1" xfId="22" applyFont="1" applyBorder="1" applyAlignment="1">
      <alignment horizontal="left" vertical="center" wrapText="1"/>
    </xf>
    <xf numFmtId="3" fontId="41" fillId="0" borderId="0" xfId="22" applyNumberFormat="1" applyFont="1" applyAlignment="1">
      <alignment horizontal="center" vertical="center" wrapText="1"/>
    </xf>
    <xf numFmtId="168" fontId="41" fillId="0" borderId="0" xfId="11" applyFont="1" applyFill="1" applyBorder="1" applyAlignment="1" applyProtection="1">
      <alignment horizontal="center" vertical="center" wrapText="1"/>
    </xf>
    <xf numFmtId="0" fontId="40" fillId="0" borderId="0" xfId="22" applyFont="1" applyAlignment="1">
      <alignment horizontal="center" vertical="center" wrapText="1"/>
    </xf>
    <xf numFmtId="0" fontId="40" fillId="0" borderId="2" xfId="22" applyFont="1" applyBorder="1" applyAlignment="1">
      <alignment horizontal="center" vertical="center" wrapText="1"/>
    </xf>
    <xf numFmtId="165" fontId="40" fillId="0" borderId="0" xfId="15" applyFont="1" applyAlignment="1">
      <alignment vertical="center"/>
    </xf>
    <xf numFmtId="165" fontId="43" fillId="0" borderId="0" xfId="15" applyFont="1" applyAlignment="1">
      <alignment vertical="center"/>
    </xf>
    <xf numFmtId="165" fontId="48" fillId="0" borderId="0" xfId="15" applyFont="1" applyAlignment="1">
      <alignment vertical="center"/>
    </xf>
    <xf numFmtId="0" fontId="41" fillId="0" borderId="6" xfId="22" applyFont="1" applyBorder="1" applyAlignment="1">
      <alignment horizontal="left" vertical="center" wrapText="1"/>
    </xf>
    <xf numFmtId="0" fontId="43" fillId="0" borderId="6" xfId="0" applyFont="1" applyBorder="1" applyAlignment="1">
      <alignment vertical="center"/>
    </xf>
    <xf numFmtId="9" fontId="40" fillId="0" borderId="6" xfId="29" applyFont="1" applyFill="1" applyBorder="1" applyAlignment="1" applyProtection="1">
      <alignment horizontal="center" vertical="center" wrapText="1"/>
      <protection locked="0"/>
    </xf>
    <xf numFmtId="9" fontId="41" fillId="0" borderId="6" xfId="22" applyNumberFormat="1" applyFont="1" applyBorder="1" applyAlignment="1">
      <alignment horizontal="center" vertical="center" wrapText="1"/>
    </xf>
    <xf numFmtId="0" fontId="48" fillId="0" borderId="0" xfId="0" applyFont="1" applyAlignment="1">
      <alignment vertical="center"/>
    </xf>
    <xf numFmtId="0" fontId="41" fillId="10" borderId="6" xfId="22" applyFont="1" applyFill="1" applyBorder="1" applyAlignment="1">
      <alignment horizontal="left" vertical="center" wrapText="1"/>
    </xf>
    <xf numFmtId="9" fontId="40" fillId="10" borderId="6" xfId="28" applyFont="1" applyFill="1" applyBorder="1" applyAlignment="1" applyProtection="1">
      <alignment horizontal="center" vertical="center" wrapText="1"/>
      <protection locked="0"/>
    </xf>
    <xf numFmtId="0" fontId="41" fillId="10" borderId="82" xfId="22" applyFont="1" applyFill="1" applyBorder="1" applyAlignment="1">
      <alignment horizontal="left" vertical="center" wrapText="1"/>
    </xf>
    <xf numFmtId="9" fontId="40" fillId="10" borderId="82" xfId="28" applyFont="1" applyFill="1" applyBorder="1" applyAlignment="1" applyProtection="1">
      <alignment horizontal="center" vertical="center" wrapText="1"/>
      <protection locked="0"/>
    </xf>
    <xf numFmtId="9" fontId="41" fillId="0" borderId="82" xfId="22" applyNumberFormat="1" applyFont="1" applyBorder="1" applyAlignment="1">
      <alignment horizontal="center" vertical="center" wrapText="1"/>
    </xf>
    <xf numFmtId="0" fontId="51" fillId="0" borderId="91" xfId="0" applyFont="1" applyBorder="1" applyAlignment="1">
      <alignment horizontal="center"/>
    </xf>
    <xf numFmtId="0" fontId="52" fillId="0" borderId="91" xfId="0" applyFont="1" applyBorder="1"/>
    <xf numFmtId="0" fontId="52" fillId="0" borderId="91" xfId="0" applyFont="1" applyBorder="1" applyAlignment="1">
      <alignment vertical="center"/>
    </xf>
    <xf numFmtId="0" fontId="53" fillId="0" borderId="91" xfId="0" applyFont="1" applyBorder="1"/>
    <xf numFmtId="0" fontId="54" fillId="0" borderId="91" xfId="0" applyFont="1" applyBorder="1"/>
    <xf numFmtId="0" fontId="0" fillId="0" borderId="91" xfId="0" applyBorder="1"/>
    <xf numFmtId="172" fontId="39" fillId="9" borderId="6" xfId="10" applyNumberFormat="1" applyFont="1" applyFill="1" applyBorder="1" applyAlignment="1">
      <alignment vertical="center"/>
    </xf>
    <xf numFmtId="172" fontId="39" fillId="0" borderId="6" xfId="10" applyNumberFormat="1" applyFont="1" applyBorder="1" applyAlignment="1">
      <alignment vertical="center"/>
    </xf>
    <xf numFmtId="172" fontId="37" fillId="9" borderId="6" xfId="10" applyNumberFormat="1" applyFont="1" applyFill="1" applyBorder="1" applyAlignment="1">
      <alignment vertical="center"/>
    </xf>
    <xf numFmtId="0" fontId="58" fillId="0" borderId="0" xfId="0" applyFont="1"/>
    <xf numFmtId="0" fontId="52" fillId="20" borderId="91" xfId="0" applyFont="1" applyFill="1" applyBorder="1" applyAlignment="1">
      <alignment vertical="center"/>
    </xf>
    <xf numFmtId="0" fontId="52" fillId="20" borderId="91" xfId="0" applyFont="1" applyFill="1" applyBorder="1"/>
    <xf numFmtId="0" fontId="59" fillId="0" borderId="91" xfId="0" applyFont="1" applyBorder="1" applyAlignment="1">
      <alignment vertical="center"/>
    </xf>
    <xf numFmtId="0" fontId="60" fillId="0" borderId="0" xfId="0" applyFont="1"/>
    <xf numFmtId="0" fontId="59" fillId="0" borderId="91" xfId="0" applyFont="1" applyBorder="1"/>
    <xf numFmtId="0" fontId="61" fillId="0" borderId="91" xfId="0" applyFont="1" applyBorder="1"/>
    <xf numFmtId="0" fontId="29" fillId="0" borderId="3" xfId="0" applyFont="1" applyBorder="1" applyAlignment="1">
      <alignment horizontal="center" vertical="center"/>
    </xf>
    <xf numFmtId="0" fontId="37" fillId="0" borderId="3" xfId="0" applyFont="1" applyBorder="1" applyAlignment="1">
      <alignment horizontal="center" vertical="center" wrapText="1"/>
    </xf>
    <xf numFmtId="0" fontId="29" fillId="0" borderId="3" xfId="0" applyFont="1" applyBorder="1" applyAlignment="1">
      <alignment horizontal="center" vertical="center" wrapText="1"/>
    </xf>
    <xf numFmtId="168" fontId="29" fillId="0" borderId="3" xfId="11" applyFont="1" applyFill="1" applyBorder="1" applyAlignment="1">
      <alignment horizontal="center" vertical="center" wrapText="1"/>
    </xf>
    <xf numFmtId="0" fontId="32" fillId="0" borderId="3" xfId="0" applyFont="1" applyBorder="1" applyAlignment="1">
      <alignment horizontal="center" vertical="center" wrapText="1"/>
    </xf>
    <xf numFmtId="0" fontId="38" fillId="0" borderId="3" xfId="34" applyNumberFormat="1" applyFill="1" applyBorder="1" applyAlignment="1">
      <alignment horizontal="center" vertical="center"/>
    </xf>
    <xf numFmtId="0" fontId="68" fillId="0" borderId="91" xfId="0" applyFont="1" applyBorder="1"/>
    <xf numFmtId="0" fontId="68" fillId="0" borderId="91" xfId="0" applyFont="1" applyBorder="1" applyAlignment="1">
      <alignment vertical="center"/>
    </xf>
    <xf numFmtId="0" fontId="69" fillId="0" borderId="0" xfId="0" applyFont="1"/>
    <xf numFmtId="0" fontId="70" fillId="0" borderId="0" xfId="0" applyFont="1"/>
    <xf numFmtId="14" fontId="29" fillId="0" borderId="14" xfId="0" applyNumberFormat="1" applyFont="1" applyBorder="1" applyAlignment="1">
      <alignment horizontal="center" vertical="center"/>
    </xf>
    <xf numFmtId="0" fontId="41" fillId="13" borderId="3" xfId="22" applyFont="1" applyFill="1" applyBorder="1" applyAlignment="1">
      <alignment horizontal="center" vertical="center" wrapText="1"/>
    </xf>
    <xf numFmtId="0" fontId="41" fillId="0" borderId="73" xfId="22" applyFont="1" applyBorder="1" applyAlignment="1">
      <alignment horizontal="center" vertical="center" wrapText="1"/>
    </xf>
    <xf numFmtId="0" fontId="42" fillId="0" borderId="73" xfId="22" applyFont="1" applyBorder="1" applyAlignment="1">
      <alignment horizontal="center" vertical="center" wrapText="1"/>
    </xf>
    <xf numFmtId="169" fontId="41" fillId="0" borderId="73" xfId="10" applyFont="1" applyFill="1" applyBorder="1" applyAlignment="1" applyProtection="1">
      <alignment horizontal="right" vertical="center" wrapText="1"/>
    </xf>
    <xf numFmtId="9" fontId="39" fillId="10" borderId="6" xfId="28" applyFont="1" applyFill="1" applyBorder="1" applyAlignment="1" applyProtection="1">
      <alignment horizontal="center" vertical="center" wrapText="1"/>
      <protection locked="0"/>
    </xf>
    <xf numFmtId="9" fontId="40" fillId="10" borderId="149" xfId="30" applyFont="1" applyFill="1" applyBorder="1" applyAlignment="1" applyProtection="1">
      <alignment horizontal="center" vertical="center" wrapText="1"/>
    </xf>
    <xf numFmtId="173" fontId="41" fillId="10" borderId="149" xfId="28" applyNumberFormat="1" applyFont="1" applyFill="1" applyBorder="1" applyAlignment="1" applyProtection="1">
      <alignment horizontal="center" vertical="center" wrapText="1"/>
    </xf>
    <xf numFmtId="9" fontId="41" fillId="10" borderId="149" xfId="28" applyFont="1" applyFill="1" applyBorder="1" applyAlignment="1" applyProtection="1">
      <alignment horizontal="center" vertical="center" wrapText="1"/>
    </xf>
    <xf numFmtId="2" fontId="41" fillId="10" borderId="149" xfId="28" applyNumberFormat="1" applyFont="1" applyFill="1" applyBorder="1" applyAlignment="1" applyProtection="1">
      <alignment horizontal="center" vertical="center" wrapText="1"/>
    </xf>
    <xf numFmtId="0" fontId="41" fillId="10" borderId="90" xfId="22" applyFont="1" applyFill="1" applyBorder="1" applyAlignment="1">
      <alignment vertical="center" wrapText="1"/>
    </xf>
    <xf numFmtId="0" fontId="41" fillId="0" borderId="76" xfId="22" applyFont="1" applyBorder="1" applyAlignment="1">
      <alignment horizontal="left" vertical="center" wrapText="1"/>
    </xf>
    <xf numFmtId="0" fontId="39" fillId="0" borderId="0" xfId="0" applyFont="1" applyAlignment="1">
      <alignment vertical="center"/>
    </xf>
    <xf numFmtId="0" fontId="57" fillId="0" borderId="5" xfId="22" applyFont="1" applyBorder="1" applyAlignment="1">
      <alignment horizontal="center" vertical="center" wrapText="1"/>
    </xf>
    <xf numFmtId="0" fontId="57" fillId="9" borderId="65" xfId="22" applyFont="1" applyFill="1" applyBorder="1" applyAlignment="1">
      <alignment vertical="center" wrapText="1"/>
    </xf>
    <xf numFmtId="0" fontId="57" fillId="9" borderId="67" xfId="22" applyFont="1" applyFill="1" applyBorder="1" applyAlignment="1">
      <alignment vertical="center" wrapText="1"/>
    </xf>
    <xf numFmtId="0" fontId="57" fillId="9" borderId="68" xfId="22" applyFont="1" applyFill="1" applyBorder="1" applyAlignment="1">
      <alignment vertical="center" wrapText="1"/>
    </xf>
    <xf numFmtId="0" fontId="57" fillId="9" borderId="0" xfId="22" applyFont="1" applyFill="1" applyAlignment="1">
      <alignment vertical="center" wrapText="1"/>
    </xf>
    <xf numFmtId="0" fontId="39" fillId="9" borderId="0" xfId="22" applyFont="1" applyFill="1" applyAlignment="1">
      <alignment vertical="center" wrapText="1"/>
    </xf>
    <xf numFmtId="0" fontId="39" fillId="9" borderId="2" xfId="22" applyFont="1" applyFill="1" applyBorder="1" applyAlignment="1">
      <alignment vertical="center" wrapText="1"/>
    </xf>
    <xf numFmtId="0" fontId="57" fillId="9" borderId="1" xfId="22" applyFont="1" applyFill="1" applyBorder="1" applyAlignment="1">
      <alignment vertical="center" wrapText="1"/>
    </xf>
    <xf numFmtId="0" fontId="57" fillId="0" borderId="1" xfId="22" applyFont="1" applyBorder="1" applyAlignment="1">
      <alignment vertical="center" wrapText="1"/>
    </xf>
    <xf numFmtId="0" fontId="57" fillId="0" borderId="0" xfId="22" applyFont="1" applyAlignment="1">
      <alignment vertical="center" wrapText="1"/>
    </xf>
    <xf numFmtId="0" fontId="57" fillId="0" borderId="0" xfId="22" applyFont="1" applyAlignment="1">
      <alignment horizontal="center" vertical="center" wrapText="1"/>
    </xf>
    <xf numFmtId="0" fontId="57" fillId="0" borderId="0" xfId="0" applyFont="1" applyAlignment="1">
      <alignment horizontal="center" vertical="center"/>
    </xf>
    <xf numFmtId="0" fontId="57" fillId="0" borderId="0" xfId="0" applyFont="1" applyAlignment="1">
      <alignment horizontal="center" vertical="center" wrapText="1"/>
    </xf>
    <xf numFmtId="0" fontId="39" fillId="0" borderId="0" xfId="0" applyFont="1" applyAlignment="1">
      <alignment horizontal="center" vertical="center"/>
    </xf>
    <xf numFmtId="0" fontId="39" fillId="0" borderId="0" xfId="22" applyFont="1" applyAlignment="1">
      <alignment vertical="center" wrapText="1"/>
    </xf>
    <xf numFmtId="0" fontId="39" fillId="0" borderId="2" xfId="22" applyFont="1" applyBorder="1" applyAlignment="1">
      <alignment vertical="center" wrapText="1"/>
    </xf>
    <xf numFmtId="0" fontId="57" fillId="0" borderId="2" xfId="22" applyFont="1" applyBorder="1" applyAlignment="1">
      <alignment horizontal="center" vertical="center" wrapText="1"/>
    </xf>
    <xf numFmtId="0" fontId="57" fillId="9" borderId="1" xfId="22" applyFont="1" applyFill="1" applyBorder="1" applyAlignment="1">
      <alignment horizontal="center" vertical="center" wrapText="1"/>
    </xf>
    <xf numFmtId="0" fontId="57" fillId="9" borderId="66" xfId="22" applyFont="1" applyFill="1" applyBorder="1" applyAlignment="1">
      <alignment horizontal="center" vertical="center" wrapText="1"/>
    </xf>
    <xf numFmtId="0" fontId="77" fillId="9" borderId="0" xfId="22" applyFont="1" applyFill="1" applyAlignment="1">
      <alignment horizontal="center" vertical="center" wrapText="1"/>
    </xf>
    <xf numFmtId="0" fontId="57" fillId="9" borderId="0" xfId="22" applyFont="1" applyFill="1" applyAlignment="1">
      <alignment horizontal="center" vertical="center" wrapText="1"/>
    </xf>
    <xf numFmtId="0" fontId="77" fillId="0" borderId="0" xfId="22" applyFont="1" applyAlignment="1">
      <alignment horizontal="center" vertical="center" wrapText="1"/>
    </xf>
    <xf numFmtId="0" fontId="57" fillId="2" borderId="0" xfId="22" applyFont="1" applyFill="1" applyAlignment="1">
      <alignment vertical="center" wrapText="1"/>
    </xf>
    <xf numFmtId="0" fontId="39" fillId="9" borderId="1" xfId="0" applyFont="1" applyFill="1" applyBorder="1" applyAlignment="1">
      <alignment vertical="center"/>
    </xf>
    <xf numFmtId="0" fontId="39" fillId="9" borderId="0" xfId="0" applyFont="1" applyFill="1" applyAlignment="1">
      <alignment vertical="center"/>
    </xf>
    <xf numFmtId="0" fontId="39" fillId="9" borderId="2" xfId="0" applyFont="1" applyFill="1" applyBorder="1" applyAlignment="1">
      <alignment vertical="center"/>
    </xf>
    <xf numFmtId="174" fontId="39" fillId="0" borderId="0" xfId="0" applyNumberFormat="1" applyFont="1" applyAlignment="1">
      <alignment vertical="center"/>
    </xf>
    <xf numFmtId="0" fontId="57" fillId="13" borderId="18" xfId="22" applyFont="1" applyFill="1" applyBorder="1" applyAlignment="1">
      <alignment horizontal="center" vertical="center" wrapText="1"/>
    </xf>
    <xf numFmtId="0" fontId="57" fillId="13" borderId="24" xfId="22" applyFont="1" applyFill="1" applyBorder="1" applyAlignment="1">
      <alignment horizontal="center" vertical="center" wrapText="1"/>
    </xf>
    <xf numFmtId="0" fontId="57" fillId="13" borderId="25" xfId="22" applyFont="1" applyFill="1" applyBorder="1" applyAlignment="1">
      <alignment horizontal="center" vertical="center" wrapText="1"/>
    </xf>
    <xf numFmtId="0" fontId="57" fillId="13" borderId="26" xfId="22" applyFont="1" applyFill="1" applyBorder="1" applyAlignment="1">
      <alignment horizontal="center" vertical="center" wrapText="1"/>
    </xf>
    <xf numFmtId="0" fontId="57" fillId="12" borderId="0" xfId="22" applyFont="1" applyFill="1" applyAlignment="1">
      <alignment vertical="center" wrapText="1"/>
    </xf>
    <xf numFmtId="0" fontId="57" fillId="13" borderId="19" xfId="22" applyFont="1" applyFill="1" applyBorder="1" applyAlignment="1">
      <alignment horizontal="center" vertical="center" wrapText="1"/>
    </xf>
    <xf numFmtId="0" fontId="57" fillId="13" borderId="31" xfId="22" applyFont="1" applyFill="1" applyBorder="1" applyAlignment="1">
      <alignment horizontal="center" vertical="center" wrapText="1"/>
    </xf>
    <xf numFmtId="174" fontId="39" fillId="0" borderId="0" xfId="14" applyNumberFormat="1" applyFont="1" applyBorder="1" applyAlignment="1">
      <alignment vertical="center"/>
    </xf>
    <xf numFmtId="0" fontId="57" fillId="13" borderId="20" xfId="22" applyFont="1" applyFill="1" applyBorder="1" applyAlignment="1">
      <alignment vertical="center" wrapText="1"/>
    </xf>
    <xf numFmtId="172" fontId="39" fillId="0" borderId="14" xfId="10" applyNumberFormat="1" applyFont="1" applyBorder="1" applyAlignment="1">
      <alignment vertical="center"/>
    </xf>
    <xf numFmtId="172" fontId="39" fillId="0" borderId="4" xfId="10" applyNumberFormat="1" applyFont="1" applyBorder="1" applyAlignment="1">
      <alignment vertical="center"/>
    </xf>
    <xf numFmtId="172" fontId="39" fillId="0" borderId="15" xfId="10" applyNumberFormat="1" applyFont="1" applyBorder="1" applyAlignment="1">
      <alignment vertical="center"/>
    </xf>
    <xf numFmtId="172" fontId="39" fillId="0" borderId="20" xfId="10" applyNumberFormat="1" applyFont="1" applyBorder="1" applyAlignment="1">
      <alignment vertical="center"/>
    </xf>
    <xf numFmtId="172" fontId="39" fillId="0" borderId="21" xfId="10" applyNumberFormat="1" applyFont="1" applyBorder="1" applyAlignment="1">
      <alignment vertical="center"/>
    </xf>
    <xf numFmtId="172" fontId="39" fillId="0" borderId="22" xfId="10" applyNumberFormat="1" applyFont="1" applyBorder="1" applyAlignment="1">
      <alignment vertical="center"/>
    </xf>
    <xf numFmtId="0" fontId="57" fillId="13" borderId="13" xfId="22" applyFont="1" applyFill="1" applyBorder="1" applyAlignment="1">
      <alignment vertical="center" wrapText="1"/>
    </xf>
    <xf numFmtId="172" fontId="39" fillId="0" borderId="13" xfId="10" applyNumberFormat="1" applyFont="1" applyBorder="1" applyAlignment="1">
      <alignment vertical="center"/>
    </xf>
    <xf numFmtId="9" fontId="39" fillId="0" borderId="12" xfId="28" applyFont="1" applyBorder="1" applyAlignment="1">
      <alignment vertical="center"/>
    </xf>
    <xf numFmtId="9" fontId="39" fillId="0" borderId="16" xfId="28" applyFont="1" applyBorder="1" applyAlignment="1">
      <alignment vertical="center"/>
    </xf>
    <xf numFmtId="172" fontId="39" fillId="0" borderId="12" xfId="10" applyNumberFormat="1" applyFont="1" applyBorder="1" applyAlignment="1">
      <alignment vertical="center"/>
    </xf>
    <xf numFmtId="172" fontId="39" fillId="0" borderId="16" xfId="10" applyNumberFormat="1" applyFont="1" applyBorder="1" applyAlignment="1">
      <alignment vertical="center"/>
    </xf>
    <xf numFmtId="0" fontId="57" fillId="13" borderId="23" xfId="22" applyFont="1" applyFill="1" applyBorder="1" applyAlignment="1">
      <alignment vertical="center" wrapText="1"/>
    </xf>
    <xf numFmtId="172" fontId="39" fillId="0" borderId="23" xfId="10" applyNumberFormat="1" applyFont="1" applyBorder="1" applyAlignment="1">
      <alignment vertical="center"/>
    </xf>
    <xf numFmtId="172" fontId="39" fillId="0" borderId="5" xfId="10" applyNumberFormat="1" applyFont="1" applyBorder="1" applyAlignment="1">
      <alignment vertical="center"/>
    </xf>
    <xf numFmtId="172" fontId="39" fillId="0" borderId="27" xfId="10" applyNumberFormat="1" applyFont="1" applyBorder="1" applyAlignment="1">
      <alignment vertical="center"/>
    </xf>
    <xf numFmtId="9" fontId="39" fillId="0" borderId="5" xfId="28" applyFont="1" applyBorder="1" applyAlignment="1">
      <alignment vertical="center"/>
    </xf>
    <xf numFmtId="9" fontId="39" fillId="0" borderId="28" xfId="28" applyFont="1" applyBorder="1" applyAlignment="1">
      <alignment vertical="center"/>
    </xf>
    <xf numFmtId="0" fontId="39" fillId="0" borderId="0" xfId="0" applyFont="1"/>
    <xf numFmtId="0" fontId="57" fillId="13" borderId="6" xfId="22" applyFont="1" applyFill="1" applyBorder="1" applyAlignment="1">
      <alignment horizontal="center" vertical="center" wrapText="1"/>
    </xf>
    <xf numFmtId="0" fontId="39" fillId="0" borderId="23" xfId="22" applyFont="1" applyBorder="1" applyAlignment="1">
      <alignment horizontal="left" vertical="center" wrapText="1"/>
    </xf>
    <xf numFmtId="168" fontId="57" fillId="0" borderId="5" xfId="11" applyFont="1" applyFill="1" applyBorder="1" applyAlignment="1" applyProtection="1">
      <alignment horizontal="center" vertical="center" wrapText="1"/>
    </xf>
    <xf numFmtId="0" fontId="39" fillId="0" borderId="1" xfId="22" applyFont="1" applyBorder="1" applyAlignment="1">
      <alignment horizontal="left" vertical="center" wrapText="1"/>
    </xf>
    <xf numFmtId="3" fontId="57" fillId="0" borderId="0" xfId="22" applyNumberFormat="1" applyFont="1" applyAlignment="1">
      <alignment horizontal="center" vertical="center" wrapText="1"/>
    </xf>
    <xf numFmtId="168" fontId="57" fillId="0" borderId="0" xfId="11" applyFont="1" applyFill="1" applyBorder="1" applyAlignment="1" applyProtection="1">
      <alignment horizontal="center" vertical="center" wrapText="1"/>
    </xf>
    <xf numFmtId="0" fontId="39" fillId="0" borderId="0" xfId="22" applyFont="1" applyAlignment="1">
      <alignment horizontal="center" vertical="center" wrapText="1"/>
    </xf>
    <xf numFmtId="0" fontId="39" fillId="0" borderId="2" xfId="22" applyFont="1" applyBorder="1" applyAlignment="1">
      <alignment horizontal="center" vertical="center" wrapText="1"/>
    </xf>
    <xf numFmtId="165" fontId="39" fillId="0" borderId="0" xfId="15" applyFont="1" applyAlignment="1">
      <alignment vertical="center"/>
    </xf>
    <xf numFmtId="9" fontId="57" fillId="0" borderId="3" xfId="22" applyNumberFormat="1" applyFont="1" applyBorder="1" applyAlignment="1">
      <alignment horizontal="center" vertical="center" wrapText="1"/>
    </xf>
    <xf numFmtId="0" fontId="57" fillId="0" borderId="4" xfId="22" applyFont="1" applyBorder="1" applyAlignment="1">
      <alignment horizontal="left" vertical="center" wrapText="1"/>
    </xf>
    <xf numFmtId="0" fontId="57" fillId="0" borderId="3" xfId="22" applyFont="1" applyBorder="1" applyAlignment="1">
      <alignment horizontal="center" vertical="center" wrapText="1"/>
    </xf>
    <xf numFmtId="9" fontId="57" fillId="0" borderId="3" xfId="28" applyFont="1" applyFill="1" applyBorder="1" applyAlignment="1" applyProtection="1">
      <alignment horizontal="center" vertical="center" wrapText="1"/>
    </xf>
    <xf numFmtId="0" fontId="57" fillId="10" borderId="5" xfId="22" applyFont="1" applyFill="1" applyBorder="1" applyAlignment="1">
      <alignment horizontal="left" vertical="center" wrapText="1"/>
    </xf>
    <xf numFmtId="9" fontId="39" fillId="10" borderId="5" xfId="30" applyFont="1" applyFill="1" applyBorder="1" applyAlignment="1" applyProtection="1">
      <alignment vertical="center" wrapText="1"/>
    </xf>
    <xf numFmtId="173" fontId="57" fillId="10" borderId="5" xfId="28" applyNumberFormat="1" applyFont="1" applyFill="1" applyBorder="1" applyAlignment="1" applyProtection="1">
      <alignment vertical="center" wrapText="1"/>
    </xf>
    <xf numFmtId="9" fontId="57" fillId="10" borderId="5" xfId="28" applyFont="1" applyFill="1" applyBorder="1" applyAlignment="1" applyProtection="1">
      <alignment horizontal="center" vertical="center" wrapText="1"/>
    </xf>
    <xf numFmtId="173" fontId="57" fillId="10" borderId="5" xfId="28" applyNumberFormat="1" applyFont="1" applyFill="1" applyBorder="1" applyAlignment="1" applyProtection="1">
      <alignment horizontal="center" vertical="center" wrapText="1"/>
    </xf>
    <xf numFmtId="165" fontId="57" fillId="0" borderId="0" xfId="15" applyFont="1" applyAlignment="1">
      <alignment vertical="center"/>
    </xf>
    <xf numFmtId="0" fontId="57" fillId="0" borderId="6" xfId="22" applyFont="1" applyBorder="1" applyAlignment="1">
      <alignment horizontal="left" vertical="center" wrapText="1"/>
    </xf>
    <xf numFmtId="0" fontId="39" fillId="0" borderId="6" xfId="0" applyFont="1" applyBorder="1" applyAlignment="1">
      <alignment vertical="center"/>
    </xf>
    <xf numFmtId="9" fontId="39" fillId="0" borderId="6" xfId="29" applyFont="1" applyFill="1" applyBorder="1" applyAlignment="1" applyProtection="1">
      <alignment horizontal="center" vertical="center" wrapText="1"/>
      <protection locked="0"/>
    </xf>
    <xf numFmtId="9" fontId="57" fillId="0" borderId="12" xfId="22" applyNumberFormat="1" applyFont="1" applyBorder="1" applyAlignment="1">
      <alignment horizontal="center" vertical="center" wrapText="1"/>
    </xf>
    <xf numFmtId="0" fontId="57" fillId="0" borderId="0" xfId="0" applyFont="1" applyAlignment="1">
      <alignment vertical="center"/>
    </xf>
    <xf numFmtId="0" fontId="57" fillId="10" borderId="6" xfId="22" applyFont="1" applyFill="1" applyBorder="1" applyAlignment="1">
      <alignment horizontal="left" vertical="center" wrapText="1"/>
    </xf>
    <xf numFmtId="9" fontId="57" fillId="0" borderId="6" xfId="22" applyNumberFormat="1" applyFont="1" applyBorder="1" applyAlignment="1">
      <alignment horizontal="center" vertical="center" wrapText="1"/>
    </xf>
    <xf numFmtId="0" fontId="57" fillId="10" borderId="82" xfId="22" applyFont="1" applyFill="1" applyBorder="1" applyAlignment="1">
      <alignment horizontal="left" vertical="center" wrapText="1"/>
    </xf>
    <xf numFmtId="9" fontId="39" fillId="10" borderId="82" xfId="28" applyFont="1" applyFill="1" applyBorder="1" applyAlignment="1" applyProtection="1">
      <alignment horizontal="center" vertical="center" wrapText="1"/>
      <protection locked="0"/>
    </xf>
    <xf numFmtId="9" fontId="57" fillId="0" borderId="82" xfId="22" applyNumberFormat="1" applyFont="1" applyBorder="1" applyAlignment="1">
      <alignment horizontal="center" vertical="center" wrapText="1"/>
    </xf>
    <xf numFmtId="0" fontId="37" fillId="0" borderId="0" xfId="0" applyFont="1" applyAlignment="1">
      <alignment vertical="center"/>
    </xf>
    <xf numFmtId="0" fontId="56" fillId="0" borderId="5" xfId="22" applyFont="1" applyBorder="1" applyAlignment="1">
      <alignment horizontal="center" vertical="center" wrapText="1"/>
    </xf>
    <xf numFmtId="0" fontId="56" fillId="9" borderId="65" xfId="22" applyFont="1" applyFill="1" applyBorder="1" applyAlignment="1">
      <alignment vertical="center" wrapText="1"/>
    </xf>
    <xf numFmtId="0" fontId="56" fillId="9" borderId="67" xfId="22" applyFont="1" applyFill="1" applyBorder="1" applyAlignment="1">
      <alignment vertical="center" wrapText="1"/>
    </xf>
    <xf numFmtId="0" fontId="56" fillId="9" borderId="68" xfId="22" applyFont="1" applyFill="1" applyBorder="1" applyAlignment="1">
      <alignment vertical="center" wrapText="1"/>
    </xf>
    <xf numFmtId="0" fontId="56" fillId="9" borderId="0" xfId="22" applyFont="1" applyFill="1" applyAlignment="1">
      <alignment vertical="center" wrapText="1"/>
    </xf>
    <xf numFmtId="0" fontId="37" fillId="9" borderId="0" xfId="22" applyFont="1" applyFill="1" applyAlignment="1">
      <alignment vertical="center" wrapText="1"/>
    </xf>
    <xf numFmtId="0" fontId="37" fillId="9" borderId="2" xfId="22" applyFont="1" applyFill="1" applyBorder="1" applyAlignment="1">
      <alignment vertical="center" wrapText="1"/>
    </xf>
    <xf numFmtId="0" fontId="56" fillId="9" borderId="1" xfId="22" applyFont="1" applyFill="1" applyBorder="1" applyAlignment="1">
      <alignment vertical="center" wrapText="1"/>
    </xf>
    <xf numFmtId="0" fontId="56" fillId="0" borderId="1" xfId="22" applyFont="1" applyBorder="1" applyAlignment="1">
      <alignment vertical="center" wrapText="1"/>
    </xf>
    <xf numFmtId="0" fontId="56" fillId="0" borderId="0" xfId="22" applyFont="1" applyAlignment="1">
      <alignment vertical="center" wrapText="1"/>
    </xf>
    <xf numFmtId="0" fontId="56" fillId="0" borderId="0" xfId="22" applyFont="1" applyAlignment="1">
      <alignment horizontal="center" vertical="center" wrapText="1"/>
    </xf>
    <xf numFmtId="0" fontId="56" fillId="0" borderId="0" xfId="0" applyFont="1" applyAlignment="1">
      <alignment horizontal="center" vertical="center"/>
    </xf>
    <xf numFmtId="0" fontId="56" fillId="0" borderId="0" xfId="0" applyFont="1" applyAlignment="1">
      <alignment horizontal="center" vertical="center" wrapText="1"/>
    </xf>
    <xf numFmtId="0" fontId="37" fillId="0" borderId="0" xfId="0" applyFont="1" applyAlignment="1">
      <alignment horizontal="center" vertical="center"/>
    </xf>
    <xf numFmtId="0" fontId="37" fillId="0" borderId="0" xfId="22" applyFont="1" applyAlignment="1">
      <alignment vertical="center" wrapText="1"/>
    </xf>
    <xf numFmtId="0" fontId="37" fillId="0" borderId="2" xfId="22" applyFont="1" applyBorder="1" applyAlignment="1">
      <alignment vertical="center" wrapText="1"/>
    </xf>
    <xf numFmtId="0" fontId="56" fillId="0" borderId="2" xfId="22" applyFont="1" applyBorder="1" applyAlignment="1">
      <alignment horizontal="center" vertical="center" wrapText="1"/>
    </xf>
    <xf numFmtId="0" fontId="56" fillId="9" borderId="1" xfId="22" applyFont="1" applyFill="1" applyBorder="1" applyAlignment="1">
      <alignment horizontal="center" vertical="center" wrapText="1"/>
    </xf>
    <xf numFmtId="0" fontId="56" fillId="9" borderId="66" xfId="22" applyFont="1" applyFill="1" applyBorder="1" applyAlignment="1">
      <alignment horizontal="center" vertical="center" wrapText="1"/>
    </xf>
    <xf numFmtId="0" fontId="81" fillId="9" borderId="0" xfId="22" applyFont="1" applyFill="1" applyAlignment="1">
      <alignment horizontal="center" vertical="center" wrapText="1"/>
    </xf>
    <xf numFmtId="0" fontId="56" fillId="9" borderId="0" xfId="22" applyFont="1" applyFill="1" applyAlignment="1">
      <alignment horizontal="center" vertical="center" wrapText="1"/>
    </xf>
    <xf numFmtId="0" fontId="81" fillId="0" borderId="0" xfId="22" applyFont="1" applyAlignment="1">
      <alignment horizontal="center" vertical="center" wrapText="1"/>
    </xf>
    <xf numFmtId="0" fontId="56" fillId="2" borderId="0" xfId="22" applyFont="1" applyFill="1" applyAlignment="1">
      <alignment vertical="center" wrapText="1"/>
    </xf>
    <xf numFmtId="0" fontId="37" fillId="9" borderId="1" xfId="0" applyFont="1" applyFill="1" applyBorder="1" applyAlignment="1">
      <alignment vertical="center"/>
    </xf>
    <xf numFmtId="0" fontId="37" fillId="9" borderId="0" xfId="0" applyFont="1" applyFill="1" applyAlignment="1">
      <alignment vertical="center"/>
    </xf>
    <xf numFmtId="0" fontId="37" fillId="9" borderId="2" xfId="0" applyFont="1" applyFill="1" applyBorder="1" applyAlignment="1">
      <alignment vertical="center"/>
    </xf>
    <xf numFmtId="174" fontId="37" fillId="0" borderId="0" xfId="0" applyNumberFormat="1" applyFont="1" applyAlignment="1">
      <alignment vertical="center"/>
    </xf>
    <xf numFmtId="0" fontId="56" fillId="13" borderId="18" xfId="22" applyFont="1" applyFill="1" applyBorder="1" applyAlignment="1">
      <alignment horizontal="center" vertical="center" wrapText="1"/>
    </xf>
    <xf numFmtId="0" fontId="56" fillId="13" borderId="24" xfId="22" applyFont="1" applyFill="1" applyBorder="1" applyAlignment="1">
      <alignment horizontal="center" vertical="center" wrapText="1"/>
    </xf>
    <xf numFmtId="0" fontId="56" fillId="13" borderId="25" xfId="22" applyFont="1" applyFill="1" applyBorder="1" applyAlignment="1">
      <alignment horizontal="center" vertical="center" wrapText="1"/>
    </xf>
    <xf numFmtId="0" fontId="56" fillId="13" borderId="26" xfId="22" applyFont="1" applyFill="1" applyBorder="1" applyAlignment="1">
      <alignment horizontal="center" vertical="center" wrapText="1"/>
    </xf>
    <xf numFmtId="0" fontId="56" fillId="12" borderId="0" xfId="22" applyFont="1" applyFill="1" applyAlignment="1">
      <alignment vertical="center" wrapText="1"/>
    </xf>
    <xf numFmtId="0" fontId="56" fillId="13" borderId="19" xfId="22" applyFont="1" applyFill="1" applyBorder="1" applyAlignment="1">
      <alignment horizontal="center" vertical="center" wrapText="1"/>
    </xf>
    <xf numFmtId="0" fontId="56" fillId="13" borderId="31" xfId="22" applyFont="1" applyFill="1" applyBorder="1" applyAlignment="1">
      <alignment horizontal="center" vertical="center" wrapText="1"/>
    </xf>
    <xf numFmtId="174" fontId="37" fillId="0" borderId="0" xfId="14" applyNumberFormat="1" applyFont="1" applyBorder="1" applyAlignment="1">
      <alignment vertical="center"/>
    </xf>
    <xf numFmtId="0" fontId="56" fillId="13" borderId="20" xfId="22" applyFont="1" applyFill="1" applyBorder="1" applyAlignment="1">
      <alignment vertical="center" wrapText="1"/>
    </xf>
    <xf numFmtId="172" fontId="37" fillId="0" borderId="14" xfId="10" applyNumberFormat="1" applyFont="1" applyBorder="1" applyAlignment="1">
      <alignment vertical="center"/>
    </xf>
    <xf numFmtId="172" fontId="37" fillId="0" borderId="4" xfId="10" applyNumberFormat="1" applyFont="1" applyBorder="1" applyAlignment="1">
      <alignment vertical="center"/>
    </xf>
    <xf numFmtId="172" fontId="37" fillId="0" borderId="15" xfId="10" applyNumberFormat="1" applyFont="1" applyBorder="1" applyAlignment="1">
      <alignment vertical="center"/>
    </xf>
    <xf numFmtId="172" fontId="37" fillId="0" borderId="20" xfId="10" applyNumberFormat="1" applyFont="1" applyBorder="1" applyAlignment="1">
      <alignment vertical="center"/>
    </xf>
    <xf numFmtId="172" fontId="37" fillId="0" borderId="21" xfId="10" applyNumberFormat="1" applyFont="1" applyBorder="1" applyAlignment="1">
      <alignment vertical="center"/>
    </xf>
    <xf numFmtId="172" fontId="37" fillId="0" borderId="22" xfId="10" applyNumberFormat="1" applyFont="1" applyBorder="1" applyAlignment="1">
      <alignment vertical="center"/>
    </xf>
    <xf numFmtId="0" fontId="56" fillId="13" borderId="13" xfId="22" applyFont="1" applyFill="1" applyBorder="1" applyAlignment="1">
      <alignment vertical="center" wrapText="1"/>
    </xf>
    <xf numFmtId="172" fontId="37" fillId="0" borderId="13" xfId="10" applyNumberFormat="1" applyFont="1" applyBorder="1" applyAlignment="1">
      <alignment vertical="center"/>
    </xf>
    <xf numFmtId="172" fontId="37" fillId="0" borderId="6" xfId="10" applyNumberFormat="1" applyFont="1" applyBorder="1" applyAlignment="1">
      <alignment vertical="center"/>
    </xf>
    <xf numFmtId="9" fontId="37" fillId="0" borderId="12" xfId="28" applyFont="1" applyBorder="1" applyAlignment="1">
      <alignment vertical="center"/>
    </xf>
    <xf numFmtId="9" fontId="37" fillId="0" borderId="16" xfId="28" applyFont="1" applyBorder="1" applyAlignment="1">
      <alignment vertical="center"/>
    </xf>
    <xf numFmtId="172" fontId="37" fillId="0" borderId="12" xfId="10" applyNumberFormat="1" applyFont="1" applyBorder="1" applyAlignment="1">
      <alignment vertical="center"/>
    </xf>
    <xf numFmtId="172" fontId="37" fillId="0" borderId="16" xfId="10" applyNumberFormat="1" applyFont="1" applyBorder="1" applyAlignment="1">
      <alignment vertical="center"/>
    </xf>
    <xf numFmtId="0" fontId="56" fillId="13" borderId="23" xfId="22" applyFont="1" applyFill="1" applyBorder="1" applyAlignment="1">
      <alignment vertical="center" wrapText="1"/>
    </xf>
    <xf numFmtId="172" fontId="37" fillId="0" borderId="23" xfId="10" applyNumberFormat="1" applyFont="1" applyBorder="1" applyAlignment="1">
      <alignment vertical="center"/>
    </xf>
    <xf numFmtId="172" fontId="37" fillId="0" borderId="5" xfId="10" applyNumberFormat="1" applyFont="1" applyBorder="1" applyAlignment="1">
      <alignment vertical="center"/>
    </xf>
    <xf numFmtId="172" fontId="37" fillId="0" borderId="27" xfId="10" applyNumberFormat="1" applyFont="1" applyBorder="1" applyAlignment="1">
      <alignment vertical="center"/>
    </xf>
    <xf numFmtId="9" fontId="37" fillId="0" borderId="5" xfId="28" applyFont="1" applyBorder="1" applyAlignment="1">
      <alignment vertical="center"/>
    </xf>
    <xf numFmtId="9" fontId="37" fillId="0" borderId="28" xfId="28" applyFont="1" applyBorder="1" applyAlignment="1">
      <alignment vertical="center"/>
    </xf>
    <xf numFmtId="0" fontId="37" fillId="0" borderId="0" xfId="0" applyFont="1"/>
    <xf numFmtId="0" fontId="56" fillId="13" borderId="6" xfId="22" applyFont="1" applyFill="1" applyBorder="1" applyAlignment="1">
      <alignment horizontal="center" vertical="center" wrapText="1"/>
    </xf>
    <xf numFmtId="0" fontId="37" fillId="0" borderId="23" xfId="22" applyFont="1" applyBorder="1" applyAlignment="1">
      <alignment horizontal="left" vertical="center" wrapText="1"/>
    </xf>
    <xf numFmtId="168" fontId="56" fillId="0" borderId="5" xfId="11" applyFont="1" applyFill="1" applyBorder="1" applyAlignment="1" applyProtection="1">
      <alignment horizontal="center" vertical="center" wrapText="1"/>
    </xf>
    <xf numFmtId="0" fontId="37" fillId="0" borderId="1" xfId="22" applyFont="1" applyBorder="1" applyAlignment="1">
      <alignment horizontal="left" vertical="center" wrapText="1"/>
    </xf>
    <xf numFmtId="3" fontId="56" fillId="0" borderId="0" xfId="22" applyNumberFormat="1" applyFont="1" applyAlignment="1">
      <alignment horizontal="center" vertical="center" wrapText="1"/>
    </xf>
    <xf numFmtId="168" fontId="56" fillId="0" borderId="0" xfId="11" applyFont="1" applyFill="1" applyBorder="1" applyAlignment="1" applyProtection="1">
      <alignment horizontal="center" vertical="center" wrapText="1"/>
    </xf>
    <xf numFmtId="0" fontId="37" fillId="0" borderId="0" xfId="22" applyFont="1" applyAlignment="1">
      <alignment horizontal="center" vertical="center" wrapText="1"/>
    </xf>
    <xf numFmtId="0" fontId="37" fillId="0" borderId="2" xfId="22" applyFont="1" applyBorder="1" applyAlignment="1">
      <alignment horizontal="center" vertical="center" wrapText="1"/>
    </xf>
    <xf numFmtId="165" fontId="37" fillId="0" borderId="0" xfId="15" applyFont="1" applyAlignment="1">
      <alignment vertical="center"/>
    </xf>
    <xf numFmtId="0" fontId="56" fillId="0" borderId="4" xfId="22" applyFont="1" applyBorder="1" applyAlignment="1">
      <alignment horizontal="left" vertical="center" wrapText="1"/>
    </xf>
    <xf numFmtId="0" fontId="56" fillId="0" borderId="3" xfId="22" applyFont="1" applyBorder="1" applyAlignment="1">
      <alignment horizontal="center" vertical="center" wrapText="1"/>
    </xf>
    <xf numFmtId="9" fontId="79" fillId="0" borderId="3" xfId="28" applyFont="1" applyBorder="1" applyAlignment="1">
      <alignment horizontal="center" vertical="center" wrapText="1"/>
    </xf>
    <xf numFmtId="9" fontId="79" fillId="0" borderId="3" xfId="22" applyNumberFormat="1" applyFont="1" applyBorder="1" applyAlignment="1">
      <alignment horizontal="center" vertical="center" wrapText="1"/>
    </xf>
    <xf numFmtId="9" fontId="56" fillId="0" borderId="29" xfId="28" applyFont="1" applyFill="1" applyBorder="1" applyAlignment="1" applyProtection="1">
      <alignment horizontal="center" vertical="center" wrapText="1"/>
    </xf>
    <xf numFmtId="0" fontId="56" fillId="10" borderId="5" xfId="22" applyFont="1" applyFill="1" applyBorder="1" applyAlignment="1">
      <alignment horizontal="left" vertical="center" wrapText="1"/>
    </xf>
    <xf numFmtId="9" fontId="37" fillId="10" borderId="5" xfId="30" applyFont="1" applyFill="1" applyBorder="1" applyAlignment="1" applyProtection="1">
      <alignment vertical="center" wrapText="1"/>
    </xf>
    <xf numFmtId="173" fontId="56" fillId="10" borderId="5" xfId="28" applyNumberFormat="1" applyFont="1" applyFill="1" applyBorder="1" applyAlignment="1" applyProtection="1">
      <alignment vertical="center" wrapText="1"/>
    </xf>
    <xf numFmtId="9" fontId="56" fillId="10" borderId="5" xfId="28" applyFont="1" applyFill="1" applyBorder="1" applyAlignment="1" applyProtection="1">
      <alignment horizontal="center" vertical="center" wrapText="1"/>
    </xf>
    <xf numFmtId="9" fontId="57" fillId="10" borderId="5" xfId="28" applyFont="1" applyFill="1" applyBorder="1" applyAlignment="1">
      <alignment horizontal="center" vertical="center" wrapText="1"/>
    </xf>
    <xf numFmtId="173" fontId="56" fillId="10" borderId="5" xfId="28" applyNumberFormat="1" applyFont="1" applyFill="1" applyBorder="1" applyAlignment="1" applyProtection="1">
      <alignment horizontal="center" vertical="center" wrapText="1"/>
    </xf>
    <xf numFmtId="9" fontId="56" fillId="10" borderId="27" xfId="28" applyFont="1" applyFill="1" applyBorder="1" applyAlignment="1" applyProtection="1">
      <alignment horizontal="center" vertical="center" wrapText="1"/>
    </xf>
    <xf numFmtId="0" fontId="56" fillId="13" borderId="12" xfId="22" applyFont="1" applyFill="1" applyBorder="1" applyAlignment="1">
      <alignment horizontal="center" vertical="center" wrapText="1"/>
    </xf>
    <xf numFmtId="165" fontId="56" fillId="0" borderId="0" xfId="15" applyFont="1" applyAlignment="1">
      <alignment vertical="center"/>
    </xf>
    <xf numFmtId="0" fontId="56" fillId="0" borderId="6" xfId="22" applyFont="1" applyBorder="1" applyAlignment="1">
      <alignment horizontal="left" vertical="center" wrapText="1"/>
    </xf>
    <xf numFmtId="0" fontId="37" fillId="0" borderId="6" xfId="0" applyFont="1" applyBorder="1" applyAlignment="1">
      <alignment vertical="center"/>
    </xf>
    <xf numFmtId="9" fontId="37" fillId="0" borderId="6" xfId="29" applyFont="1" applyFill="1" applyBorder="1" applyAlignment="1" applyProtection="1">
      <alignment horizontal="center" vertical="center" wrapText="1"/>
      <protection locked="0"/>
    </xf>
    <xf numFmtId="9" fontId="56" fillId="0" borderId="6" xfId="22" applyNumberFormat="1" applyFont="1" applyBorder="1" applyAlignment="1">
      <alignment horizontal="center" vertical="center" wrapText="1"/>
    </xf>
    <xf numFmtId="0" fontId="56" fillId="0" borderId="0" xfId="0" applyFont="1" applyAlignment="1">
      <alignment vertical="center"/>
    </xf>
    <xf numFmtId="0" fontId="56" fillId="10" borderId="6" xfId="22" applyFont="1" applyFill="1" applyBorder="1" applyAlignment="1">
      <alignment horizontal="left" vertical="center" wrapText="1"/>
    </xf>
    <xf numFmtId="9" fontId="37" fillId="10" borderId="6" xfId="28" applyFont="1" applyFill="1" applyBorder="1" applyAlignment="1" applyProtection="1">
      <alignment horizontal="center" vertical="center" wrapText="1"/>
      <protection locked="0"/>
    </xf>
    <xf numFmtId="9" fontId="37" fillId="10" borderId="5" xfId="28" applyFont="1" applyFill="1" applyBorder="1" applyAlignment="1" applyProtection="1">
      <alignment horizontal="center" vertical="center" wrapText="1"/>
      <protection locked="0"/>
    </xf>
    <xf numFmtId="9" fontId="56" fillId="0" borderId="5" xfId="22" applyNumberFormat="1" applyFont="1" applyBorder="1" applyAlignment="1">
      <alignment horizontal="center" vertical="center" wrapText="1"/>
    </xf>
    <xf numFmtId="0" fontId="79" fillId="0" borderId="3" xfId="22" applyFont="1" applyBorder="1" applyAlignment="1">
      <alignment horizontal="center" vertical="center" wrapText="1"/>
    </xf>
    <xf numFmtId="169" fontId="56" fillId="0" borderId="3" xfId="10" applyFont="1" applyFill="1" applyBorder="1" applyAlignment="1" applyProtection="1">
      <alignment horizontal="center" vertical="center" wrapText="1"/>
    </xf>
    <xf numFmtId="0" fontId="56" fillId="10" borderId="82" xfId="22" applyFont="1" applyFill="1" applyBorder="1" applyAlignment="1">
      <alignment horizontal="left" vertical="center" wrapText="1"/>
    </xf>
    <xf numFmtId="9" fontId="37" fillId="10" borderId="82" xfId="30" applyFont="1" applyFill="1" applyBorder="1" applyAlignment="1" applyProtection="1">
      <alignment vertical="center" wrapText="1"/>
    </xf>
    <xf numFmtId="173" fontId="56" fillId="10" borderId="82" xfId="28" applyNumberFormat="1" applyFont="1" applyFill="1" applyBorder="1" applyAlignment="1" applyProtection="1">
      <alignment vertical="center" wrapText="1"/>
    </xf>
    <xf numFmtId="1" fontId="56" fillId="10" borderId="82" xfId="28" applyNumberFormat="1" applyFont="1" applyFill="1" applyBorder="1" applyAlignment="1" applyProtection="1">
      <alignment horizontal="center" vertical="center" wrapText="1"/>
    </xf>
    <xf numFmtId="9" fontId="56" fillId="0" borderId="12" xfId="22" applyNumberFormat="1" applyFont="1" applyBorder="1" applyAlignment="1">
      <alignment horizontal="center" vertical="center" wrapText="1"/>
    </xf>
    <xf numFmtId="9" fontId="37" fillId="10" borderId="82" xfId="28" applyFont="1" applyFill="1" applyBorder="1" applyAlignment="1" applyProtection="1">
      <alignment horizontal="center" vertical="center" wrapText="1"/>
      <protection locked="0"/>
    </xf>
    <xf numFmtId="9" fontId="56" fillId="0" borderId="103" xfId="22" applyNumberFormat="1" applyFont="1" applyBorder="1" applyAlignment="1">
      <alignment horizontal="center" vertical="center" wrapText="1"/>
    </xf>
    <xf numFmtId="0" fontId="39" fillId="0" borderId="3" xfId="28" applyNumberFormat="1" applyFont="1" applyFill="1" applyBorder="1" applyAlignment="1">
      <alignment horizontal="left" vertical="center" wrapText="1"/>
    </xf>
    <xf numFmtId="0" fontId="38" fillId="0" borderId="0" xfId="34" applyAlignment="1">
      <alignment horizontal="center" vertical="center"/>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3" fillId="17" borderId="12" xfId="0" applyFont="1" applyFill="1" applyBorder="1" applyAlignment="1">
      <alignment horizontal="center" vertical="center"/>
    </xf>
    <xf numFmtId="0" fontId="33" fillId="17" borderId="39" xfId="0" applyFont="1" applyFill="1" applyBorder="1" applyAlignment="1">
      <alignment horizontal="center" vertical="center"/>
    </xf>
    <xf numFmtId="0" fontId="31" fillId="15" borderId="12" xfId="0" applyFont="1" applyFill="1" applyBorder="1" applyAlignment="1">
      <alignment horizontal="left" vertical="center" wrapText="1"/>
    </xf>
    <xf numFmtId="0" fontId="31" fillId="15" borderId="39" xfId="0" applyFont="1" applyFill="1" applyBorder="1" applyAlignment="1">
      <alignment horizontal="left" vertical="center" wrapText="1"/>
    </xf>
    <xf numFmtId="0" fontId="31" fillId="19" borderId="12" xfId="0" applyFont="1" applyFill="1" applyBorder="1" applyAlignment="1">
      <alignment horizontal="center" vertical="center"/>
    </xf>
    <xf numFmtId="0" fontId="31" fillId="19" borderId="39" xfId="0" applyFont="1" applyFill="1" applyBorder="1" applyAlignment="1">
      <alignment horizontal="center" vertical="center"/>
    </xf>
    <xf numFmtId="0" fontId="57" fillId="0" borderId="32" xfId="22" applyFont="1" applyBorder="1" applyAlignment="1">
      <alignment horizontal="center" vertical="center" wrapText="1"/>
    </xf>
    <xf numFmtId="0" fontId="57" fillId="0" borderId="33" xfId="22" applyFont="1" applyBorder="1" applyAlignment="1">
      <alignment horizontal="center" vertical="center" wrapText="1"/>
    </xf>
    <xf numFmtId="0" fontId="57" fillId="0" borderId="34" xfId="22" applyFont="1" applyBorder="1" applyAlignment="1">
      <alignment horizontal="center" vertical="center" wrapText="1"/>
    </xf>
    <xf numFmtId="0" fontId="57" fillId="13" borderId="6" xfId="22" applyFont="1" applyFill="1" applyBorder="1" applyAlignment="1">
      <alignment horizontal="center" vertical="center" wrapText="1"/>
    </xf>
    <xf numFmtId="0" fontId="57" fillId="13" borderId="16" xfId="22" applyFont="1" applyFill="1" applyBorder="1" applyAlignment="1">
      <alignment horizontal="center" vertical="center" wrapText="1"/>
    </xf>
    <xf numFmtId="0" fontId="39" fillId="0" borderId="5" xfId="22" applyFont="1" applyBorder="1" applyAlignment="1">
      <alignment horizontal="center" vertical="center" wrapText="1"/>
    </xf>
    <xf numFmtId="0" fontId="39" fillId="0" borderId="28" xfId="22" applyFont="1" applyBorder="1" applyAlignment="1">
      <alignment horizontal="center" vertical="center" wrapText="1"/>
    </xf>
    <xf numFmtId="0" fontId="57" fillId="13" borderId="47" xfId="22" applyFont="1" applyFill="1" applyBorder="1" applyAlignment="1">
      <alignment horizontal="center" vertical="center" wrapText="1"/>
    </xf>
    <xf numFmtId="0" fontId="57" fillId="13" borderId="45" xfId="22" applyFont="1" applyFill="1" applyBorder="1" applyAlignment="1">
      <alignment horizontal="center" vertical="center" wrapText="1"/>
    </xf>
    <xf numFmtId="0" fontId="57" fillId="13" borderId="48" xfId="22" applyFont="1" applyFill="1" applyBorder="1" applyAlignment="1">
      <alignment horizontal="center" vertical="center" wrapText="1"/>
    </xf>
    <xf numFmtId="0" fontId="57" fillId="13" borderId="32" xfId="22" applyFont="1" applyFill="1" applyBorder="1" applyAlignment="1">
      <alignment horizontal="center" vertical="center" wrapText="1"/>
    </xf>
    <xf numFmtId="0" fontId="57" fillId="13" borderId="33" xfId="22" applyFont="1" applyFill="1" applyBorder="1" applyAlignment="1">
      <alignment horizontal="center" vertical="center" wrapText="1"/>
    </xf>
    <xf numFmtId="0" fontId="57" fillId="13" borderId="34" xfId="22" applyFont="1" applyFill="1" applyBorder="1" applyAlignment="1">
      <alignment horizontal="center" vertical="center" wrapText="1"/>
    </xf>
    <xf numFmtId="0" fontId="57" fillId="0" borderId="24" xfId="22" applyFont="1" applyBorder="1" applyAlignment="1">
      <alignment horizontal="center" vertical="center" wrapText="1"/>
    </xf>
    <xf numFmtId="0" fontId="57" fillId="0" borderId="25" xfId="22" applyFont="1" applyBorder="1" applyAlignment="1">
      <alignment horizontal="center" vertical="center" wrapText="1"/>
    </xf>
    <xf numFmtId="0" fontId="57" fillId="0" borderId="26" xfId="22" applyFont="1" applyBorder="1" applyAlignment="1">
      <alignment horizontal="center" vertical="center" wrapText="1"/>
    </xf>
    <xf numFmtId="3" fontId="57" fillId="0" borderId="5" xfId="22" applyNumberFormat="1" applyFont="1" applyBorder="1" applyAlignment="1">
      <alignment horizontal="center" vertical="center" wrapText="1"/>
    </xf>
    <xf numFmtId="0" fontId="57" fillId="9" borderId="45" xfId="22" applyFont="1" applyFill="1" applyBorder="1" applyAlignment="1">
      <alignment horizontal="left" vertical="center" wrapText="1"/>
    </xf>
    <xf numFmtId="0" fontId="57" fillId="13" borderId="13" xfId="22" applyFont="1" applyFill="1" applyBorder="1" applyAlignment="1">
      <alignment horizontal="center" vertical="center" wrapText="1"/>
    </xf>
    <xf numFmtId="0" fontId="57" fillId="13" borderId="32" xfId="22" applyFont="1" applyFill="1" applyBorder="1" applyAlignment="1">
      <alignment horizontal="left" vertical="center" wrapText="1"/>
    </xf>
    <xf numFmtId="0" fontId="57" fillId="13" borderId="34" xfId="22" applyFont="1" applyFill="1" applyBorder="1" applyAlignment="1">
      <alignment horizontal="left" vertical="center" wrapText="1"/>
    </xf>
    <xf numFmtId="0" fontId="39" fillId="0" borderId="35" xfId="22" applyFont="1" applyBorder="1" applyAlignment="1">
      <alignment horizontal="center" vertical="center" wrapText="1"/>
    </xf>
    <xf numFmtId="0" fontId="39" fillId="0" borderId="1" xfId="22" applyFont="1" applyBorder="1" applyAlignment="1">
      <alignment horizontal="center" vertical="center" wrapText="1"/>
    </xf>
    <xf numFmtId="0" fontId="39" fillId="0" borderId="47" xfId="22" applyFont="1" applyBorder="1" applyAlignment="1">
      <alignment horizontal="center" vertical="center" wrapText="1"/>
    </xf>
    <xf numFmtId="0" fontId="57" fillId="0" borderId="24" xfId="22" applyFont="1" applyBorder="1" applyAlignment="1">
      <alignment horizontal="center" vertical="center"/>
    </xf>
    <xf numFmtId="0" fontId="57" fillId="0" borderId="25" xfId="22" applyFont="1" applyBorder="1" applyAlignment="1">
      <alignment horizontal="center" vertical="center"/>
    </xf>
    <xf numFmtId="0" fontId="57" fillId="0" borderId="26" xfId="22" applyFont="1" applyBorder="1" applyAlignment="1">
      <alignment horizontal="center" vertical="center"/>
    </xf>
    <xf numFmtId="0" fontId="57" fillId="0" borderId="20" xfId="22" applyFont="1" applyBorder="1" applyAlignment="1">
      <alignment horizontal="center" vertical="center" wrapText="1"/>
    </xf>
    <xf numFmtId="0" fontId="57" fillId="0" borderId="21" xfId="22" applyFont="1" applyBorder="1" applyAlignment="1">
      <alignment horizontal="center" vertical="center" wrapText="1"/>
    </xf>
    <xf numFmtId="0" fontId="57" fillId="0" borderId="22" xfId="22" applyFont="1" applyBorder="1" applyAlignment="1">
      <alignment horizontal="center" vertical="center" wrapText="1"/>
    </xf>
    <xf numFmtId="0" fontId="57" fillId="0" borderId="23" xfId="22" applyFont="1" applyBorder="1" applyAlignment="1">
      <alignment horizontal="center" vertical="center" wrapText="1"/>
    </xf>
    <xf numFmtId="0" fontId="57" fillId="0" borderId="5" xfId="22" applyFont="1" applyBorder="1" applyAlignment="1">
      <alignment horizontal="center" vertical="center" wrapText="1"/>
    </xf>
    <xf numFmtId="0" fontId="57" fillId="0" borderId="28" xfId="22" applyFont="1" applyBorder="1" applyAlignment="1">
      <alignment horizontal="center" vertical="center" wrapText="1"/>
    </xf>
    <xf numFmtId="0" fontId="75" fillId="0" borderId="32" xfId="0" applyFont="1" applyBorder="1" applyAlignment="1">
      <alignment horizontal="left" vertical="center" wrapText="1"/>
    </xf>
    <xf numFmtId="0" fontId="75" fillId="0" borderId="33" xfId="0" applyFont="1" applyBorder="1" applyAlignment="1">
      <alignment horizontal="left" vertical="center" wrapText="1"/>
    </xf>
    <xf numFmtId="0" fontId="75" fillId="0" borderId="34" xfId="0" applyFont="1" applyBorder="1" applyAlignment="1">
      <alignment horizontal="left" vertical="center" wrapText="1"/>
    </xf>
    <xf numFmtId="0" fontId="57" fillId="13" borderId="35" xfId="22" applyFont="1" applyFill="1" applyBorder="1" applyAlignment="1">
      <alignment horizontal="left" vertical="center" wrapText="1"/>
    </xf>
    <xf numFmtId="0" fontId="57" fillId="13" borderId="37" xfId="22" applyFont="1" applyFill="1" applyBorder="1" applyAlignment="1">
      <alignment horizontal="left" vertical="center" wrapText="1"/>
    </xf>
    <xf numFmtId="0" fontId="57" fillId="13" borderId="1" xfId="22" applyFont="1" applyFill="1" applyBorder="1" applyAlignment="1">
      <alignment horizontal="left" vertical="center" wrapText="1"/>
    </xf>
    <xf numFmtId="0" fontId="57" fillId="13" borderId="2" xfId="22" applyFont="1" applyFill="1" applyBorder="1" applyAlignment="1">
      <alignment horizontal="left" vertical="center" wrapText="1"/>
    </xf>
    <xf numFmtId="0" fontId="57" fillId="13" borderId="47" xfId="22" applyFont="1" applyFill="1" applyBorder="1" applyAlignment="1">
      <alignment horizontal="left" vertical="center" wrapText="1"/>
    </xf>
    <xf numFmtId="0" fontId="57" fillId="13" borderId="48" xfId="22" applyFont="1" applyFill="1" applyBorder="1" applyAlignment="1">
      <alignment horizontal="left" vertical="center" wrapText="1"/>
    </xf>
    <xf numFmtId="0" fontId="57" fillId="13" borderId="36" xfId="22" applyFont="1" applyFill="1" applyBorder="1" applyAlignment="1">
      <alignment horizontal="left" vertical="center" wrapText="1"/>
    </xf>
    <xf numFmtId="0" fontId="57" fillId="13" borderId="0" xfId="22" applyFont="1" applyFill="1" applyAlignment="1">
      <alignment horizontal="left" vertical="center" wrapText="1"/>
    </xf>
    <xf numFmtId="0" fontId="57" fillId="13" borderId="45" xfId="22" applyFont="1" applyFill="1" applyBorder="1" applyAlignment="1">
      <alignment horizontal="left" vertical="center" wrapText="1"/>
    </xf>
    <xf numFmtId="0" fontId="39" fillId="0" borderId="49" xfId="0" applyFont="1" applyBorder="1" applyAlignment="1">
      <alignment horizontal="center" vertical="center"/>
    </xf>
    <xf numFmtId="0" fontId="39" fillId="0" borderId="50" xfId="0" applyFont="1" applyBorder="1" applyAlignment="1">
      <alignment horizontal="center" vertical="center"/>
    </xf>
    <xf numFmtId="0" fontId="57" fillId="0" borderId="35" xfId="22" applyFont="1" applyBorder="1" applyAlignment="1">
      <alignment horizontal="center" vertical="center" wrapText="1"/>
    </xf>
    <xf numFmtId="0" fontId="57" fillId="0" borderId="36" xfId="22" applyFont="1" applyBorder="1" applyAlignment="1">
      <alignment horizontal="center" vertical="center" wrapText="1"/>
    </xf>
    <xf numFmtId="0" fontId="57" fillId="0" borderId="37" xfId="22" applyFont="1" applyBorder="1" applyAlignment="1">
      <alignment horizontal="center" vertical="center" wrapText="1"/>
    </xf>
    <xf numFmtId="0" fontId="57" fillId="0" borderId="1" xfId="22" applyFont="1" applyBorder="1" applyAlignment="1">
      <alignment horizontal="center" vertical="center" wrapText="1"/>
    </xf>
    <xf numFmtId="0" fontId="57" fillId="0" borderId="0" xfId="22" applyFont="1" applyAlignment="1">
      <alignment horizontal="center" vertical="center" wrapText="1"/>
    </xf>
    <xf numFmtId="0" fontId="57" fillId="0" borderId="2" xfId="22" applyFont="1" applyBorder="1" applyAlignment="1">
      <alignment horizontal="center" vertical="center" wrapText="1"/>
    </xf>
    <xf numFmtId="0" fontId="57" fillId="0" borderId="47" xfId="22" applyFont="1" applyBorder="1" applyAlignment="1">
      <alignment horizontal="center" vertical="center" wrapText="1"/>
    </xf>
    <xf numFmtId="0" fontId="57" fillId="0" borderId="45" xfId="22" applyFont="1" applyBorder="1" applyAlignment="1">
      <alignment horizontal="center" vertical="center" wrapText="1"/>
    </xf>
    <xf numFmtId="0" fontId="57" fillId="0" borderId="48" xfId="22" applyFont="1" applyBorder="1" applyAlignment="1">
      <alignment horizontal="center" vertical="center" wrapText="1"/>
    </xf>
    <xf numFmtId="0" fontId="77" fillId="0" borderId="32" xfId="22" applyFont="1" applyBorder="1" applyAlignment="1">
      <alignment horizontal="center" vertical="center" wrapText="1"/>
    </xf>
    <xf numFmtId="0" fontId="77" fillId="0" borderId="33" xfId="22" applyFont="1" applyBorder="1" applyAlignment="1">
      <alignment horizontal="center" vertical="center" wrapText="1"/>
    </xf>
    <xf numFmtId="0" fontId="77" fillId="0" borderId="34" xfId="22" applyFont="1" applyBorder="1" applyAlignment="1">
      <alignment horizontal="center" vertical="center" wrapText="1"/>
    </xf>
    <xf numFmtId="0" fontId="57" fillId="0" borderId="49" xfId="0" applyFont="1" applyBorder="1" applyAlignment="1">
      <alignment horizontal="center" vertical="center" wrapText="1"/>
    </xf>
    <xf numFmtId="0" fontId="57" fillId="0" borderId="50" xfId="0" applyFont="1" applyBorder="1" applyAlignment="1">
      <alignment horizontal="center" vertical="center" wrapText="1"/>
    </xf>
    <xf numFmtId="0" fontId="39" fillId="0" borderId="51" xfId="0" applyFont="1" applyBorder="1" applyAlignment="1">
      <alignment horizontal="center" vertical="center"/>
    </xf>
    <xf numFmtId="0" fontId="39" fillId="0" borderId="52" xfId="0" applyFont="1" applyBorder="1" applyAlignment="1">
      <alignment horizontal="center" vertical="center"/>
    </xf>
    <xf numFmtId="0" fontId="57" fillId="0" borderId="53" xfId="0" applyFont="1" applyBorder="1" applyAlignment="1">
      <alignment horizontal="center" vertical="center" wrapText="1"/>
    </xf>
    <xf numFmtId="0" fontId="57" fillId="0" borderId="54" xfId="0" applyFont="1" applyBorder="1" applyAlignment="1">
      <alignment horizontal="center" vertical="center" wrapText="1"/>
    </xf>
    <xf numFmtId="0" fontId="39" fillId="0" borderId="53" xfId="0" applyFont="1" applyBorder="1" applyAlignment="1">
      <alignment horizontal="center" vertical="center"/>
    </xf>
    <xf numFmtId="0" fontId="39" fillId="0" borderId="54" xfId="0" applyFont="1" applyBorder="1" applyAlignment="1">
      <alignment horizontal="center" vertical="center"/>
    </xf>
    <xf numFmtId="14" fontId="57" fillId="0" borderId="35" xfId="0" applyNumberFormat="1" applyFont="1" applyBorder="1" applyAlignment="1">
      <alignment horizontal="center" vertical="center"/>
    </xf>
    <xf numFmtId="0" fontId="57" fillId="0" borderId="37" xfId="0" applyFont="1" applyBorder="1" applyAlignment="1">
      <alignment horizontal="center" vertical="center"/>
    </xf>
    <xf numFmtId="0" fontId="57" fillId="0" borderId="1" xfId="0" applyFont="1" applyBorder="1" applyAlignment="1">
      <alignment horizontal="center" vertical="center"/>
    </xf>
    <xf numFmtId="0" fontId="57" fillId="0" borderId="2" xfId="0" applyFont="1" applyBorder="1" applyAlignment="1">
      <alignment horizontal="center" vertical="center"/>
    </xf>
    <xf numFmtId="0" fontId="57" fillId="0" borderId="47" xfId="0" applyFont="1" applyBorder="1" applyAlignment="1">
      <alignment horizontal="center" vertical="center"/>
    </xf>
    <xf numFmtId="0" fontId="57" fillId="0" borderId="48" xfId="0" applyFont="1" applyBorder="1" applyAlignment="1">
      <alignment horizontal="center" vertical="center"/>
    </xf>
    <xf numFmtId="0" fontId="76" fillId="0" borderId="55" xfId="0" applyFont="1" applyBorder="1" applyAlignment="1">
      <alignment horizontal="center" vertical="center"/>
    </xf>
    <xf numFmtId="0" fontId="76" fillId="0" borderId="56" xfId="0" applyFont="1" applyBorder="1" applyAlignment="1">
      <alignment horizontal="center" vertical="center"/>
    </xf>
    <xf numFmtId="0" fontId="76" fillId="0" borderId="57" xfId="0" applyFont="1" applyBorder="1" applyAlignment="1">
      <alignment horizontal="center" vertical="center"/>
    </xf>
    <xf numFmtId="0" fontId="57" fillId="0" borderId="51" xfId="0" applyFont="1" applyBorder="1" applyAlignment="1">
      <alignment horizontal="center" vertical="center" wrapText="1"/>
    </xf>
    <xf numFmtId="0" fontId="57" fillId="0" borderId="52" xfId="0" applyFont="1" applyBorder="1" applyAlignment="1">
      <alignment horizontal="center" vertical="center" wrapText="1"/>
    </xf>
    <xf numFmtId="0" fontId="57" fillId="9" borderId="20" xfId="22" applyFont="1" applyFill="1" applyBorder="1" applyAlignment="1">
      <alignment horizontal="center" vertical="center" wrapText="1"/>
    </xf>
    <xf numFmtId="0" fontId="57" fillId="9" borderId="21" xfId="22" applyFont="1" applyFill="1" applyBorder="1" applyAlignment="1">
      <alignment horizontal="center" vertical="center" wrapText="1"/>
    </xf>
    <xf numFmtId="0" fontId="57" fillId="9" borderId="22" xfId="22" applyFont="1" applyFill="1" applyBorder="1" applyAlignment="1">
      <alignment horizontal="center" vertical="center" wrapText="1"/>
    </xf>
    <xf numFmtId="0" fontId="57" fillId="13" borderId="12" xfId="22" applyFont="1" applyFill="1" applyBorder="1" applyAlignment="1">
      <alignment horizontal="center" vertical="center" wrapText="1"/>
    </xf>
    <xf numFmtId="0" fontId="57" fillId="13" borderId="38" xfId="22" applyFont="1" applyFill="1" applyBorder="1" applyAlignment="1">
      <alignment horizontal="center" vertical="center" wrapText="1"/>
    </xf>
    <xf numFmtId="0" fontId="57" fillId="13" borderId="39" xfId="22" applyFont="1" applyFill="1" applyBorder="1" applyAlignment="1">
      <alignment horizontal="center" vertical="center" wrapText="1"/>
    </xf>
    <xf numFmtId="0" fontId="39" fillId="13" borderId="6" xfId="22" applyFont="1" applyFill="1" applyBorder="1" applyAlignment="1">
      <alignment horizontal="center" vertical="center" wrapText="1"/>
    </xf>
    <xf numFmtId="0" fontId="57" fillId="0" borderId="58" xfId="22" applyFont="1" applyBorder="1" applyAlignment="1">
      <alignment horizontal="center" vertical="center" wrapText="1"/>
    </xf>
    <xf numFmtId="0" fontId="57" fillId="0" borderId="18" xfId="22" applyFont="1" applyBorder="1" applyAlignment="1">
      <alignment horizontal="center" vertical="center" wrapText="1"/>
    </xf>
    <xf numFmtId="9" fontId="57" fillId="0" borderId="3" xfId="22" applyNumberFormat="1" applyFont="1" applyBorder="1" applyAlignment="1">
      <alignment horizontal="center" vertical="center" wrapText="1"/>
    </xf>
    <xf numFmtId="0" fontId="57" fillId="0" borderId="19" xfId="22" applyFont="1" applyBorder="1" applyAlignment="1">
      <alignment horizontal="center" vertical="center" wrapText="1"/>
    </xf>
    <xf numFmtId="0" fontId="57" fillId="13" borderId="71" xfId="22" applyFont="1" applyFill="1" applyBorder="1" applyAlignment="1">
      <alignment horizontal="center" vertical="center" wrapText="1"/>
    </xf>
    <xf numFmtId="0" fontId="57" fillId="13" borderId="78" xfId="22" applyFont="1" applyFill="1" applyBorder="1" applyAlignment="1">
      <alignment horizontal="center" vertical="center" wrapText="1"/>
    </xf>
    <xf numFmtId="0" fontId="57" fillId="13" borderId="72" xfId="22" applyFont="1" applyFill="1" applyBorder="1" applyAlignment="1">
      <alignment horizontal="center" vertical="center" wrapText="1"/>
    </xf>
    <xf numFmtId="2" fontId="39" fillId="0" borderId="78" xfId="22" applyNumberFormat="1" applyFont="1" applyBorder="1" applyAlignment="1">
      <alignment horizontal="left" vertical="center" wrapText="1"/>
    </xf>
    <xf numFmtId="9" fontId="39" fillId="0" borderId="6" xfId="22" applyNumberFormat="1" applyFont="1" applyBorder="1" applyAlignment="1">
      <alignment horizontal="center" vertical="center" wrapText="1"/>
    </xf>
    <xf numFmtId="0" fontId="57" fillId="0" borderId="96" xfId="22" applyFont="1" applyBorder="1" applyAlignment="1">
      <alignment horizontal="center" vertical="center" wrapText="1"/>
    </xf>
    <xf numFmtId="0" fontId="57" fillId="0" borderId="97" xfId="22" applyFont="1" applyBorder="1" applyAlignment="1">
      <alignment horizontal="center" vertical="center" wrapText="1"/>
    </xf>
    <xf numFmtId="0" fontId="57" fillId="0" borderId="98" xfId="22" applyFont="1" applyBorder="1" applyAlignment="1">
      <alignment horizontal="center" vertical="center" wrapText="1"/>
    </xf>
    <xf numFmtId="0" fontId="57" fillId="13" borderId="29" xfId="22" applyFont="1" applyFill="1" applyBorder="1" applyAlignment="1">
      <alignment horizontal="center" vertical="center" wrapText="1"/>
    </xf>
    <xf numFmtId="0" fontId="57" fillId="13" borderId="7" xfId="22" applyFont="1" applyFill="1" applyBorder="1" applyAlignment="1">
      <alignment horizontal="center" vertical="center" wrapText="1"/>
    </xf>
    <xf numFmtId="0" fontId="57" fillId="13" borderId="8" xfId="22" applyFont="1" applyFill="1" applyBorder="1" applyAlignment="1">
      <alignment horizontal="center" vertical="center" wrapText="1"/>
    </xf>
    <xf numFmtId="0" fontId="57" fillId="13" borderId="73" xfId="22" applyFont="1" applyFill="1" applyBorder="1" applyAlignment="1">
      <alignment horizontal="center" vertical="center" wrapText="1"/>
    </xf>
    <xf numFmtId="0" fontId="57" fillId="13" borderId="4" xfId="22" applyFont="1" applyFill="1" applyBorder="1" applyAlignment="1">
      <alignment horizontal="center" vertical="center" wrapText="1"/>
    </xf>
    <xf numFmtId="0" fontId="57" fillId="13" borderId="74" xfId="22" applyFont="1" applyFill="1" applyBorder="1" applyAlignment="1">
      <alignment horizontal="center" vertical="center" wrapText="1"/>
    </xf>
    <xf numFmtId="0" fontId="57" fillId="13" borderId="75" xfId="22" applyFont="1" applyFill="1" applyBorder="1" applyAlignment="1">
      <alignment horizontal="center" vertical="center" wrapText="1"/>
    </xf>
    <xf numFmtId="0" fontId="57" fillId="13" borderId="76" xfId="22" applyFont="1" applyFill="1" applyBorder="1" applyAlignment="1">
      <alignment horizontal="center" vertical="center" wrapText="1"/>
    </xf>
    <xf numFmtId="9" fontId="71" fillId="0" borderId="29" xfId="30" applyFont="1" applyFill="1" applyBorder="1" applyAlignment="1" applyProtection="1">
      <alignment horizontal="left" vertical="center" wrapText="1"/>
    </xf>
    <xf numFmtId="9" fontId="71" fillId="0" borderId="7" xfId="30" applyFont="1" applyFill="1" applyBorder="1" applyAlignment="1" applyProtection="1">
      <alignment horizontal="left" vertical="center" wrapText="1"/>
    </xf>
    <xf numFmtId="9" fontId="71" fillId="0" borderId="8" xfId="30" applyFont="1" applyFill="1" applyBorder="1" applyAlignment="1" applyProtection="1">
      <alignment horizontal="left" vertical="center" wrapText="1"/>
    </xf>
    <xf numFmtId="9" fontId="71" fillId="0" borderId="44" xfId="30" applyFont="1" applyFill="1" applyBorder="1" applyAlignment="1" applyProtection="1">
      <alignment horizontal="left" vertical="center" wrapText="1"/>
    </xf>
    <xf numFmtId="9" fontId="71" fillId="0" borderId="45" xfId="30" applyFont="1" applyFill="1" applyBorder="1" applyAlignment="1" applyProtection="1">
      <alignment horizontal="left" vertical="center" wrapText="1"/>
    </xf>
    <xf numFmtId="9" fontId="71" fillId="0" borderId="46" xfId="30" applyFont="1" applyFill="1" applyBorder="1" applyAlignment="1" applyProtection="1">
      <alignment horizontal="left" vertical="center" wrapText="1"/>
    </xf>
    <xf numFmtId="9" fontId="39" fillId="0" borderId="6" xfId="30" applyFont="1" applyFill="1" applyBorder="1" applyAlignment="1" applyProtection="1">
      <alignment horizontal="center" vertical="center" wrapText="1"/>
    </xf>
    <xf numFmtId="9" fontId="39" fillId="0" borderId="5" xfId="30" applyFont="1" applyFill="1" applyBorder="1" applyAlignment="1" applyProtection="1">
      <alignment horizontal="center" vertical="center" wrapText="1"/>
    </xf>
    <xf numFmtId="9" fontId="63" fillId="0" borderId="6" xfId="30" applyFont="1" applyFill="1" applyBorder="1" applyAlignment="1" applyProtection="1">
      <alignment horizontal="center" vertical="center" wrapText="1"/>
    </xf>
    <xf numFmtId="9" fontId="63" fillId="0" borderId="16" xfId="30" applyFont="1" applyFill="1" applyBorder="1" applyAlignment="1" applyProtection="1">
      <alignment horizontal="center" vertical="center" wrapText="1"/>
    </xf>
    <xf numFmtId="9" fontId="63" fillId="0" borderId="5" xfId="30" applyFont="1" applyFill="1" applyBorder="1" applyAlignment="1" applyProtection="1">
      <alignment horizontal="center" vertical="center" wrapText="1"/>
    </xf>
    <xf numFmtId="9" fontId="63" fillId="0" borderId="28" xfId="30" applyFont="1" applyFill="1" applyBorder="1" applyAlignment="1" applyProtection="1">
      <alignment horizontal="center" vertical="center" wrapText="1"/>
    </xf>
    <xf numFmtId="0" fontId="57" fillId="13" borderId="77" xfId="22" applyFont="1" applyFill="1" applyBorder="1" applyAlignment="1">
      <alignment horizontal="center" vertical="center" wrapText="1"/>
    </xf>
    <xf numFmtId="9" fontId="39" fillId="0" borderId="117" xfId="22" applyNumberFormat="1" applyFont="1" applyBorder="1" applyAlignment="1">
      <alignment vertical="center" wrapText="1"/>
    </xf>
    <xf numFmtId="0" fontId="39" fillId="0" borderId="81" xfId="0" applyFont="1" applyBorder="1" applyAlignment="1">
      <alignment horizontal="left" vertical="center" wrapText="1"/>
    </xf>
    <xf numFmtId="9" fontId="39" fillId="0" borderId="82" xfId="22" applyNumberFormat="1" applyFont="1" applyBorder="1" applyAlignment="1">
      <alignment horizontal="center" vertical="center" wrapText="1"/>
    </xf>
    <xf numFmtId="9" fontId="78" fillId="0" borderId="30" xfId="34" applyNumberFormat="1" applyFont="1" applyBorder="1" applyAlignment="1">
      <alignment horizontal="center" vertical="center" wrapText="1"/>
    </xf>
    <xf numFmtId="9" fontId="39" fillId="0" borderId="0" xfId="22" applyNumberFormat="1" applyFont="1" applyAlignment="1">
      <alignment horizontal="center" vertical="center" wrapText="1"/>
    </xf>
    <xf numFmtId="9" fontId="39" fillId="0" borderId="89" xfId="22" applyNumberFormat="1" applyFont="1" applyBorder="1" applyAlignment="1">
      <alignment horizontal="center" vertical="center" wrapText="1"/>
    </xf>
    <xf numFmtId="9" fontId="39" fillId="0" borderId="83" xfId="22" applyNumberFormat="1" applyFont="1" applyBorder="1" applyAlignment="1">
      <alignment horizontal="center" vertical="center" wrapText="1"/>
    </xf>
    <xf numFmtId="9" fontId="39" fillId="0" borderId="84" xfId="22" applyNumberFormat="1" applyFont="1" applyBorder="1" applyAlignment="1">
      <alignment horizontal="center" vertical="center" wrapText="1"/>
    </xf>
    <xf numFmtId="9" fontId="39" fillId="0" borderId="85" xfId="22" applyNumberFormat="1" applyFont="1" applyBorder="1" applyAlignment="1">
      <alignment horizontal="center" vertical="center" wrapText="1"/>
    </xf>
    <xf numFmtId="0" fontId="57" fillId="13" borderId="79" xfId="22" applyFont="1" applyFill="1" applyBorder="1" applyAlignment="1">
      <alignment horizontal="center" vertical="center" wrapText="1"/>
    </xf>
    <xf numFmtId="9" fontId="78" fillId="0" borderId="7" xfId="34" applyNumberFormat="1" applyFont="1" applyBorder="1" applyAlignment="1">
      <alignment horizontal="center" vertical="center" wrapText="1"/>
    </xf>
    <xf numFmtId="9" fontId="39" fillId="0" borderId="7" xfId="22" applyNumberFormat="1" applyFont="1" applyBorder="1" applyAlignment="1">
      <alignment horizontal="center" vertical="center" wrapText="1"/>
    </xf>
    <xf numFmtId="9" fontId="39" fillId="0" borderId="80" xfId="22" applyNumberFormat="1" applyFont="1" applyBorder="1" applyAlignment="1">
      <alignment horizontal="center" vertical="center" wrapText="1"/>
    </xf>
    <xf numFmtId="9" fontId="39" fillId="0" borderId="87" xfId="22" applyNumberFormat="1" applyFont="1" applyBorder="1" applyAlignment="1">
      <alignment horizontal="center" vertical="center" wrapText="1"/>
    </xf>
    <xf numFmtId="9" fontId="39" fillId="0" borderId="88" xfId="22" applyNumberFormat="1" applyFont="1" applyBorder="1" applyAlignment="1">
      <alignment horizontal="center" vertical="center" wrapText="1"/>
    </xf>
    <xf numFmtId="9" fontId="78" fillId="0" borderId="0" xfId="34" applyNumberFormat="1" applyFont="1" applyBorder="1" applyAlignment="1">
      <alignment horizontal="center" vertical="center" wrapText="1"/>
    </xf>
    <xf numFmtId="9" fontId="55" fillId="0" borderId="0" xfId="34" applyNumberFormat="1" applyFont="1" applyBorder="1" applyAlignment="1">
      <alignment horizontal="center" vertical="center" wrapText="1"/>
    </xf>
    <xf numFmtId="9" fontId="55" fillId="0" borderId="89" xfId="34" applyNumberFormat="1" applyFont="1" applyBorder="1" applyAlignment="1">
      <alignment horizontal="center" vertical="center" wrapText="1"/>
    </xf>
    <xf numFmtId="9" fontId="55" fillId="0" borderId="87" xfId="34" applyNumberFormat="1" applyFont="1" applyBorder="1" applyAlignment="1">
      <alignment horizontal="center" vertical="center" wrapText="1"/>
    </xf>
    <xf numFmtId="9" fontId="55" fillId="0" borderId="88" xfId="34" applyNumberFormat="1" applyFont="1" applyBorder="1" applyAlignment="1">
      <alignment horizontal="center" vertical="center" wrapText="1"/>
    </xf>
    <xf numFmtId="9" fontId="39" fillId="0" borderId="86" xfId="22" applyNumberFormat="1" applyFont="1" applyBorder="1" applyAlignment="1">
      <alignment horizontal="center" vertical="center" wrapText="1"/>
    </xf>
    <xf numFmtId="9" fontId="39" fillId="0" borderId="93" xfId="22" applyNumberFormat="1" applyFont="1" applyBorder="1" applyAlignment="1">
      <alignment vertical="center" wrapText="1"/>
    </xf>
    <xf numFmtId="9" fontId="39" fillId="0" borderId="94" xfId="22" applyNumberFormat="1" applyFont="1" applyBorder="1" applyAlignment="1">
      <alignment vertical="center" wrapText="1"/>
    </xf>
    <xf numFmtId="9" fontId="39" fillId="0" borderId="95" xfId="22" applyNumberFormat="1" applyFont="1" applyBorder="1" applyAlignment="1">
      <alignment vertical="center" wrapText="1"/>
    </xf>
    <xf numFmtId="9" fontId="57" fillId="0" borderId="110" xfId="22" applyNumberFormat="1" applyFont="1" applyBorder="1" applyAlignment="1">
      <alignment vertical="center" wrapText="1"/>
    </xf>
    <xf numFmtId="9" fontId="39" fillId="0" borderId="111" xfId="22" applyNumberFormat="1" applyFont="1" applyBorder="1" applyAlignment="1">
      <alignment vertical="center" wrapText="1"/>
    </xf>
    <xf numFmtId="9" fontId="39" fillId="0" borderId="112" xfId="22" applyNumberFormat="1" applyFont="1" applyBorder="1" applyAlignment="1">
      <alignment vertical="center" wrapText="1"/>
    </xf>
    <xf numFmtId="9" fontId="39" fillId="0" borderId="91" xfId="22" applyNumberFormat="1" applyFont="1" applyBorder="1" applyAlignment="1">
      <alignment vertical="center" wrapText="1"/>
    </xf>
    <xf numFmtId="9" fontId="39" fillId="0" borderId="118" xfId="22" applyNumberFormat="1" applyFont="1" applyBorder="1" applyAlignment="1">
      <alignment vertical="center" wrapText="1"/>
    </xf>
    <xf numFmtId="9" fontId="39" fillId="0" borderId="86" xfId="22" applyNumberFormat="1" applyFont="1" applyBorder="1" applyAlignment="1">
      <alignment vertical="center" wrapText="1"/>
    </xf>
    <xf numFmtId="9" fontId="39" fillId="0" borderId="87" xfId="22" applyNumberFormat="1" applyFont="1" applyBorder="1" applyAlignment="1">
      <alignment vertical="center" wrapText="1"/>
    </xf>
    <xf numFmtId="9" fontId="39" fillId="0" borderId="119" xfId="22" applyNumberFormat="1" applyFont="1" applyBorder="1" applyAlignment="1">
      <alignment vertical="center" wrapText="1"/>
    </xf>
    <xf numFmtId="9" fontId="57" fillId="0" borderId="30" xfId="22" applyNumberFormat="1" applyFont="1" applyBorder="1" applyAlignment="1">
      <alignment vertical="center" wrapText="1"/>
    </xf>
    <xf numFmtId="9" fontId="39" fillId="0" borderId="0" xfId="22" applyNumberFormat="1" applyFont="1" applyAlignment="1">
      <alignment vertical="center" wrapText="1"/>
    </xf>
    <xf numFmtId="9" fontId="39" fillId="0" borderId="9" xfId="22" applyNumberFormat="1" applyFont="1" applyBorder="1" applyAlignment="1">
      <alignment vertical="center" wrapText="1"/>
    </xf>
    <xf numFmtId="9" fontId="39" fillId="0" borderId="93" xfId="22" applyNumberFormat="1" applyFont="1" applyBorder="1" applyAlignment="1">
      <alignment horizontal="left" vertical="center" wrapText="1"/>
    </xf>
    <xf numFmtId="9" fontId="37" fillId="0" borderId="94" xfId="22" applyNumberFormat="1" applyFont="1" applyBorder="1" applyAlignment="1">
      <alignment horizontal="left" vertical="center" wrapText="1"/>
    </xf>
    <xf numFmtId="9" fontId="37" fillId="0" borderId="95" xfId="22" applyNumberFormat="1" applyFont="1" applyBorder="1" applyAlignment="1">
      <alignment horizontal="left" vertical="center" wrapText="1"/>
    </xf>
    <xf numFmtId="9" fontId="57" fillId="0" borderId="93" xfId="22" applyNumberFormat="1" applyFont="1" applyBorder="1" applyAlignment="1">
      <alignment horizontal="left" vertical="center" wrapText="1"/>
    </xf>
    <xf numFmtId="9" fontId="56" fillId="0" borderId="94" xfId="22" applyNumberFormat="1" applyFont="1" applyBorder="1" applyAlignment="1">
      <alignment horizontal="left" vertical="center" wrapText="1"/>
    </xf>
    <xf numFmtId="9" fontId="56" fillId="0" borderId="95" xfId="22" applyNumberFormat="1" applyFont="1" applyBorder="1" applyAlignment="1">
      <alignment horizontal="left" vertical="center" wrapText="1"/>
    </xf>
    <xf numFmtId="2" fontId="37" fillId="0" borderId="13" xfId="22" applyNumberFormat="1" applyFont="1" applyBorder="1" applyAlignment="1">
      <alignment horizontal="left" vertical="center" wrapText="1"/>
    </xf>
    <xf numFmtId="9" fontId="37" fillId="0" borderId="6" xfId="22" applyNumberFormat="1" applyFont="1" applyBorder="1" applyAlignment="1">
      <alignment horizontal="center" vertical="center" wrapText="1"/>
    </xf>
    <xf numFmtId="9" fontId="78" fillId="0" borderId="29" xfId="34" applyNumberFormat="1" applyFont="1" applyBorder="1" applyAlignment="1">
      <alignment horizontal="center" vertical="center" wrapText="1"/>
    </xf>
    <xf numFmtId="9" fontId="78" fillId="0" borderId="59" xfId="34" applyNumberFormat="1" applyFont="1" applyBorder="1" applyAlignment="1">
      <alignment horizontal="center" vertical="center" wrapText="1"/>
    </xf>
    <xf numFmtId="9" fontId="78" fillId="0" borderId="15" xfId="34" applyNumberFormat="1" applyFont="1" applyBorder="1" applyAlignment="1">
      <alignment horizontal="center" vertical="center" wrapText="1"/>
    </xf>
    <xf numFmtId="9" fontId="78" fillId="0" borderId="10" xfId="34" applyNumberFormat="1" applyFont="1" applyBorder="1" applyAlignment="1">
      <alignment horizontal="center" vertical="center" wrapText="1"/>
    </xf>
    <xf numFmtId="9" fontId="78" fillId="0" borderId="60" xfId="34" applyNumberFormat="1" applyFont="1" applyBorder="1" applyAlignment="1">
      <alignment horizontal="center" vertical="center" wrapText="1"/>
    </xf>
    <xf numFmtId="0" fontId="37" fillId="0" borderId="23" xfId="0" applyFont="1" applyBorder="1" applyAlignment="1">
      <alignment horizontal="left" vertical="center" wrapText="1"/>
    </xf>
    <xf numFmtId="2" fontId="37" fillId="0" borderId="58" xfId="22" applyNumberFormat="1" applyFont="1" applyBorder="1" applyAlignment="1">
      <alignment horizontal="left" vertical="center" wrapText="1"/>
    </xf>
    <xf numFmtId="2" fontId="37" fillId="0" borderId="14" xfId="22" applyNumberFormat="1" applyFont="1" applyBorder="1" applyAlignment="1">
      <alignment horizontal="left" vertical="center" wrapText="1"/>
    </xf>
    <xf numFmtId="9" fontId="39" fillId="0" borderId="94" xfId="22" applyNumberFormat="1" applyFont="1" applyBorder="1" applyAlignment="1">
      <alignment horizontal="left" vertical="center" wrapText="1"/>
    </xf>
    <xf numFmtId="9" fontId="39" fillId="0" borderId="95" xfId="22" applyNumberFormat="1" applyFont="1" applyBorder="1" applyAlignment="1">
      <alignment horizontal="left" vertical="center" wrapText="1"/>
    </xf>
    <xf numFmtId="9" fontId="37" fillId="0" borderId="7" xfId="22" applyNumberFormat="1" applyFont="1" applyBorder="1" applyAlignment="1">
      <alignment horizontal="center" vertical="center" wrapText="1"/>
    </xf>
    <xf numFmtId="9" fontId="37" fillId="0" borderId="59" xfId="22" applyNumberFormat="1" applyFont="1" applyBorder="1" applyAlignment="1">
      <alignment horizontal="center" vertical="center" wrapText="1"/>
    </xf>
    <xf numFmtId="9" fontId="37" fillId="0" borderId="15" xfId="22" applyNumberFormat="1" applyFont="1" applyBorder="1" applyAlignment="1">
      <alignment horizontal="center" vertical="center" wrapText="1"/>
    </xf>
    <xf numFmtId="9" fontId="37" fillId="0" borderId="10" xfId="22" applyNumberFormat="1" applyFont="1" applyBorder="1" applyAlignment="1">
      <alignment horizontal="center" vertical="center" wrapText="1"/>
    </xf>
    <xf numFmtId="9" fontId="37" fillId="0" borderId="60" xfId="22" applyNumberFormat="1" applyFont="1" applyBorder="1" applyAlignment="1">
      <alignment horizontal="center" vertical="center" wrapText="1"/>
    </xf>
    <xf numFmtId="9" fontId="37" fillId="0" borderId="39" xfId="30" applyFont="1" applyFill="1" applyBorder="1" applyAlignment="1" applyProtection="1">
      <alignment horizontal="center" vertical="center" wrapText="1"/>
    </xf>
    <xf numFmtId="9" fontId="37" fillId="0" borderId="6" xfId="30" applyFont="1" applyFill="1" applyBorder="1" applyAlignment="1" applyProtection="1">
      <alignment horizontal="center" vertical="center" wrapText="1"/>
    </xf>
    <xf numFmtId="9" fontId="37" fillId="0" borderId="16" xfId="30" applyFont="1" applyFill="1" applyBorder="1" applyAlignment="1" applyProtection="1">
      <alignment horizontal="center" vertical="center" wrapText="1"/>
    </xf>
    <xf numFmtId="9" fontId="37" fillId="0" borderId="136" xfId="30" applyFont="1" applyFill="1" applyBorder="1" applyAlignment="1" applyProtection="1">
      <alignment horizontal="center" vertical="center" wrapText="1"/>
    </xf>
    <xf numFmtId="9" fontId="37" fillId="0" borderId="5" xfId="30" applyFont="1" applyFill="1" applyBorder="1" applyAlignment="1" applyProtection="1">
      <alignment horizontal="center" vertical="center" wrapText="1"/>
    </xf>
    <xf numFmtId="9" fontId="37" fillId="0" borderId="28" xfId="30" applyFont="1" applyFill="1" applyBorder="1" applyAlignment="1" applyProtection="1">
      <alignment horizontal="center" vertical="center" wrapText="1"/>
    </xf>
    <xf numFmtId="0" fontId="56" fillId="13" borderId="20" xfId="22" applyFont="1" applyFill="1" applyBorder="1" applyAlignment="1">
      <alignment horizontal="center" vertical="center" wrapText="1"/>
    </xf>
    <xf numFmtId="0" fontId="56" fillId="13" borderId="13" xfId="22" applyFont="1" applyFill="1" applyBorder="1" applyAlignment="1">
      <alignment horizontal="center" vertical="center" wrapText="1"/>
    </xf>
    <xf numFmtId="0" fontId="56" fillId="13" borderId="21" xfId="22" applyFont="1" applyFill="1" applyBorder="1" applyAlignment="1">
      <alignment horizontal="center" vertical="center" wrapText="1"/>
    </xf>
    <xf numFmtId="0" fontId="56" fillId="13" borderId="6" xfId="22" applyFont="1" applyFill="1" applyBorder="1" applyAlignment="1">
      <alignment horizontal="center" vertical="center" wrapText="1"/>
    </xf>
    <xf numFmtId="0" fontId="56" fillId="13" borderId="40" xfId="22" applyFont="1" applyFill="1" applyBorder="1" applyAlignment="1">
      <alignment horizontal="center" vertical="center" wrapText="1"/>
    </xf>
    <xf numFmtId="0" fontId="56" fillId="13" borderId="4" xfId="22" applyFont="1" applyFill="1" applyBorder="1" applyAlignment="1">
      <alignment horizontal="center" vertical="center" wrapText="1"/>
    </xf>
    <xf numFmtId="0" fontId="56" fillId="13" borderId="41" xfId="22" applyFont="1" applyFill="1" applyBorder="1" applyAlignment="1">
      <alignment horizontal="center" vertical="center" wrapText="1"/>
    </xf>
    <xf numFmtId="0" fontId="56" fillId="13" borderId="42" xfId="22" applyFont="1" applyFill="1" applyBorder="1" applyAlignment="1">
      <alignment horizontal="center" vertical="center" wrapText="1"/>
    </xf>
    <xf numFmtId="0" fontId="56" fillId="13" borderId="43" xfId="22" applyFont="1" applyFill="1" applyBorder="1" applyAlignment="1">
      <alignment horizontal="center" vertical="center" wrapText="1"/>
    </xf>
    <xf numFmtId="0" fontId="56" fillId="13" borderId="22" xfId="22" applyFont="1" applyFill="1" applyBorder="1" applyAlignment="1">
      <alignment horizontal="center" vertical="center" wrapText="1"/>
    </xf>
    <xf numFmtId="0" fontId="56" fillId="13" borderId="12" xfId="22" applyFont="1" applyFill="1" applyBorder="1" applyAlignment="1">
      <alignment horizontal="center" vertical="center" wrapText="1"/>
    </xf>
    <xf numFmtId="0" fontId="56" fillId="13" borderId="38" xfId="22" applyFont="1" applyFill="1" applyBorder="1" applyAlignment="1">
      <alignment horizontal="center" vertical="center" wrapText="1"/>
    </xf>
    <xf numFmtId="0" fontId="56" fillId="13" borderId="39" xfId="22" applyFont="1" applyFill="1" applyBorder="1" applyAlignment="1">
      <alignment horizontal="center" vertical="center" wrapText="1"/>
    </xf>
    <xf numFmtId="0" fontId="56" fillId="13" borderId="52" xfId="22" applyFont="1" applyFill="1" applyBorder="1" applyAlignment="1">
      <alignment horizontal="center" vertical="center" wrapText="1"/>
    </xf>
    <xf numFmtId="0" fontId="56" fillId="0" borderId="58" xfId="22" applyFont="1" applyBorder="1" applyAlignment="1">
      <alignment horizontal="center" vertical="center" wrapText="1"/>
    </xf>
    <xf numFmtId="0" fontId="56" fillId="0" borderId="18" xfId="22" applyFont="1" applyBorder="1" applyAlignment="1">
      <alignment horizontal="center" vertical="center" wrapText="1"/>
    </xf>
    <xf numFmtId="9" fontId="56" fillId="0" borderId="3" xfId="22" applyNumberFormat="1" applyFont="1" applyBorder="1" applyAlignment="1">
      <alignment horizontal="center" vertical="center" wrapText="1"/>
    </xf>
    <xf numFmtId="0" fontId="56" fillId="0" borderId="19" xfId="22" applyFont="1" applyBorder="1" applyAlignment="1">
      <alignment horizontal="center" vertical="center" wrapText="1"/>
    </xf>
    <xf numFmtId="9" fontId="63" fillId="0" borderId="137" xfId="30" applyFont="1" applyFill="1" applyBorder="1" applyAlignment="1" applyProtection="1">
      <alignment horizontal="left" vertical="center" wrapText="1"/>
    </xf>
    <xf numFmtId="9" fontId="67" fillId="0" borderId="138" xfId="30" applyFont="1" applyFill="1" applyBorder="1" applyAlignment="1" applyProtection="1">
      <alignment horizontal="left" vertical="center" wrapText="1"/>
    </xf>
    <xf numFmtId="9" fontId="67" fillId="0" borderId="139" xfId="30" applyFont="1" applyFill="1" applyBorder="1" applyAlignment="1" applyProtection="1">
      <alignment horizontal="left" vertical="center" wrapText="1"/>
    </xf>
    <xf numFmtId="9" fontId="67" fillId="0" borderId="140" xfId="30" applyFont="1" applyFill="1" applyBorder="1" applyAlignment="1" applyProtection="1">
      <alignment horizontal="left" vertical="center" wrapText="1"/>
    </xf>
    <xf numFmtId="9" fontId="67" fillId="0" borderId="87" xfId="30" applyFont="1" applyFill="1" applyBorder="1" applyAlignment="1" applyProtection="1">
      <alignment horizontal="left" vertical="center" wrapText="1"/>
    </xf>
    <xf numFmtId="9" fontId="67" fillId="0" borderId="130" xfId="30" applyFont="1" applyFill="1" applyBorder="1" applyAlignment="1" applyProtection="1">
      <alignment horizontal="left" vertical="center" wrapText="1"/>
    </xf>
    <xf numFmtId="9" fontId="37" fillId="0" borderId="114" xfId="30" applyFont="1" applyFill="1" applyBorder="1" applyAlignment="1" applyProtection="1">
      <alignment horizontal="center" vertical="center" wrapText="1"/>
    </xf>
    <xf numFmtId="9" fontId="37" fillId="0" borderId="91" xfId="30" applyFont="1" applyFill="1" applyBorder="1" applyAlignment="1" applyProtection="1">
      <alignment horizontal="center" vertical="center" wrapText="1"/>
    </xf>
    <xf numFmtId="9" fontId="63" fillId="0" borderId="0" xfId="30" applyFont="1" applyFill="1" applyBorder="1" applyAlignment="1" applyProtection="1">
      <alignment horizontal="left" vertical="center" wrapText="1"/>
    </xf>
    <xf numFmtId="9" fontId="63" fillId="0" borderId="144" xfId="30" applyFont="1" applyFill="1" applyBorder="1" applyAlignment="1" applyProtection="1">
      <alignment horizontal="left" vertical="center" wrapText="1"/>
    </xf>
    <xf numFmtId="9" fontId="63" fillId="0" borderId="45" xfId="30" applyFont="1" applyFill="1" applyBorder="1" applyAlignment="1" applyProtection="1">
      <alignment horizontal="left" vertical="top" wrapText="1"/>
    </xf>
    <xf numFmtId="9" fontId="82" fillId="0" borderId="45" xfId="30" applyFont="1" applyFill="1" applyBorder="1" applyAlignment="1" applyProtection="1">
      <alignment horizontal="left" vertical="top" wrapText="1"/>
    </xf>
    <xf numFmtId="9" fontId="82" fillId="0" borderId="145" xfId="30" applyFont="1" applyFill="1" applyBorder="1" applyAlignment="1" applyProtection="1">
      <alignment horizontal="left" vertical="top" wrapText="1"/>
    </xf>
    <xf numFmtId="3" fontId="56" fillId="0" borderId="5" xfId="22" applyNumberFormat="1" applyFont="1" applyBorder="1" applyAlignment="1">
      <alignment horizontal="center" vertical="center" wrapText="1"/>
    </xf>
    <xf numFmtId="0" fontId="37" fillId="0" borderId="5" xfId="22" applyFont="1" applyBorder="1" applyAlignment="1">
      <alignment horizontal="center" vertical="center" wrapText="1"/>
    </xf>
    <xf numFmtId="0" fontId="37" fillId="0" borderId="28" xfId="22" applyFont="1" applyBorder="1" applyAlignment="1">
      <alignment horizontal="center" vertical="center" wrapText="1"/>
    </xf>
    <xf numFmtId="0" fontId="56" fillId="0" borderId="35" xfId="22" applyFont="1" applyBorder="1" applyAlignment="1">
      <alignment horizontal="center" vertical="center" wrapText="1"/>
    </xf>
    <xf numFmtId="0" fontId="56" fillId="0" borderId="36" xfId="22" applyFont="1" applyBorder="1" applyAlignment="1">
      <alignment horizontal="center" vertical="center" wrapText="1"/>
    </xf>
    <xf numFmtId="0" fontId="56" fillId="0" borderId="37" xfId="22" applyFont="1" applyBorder="1" applyAlignment="1">
      <alignment horizontal="center" vertical="center" wrapText="1"/>
    </xf>
    <xf numFmtId="0" fontId="37" fillId="13" borderId="6" xfId="22" applyFont="1" applyFill="1" applyBorder="1" applyAlignment="1">
      <alignment horizontal="center" vertical="center" wrapText="1"/>
    </xf>
    <xf numFmtId="0" fontId="56" fillId="13" borderId="3" xfId="22" applyFont="1" applyFill="1" applyBorder="1" applyAlignment="1">
      <alignment horizontal="center" vertical="center" wrapText="1"/>
    </xf>
    <xf numFmtId="0" fontId="56" fillId="13" borderId="16" xfId="22" applyFont="1" applyFill="1" applyBorder="1" applyAlignment="1">
      <alignment horizontal="center" vertical="center" wrapText="1"/>
    </xf>
    <xf numFmtId="0" fontId="56" fillId="13" borderId="29" xfId="22" applyFont="1" applyFill="1" applyBorder="1" applyAlignment="1">
      <alignment horizontal="center" vertical="center" wrapText="1"/>
    </xf>
    <xf numFmtId="0" fontId="56" fillId="13" borderId="7" xfId="22" applyFont="1" applyFill="1" applyBorder="1" applyAlignment="1">
      <alignment horizontal="center" vertical="center" wrapText="1"/>
    </xf>
    <xf numFmtId="0" fontId="56" fillId="13" borderId="141" xfId="22" applyFont="1" applyFill="1" applyBorder="1" applyAlignment="1">
      <alignment horizontal="center" vertical="center" wrapText="1"/>
    </xf>
    <xf numFmtId="0" fontId="56" fillId="13" borderId="142" xfId="22" applyFont="1" applyFill="1" applyBorder="1" applyAlignment="1">
      <alignment horizontal="center" vertical="center" wrapText="1"/>
    </xf>
    <xf numFmtId="0" fontId="56" fillId="13" borderId="143" xfId="22" applyFont="1" applyFill="1" applyBorder="1" applyAlignment="1">
      <alignment horizontal="center" vertical="center" wrapText="1"/>
    </xf>
    <xf numFmtId="0" fontId="56" fillId="13" borderId="8" xfId="22" applyFont="1" applyFill="1" applyBorder="1" applyAlignment="1">
      <alignment horizontal="center" vertical="center" wrapText="1"/>
    </xf>
    <xf numFmtId="0" fontId="56" fillId="9" borderId="20" xfId="22" applyFont="1" applyFill="1" applyBorder="1" applyAlignment="1">
      <alignment horizontal="center" vertical="center" wrapText="1"/>
    </xf>
    <xf numFmtId="0" fontId="56" fillId="9" borderId="21" xfId="22" applyFont="1" applyFill="1" applyBorder="1" applyAlignment="1">
      <alignment horizontal="center" vertical="center" wrapText="1"/>
    </xf>
    <xf numFmtId="0" fontId="56" fillId="9" borderId="22" xfId="22" applyFont="1" applyFill="1" applyBorder="1" applyAlignment="1">
      <alignment horizontal="center" vertical="center" wrapText="1"/>
    </xf>
    <xf numFmtId="0" fontId="56" fillId="9" borderId="45" xfId="22" applyFont="1" applyFill="1" applyBorder="1" applyAlignment="1">
      <alignment horizontal="left" vertical="center" wrapText="1"/>
    </xf>
    <xf numFmtId="0" fontId="56" fillId="13" borderId="32" xfId="22" applyFont="1" applyFill="1" applyBorder="1" applyAlignment="1">
      <alignment horizontal="left" vertical="center" wrapText="1"/>
    </xf>
    <xf numFmtId="0" fontId="56" fillId="13" borderId="34" xfId="22" applyFont="1" applyFill="1" applyBorder="1" applyAlignment="1">
      <alignment horizontal="left" vertical="center" wrapText="1"/>
    </xf>
    <xf numFmtId="0" fontId="56" fillId="0" borderId="32" xfId="22" applyFont="1" applyBorder="1" applyAlignment="1">
      <alignment horizontal="center" vertical="center" wrapText="1"/>
    </xf>
    <xf numFmtId="0" fontId="56" fillId="0" borderId="33" xfId="22" applyFont="1" applyBorder="1" applyAlignment="1">
      <alignment horizontal="center" vertical="center" wrapText="1"/>
    </xf>
    <xf numFmtId="0" fontId="56" fillId="0" borderId="34" xfId="22" applyFont="1" applyBorder="1" applyAlignment="1">
      <alignment horizontal="center" vertical="center" wrapText="1"/>
    </xf>
    <xf numFmtId="0" fontId="56" fillId="13" borderId="32" xfId="22" applyFont="1" applyFill="1" applyBorder="1" applyAlignment="1">
      <alignment horizontal="center" vertical="center" wrapText="1"/>
    </xf>
    <xf numFmtId="0" fontId="56" fillId="13" borderId="33" xfId="22" applyFont="1" applyFill="1" applyBorder="1" applyAlignment="1">
      <alignment horizontal="center" vertical="center" wrapText="1"/>
    </xf>
    <xf numFmtId="0" fontId="56" fillId="13" borderId="34" xfId="22" applyFont="1" applyFill="1" applyBorder="1" applyAlignment="1">
      <alignment horizontal="center" vertical="center" wrapText="1"/>
    </xf>
    <xf numFmtId="0" fontId="56" fillId="13" borderId="47" xfId="22" applyFont="1" applyFill="1" applyBorder="1" applyAlignment="1">
      <alignment horizontal="center" vertical="center" wrapText="1"/>
    </xf>
    <xf numFmtId="0" fontId="56" fillId="13" borderId="45" xfId="22" applyFont="1" applyFill="1" applyBorder="1" applyAlignment="1">
      <alignment horizontal="center" vertical="center" wrapText="1"/>
    </xf>
    <xf numFmtId="0" fontId="56" fillId="13" borderId="48" xfId="22" applyFont="1" applyFill="1" applyBorder="1" applyAlignment="1">
      <alignment horizontal="center" vertical="center" wrapText="1"/>
    </xf>
    <xf numFmtId="0" fontId="81" fillId="0" borderId="32" xfId="22" applyFont="1" applyBorder="1" applyAlignment="1">
      <alignment horizontal="center" vertical="center" wrapText="1"/>
    </xf>
    <xf numFmtId="0" fontId="81" fillId="0" borderId="33" xfId="22" applyFont="1" applyBorder="1" applyAlignment="1">
      <alignment horizontal="center" vertical="center" wrapText="1"/>
    </xf>
    <xf numFmtId="0" fontId="81" fillId="0" borderId="34" xfId="22" applyFont="1" applyBorder="1" applyAlignment="1">
      <alignment horizontal="center" vertical="center" wrapText="1"/>
    </xf>
    <xf numFmtId="0" fontId="56" fillId="0" borderId="24" xfId="22" applyFont="1" applyBorder="1" applyAlignment="1">
      <alignment horizontal="center" vertical="center" wrapText="1"/>
    </xf>
    <xf numFmtId="0" fontId="56" fillId="0" borderId="25" xfId="22" applyFont="1" applyBorder="1" applyAlignment="1">
      <alignment horizontal="center" vertical="center" wrapText="1"/>
    </xf>
    <xf numFmtId="0" fontId="56" fillId="0" borderId="26" xfId="22" applyFont="1" applyBorder="1" applyAlignment="1">
      <alignment horizontal="center" vertical="center" wrapText="1"/>
    </xf>
    <xf numFmtId="0" fontId="37" fillId="0" borderId="49" xfId="0" applyFont="1" applyBorder="1" applyAlignment="1">
      <alignment horizontal="center" vertical="center"/>
    </xf>
    <xf numFmtId="0" fontId="37" fillId="0" borderId="50" xfId="0" applyFont="1" applyBorder="1" applyAlignment="1">
      <alignment horizontal="center" vertical="center"/>
    </xf>
    <xf numFmtId="0" fontId="56" fillId="0" borderId="51" xfId="0" applyFont="1" applyBorder="1" applyAlignment="1">
      <alignment horizontal="center" vertical="center" wrapText="1"/>
    </xf>
    <xf numFmtId="0" fontId="56" fillId="0" borderId="52" xfId="0" applyFont="1" applyBorder="1" applyAlignment="1">
      <alignment horizontal="center" vertical="center" wrapText="1"/>
    </xf>
    <xf numFmtId="0" fontId="37" fillId="0" borderId="51" xfId="0" applyFont="1" applyBorder="1" applyAlignment="1">
      <alignment horizontal="center" vertical="center"/>
    </xf>
    <xf numFmtId="0" fontId="37" fillId="0" borderId="52" xfId="0" applyFont="1" applyBorder="1" applyAlignment="1">
      <alignment horizontal="center" vertical="center"/>
    </xf>
    <xf numFmtId="0" fontId="56" fillId="0" borderId="53" xfId="0" applyFont="1" applyBorder="1" applyAlignment="1">
      <alignment horizontal="center" vertical="center" wrapText="1"/>
    </xf>
    <xf numFmtId="0" fontId="56" fillId="0" borderId="54" xfId="0" applyFont="1" applyBorder="1" applyAlignment="1">
      <alignment horizontal="center" vertical="center" wrapText="1"/>
    </xf>
    <xf numFmtId="0" fontId="37" fillId="0" borderId="53" xfId="0" applyFont="1" applyBorder="1" applyAlignment="1">
      <alignment horizontal="center" vertical="center"/>
    </xf>
    <xf numFmtId="0" fontId="37" fillId="0" borderId="54" xfId="0" applyFont="1" applyBorder="1" applyAlignment="1">
      <alignment horizontal="center" vertical="center"/>
    </xf>
    <xf numFmtId="0" fontId="56" fillId="13" borderId="35" xfId="22" applyFont="1" applyFill="1" applyBorder="1" applyAlignment="1">
      <alignment horizontal="left" vertical="center" wrapText="1"/>
    </xf>
    <xf numFmtId="0" fontId="56" fillId="13" borderId="37" xfId="22" applyFont="1" applyFill="1" applyBorder="1" applyAlignment="1">
      <alignment horizontal="left" vertical="center" wrapText="1"/>
    </xf>
    <xf numFmtId="0" fontId="56" fillId="13" borderId="1" xfId="22" applyFont="1" applyFill="1" applyBorder="1" applyAlignment="1">
      <alignment horizontal="left" vertical="center" wrapText="1"/>
    </xf>
    <xf numFmtId="0" fontId="56" fillId="13" borderId="2" xfId="22" applyFont="1" applyFill="1" applyBorder="1" applyAlignment="1">
      <alignment horizontal="left" vertical="center" wrapText="1"/>
    </xf>
    <xf numFmtId="0" fontId="56" fillId="13" borderId="47" xfId="22" applyFont="1" applyFill="1" applyBorder="1" applyAlignment="1">
      <alignment horizontal="left" vertical="center" wrapText="1"/>
    </xf>
    <xf numFmtId="0" fontId="56" fillId="13" borderId="48" xfId="22" applyFont="1" applyFill="1" applyBorder="1" applyAlignment="1">
      <alignment horizontal="left" vertical="center" wrapText="1"/>
    </xf>
    <xf numFmtId="0" fontId="56" fillId="0" borderId="1" xfId="22" applyFont="1" applyBorder="1" applyAlignment="1">
      <alignment horizontal="center" vertical="center" wrapText="1"/>
    </xf>
    <xf numFmtId="0" fontId="56" fillId="0" borderId="0" xfId="22" applyFont="1" applyAlignment="1">
      <alignment horizontal="center" vertical="center" wrapText="1"/>
    </xf>
    <xf numFmtId="0" fontId="56" fillId="0" borderId="2" xfId="22" applyFont="1" applyBorder="1" applyAlignment="1">
      <alignment horizontal="center" vertical="center" wrapText="1"/>
    </xf>
    <xf numFmtId="0" fontId="56" fillId="0" borderId="47" xfId="22" applyFont="1" applyBorder="1" applyAlignment="1">
      <alignment horizontal="center" vertical="center" wrapText="1"/>
    </xf>
    <xf numFmtId="0" fontId="56" fillId="0" borderId="45" xfId="22" applyFont="1" applyBorder="1" applyAlignment="1">
      <alignment horizontal="center" vertical="center" wrapText="1"/>
    </xf>
    <xf numFmtId="0" fontId="56" fillId="0" borderId="48" xfId="22" applyFont="1" applyBorder="1" applyAlignment="1">
      <alignment horizontal="center" vertical="center" wrapText="1"/>
    </xf>
    <xf numFmtId="0" fontId="80" fillId="0" borderId="55" xfId="0" applyFont="1" applyBorder="1" applyAlignment="1">
      <alignment horizontal="center" vertical="center"/>
    </xf>
    <xf numFmtId="0" fontId="80" fillId="0" borderId="56" xfId="0" applyFont="1" applyBorder="1" applyAlignment="1">
      <alignment horizontal="center" vertical="center"/>
    </xf>
    <xf numFmtId="0" fontId="80" fillId="0" borderId="57" xfId="0" applyFont="1" applyBorder="1" applyAlignment="1">
      <alignment horizontal="center" vertical="center"/>
    </xf>
    <xf numFmtId="0" fontId="56" fillId="13" borderId="36" xfId="22" applyFont="1" applyFill="1" applyBorder="1" applyAlignment="1">
      <alignment horizontal="left" vertical="center" wrapText="1"/>
    </xf>
    <xf numFmtId="0" fontId="56" fillId="13" borderId="0" xfId="22" applyFont="1" applyFill="1" applyAlignment="1">
      <alignment horizontal="left" vertical="center" wrapText="1"/>
    </xf>
    <xf numFmtId="0" fontId="56" fillId="13" borderId="45" xfId="22" applyFont="1" applyFill="1" applyBorder="1" applyAlignment="1">
      <alignment horizontal="left" vertical="center" wrapText="1"/>
    </xf>
    <xf numFmtId="14" fontId="56" fillId="0" borderId="35" xfId="0" applyNumberFormat="1" applyFont="1" applyBorder="1" applyAlignment="1">
      <alignment horizontal="center" vertical="center"/>
    </xf>
    <xf numFmtId="0" fontId="56" fillId="0" borderId="37" xfId="0" applyFont="1" applyBorder="1" applyAlignment="1">
      <alignment horizontal="center" vertical="center"/>
    </xf>
    <xf numFmtId="0" fontId="56" fillId="0" borderId="1" xfId="0" applyFont="1" applyBorder="1" applyAlignment="1">
      <alignment horizontal="center" vertical="center"/>
    </xf>
    <xf numFmtId="0" fontId="56" fillId="0" borderId="2" xfId="0" applyFont="1" applyBorder="1" applyAlignment="1">
      <alignment horizontal="center" vertical="center"/>
    </xf>
    <xf numFmtId="0" fontId="56" fillId="0" borderId="47" xfId="0" applyFont="1" applyBorder="1" applyAlignment="1">
      <alignment horizontal="center" vertical="center"/>
    </xf>
    <xf numFmtId="0" fontId="56" fillId="0" borderId="48" xfId="0" applyFont="1" applyBorder="1" applyAlignment="1">
      <alignment horizontal="center" vertical="center"/>
    </xf>
    <xf numFmtId="0" fontId="56" fillId="0" borderId="49" xfId="0" applyFont="1" applyBorder="1" applyAlignment="1">
      <alignment horizontal="center" vertical="center" wrapText="1"/>
    </xf>
    <xf numFmtId="0" fontId="56" fillId="0" borderId="50" xfId="0" applyFont="1" applyBorder="1" applyAlignment="1">
      <alignment horizontal="center" vertical="center" wrapText="1"/>
    </xf>
    <xf numFmtId="0" fontId="37" fillId="0" borderId="35" xfId="22" applyFont="1" applyBorder="1" applyAlignment="1">
      <alignment horizontal="center" vertical="center" wrapText="1"/>
    </xf>
    <xf numFmtId="0" fontId="37" fillId="0" borderId="1" xfId="22" applyFont="1" applyBorder="1" applyAlignment="1">
      <alignment horizontal="center" vertical="center" wrapText="1"/>
    </xf>
    <xf numFmtId="0" fontId="37" fillId="0" borderId="47" xfId="22" applyFont="1" applyBorder="1" applyAlignment="1">
      <alignment horizontal="center" vertical="center" wrapText="1"/>
    </xf>
    <xf numFmtId="0" fontId="56" fillId="0" borderId="24" xfId="22" applyFont="1" applyBorder="1" applyAlignment="1">
      <alignment horizontal="center" vertical="center"/>
    </xf>
    <xf numFmtId="0" fontId="56" fillId="0" borderId="25" xfId="22" applyFont="1" applyBorder="1" applyAlignment="1">
      <alignment horizontal="center" vertical="center"/>
    </xf>
    <xf numFmtId="0" fontId="56" fillId="0" borderId="26" xfId="22" applyFont="1" applyBorder="1" applyAlignment="1">
      <alignment horizontal="center" vertical="center"/>
    </xf>
    <xf numFmtId="0" fontId="79" fillId="0" borderId="32" xfId="0" applyFont="1" applyBorder="1" applyAlignment="1">
      <alignment horizontal="left" vertical="center" wrapText="1"/>
    </xf>
    <xf numFmtId="0" fontId="79" fillId="0" borderId="33" xfId="0" applyFont="1" applyBorder="1" applyAlignment="1">
      <alignment horizontal="left" vertical="center" wrapText="1"/>
    </xf>
    <xf numFmtId="0" fontId="79" fillId="0" borderId="34" xfId="0" applyFont="1" applyBorder="1" applyAlignment="1">
      <alignment horizontal="left" vertical="center" wrapText="1"/>
    </xf>
    <xf numFmtId="0" fontId="56" fillId="0" borderId="20" xfId="22" applyFont="1" applyBorder="1" applyAlignment="1">
      <alignment horizontal="center" vertical="center" wrapText="1"/>
    </xf>
    <xf numFmtId="0" fontId="56" fillId="0" borderId="21" xfId="22" applyFont="1" applyBorder="1" applyAlignment="1">
      <alignment horizontal="center" vertical="center" wrapText="1"/>
    </xf>
    <xf numFmtId="0" fontId="56" fillId="0" borderId="22" xfId="22" applyFont="1" applyBorder="1" applyAlignment="1">
      <alignment horizontal="center" vertical="center" wrapText="1"/>
    </xf>
    <xf numFmtId="0" fontId="56" fillId="0" borderId="23" xfId="22" applyFont="1" applyBorder="1" applyAlignment="1">
      <alignment horizontal="center" vertical="center" wrapText="1"/>
    </xf>
    <xf numFmtId="0" fontId="56" fillId="0" borderId="5" xfId="22" applyFont="1" applyBorder="1" applyAlignment="1">
      <alignment horizontal="center" vertical="center" wrapText="1"/>
    </xf>
    <xf numFmtId="0" fontId="56" fillId="0" borderId="28" xfId="22" applyFont="1" applyBorder="1" applyAlignment="1">
      <alignment horizontal="center" vertical="center" wrapText="1"/>
    </xf>
    <xf numFmtId="9" fontId="40" fillId="0" borderId="6" xfId="22" applyNumberFormat="1" applyFont="1" applyBorder="1" applyAlignment="1">
      <alignment horizontal="center" vertical="center" wrapText="1"/>
    </xf>
    <xf numFmtId="9" fontId="50" fillId="0" borderId="30" xfId="34" applyNumberFormat="1" applyFont="1" applyBorder="1" applyAlignment="1">
      <alignment horizontal="center" vertical="center" wrapText="1"/>
    </xf>
    <xf numFmtId="9" fontId="50" fillId="0" borderId="0" xfId="34" applyNumberFormat="1" applyFont="1" applyBorder="1" applyAlignment="1">
      <alignment horizontal="center" vertical="center" wrapText="1"/>
    </xf>
    <xf numFmtId="9" fontId="50" fillId="0" borderId="89" xfId="34" applyNumberFormat="1" applyFont="1" applyBorder="1" applyAlignment="1">
      <alignment horizontal="center" vertical="center" wrapText="1"/>
    </xf>
    <xf numFmtId="9" fontId="50" fillId="0" borderId="86" xfId="34" applyNumberFormat="1" applyFont="1" applyBorder="1" applyAlignment="1">
      <alignment horizontal="center" vertical="center" wrapText="1"/>
    </xf>
    <xf numFmtId="9" fontId="50" fillId="0" borderId="87" xfId="34" applyNumberFormat="1" applyFont="1" applyBorder="1" applyAlignment="1">
      <alignment horizontal="center" vertical="center" wrapText="1"/>
    </xf>
    <xf numFmtId="9" fontId="50" fillId="0" borderId="88" xfId="34" applyNumberFormat="1" applyFont="1" applyBorder="1" applyAlignment="1">
      <alignment horizontal="center" vertical="center" wrapText="1"/>
    </xf>
    <xf numFmtId="9" fontId="50" fillId="0" borderId="29" xfId="34" applyNumberFormat="1" applyFont="1" applyBorder="1" applyAlignment="1">
      <alignment horizontal="center" vertical="center" wrapText="1"/>
    </xf>
    <xf numFmtId="9" fontId="50" fillId="0" borderId="7" xfId="34" applyNumberFormat="1" applyFont="1" applyBorder="1" applyAlignment="1">
      <alignment horizontal="center" vertical="center" wrapText="1"/>
    </xf>
    <xf numFmtId="9" fontId="50" fillId="0" borderId="80" xfId="34" applyNumberFormat="1" applyFont="1" applyBorder="1" applyAlignment="1">
      <alignment horizontal="center" vertical="center" wrapText="1"/>
    </xf>
    <xf numFmtId="0" fontId="57" fillId="0" borderId="93" xfId="0" applyFont="1" applyBorder="1" applyAlignment="1">
      <alignment vertical="center" wrapText="1"/>
    </xf>
    <xf numFmtId="9" fontId="57" fillId="0" borderId="94" xfId="22" applyNumberFormat="1" applyFont="1" applyBorder="1" applyAlignment="1">
      <alignment horizontal="left" vertical="center" wrapText="1"/>
    </xf>
    <xf numFmtId="9" fontId="57" fillId="0" borderId="95" xfId="22" applyNumberFormat="1" applyFont="1" applyBorder="1" applyAlignment="1">
      <alignment horizontal="left" vertical="center" wrapText="1"/>
    </xf>
    <xf numFmtId="0" fontId="39" fillId="0" borderId="93" xfId="0" applyFont="1" applyBorder="1" applyAlignment="1">
      <alignment vertical="center" wrapText="1"/>
    </xf>
    <xf numFmtId="0" fontId="39" fillId="0" borderId="94" xfId="0" applyFont="1" applyBorder="1" applyAlignment="1">
      <alignment vertical="center" wrapText="1"/>
    </xf>
    <xf numFmtId="0" fontId="39" fillId="0" borderId="95" xfId="0" applyFont="1" applyBorder="1" applyAlignment="1">
      <alignment vertical="center" wrapText="1"/>
    </xf>
    <xf numFmtId="0" fontId="62" fillId="0" borderId="148" xfId="0" applyFont="1" applyBorder="1" applyAlignment="1">
      <alignment horizontal="left" vertical="center" wrapText="1"/>
    </xf>
    <xf numFmtId="0" fontId="62" fillId="0" borderId="97" xfId="0" applyFont="1" applyBorder="1" applyAlignment="1">
      <alignment horizontal="left" vertical="center" wrapText="1"/>
    </xf>
    <xf numFmtId="0" fontId="62" fillId="0" borderId="146" xfId="0" applyFont="1" applyBorder="1" applyAlignment="1">
      <alignment horizontal="left" vertical="center" wrapText="1"/>
    </xf>
    <xf numFmtId="2" fontId="40" fillId="0" borderId="78" xfId="22" applyNumberFormat="1" applyFont="1" applyBorder="1" applyAlignment="1">
      <alignment horizontal="left" vertical="center" wrapText="1"/>
    </xf>
    <xf numFmtId="0" fontId="43" fillId="0" borderId="81" xfId="0" applyFont="1" applyBorder="1" applyAlignment="1">
      <alignment horizontal="left" vertical="center" wrapText="1"/>
    </xf>
    <xf numFmtId="9" fontId="40" fillId="0" borderId="82" xfId="22" applyNumberFormat="1" applyFont="1" applyBorder="1" applyAlignment="1">
      <alignment horizontal="center" vertical="center" wrapText="1"/>
    </xf>
    <xf numFmtId="9" fontId="40" fillId="0" borderId="7" xfId="22" applyNumberFormat="1" applyFont="1" applyBorder="1" applyAlignment="1">
      <alignment horizontal="center" vertical="center" wrapText="1"/>
    </xf>
    <xf numFmtId="9" fontId="40" fillId="0" borderId="80" xfId="22" applyNumberFormat="1" applyFont="1" applyBorder="1" applyAlignment="1">
      <alignment horizontal="center" vertical="center" wrapText="1"/>
    </xf>
    <xf numFmtId="9" fontId="40" fillId="0" borderId="83" xfId="22" applyNumberFormat="1" applyFont="1" applyBorder="1" applyAlignment="1">
      <alignment horizontal="center" vertical="center" wrapText="1"/>
    </xf>
    <xf numFmtId="9" fontId="40" fillId="0" borderId="84" xfId="22" applyNumberFormat="1" applyFont="1" applyBorder="1" applyAlignment="1">
      <alignment horizontal="center" vertical="center" wrapText="1"/>
    </xf>
    <xf numFmtId="9" fontId="40" fillId="0" borderId="85" xfId="22" applyNumberFormat="1" applyFont="1" applyBorder="1" applyAlignment="1">
      <alignment horizontal="center" vertical="center" wrapText="1"/>
    </xf>
    <xf numFmtId="9" fontId="57" fillId="0" borderId="93" xfId="22" applyNumberFormat="1" applyFont="1" applyBorder="1" applyAlignment="1">
      <alignment vertical="center" wrapText="1"/>
    </xf>
    <xf numFmtId="9" fontId="57" fillId="0" borderId="94" xfId="22" applyNumberFormat="1" applyFont="1" applyBorder="1" applyAlignment="1">
      <alignment vertical="center" wrapText="1"/>
    </xf>
    <xf numFmtId="9" fontId="57" fillId="0" borderId="95" xfId="22" applyNumberFormat="1" applyFont="1" applyBorder="1" applyAlignment="1">
      <alignment vertical="center" wrapText="1"/>
    </xf>
    <xf numFmtId="9" fontId="39" fillId="0" borderId="103" xfId="22" applyNumberFormat="1" applyFont="1" applyBorder="1" applyAlignment="1">
      <alignment horizontal="left" vertical="center" wrapText="1"/>
    </xf>
    <xf numFmtId="9" fontId="39" fillId="0" borderId="128" xfId="22" applyNumberFormat="1" applyFont="1" applyBorder="1" applyAlignment="1">
      <alignment horizontal="left" vertical="center" wrapText="1"/>
    </xf>
    <xf numFmtId="9" fontId="39" fillId="0" borderId="129" xfId="22" applyNumberFormat="1" applyFont="1" applyBorder="1" applyAlignment="1">
      <alignment horizontal="left" vertical="center" wrapText="1"/>
    </xf>
    <xf numFmtId="0" fontId="39" fillId="0" borderId="97" xfId="0" applyFont="1" applyBorder="1" applyAlignment="1">
      <alignment horizontal="center" vertical="center" wrapText="1"/>
    </xf>
    <xf numFmtId="0" fontId="39" fillId="0" borderId="98" xfId="0" applyFont="1" applyBorder="1" applyAlignment="1">
      <alignment horizontal="center" vertical="center" wrapText="1"/>
    </xf>
    <xf numFmtId="0" fontId="39" fillId="0" borderId="87" xfId="0" applyFont="1" applyBorder="1" applyAlignment="1">
      <alignment horizontal="center" vertical="center" wrapText="1"/>
    </xf>
    <xf numFmtId="0" fontId="39" fillId="0" borderId="88" xfId="0" applyFont="1" applyBorder="1" applyAlignment="1">
      <alignment horizontal="center" vertical="center" wrapText="1"/>
    </xf>
    <xf numFmtId="9" fontId="57" fillId="0" borderId="148" xfId="30" applyFont="1" applyFill="1" applyBorder="1" applyAlignment="1" applyProtection="1">
      <alignment horizontal="center" vertical="center" wrapText="1"/>
    </xf>
    <xf numFmtId="9" fontId="57" fillId="0" borderId="97" xfId="30" applyFont="1" applyFill="1" applyBorder="1" applyAlignment="1" applyProtection="1">
      <alignment horizontal="center" vertical="center" wrapText="1"/>
    </xf>
    <xf numFmtId="9" fontId="57" fillId="0" borderId="146" xfId="30" applyFont="1" applyFill="1" applyBorder="1" applyAlignment="1" applyProtection="1">
      <alignment horizontal="center" vertical="center" wrapText="1"/>
    </xf>
    <xf numFmtId="9" fontId="57" fillId="0" borderId="140" xfId="30" applyFont="1" applyFill="1" applyBorder="1" applyAlignment="1" applyProtection="1">
      <alignment horizontal="center" vertical="center" wrapText="1"/>
    </xf>
    <xf numFmtId="9" fontId="57" fillId="0" borderId="87" xfId="30" applyFont="1" applyFill="1" applyBorder="1" applyAlignment="1" applyProtection="1">
      <alignment horizontal="center" vertical="center" wrapText="1"/>
    </xf>
    <xf numFmtId="9" fontId="57" fillId="0" borderId="130" xfId="30" applyFont="1" applyFill="1" applyBorder="1" applyAlignment="1" applyProtection="1">
      <alignment horizontal="center" vertical="center" wrapText="1"/>
    </xf>
    <xf numFmtId="9" fontId="50" fillId="0" borderId="15" xfId="34" applyNumberFormat="1" applyFont="1" applyBorder="1" applyAlignment="1">
      <alignment horizontal="center" vertical="center" wrapText="1"/>
    </xf>
    <xf numFmtId="9" fontId="50" fillId="0" borderId="10" xfId="34" applyNumberFormat="1" applyFont="1" applyBorder="1" applyAlignment="1">
      <alignment horizontal="center" vertical="center" wrapText="1"/>
    </xf>
    <xf numFmtId="9" fontId="50" fillId="0" borderId="135" xfId="34" applyNumberFormat="1" applyFont="1" applyBorder="1" applyAlignment="1">
      <alignment horizontal="center" vertical="center" wrapText="1"/>
    </xf>
    <xf numFmtId="9" fontId="40" fillId="0" borderId="3" xfId="22" applyNumberFormat="1" applyFont="1" applyBorder="1" applyAlignment="1">
      <alignment horizontal="center" vertical="center" wrapText="1"/>
    </xf>
    <xf numFmtId="9" fontId="40" fillId="0" borderId="4" xfId="22" applyNumberFormat="1" applyFont="1" applyBorder="1" applyAlignment="1">
      <alignment horizontal="center" vertical="center" wrapText="1"/>
    </xf>
    <xf numFmtId="9" fontId="74" fillId="0" borderId="29" xfId="34" applyNumberFormat="1" applyFont="1" applyBorder="1" applyAlignment="1">
      <alignment horizontal="center" vertical="center" wrapText="1"/>
    </xf>
    <xf numFmtId="9" fontId="74" fillId="0" borderId="7" xfId="34" applyNumberFormat="1" applyFont="1" applyBorder="1" applyAlignment="1">
      <alignment horizontal="center" vertical="center" wrapText="1"/>
    </xf>
    <xf numFmtId="9" fontId="74" fillId="0" borderId="80" xfId="34" applyNumberFormat="1" applyFont="1" applyBorder="1" applyAlignment="1">
      <alignment horizontal="center" vertical="center" wrapText="1"/>
    </xf>
    <xf numFmtId="9" fontId="74" fillId="0" borderId="15" xfId="34" applyNumberFormat="1" applyFont="1" applyBorder="1" applyAlignment="1">
      <alignment horizontal="center" vertical="center" wrapText="1"/>
    </xf>
    <xf numFmtId="9" fontId="74" fillId="0" borderId="10" xfId="34" applyNumberFormat="1" applyFont="1" applyBorder="1" applyAlignment="1">
      <alignment horizontal="center" vertical="center" wrapText="1"/>
    </xf>
    <xf numFmtId="9" fontId="74" fillId="0" borderId="135" xfId="34" applyNumberFormat="1" applyFont="1" applyBorder="1" applyAlignment="1">
      <alignment horizontal="center" vertical="center" wrapText="1"/>
    </xf>
    <xf numFmtId="0" fontId="41" fillId="13" borderId="40" xfId="22" applyFont="1" applyFill="1" applyBorder="1" applyAlignment="1">
      <alignment horizontal="center" vertical="center" wrapText="1"/>
    </xf>
    <xf numFmtId="0" fontId="41" fillId="13" borderId="4" xfId="22" applyFont="1" applyFill="1" applyBorder="1" applyAlignment="1">
      <alignment horizontal="center" vertical="center" wrapText="1"/>
    </xf>
    <xf numFmtId="0" fontId="41" fillId="13" borderId="41" xfId="22" applyFont="1" applyFill="1" applyBorder="1" applyAlignment="1">
      <alignment horizontal="center" vertical="center" wrapText="1"/>
    </xf>
    <xf numFmtId="0" fontId="41" fillId="13" borderId="42" xfId="22" applyFont="1" applyFill="1" applyBorder="1" applyAlignment="1">
      <alignment horizontal="center" vertical="center" wrapText="1"/>
    </xf>
    <xf numFmtId="0" fontId="41" fillId="13" borderId="43" xfId="22" applyFont="1" applyFill="1" applyBorder="1" applyAlignment="1">
      <alignment horizontal="center" vertical="center" wrapText="1"/>
    </xf>
    <xf numFmtId="0" fontId="41" fillId="13" borderId="134" xfId="22" applyFont="1" applyFill="1" applyBorder="1" applyAlignment="1">
      <alignment horizontal="center" vertical="center" wrapText="1"/>
    </xf>
    <xf numFmtId="0" fontId="41" fillId="13" borderId="12" xfId="22" applyFont="1" applyFill="1" applyBorder="1" applyAlignment="1">
      <alignment horizontal="center" vertical="center" wrapText="1"/>
    </xf>
    <xf numFmtId="0" fontId="41" fillId="13" borderId="38" xfId="22" applyFont="1" applyFill="1" applyBorder="1" applyAlignment="1">
      <alignment horizontal="center" vertical="center" wrapText="1"/>
    </xf>
    <xf numFmtId="0" fontId="41" fillId="13" borderId="39" xfId="22" applyFont="1" applyFill="1" applyBorder="1" applyAlignment="1">
      <alignment horizontal="center" vertical="center" wrapText="1"/>
    </xf>
    <xf numFmtId="0" fontId="41" fillId="13" borderId="79" xfId="22" applyFont="1" applyFill="1" applyBorder="1" applyAlignment="1">
      <alignment horizontal="center" vertical="center" wrapText="1"/>
    </xf>
    <xf numFmtId="0" fontId="40" fillId="0" borderId="5" xfId="22" applyFont="1" applyBorder="1" applyAlignment="1">
      <alignment horizontal="center" vertical="center" wrapText="1"/>
    </xf>
    <xf numFmtId="0" fontId="40" fillId="0" borderId="28" xfId="22" applyFont="1" applyBorder="1" applyAlignment="1">
      <alignment horizontal="center" vertical="center" wrapText="1"/>
    </xf>
    <xf numFmtId="0" fontId="41" fillId="0" borderId="96" xfId="22" applyFont="1" applyBorder="1" applyAlignment="1">
      <alignment horizontal="center" vertical="center" wrapText="1"/>
    </xf>
    <xf numFmtId="0" fontId="41" fillId="0" borderId="97" xfId="22" applyFont="1" applyBorder="1" applyAlignment="1">
      <alignment horizontal="center" vertical="center" wrapText="1"/>
    </xf>
    <xf numFmtId="0" fontId="41" fillId="0" borderId="98" xfId="22" applyFont="1" applyBorder="1" applyAlignment="1">
      <alignment horizontal="center" vertical="center" wrapText="1"/>
    </xf>
    <xf numFmtId="0" fontId="41" fillId="13" borderId="78" xfId="22" applyFont="1" applyFill="1" applyBorder="1" applyAlignment="1">
      <alignment horizontal="center" vertical="center" wrapText="1"/>
    </xf>
    <xf numFmtId="0" fontId="41" fillId="13" borderId="107" xfId="22" applyFont="1" applyFill="1" applyBorder="1" applyAlignment="1">
      <alignment horizontal="center" vertical="center" wrapText="1"/>
    </xf>
    <xf numFmtId="0" fontId="41" fillId="13" borderId="6" xfId="22" applyFont="1" applyFill="1" applyBorder="1" applyAlignment="1">
      <alignment horizontal="center" vertical="center" wrapText="1"/>
    </xf>
    <xf numFmtId="0" fontId="41" fillId="13" borderId="3" xfId="22" applyFont="1" applyFill="1" applyBorder="1" applyAlignment="1">
      <alignment horizontal="center" vertical="center" wrapText="1"/>
    </xf>
    <xf numFmtId="0" fontId="40" fillId="13" borderId="3" xfId="22" applyFont="1" applyFill="1" applyBorder="1" applyAlignment="1">
      <alignment horizontal="center" vertical="center" wrapText="1"/>
    </xf>
    <xf numFmtId="0" fontId="41" fillId="13" borderId="106" xfId="22" applyFont="1" applyFill="1" applyBorder="1" applyAlignment="1">
      <alignment horizontal="center" vertical="center" wrapText="1"/>
    </xf>
    <xf numFmtId="0" fontId="41" fillId="13" borderId="29" xfId="22" applyFont="1" applyFill="1" applyBorder="1" applyAlignment="1">
      <alignment horizontal="center" vertical="center" wrapText="1"/>
    </xf>
    <xf numFmtId="0" fontId="41" fillId="13" borderId="7" xfId="22" applyFont="1" applyFill="1" applyBorder="1" applyAlignment="1">
      <alignment horizontal="center" vertical="center" wrapText="1"/>
    </xf>
    <xf numFmtId="0" fontId="41" fillId="13" borderId="8" xfId="22" applyFont="1" applyFill="1" applyBorder="1" applyAlignment="1">
      <alignment horizontal="center" vertical="center" wrapText="1"/>
    </xf>
    <xf numFmtId="0" fontId="41" fillId="13" borderId="147" xfId="22" applyFont="1" applyFill="1" applyBorder="1" applyAlignment="1">
      <alignment horizontal="center" vertical="center" wrapText="1"/>
    </xf>
    <xf numFmtId="3" fontId="41" fillId="0" borderId="5" xfId="22" applyNumberFormat="1" applyFont="1" applyBorder="1" applyAlignment="1">
      <alignment horizontal="center" vertical="center" wrapText="1"/>
    </xf>
    <xf numFmtId="0" fontId="41" fillId="9" borderId="45" xfId="22" applyFont="1" applyFill="1" applyBorder="1" applyAlignment="1">
      <alignment horizontal="left" vertical="center" wrapText="1"/>
    </xf>
    <xf numFmtId="0" fontId="41" fillId="13" borderId="32" xfId="22" applyFont="1" applyFill="1" applyBorder="1" applyAlignment="1">
      <alignment horizontal="left" vertical="center" wrapText="1"/>
    </xf>
    <xf numFmtId="0" fontId="41" fillId="13" borderId="34" xfId="22" applyFont="1" applyFill="1" applyBorder="1" applyAlignment="1">
      <alignment horizontal="left" vertical="center" wrapText="1"/>
    </xf>
    <xf numFmtId="0" fontId="41" fillId="0" borderId="32" xfId="22" applyFont="1" applyBorder="1" applyAlignment="1">
      <alignment horizontal="center" vertical="center" wrapText="1"/>
    </xf>
    <xf numFmtId="0" fontId="41" fillId="0" borderId="33" xfId="22" applyFont="1" applyBorder="1" applyAlignment="1">
      <alignment horizontal="center" vertical="center" wrapText="1"/>
    </xf>
    <xf numFmtId="0" fontId="41" fillId="0" borderId="34" xfId="22" applyFont="1" applyBorder="1" applyAlignment="1">
      <alignment horizontal="center" vertical="center" wrapText="1"/>
    </xf>
    <xf numFmtId="0" fontId="41" fillId="13" borderId="32" xfId="22" applyFont="1" applyFill="1" applyBorder="1" applyAlignment="1">
      <alignment horizontal="center" vertical="center" wrapText="1"/>
    </xf>
    <xf numFmtId="0" fontId="41" fillId="13" borderId="33" xfId="22" applyFont="1" applyFill="1" applyBorder="1" applyAlignment="1">
      <alignment horizontal="center" vertical="center" wrapText="1"/>
    </xf>
    <xf numFmtId="0" fontId="41" fillId="13" borderId="34" xfId="22" applyFont="1" applyFill="1" applyBorder="1" applyAlignment="1">
      <alignment horizontal="center" vertical="center" wrapText="1"/>
    </xf>
    <xf numFmtId="0" fontId="41" fillId="13" borderId="47" xfId="22" applyFont="1" applyFill="1" applyBorder="1" applyAlignment="1">
      <alignment horizontal="center" vertical="center" wrapText="1"/>
    </xf>
    <xf numFmtId="0" fontId="41" fillId="13" borderId="45" xfId="22" applyFont="1" applyFill="1" applyBorder="1" applyAlignment="1">
      <alignment horizontal="center" vertical="center" wrapText="1"/>
    </xf>
    <xf numFmtId="0" fontId="41" fillId="13" borderId="48" xfId="22" applyFont="1" applyFill="1" applyBorder="1" applyAlignment="1">
      <alignment horizontal="center" vertical="center" wrapText="1"/>
    </xf>
    <xf numFmtId="0" fontId="41" fillId="9" borderId="20" xfId="22" applyFont="1" applyFill="1" applyBorder="1" applyAlignment="1">
      <alignment horizontal="center" vertical="center" wrapText="1"/>
    </xf>
    <xf numFmtId="0" fontId="41" fillId="9" borderId="21" xfId="22" applyFont="1" applyFill="1" applyBorder="1" applyAlignment="1">
      <alignment horizontal="center" vertical="center" wrapText="1"/>
    </xf>
    <xf numFmtId="0" fontId="41" fillId="9" borderId="22" xfId="22" applyFont="1" applyFill="1" applyBorder="1" applyAlignment="1">
      <alignment horizontal="center" vertical="center" wrapText="1"/>
    </xf>
    <xf numFmtId="0" fontId="41" fillId="13" borderId="13" xfId="22" applyFont="1" applyFill="1" applyBorder="1" applyAlignment="1">
      <alignment horizontal="center" vertical="center" wrapText="1"/>
    </xf>
    <xf numFmtId="0" fontId="41" fillId="13" borderId="16" xfId="22" applyFont="1" applyFill="1" applyBorder="1" applyAlignment="1">
      <alignment horizontal="center" vertical="center" wrapText="1"/>
    </xf>
    <xf numFmtId="0" fontId="43" fillId="0" borderId="49" xfId="0" applyFont="1" applyBorder="1" applyAlignment="1">
      <alignment horizontal="center" vertical="center"/>
    </xf>
    <xf numFmtId="0" fontId="43" fillId="0" borderId="50" xfId="0" applyFont="1" applyBorder="1" applyAlignment="1">
      <alignment horizontal="center" vertical="center"/>
    </xf>
    <xf numFmtId="0" fontId="48" fillId="0" borderId="51" xfId="0" applyFont="1" applyBorder="1" applyAlignment="1">
      <alignment horizontal="center" vertical="center" wrapText="1"/>
    </xf>
    <xf numFmtId="0" fontId="48" fillId="0" borderId="52" xfId="0" applyFont="1" applyBorder="1" applyAlignment="1">
      <alignment horizontal="center" vertical="center" wrapText="1"/>
    </xf>
    <xf numFmtId="0" fontId="43" fillId="0" borderId="51" xfId="0" applyFont="1" applyBorder="1" applyAlignment="1">
      <alignment horizontal="center" vertical="center"/>
    </xf>
    <xf numFmtId="0" fontId="43" fillId="0" borderId="52" xfId="0" applyFont="1" applyBorder="1" applyAlignment="1">
      <alignment horizontal="center" vertical="center"/>
    </xf>
    <xf numFmtId="0" fontId="48" fillId="0" borderId="53" xfId="0" applyFont="1" applyBorder="1" applyAlignment="1">
      <alignment horizontal="center" vertical="center" wrapText="1"/>
    </xf>
    <xf numFmtId="0" fontId="48" fillId="0" borderId="54" xfId="0" applyFont="1" applyBorder="1" applyAlignment="1">
      <alignment horizontal="center" vertical="center" wrapText="1"/>
    </xf>
    <xf numFmtId="0" fontId="43" fillId="0" borderId="53" xfId="0" applyFont="1" applyBorder="1" applyAlignment="1">
      <alignment horizontal="center" vertical="center"/>
    </xf>
    <xf numFmtId="0" fontId="43" fillId="0" borderId="54" xfId="0" applyFont="1" applyBorder="1" applyAlignment="1">
      <alignment horizontal="center" vertical="center"/>
    </xf>
    <xf numFmtId="0" fontId="49" fillId="0" borderId="32" xfId="22" applyFont="1" applyBorder="1" applyAlignment="1">
      <alignment horizontal="center" vertical="center" wrapText="1"/>
    </xf>
    <xf numFmtId="0" fontId="49" fillId="0" borderId="33" xfId="22" applyFont="1" applyBorder="1" applyAlignment="1">
      <alignment horizontal="center" vertical="center" wrapText="1"/>
    </xf>
    <xf numFmtId="0" fontId="49" fillId="0" borderId="34" xfId="22" applyFont="1" applyBorder="1" applyAlignment="1">
      <alignment horizontal="center" vertical="center" wrapText="1"/>
    </xf>
    <xf numFmtId="0" fontId="41" fillId="0" borderId="24" xfId="22" applyFont="1" applyBorder="1" applyAlignment="1">
      <alignment horizontal="center" vertical="center" wrapText="1"/>
    </xf>
    <xf numFmtId="0" fontId="41" fillId="0" borderId="25" xfId="22" applyFont="1" applyBorder="1" applyAlignment="1">
      <alignment horizontal="center" vertical="center" wrapText="1"/>
    </xf>
    <xf numFmtId="0" fontId="41" fillId="0" borderId="26" xfId="22" applyFont="1" applyBorder="1" applyAlignment="1">
      <alignment horizontal="center" vertical="center" wrapText="1"/>
    </xf>
    <xf numFmtId="0" fontId="40" fillId="0" borderId="35" xfId="22" applyFont="1" applyBorder="1" applyAlignment="1">
      <alignment horizontal="center" vertical="center" wrapText="1"/>
    </xf>
    <xf numFmtId="0" fontId="40" fillId="0" borderId="1" xfId="22" applyFont="1" applyBorder="1" applyAlignment="1">
      <alignment horizontal="center" vertical="center" wrapText="1"/>
    </xf>
    <xf numFmtId="0" fontId="40" fillId="0" borderId="47" xfId="22" applyFont="1" applyBorder="1" applyAlignment="1">
      <alignment horizontal="center" vertical="center" wrapText="1"/>
    </xf>
    <xf numFmtId="0" fontId="41" fillId="0" borderId="24" xfId="22" applyFont="1" applyBorder="1" applyAlignment="1">
      <alignment horizontal="center" vertical="center"/>
    </xf>
    <xf numFmtId="0" fontId="41" fillId="0" borderId="25" xfId="22" applyFont="1" applyBorder="1" applyAlignment="1">
      <alignment horizontal="center" vertical="center"/>
    </xf>
    <xf numFmtId="0" fontId="41" fillId="0" borderId="26" xfId="22" applyFont="1" applyBorder="1" applyAlignment="1">
      <alignment horizontal="center" vertical="center"/>
    </xf>
    <xf numFmtId="0" fontId="42" fillId="0" borderId="32" xfId="0" applyFont="1" applyBorder="1" applyAlignment="1">
      <alignment horizontal="left" vertical="center" wrapText="1"/>
    </xf>
    <xf numFmtId="0" fontId="42" fillId="0" borderId="33" xfId="0" applyFont="1" applyBorder="1" applyAlignment="1">
      <alignment horizontal="left" vertical="center" wrapText="1"/>
    </xf>
    <xf numFmtId="0" fontId="42" fillId="0" borderId="34" xfId="0" applyFont="1" applyBorder="1" applyAlignment="1">
      <alignment horizontal="left" vertical="center" wrapText="1"/>
    </xf>
    <xf numFmtId="0" fontId="41" fillId="0" borderId="20" xfId="22" applyFont="1" applyBorder="1" applyAlignment="1">
      <alignment horizontal="center" vertical="center" wrapText="1"/>
    </xf>
    <xf numFmtId="0" fontId="41" fillId="0" borderId="21" xfId="22" applyFont="1" applyBorder="1" applyAlignment="1">
      <alignment horizontal="center" vertical="center" wrapText="1"/>
    </xf>
    <xf numFmtId="0" fontId="41" fillId="0" borderId="22" xfId="22" applyFont="1" applyBorder="1" applyAlignment="1">
      <alignment horizontal="center" vertical="center" wrapText="1"/>
    </xf>
    <xf numFmtId="0" fontId="41" fillId="0" borderId="23" xfId="22" applyFont="1" applyBorder="1" applyAlignment="1">
      <alignment horizontal="center" vertical="center" wrapText="1"/>
    </xf>
    <xf numFmtId="0" fontId="41" fillId="0" borderId="5" xfId="22" applyFont="1" applyBorder="1" applyAlignment="1">
      <alignment horizontal="center" vertical="center" wrapText="1"/>
    </xf>
    <xf numFmtId="0" fontId="41" fillId="0" borderId="28" xfId="22" applyFont="1" applyBorder="1" applyAlignment="1">
      <alignment horizontal="center" vertical="center" wrapText="1"/>
    </xf>
    <xf numFmtId="0" fontId="44" fillId="0" borderId="32" xfId="0" applyFont="1" applyBorder="1" applyAlignment="1">
      <alignment horizontal="left" vertical="center" wrapText="1"/>
    </xf>
    <xf numFmtId="0" fontId="44" fillId="0" borderId="33" xfId="0" applyFont="1" applyBorder="1" applyAlignment="1">
      <alignment horizontal="left" vertical="center" wrapText="1"/>
    </xf>
    <xf numFmtId="0" fontId="44" fillId="0" borderId="34" xfId="0" applyFont="1" applyBorder="1" applyAlignment="1">
      <alignment horizontal="left" vertical="center" wrapText="1"/>
    </xf>
    <xf numFmtId="0" fontId="41" fillId="13" borderId="35" xfId="22" applyFont="1" applyFill="1" applyBorder="1" applyAlignment="1">
      <alignment horizontal="left" vertical="center" wrapText="1"/>
    </xf>
    <xf numFmtId="0" fontId="41" fillId="13" borderId="37" xfId="22" applyFont="1" applyFill="1" applyBorder="1" applyAlignment="1">
      <alignment horizontal="left" vertical="center" wrapText="1"/>
    </xf>
    <xf numFmtId="0" fontId="41" fillId="13" borderId="1" xfId="22" applyFont="1" applyFill="1" applyBorder="1" applyAlignment="1">
      <alignment horizontal="left" vertical="center" wrapText="1"/>
    </xf>
    <xf numFmtId="0" fontId="41" fillId="13" borderId="2" xfId="22" applyFont="1" applyFill="1" applyBorder="1" applyAlignment="1">
      <alignment horizontal="left" vertical="center" wrapText="1"/>
    </xf>
    <xf numFmtId="0" fontId="41" fillId="13" borderId="47" xfId="22" applyFont="1" applyFill="1" applyBorder="1" applyAlignment="1">
      <alignment horizontal="left" vertical="center" wrapText="1"/>
    </xf>
    <xf numFmtId="0" fontId="41" fillId="13" borderId="48" xfId="22" applyFont="1" applyFill="1" applyBorder="1" applyAlignment="1">
      <alignment horizontal="left" vertical="center" wrapText="1"/>
    </xf>
    <xf numFmtId="0" fontId="41" fillId="0" borderId="35" xfId="22" applyFont="1" applyBorder="1" applyAlignment="1">
      <alignment horizontal="center" vertical="center" wrapText="1"/>
    </xf>
    <xf numFmtId="0" fontId="41" fillId="0" borderId="36" xfId="22" applyFont="1" applyBorder="1" applyAlignment="1">
      <alignment horizontal="center" vertical="center" wrapText="1"/>
    </xf>
    <xf numFmtId="0" fontId="41" fillId="0" borderId="37" xfId="22" applyFont="1" applyBorder="1" applyAlignment="1">
      <alignment horizontal="center" vertical="center" wrapText="1"/>
    </xf>
    <xf numFmtId="0" fontId="41" fillId="0" borderId="1" xfId="22" applyFont="1" applyBorder="1" applyAlignment="1">
      <alignment horizontal="center" vertical="center" wrapText="1"/>
    </xf>
    <xf numFmtId="0" fontId="41" fillId="0" borderId="0" xfId="22" applyFont="1" applyAlignment="1">
      <alignment horizontal="center" vertical="center" wrapText="1"/>
    </xf>
    <xf numFmtId="0" fontId="41" fillId="0" borderId="2" xfId="22" applyFont="1" applyBorder="1" applyAlignment="1">
      <alignment horizontal="center" vertical="center" wrapText="1"/>
    </xf>
    <xf numFmtId="0" fontId="41" fillId="0" borderId="47" xfId="22" applyFont="1" applyBorder="1" applyAlignment="1">
      <alignment horizontal="center" vertical="center" wrapText="1"/>
    </xf>
    <xf numFmtId="0" fontId="41" fillId="0" borderId="45" xfId="22" applyFont="1" applyBorder="1" applyAlignment="1">
      <alignment horizontal="center" vertical="center" wrapText="1"/>
    </xf>
    <xf numFmtId="0" fontId="41" fillId="0" borderId="48" xfId="22" applyFont="1" applyBorder="1" applyAlignment="1">
      <alignment horizontal="center" vertical="center" wrapText="1"/>
    </xf>
    <xf numFmtId="0" fontId="46" fillId="0" borderId="55" xfId="0" applyFont="1" applyBorder="1" applyAlignment="1">
      <alignment horizontal="center" vertical="center"/>
    </xf>
    <xf numFmtId="0" fontId="46" fillId="0" borderId="56" xfId="0" applyFont="1" applyBorder="1" applyAlignment="1">
      <alignment horizontal="center" vertical="center"/>
    </xf>
    <xf numFmtId="0" fontId="46" fillId="0" borderId="57" xfId="0" applyFont="1" applyBorder="1" applyAlignment="1">
      <alignment horizontal="center" vertical="center"/>
    </xf>
    <xf numFmtId="0" fontId="41" fillId="13" borderId="36" xfId="22" applyFont="1" applyFill="1" applyBorder="1" applyAlignment="1">
      <alignment horizontal="left" vertical="center" wrapText="1"/>
    </xf>
    <xf numFmtId="0" fontId="41" fillId="13" borderId="0" xfId="22" applyFont="1" applyFill="1" applyAlignment="1">
      <alignment horizontal="left" vertical="center" wrapText="1"/>
    </xf>
    <xf numFmtId="0" fontId="41" fillId="13" borderId="45" xfId="22" applyFont="1" applyFill="1" applyBorder="1" applyAlignment="1">
      <alignment horizontal="left" vertical="center" wrapText="1"/>
    </xf>
    <xf numFmtId="0" fontId="48" fillId="0" borderId="49" xfId="0" applyFont="1" applyBorder="1" applyAlignment="1">
      <alignment horizontal="center" vertical="center" wrapText="1"/>
    </xf>
    <xf numFmtId="0" fontId="48" fillId="0" borderId="50" xfId="0" applyFont="1" applyBorder="1" applyAlignment="1">
      <alignment horizontal="center" vertical="center" wrapText="1"/>
    </xf>
    <xf numFmtId="0" fontId="62" fillId="0" borderId="140" xfId="0" applyFont="1" applyBorder="1" applyAlignment="1">
      <alignment horizontal="left" vertical="top" wrapText="1"/>
    </xf>
    <xf numFmtId="0" fontId="62" fillId="0" borderId="87" xfId="0" applyFont="1" applyBorder="1" applyAlignment="1">
      <alignment horizontal="left" vertical="top" wrapText="1"/>
    </xf>
    <xf numFmtId="0" fontId="62" fillId="0" borderId="130" xfId="0" applyFont="1" applyBorder="1" applyAlignment="1">
      <alignment horizontal="left" vertical="top" wrapText="1"/>
    </xf>
    <xf numFmtId="2" fontId="40" fillId="0" borderId="107" xfId="22" applyNumberFormat="1" applyFont="1" applyBorder="1" applyAlignment="1">
      <alignment horizontal="left" vertical="center" wrapText="1"/>
    </xf>
    <xf numFmtId="2" fontId="40" fillId="0" borderId="122" xfId="22" applyNumberFormat="1" applyFont="1" applyBorder="1" applyAlignment="1">
      <alignment horizontal="left" vertical="center" wrapText="1"/>
    </xf>
    <xf numFmtId="0" fontId="41" fillId="0" borderId="137" xfId="22" applyFont="1" applyBorder="1" applyAlignment="1">
      <alignment horizontal="center" vertical="center" wrapText="1"/>
    </xf>
    <xf numFmtId="0" fontId="41" fillId="0" borderId="140" xfId="22" applyFont="1" applyBorder="1" applyAlignment="1">
      <alignment horizontal="center" vertical="center" wrapText="1"/>
    </xf>
    <xf numFmtId="9" fontId="41" fillId="0" borderId="117" xfId="22" applyNumberFormat="1" applyFont="1" applyBorder="1" applyAlignment="1">
      <alignment horizontal="center" vertical="center" wrapText="1"/>
    </xf>
    <xf numFmtId="9" fontId="41" fillId="0" borderId="115" xfId="22" applyNumberFormat="1" applyFont="1" applyBorder="1" applyAlignment="1">
      <alignment horizontal="center" vertical="center" wrapText="1"/>
    </xf>
    <xf numFmtId="9" fontId="63" fillId="0" borderId="97" xfId="30" applyFont="1" applyFill="1" applyBorder="1" applyAlignment="1" applyProtection="1">
      <alignment horizontal="left" vertical="center" wrapText="1"/>
    </xf>
    <xf numFmtId="9" fontId="63" fillId="0" borderId="146" xfId="30" applyFont="1" applyFill="1" applyBorder="1" applyAlignment="1" applyProtection="1">
      <alignment horizontal="left" vertical="center" wrapText="1"/>
    </xf>
    <xf numFmtId="9" fontId="63" fillId="0" borderId="87" xfId="30" applyFont="1" applyFill="1" applyBorder="1" applyAlignment="1" applyProtection="1">
      <alignment horizontal="left" vertical="center" wrapText="1"/>
    </xf>
    <xf numFmtId="9" fontId="63" fillId="0" borderId="130" xfId="30" applyFont="1" applyFill="1" applyBorder="1" applyAlignment="1" applyProtection="1">
      <alignment horizontal="left" vertical="center" wrapText="1"/>
    </xf>
    <xf numFmtId="0" fontId="41" fillId="0" borderId="131" xfId="22" applyFont="1" applyBorder="1" applyAlignment="1">
      <alignment horizontal="center" vertical="center" wrapText="1"/>
    </xf>
    <xf numFmtId="0" fontId="41" fillId="0" borderId="132" xfId="22" applyFont="1" applyBorder="1" applyAlignment="1">
      <alignment horizontal="center" vertical="center" wrapText="1"/>
    </xf>
    <xf numFmtId="0" fontId="41" fillId="0" borderId="133" xfId="22" applyFont="1" applyBorder="1" applyAlignment="1">
      <alignment horizontal="center" vertical="center" wrapText="1"/>
    </xf>
    <xf numFmtId="0" fontId="41" fillId="13" borderId="121" xfId="22" applyFont="1" applyFill="1" applyBorder="1" applyAlignment="1">
      <alignment horizontal="center" vertical="center" wrapText="1"/>
    </xf>
    <xf numFmtId="0" fontId="41" fillId="13" borderId="122" xfId="22" applyFont="1" applyFill="1" applyBorder="1" applyAlignment="1">
      <alignment horizontal="center" vertical="center" wrapText="1"/>
    </xf>
    <xf numFmtId="2" fontId="37" fillId="0" borderId="78" xfId="22" applyNumberFormat="1" applyFont="1" applyBorder="1" applyAlignment="1">
      <alignment horizontal="left" vertical="center" wrapText="1"/>
    </xf>
    <xf numFmtId="9" fontId="78" fillId="0" borderId="115" xfId="34" applyNumberFormat="1" applyFont="1" applyBorder="1" applyAlignment="1">
      <alignment horizontal="center" vertical="center"/>
    </xf>
    <xf numFmtId="9" fontId="78" fillId="0" borderId="116" xfId="34" applyNumberFormat="1" applyFont="1" applyBorder="1" applyAlignment="1">
      <alignment horizontal="center" vertical="center"/>
    </xf>
    <xf numFmtId="9" fontId="78" fillId="0" borderId="91" xfId="34" applyNumberFormat="1" applyFont="1" applyBorder="1" applyAlignment="1">
      <alignment horizontal="center" vertical="center"/>
    </xf>
    <xf numFmtId="9" fontId="78" fillId="0" borderId="100" xfId="34" applyNumberFormat="1" applyFont="1" applyBorder="1" applyAlignment="1">
      <alignment horizontal="center" vertical="center"/>
    </xf>
    <xf numFmtId="0" fontId="37" fillId="0" borderId="81" xfId="0" applyFont="1" applyBorder="1" applyAlignment="1">
      <alignment horizontal="left" vertical="center" wrapText="1"/>
    </xf>
    <xf numFmtId="9" fontId="37" fillId="0" borderId="82" xfId="22" applyNumberFormat="1" applyFont="1" applyBorder="1" applyAlignment="1">
      <alignment horizontal="center" vertical="center" wrapText="1"/>
    </xf>
    <xf numFmtId="9" fontId="78" fillId="0" borderId="115" xfId="34" applyNumberFormat="1" applyFont="1" applyBorder="1" applyAlignment="1">
      <alignment horizontal="center" vertical="center" wrapText="1"/>
    </xf>
    <xf numFmtId="9" fontId="78" fillId="0" borderId="116" xfId="34" applyNumberFormat="1" applyFont="1" applyBorder="1" applyAlignment="1">
      <alignment horizontal="center" vertical="center" wrapText="1"/>
    </xf>
    <xf numFmtId="9" fontId="78" fillId="0" borderId="104" xfId="34" applyNumberFormat="1" applyFont="1" applyBorder="1" applyAlignment="1">
      <alignment horizontal="center" vertical="center" wrapText="1"/>
    </xf>
    <xf numFmtId="9" fontId="78" fillId="0" borderId="105" xfId="34" applyNumberFormat="1" applyFont="1" applyBorder="1" applyAlignment="1">
      <alignment horizontal="center" vertical="center" wrapText="1"/>
    </xf>
    <xf numFmtId="9" fontId="39" fillId="0" borderId="115" xfId="22" applyNumberFormat="1" applyFont="1" applyBorder="1" applyAlignment="1">
      <alignment horizontal="left" vertical="center" wrapText="1"/>
    </xf>
    <xf numFmtId="9" fontId="39" fillId="0" borderId="91" xfId="22" applyNumberFormat="1" applyFont="1" applyBorder="1" applyAlignment="1">
      <alignment horizontal="left" vertical="center" wrapText="1"/>
    </xf>
    <xf numFmtId="9" fontId="57" fillId="0" borderId="103" xfId="22" applyNumberFormat="1" applyFont="1" applyBorder="1" applyAlignment="1">
      <alignment horizontal="left" vertical="center" wrapText="1"/>
    </xf>
    <xf numFmtId="9" fontId="56" fillId="0" borderId="128" xfId="22" applyNumberFormat="1" applyFont="1" applyBorder="1" applyAlignment="1">
      <alignment horizontal="left" vertical="center" wrapText="1"/>
    </xf>
    <xf numFmtId="9" fontId="56" fillId="0" borderId="129" xfId="22" applyNumberFormat="1" applyFont="1" applyBorder="1" applyAlignment="1">
      <alignment horizontal="left" vertical="center" wrapText="1"/>
    </xf>
    <xf numFmtId="9" fontId="78" fillId="0" borderId="114" xfId="34" applyNumberFormat="1" applyFont="1" applyBorder="1" applyAlignment="1">
      <alignment horizontal="center" vertical="center" wrapText="1"/>
    </xf>
    <xf numFmtId="9" fontId="78" fillId="0" borderId="91" xfId="34" applyNumberFormat="1" applyFont="1" applyBorder="1" applyAlignment="1">
      <alignment horizontal="center" vertical="center" wrapText="1"/>
    </xf>
    <xf numFmtId="9" fontId="78" fillId="0" borderId="100" xfId="34" applyNumberFormat="1" applyFont="1" applyBorder="1" applyAlignment="1">
      <alignment horizontal="center" vertical="center" wrapText="1"/>
    </xf>
    <xf numFmtId="9" fontId="78" fillId="0" borderId="130" xfId="34" applyNumberFormat="1" applyFont="1" applyBorder="1" applyAlignment="1">
      <alignment horizontal="center" vertical="center" wrapText="1"/>
    </xf>
    <xf numFmtId="9" fontId="37" fillId="0" borderId="115" xfId="22" applyNumberFormat="1" applyFont="1" applyBorder="1" applyAlignment="1">
      <alignment horizontal="center" vertical="center" wrapText="1"/>
    </xf>
    <xf numFmtId="9" fontId="37" fillId="0" borderId="116" xfId="22" applyNumberFormat="1" applyFont="1" applyBorder="1" applyAlignment="1">
      <alignment horizontal="center" vertical="center" wrapText="1"/>
    </xf>
    <xf numFmtId="9" fontId="37" fillId="0" borderId="114" xfId="22" applyNumberFormat="1" applyFont="1" applyBorder="1" applyAlignment="1">
      <alignment horizontal="center" vertical="center" wrapText="1"/>
    </xf>
    <xf numFmtId="9" fontId="37" fillId="0" borderId="91" xfId="22" applyNumberFormat="1" applyFont="1" applyBorder="1" applyAlignment="1">
      <alignment horizontal="center" vertical="center" wrapText="1"/>
    </xf>
    <xf numFmtId="9" fontId="37" fillId="0" borderId="100" xfId="22" applyNumberFormat="1" applyFont="1" applyBorder="1" applyAlignment="1">
      <alignment horizontal="center" vertical="center" wrapText="1"/>
    </xf>
    <xf numFmtId="9" fontId="37" fillId="0" borderId="91" xfId="22" applyNumberFormat="1" applyFont="1" applyBorder="1" applyAlignment="1">
      <alignment horizontal="left" vertical="center" wrapText="1"/>
    </xf>
    <xf numFmtId="0" fontId="39" fillId="0" borderId="91" xfId="0" applyFont="1" applyBorder="1" applyAlignment="1">
      <alignment horizontal="left" vertical="center" wrapText="1"/>
    </xf>
    <xf numFmtId="9" fontId="37" fillId="0" borderId="29" xfId="30" applyFont="1" applyFill="1" applyBorder="1" applyAlignment="1" applyProtection="1">
      <alignment horizontal="center" vertical="center" wrapText="1"/>
    </xf>
    <xf numFmtId="9" fontId="37" fillId="0" borderId="7" xfId="30" applyFont="1" applyFill="1" applyBorder="1" applyAlignment="1" applyProtection="1">
      <alignment horizontal="center" vertical="center" wrapText="1"/>
    </xf>
    <xf numFmtId="9" fontId="37" fillId="0" borderId="80" xfId="30" applyFont="1" applyFill="1" applyBorder="1" applyAlignment="1" applyProtection="1">
      <alignment horizontal="center" vertical="center" wrapText="1"/>
    </xf>
    <xf numFmtId="9" fontId="37" fillId="0" borderId="83" xfId="30" applyFont="1" applyFill="1" applyBorder="1" applyAlignment="1" applyProtection="1">
      <alignment horizontal="center" vertical="center" wrapText="1"/>
    </xf>
    <xf numFmtId="9" fontId="37" fillId="0" borderId="84" xfId="30" applyFont="1" applyFill="1" applyBorder="1" applyAlignment="1" applyProtection="1">
      <alignment horizontal="center" vertical="center" wrapText="1"/>
    </xf>
    <xf numFmtId="9" fontId="37" fillId="0" borderId="85" xfId="30" applyFont="1" applyFill="1" applyBorder="1" applyAlignment="1" applyProtection="1">
      <alignment horizontal="center" vertical="center" wrapText="1"/>
    </xf>
    <xf numFmtId="0" fontId="56" fillId="0" borderId="96" xfId="22" applyFont="1" applyBorder="1" applyAlignment="1">
      <alignment horizontal="center" vertical="center" wrapText="1"/>
    </xf>
    <xf numFmtId="0" fontId="56" fillId="0" borderId="97" xfId="22" applyFont="1" applyBorder="1" applyAlignment="1">
      <alignment horizontal="center" vertical="center" wrapText="1"/>
    </xf>
    <xf numFmtId="0" fontId="56" fillId="0" borderId="98" xfId="22" applyFont="1" applyBorder="1" applyAlignment="1">
      <alignment horizontal="center" vertical="center" wrapText="1"/>
    </xf>
    <xf numFmtId="0" fontId="56" fillId="13" borderId="123" xfId="22" applyFont="1" applyFill="1" applyBorder="1" applyAlignment="1">
      <alignment horizontal="center" vertical="center" wrapText="1"/>
    </xf>
    <xf numFmtId="0" fontId="56" fillId="13" borderId="122" xfId="22" applyFont="1" applyFill="1" applyBorder="1" applyAlignment="1">
      <alignment horizontal="center" vertical="center" wrapText="1"/>
    </xf>
    <xf numFmtId="0" fontId="56" fillId="13" borderId="73" xfId="22" applyFont="1" applyFill="1" applyBorder="1" applyAlignment="1">
      <alignment horizontal="center" vertical="center" wrapText="1"/>
    </xf>
    <xf numFmtId="0" fontId="56" fillId="13" borderId="74" xfId="22" applyFont="1" applyFill="1" applyBorder="1" applyAlignment="1">
      <alignment horizontal="center" vertical="center" wrapText="1"/>
    </xf>
    <xf numFmtId="0" fontId="56" fillId="13" borderId="75" xfId="22" applyFont="1" applyFill="1" applyBorder="1" applyAlignment="1">
      <alignment horizontal="center" vertical="center" wrapText="1"/>
    </xf>
    <xf numFmtId="0" fontId="56" fillId="13" borderId="124" xfId="22" applyFont="1" applyFill="1" applyBorder="1" applyAlignment="1">
      <alignment horizontal="center" vertical="center" wrapText="1"/>
    </xf>
    <xf numFmtId="0" fontId="56" fillId="13" borderId="113" xfId="22" applyFont="1" applyFill="1" applyBorder="1" applyAlignment="1">
      <alignment horizontal="center" vertical="center" wrapText="1"/>
    </xf>
    <xf numFmtId="0" fontId="56" fillId="13" borderId="92" xfId="22" applyFont="1" applyFill="1" applyBorder="1" applyAlignment="1">
      <alignment horizontal="center" vertical="center" wrapText="1"/>
    </xf>
    <xf numFmtId="0" fontId="56" fillId="13" borderId="114" xfId="22" applyFont="1" applyFill="1" applyBorder="1" applyAlignment="1">
      <alignment horizontal="center" vertical="center" wrapText="1"/>
    </xf>
    <xf numFmtId="0" fontId="56" fillId="13" borderId="120" xfId="22" applyFont="1" applyFill="1" applyBorder="1" applyAlignment="1">
      <alignment horizontal="center" vertical="center" wrapText="1"/>
    </xf>
    <xf numFmtId="0" fontId="56" fillId="0" borderId="107" xfId="22" applyFont="1" applyBorder="1" applyAlignment="1">
      <alignment horizontal="center" vertical="center" wrapText="1"/>
    </xf>
    <xf numFmtId="0" fontId="56" fillId="0" borderId="108" xfId="22" applyFont="1" applyBorder="1" applyAlignment="1">
      <alignment horizontal="center" vertical="center" wrapText="1"/>
    </xf>
    <xf numFmtId="0" fontId="56" fillId="0" borderId="109" xfId="22" applyFont="1" applyBorder="1" applyAlignment="1">
      <alignment horizontal="center" vertical="center" wrapText="1"/>
    </xf>
    <xf numFmtId="9" fontId="39" fillId="0" borderId="29" xfId="30" applyFont="1" applyFill="1" applyBorder="1" applyAlignment="1" applyProtection="1">
      <alignment horizontal="left" vertical="center" wrapText="1"/>
    </xf>
    <xf numFmtId="9" fontId="37" fillId="0" borderId="7" xfId="30" applyFont="1" applyFill="1" applyBorder="1" applyAlignment="1" applyProtection="1">
      <alignment horizontal="left" vertical="center" wrapText="1"/>
    </xf>
    <xf numFmtId="9" fontId="37" fillId="0" borderId="8" xfId="30" applyFont="1" applyFill="1" applyBorder="1" applyAlignment="1" applyProtection="1">
      <alignment horizontal="left" vertical="center" wrapText="1"/>
    </xf>
    <xf numFmtId="9" fontId="37" fillId="0" borderId="83" xfId="30" applyFont="1" applyFill="1" applyBorder="1" applyAlignment="1" applyProtection="1">
      <alignment horizontal="left" vertical="center" wrapText="1"/>
    </xf>
    <xf numFmtId="9" fontId="37" fillId="0" borderId="84" xfId="30" applyFont="1" applyFill="1" applyBorder="1" applyAlignment="1" applyProtection="1">
      <alignment horizontal="left" vertical="center" wrapText="1"/>
    </xf>
    <xf numFmtId="9" fontId="37" fillId="0" borderId="99" xfId="30" applyFont="1" applyFill="1" applyBorder="1" applyAlignment="1" applyProtection="1">
      <alignment horizontal="left" vertical="center" wrapText="1"/>
    </xf>
    <xf numFmtId="9" fontId="64" fillId="0" borderId="29" xfId="30" applyFont="1" applyFill="1" applyBorder="1" applyAlignment="1" applyProtection="1">
      <alignment horizontal="left" vertical="center" wrapText="1"/>
    </xf>
    <xf numFmtId="9" fontId="37" fillId="0" borderId="8" xfId="30" applyFont="1" applyFill="1" applyBorder="1" applyAlignment="1" applyProtection="1">
      <alignment horizontal="center" vertical="center" wrapText="1"/>
    </xf>
    <xf numFmtId="9" fontId="37" fillId="0" borderId="99" xfId="30" applyFont="1" applyFill="1" applyBorder="1" applyAlignment="1" applyProtection="1">
      <alignment horizontal="center" vertical="center" wrapText="1"/>
    </xf>
    <xf numFmtId="0" fontId="56" fillId="13" borderId="125" xfId="22" applyFont="1" applyFill="1" applyBorder="1" applyAlignment="1">
      <alignment horizontal="center" vertical="center" wrapText="1"/>
    </xf>
    <xf numFmtId="0" fontId="56" fillId="13" borderId="126" xfId="22" applyFont="1" applyFill="1" applyBorder="1" applyAlignment="1">
      <alignment horizontal="center" vertical="center" wrapText="1"/>
    </xf>
    <xf numFmtId="0" fontId="56" fillId="13" borderId="127" xfId="22" applyFont="1" applyFill="1" applyBorder="1" applyAlignment="1">
      <alignment horizontal="center" vertical="center" wrapText="1"/>
    </xf>
    <xf numFmtId="0" fontId="56" fillId="13" borderId="78" xfId="22" applyFont="1" applyFill="1" applyBorder="1" applyAlignment="1">
      <alignment horizontal="center" vertical="center" wrapText="1"/>
    </xf>
    <xf numFmtId="0" fontId="56" fillId="13" borderId="106" xfId="22" applyFont="1" applyFill="1" applyBorder="1" applyAlignment="1">
      <alignment horizontal="center" vertical="center" wrapText="1"/>
    </xf>
    <xf numFmtId="14" fontId="56" fillId="0" borderId="96" xfId="0" applyNumberFormat="1" applyFont="1" applyBorder="1" applyAlignment="1">
      <alignment horizontal="center" vertical="center"/>
    </xf>
    <xf numFmtId="0" fontId="56" fillId="0" borderId="98" xfId="0" applyFont="1" applyBorder="1" applyAlignment="1">
      <alignment horizontal="center" vertical="center"/>
    </xf>
    <xf numFmtId="0" fontId="56" fillId="0" borderId="101" xfId="0" applyFont="1" applyBorder="1" applyAlignment="1">
      <alignment horizontal="center" vertical="center"/>
    </xf>
    <xf numFmtId="0" fontId="56" fillId="0" borderId="89" xfId="0" applyFont="1" applyBorder="1" applyAlignment="1">
      <alignment horizontal="center" vertical="center"/>
    </xf>
    <xf numFmtId="0" fontId="56" fillId="0" borderId="102" xfId="0" applyFont="1" applyBorder="1" applyAlignment="1">
      <alignment horizontal="center" vertical="center"/>
    </xf>
    <xf numFmtId="0" fontId="56" fillId="0" borderId="85" xfId="0" applyFont="1" applyBorder="1" applyAlignment="1">
      <alignment horizontal="center" vertical="center"/>
    </xf>
    <xf numFmtId="0" fontId="27" fillId="9" borderId="6" xfId="22" applyFont="1" applyFill="1" applyBorder="1" applyAlignment="1">
      <alignment horizontal="left" vertical="center" wrapText="1"/>
    </xf>
    <xf numFmtId="0" fontId="31" fillId="10" borderId="12" xfId="0" applyFont="1" applyFill="1" applyBorder="1" applyAlignment="1">
      <alignment horizontal="center" vertical="center"/>
    </xf>
    <xf numFmtId="0" fontId="31" fillId="10" borderId="38" xfId="0" applyFont="1" applyFill="1" applyBorder="1" applyAlignment="1">
      <alignment horizontal="center" vertical="center"/>
    </xf>
    <xf numFmtId="0" fontId="29" fillId="0" borderId="6" xfId="0" applyFont="1" applyBorder="1" applyAlignment="1">
      <alignment horizontal="left" vertical="center"/>
    </xf>
    <xf numFmtId="0" fontId="31" fillId="10" borderId="12" xfId="0" applyFont="1" applyFill="1" applyBorder="1" applyAlignment="1">
      <alignment horizontal="center" vertical="center" wrapText="1"/>
    </xf>
    <xf numFmtId="0" fontId="31" fillId="10" borderId="38" xfId="0" applyFont="1" applyFill="1" applyBorder="1" applyAlignment="1">
      <alignment horizontal="center" vertical="center" wrapText="1"/>
    </xf>
    <xf numFmtId="0" fontId="31" fillId="10" borderId="3" xfId="0" applyFont="1" applyFill="1" applyBorder="1" applyAlignment="1">
      <alignment horizontal="center" vertical="center" wrapText="1"/>
    </xf>
    <xf numFmtId="0" fontId="31" fillId="10" borderId="4" xfId="0" applyFont="1" applyFill="1" applyBorder="1" applyAlignment="1">
      <alignment horizontal="center" vertical="center" wrapText="1"/>
    </xf>
    <xf numFmtId="0" fontId="31" fillId="10" borderId="39" xfId="0" applyFont="1" applyFill="1" applyBorder="1" applyAlignment="1">
      <alignment horizontal="center" vertical="center"/>
    </xf>
    <xf numFmtId="0" fontId="31" fillId="10" borderId="6" xfId="0" applyFont="1" applyFill="1" applyBorder="1" applyAlignment="1">
      <alignment horizontal="center" vertical="center" wrapText="1"/>
    </xf>
    <xf numFmtId="0" fontId="31" fillId="10" borderId="39" xfId="0" applyFont="1" applyFill="1" applyBorder="1" applyAlignment="1">
      <alignment horizontal="center" vertical="center" wrapText="1"/>
    </xf>
    <xf numFmtId="0" fontId="31" fillId="10" borderId="17" xfId="0" applyFont="1" applyFill="1" applyBorder="1" applyAlignment="1">
      <alignment horizontal="center" vertical="center" wrapText="1"/>
    </xf>
    <xf numFmtId="0" fontId="31" fillId="10" borderId="29" xfId="0" applyFont="1" applyFill="1" applyBorder="1" applyAlignment="1">
      <alignment horizontal="center" vertical="center"/>
    </xf>
    <xf numFmtId="0" fontId="31" fillId="10" borderId="7" xfId="0" applyFont="1" applyFill="1" applyBorder="1" applyAlignment="1">
      <alignment horizontal="center" vertical="center"/>
    </xf>
    <xf numFmtId="0" fontId="31" fillId="10" borderId="8" xfId="0" applyFont="1" applyFill="1" applyBorder="1" applyAlignment="1">
      <alignment horizontal="center" vertical="center"/>
    </xf>
    <xf numFmtId="0" fontId="31" fillId="10" borderId="30" xfId="0" applyFont="1" applyFill="1" applyBorder="1" applyAlignment="1">
      <alignment horizontal="center" vertical="center"/>
    </xf>
    <xf numFmtId="0" fontId="31" fillId="10" borderId="0" xfId="0" applyFont="1" applyFill="1" applyAlignment="1">
      <alignment horizontal="center" vertical="center"/>
    </xf>
    <xf numFmtId="0" fontId="31" fillId="10" borderId="9" xfId="0" applyFont="1" applyFill="1" applyBorder="1" applyAlignment="1">
      <alignment horizontal="center" vertical="center"/>
    </xf>
    <xf numFmtId="0" fontId="31" fillId="10" borderId="15" xfId="0" applyFont="1" applyFill="1" applyBorder="1" applyAlignment="1">
      <alignment horizontal="center" vertical="center"/>
    </xf>
    <xf numFmtId="0" fontId="31" fillId="10" borderId="10" xfId="0" applyFont="1" applyFill="1" applyBorder="1" applyAlignment="1">
      <alignment horizontal="center" vertical="center"/>
    </xf>
    <xf numFmtId="0" fontId="31" fillId="10" borderId="11" xfId="0" applyFont="1" applyFill="1" applyBorder="1" applyAlignment="1">
      <alignment horizontal="center" vertical="center"/>
    </xf>
    <xf numFmtId="0" fontId="31"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32" xfId="0" applyFont="1" applyBorder="1" applyAlignment="1">
      <alignment horizontal="left" vertical="center" wrapText="1"/>
    </xf>
    <xf numFmtId="0" fontId="28" fillId="0" borderId="70" xfId="0" applyFont="1" applyBorder="1" applyAlignment="1">
      <alignment horizontal="left" vertical="center" wrapText="1"/>
    </xf>
    <xf numFmtId="0" fontId="31" fillId="0" borderId="6" xfId="0" applyFont="1" applyBorder="1" applyAlignment="1">
      <alignment horizontal="left" vertical="center" wrapText="1"/>
    </xf>
    <xf numFmtId="0" fontId="31" fillId="0" borderId="15"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31" fillId="0" borderId="29"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10" borderId="38" xfId="0" applyFont="1" applyFill="1" applyBorder="1" applyAlignment="1">
      <alignment horizontal="center" vertical="center" wrapText="1"/>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34" fillId="13" borderId="4" xfId="0" applyFont="1" applyFill="1" applyBorder="1" applyAlignment="1">
      <alignment horizontal="center" vertical="center"/>
    </xf>
    <xf numFmtId="0" fontId="34" fillId="13" borderId="6" xfId="0" applyFont="1" applyFill="1" applyBorder="1" applyAlignment="1">
      <alignment horizontal="center" vertical="center"/>
    </xf>
    <xf numFmtId="0" fontId="27" fillId="0" borderId="6" xfId="0" applyFont="1" applyBorder="1" applyAlignment="1">
      <alignment horizontal="center" vertical="center"/>
    </xf>
    <xf numFmtId="0" fontId="27" fillId="0" borderId="12" xfId="0" applyFont="1" applyBorder="1" applyAlignment="1">
      <alignment horizontal="left" vertical="center" wrapText="1"/>
    </xf>
    <xf numFmtId="0" fontId="27" fillId="0" borderId="38" xfId="0" applyFont="1" applyBorder="1" applyAlignment="1">
      <alignment horizontal="left" vertical="center" wrapText="1"/>
    </xf>
    <xf numFmtId="0" fontId="27" fillId="0" borderId="39" xfId="0" applyFont="1" applyBorder="1" applyAlignment="1">
      <alignment horizontal="left" vertical="center" wrapText="1"/>
    </xf>
    <xf numFmtId="0" fontId="31" fillId="0" borderId="29" xfId="0" applyFont="1" applyBorder="1" applyAlignment="1">
      <alignment vertical="center" wrapText="1"/>
    </xf>
    <xf numFmtId="0" fontId="31" fillId="0" borderId="7" xfId="0" applyFont="1" applyBorder="1" applyAlignment="1">
      <alignment vertical="center" wrapText="1"/>
    </xf>
    <xf numFmtId="0" fontId="31" fillId="0" borderId="8" xfId="0" applyFont="1" applyBorder="1" applyAlignment="1">
      <alignment vertical="center" wrapText="1"/>
    </xf>
    <xf numFmtId="0" fontId="31" fillId="0" borderId="6" xfId="0" applyFont="1" applyBorder="1" applyAlignment="1">
      <alignment horizontal="center" vertical="center"/>
    </xf>
    <xf numFmtId="0" fontId="27" fillId="0" borderId="6" xfId="0" applyFont="1" applyBorder="1" applyAlignment="1">
      <alignment vertical="center" wrapText="1"/>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0" borderId="5"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15" xfId="0" applyFont="1" applyBorder="1" applyAlignment="1">
      <alignment horizontal="left" vertical="center" wrapText="1"/>
    </xf>
    <xf numFmtId="0" fontId="29" fillId="0" borderId="10" xfId="0" applyFont="1" applyBorder="1" applyAlignment="1">
      <alignment horizontal="left" vertical="center" wrapText="1"/>
    </xf>
    <xf numFmtId="0" fontId="29" fillId="0" borderId="60" xfId="0" applyFont="1" applyBorder="1" applyAlignment="1">
      <alignment horizontal="left" vertical="center" wrapText="1"/>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50" xfId="22" applyFont="1" applyFill="1" applyBorder="1" applyAlignment="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989E060-A260-4675-833F-0FE5F0D97C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99A936A-CDF7-4D07-8B4A-D36AF2423D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65C7932E-E14D-465F-9A7E-DD688FBB64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secretariadistritald.sharepoint.com/:f:/s/PLANDEACCIN-POADDDP2023/ElvbeweAXXFHpV8S2LBIpfMBN4rTNJprGyVGHSGK5FbQ6g?e=AdYEEz" TargetMode="External"/><Relationship Id="rId7" Type="http://schemas.openxmlformats.org/officeDocument/2006/relationships/vmlDrawing" Target="../drawings/vmlDrawing1.vml"/><Relationship Id="rId2" Type="http://schemas.openxmlformats.org/officeDocument/2006/relationships/hyperlink" Target="https://secretariadistritald.sharepoint.com/:f:/s/PLANDEACCIN-POADDDP2023/ElKQc3KjgtRNhdYDFyrttWgBwUJXuND1NoR3i6QaYbGguA?e=ttMspL" TargetMode="External"/><Relationship Id="rId1" Type="http://schemas.openxmlformats.org/officeDocument/2006/relationships/hyperlink" Target="https://secretariadistritald.sharepoint.com/:f:/s/PLANDEACCIN-POADDDP2023/EnVafBv9kKJGrthrRufmE5ABRK-QH_hKgcUTGKm2ko70rg?e=b2KhiJ"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secretariadistritald.sharepoint.com/:f:/s/PLANDEACCIN-POADDDP2023/Ejd9WDC6oVxOqP3BdftkSQ8B7TvdY1SsWkU9IF_VRrerbQ?e=rqUFis" TargetMode="Externa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secretariadistritald.sharepoint.com/:f:/s/PLANDEACCIN-POADDDP2023/ErnEpyPP7jFJrMue0EBiV0MBsBi_s5heLMy9RFMBwYnhsg?e=P9yZER" TargetMode="External"/><Relationship Id="rId7" Type="http://schemas.openxmlformats.org/officeDocument/2006/relationships/drawing" Target="../drawings/drawing2.xml"/><Relationship Id="rId2" Type="http://schemas.openxmlformats.org/officeDocument/2006/relationships/hyperlink" Target="https://secretariadistritald.sharepoint.com/:f:/s/PLANDEACCIN-POADDDP2023/ElqxeRs5w9lNnkv0OyNlpo8BkaTVEBmgqG-EL5vMhSIQDw?e=YIP1hC" TargetMode="External"/><Relationship Id="rId1" Type="http://schemas.openxmlformats.org/officeDocument/2006/relationships/hyperlink" Target="https://secretariadistritald.sharepoint.com/:f:/s/PLANDEACCIN-POADDDP2023/Es98iGMDgxBIn5CyIkz5Dk8BKOZtviq-MeBHdq_GcHC6lg?e=W8gr57" TargetMode="External"/><Relationship Id="rId6" Type="http://schemas.openxmlformats.org/officeDocument/2006/relationships/printerSettings" Target="../printerSettings/printerSettings3.bin"/><Relationship Id="rId5" Type="http://schemas.openxmlformats.org/officeDocument/2006/relationships/hyperlink" Target="https://secretariadistritald.sharepoint.com/:f:/s/PLANDEACCIN-POADDDP2023/EicF_LUbRFVGrOa5fBaEOekBvtfM_h-JqyX8kI2M5hmCEw?e=XFtWAD" TargetMode="External"/><Relationship Id="rId4" Type="http://schemas.openxmlformats.org/officeDocument/2006/relationships/hyperlink" Target="https://secretariadistritald.sharepoint.com/:f:/s/PLANDEACCIN-POADDDP2023/EqwUJtmQSyVHjAquNy06CSoBtCHPJBRpb8fCmWxUO3D5ew?e=BasheO" TargetMode="Externa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secretariadistritald.sharepoint.com/:f:/s/PLANDEACCIN-POADDDP2023/EtnErR5H4KtAkLdF5hpZz6sB3ofOdlHoMxFzSAW7GMl4MQ?e=WNcahW" TargetMode="External"/><Relationship Id="rId7" Type="http://schemas.openxmlformats.org/officeDocument/2006/relationships/printerSettings" Target="../printerSettings/printerSettings4.bin"/><Relationship Id="rId2" Type="http://schemas.openxmlformats.org/officeDocument/2006/relationships/hyperlink" Target="https://secretariadistritald.sharepoint.com/:f:/s/PLANDEACCIN-POADDDP2023/ElmB1Gz_kZxDj60m7YmhY98BFRnENE5jO16ZcCMh4fw0Vg?e=hwZqoj" TargetMode="External"/><Relationship Id="rId1" Type="http://schemas.openxmlformats.org/officeDocument/2006/relationships/hyperlink" Target="https://secretariadistritald.sharepoint.com/:f:/s/PLANDEACCIN-POADDDP2023/Ej-R8N-GjF9ErVDIVyzEmTwB6dxtO5uvq-0cxG2PwHVQcA?e=JIi5Sg" TargetMode="External"/><Relationship Id="rId6" Type="http://schemas.openxmlformats.org/officeDocument/2006/relationships/hyperlink" Target="https://secretariadistritald.sharepoint.com/:f:/s/PLANDEACCIN-POADDDP2023/EsUz5740fR1GkuCa3qXIqXUBTxIJXQcdPVoOTArnHpzpQw?e=XKHwZ3" TargetMode="External"/><Relationship Id="rId5" Type="http://schemas.openxmlformats.org/officeDocument/2006/relationships/hyperlink" Target="https://secretariadistritald.sharepoint.com/:f:/s/PLANDEACCIN-POADDDP2023/EnaGH_xoDzpEnmahhT8j-OEB-_VHtMyFHj9nvmUUym9MHw?e=ccUnah" TargetMode="External"/><Relationship Id="rId10" Type="http://schemas.openxmlformats.org/officeDocument/2006/relationships/comments" Target="../comments3.xml"/><Relationship Id="rId4" Type="http://schemas.openxmlformats.org/officeDocument/2006/relationships/hyperlink" Target="https://secretariadistritald.sharepoint.com/:f:/s/PLANDEACCIN-POADDDP2023/Eg9hrf9NrEJPv7lR-ozb0IwBx5jWZtLFMAtHcfsJDlwmGg?e=gURoMe"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s://secretariadistritald.sharepoint.com/:f:/s/PLANDEACCIN-POADDDP2023/EukBBvCPL6dEmNjmsrC7aU4B5LX8DbcKuB2HRiDjwyx2iA?e=nID9vQ" TargetMode="External"/><Relationship Id="rId7" Type="http://schemas.openxmlformats.org/officeDocument/2006/relationships/vmlDrawing" Target="../drawings/vmlDrawing4.vml"/><Relationship Id="rId2" Type="http://schemas.openxmlformats.org/officeDocument/2006/relationships/hyperlink" Target="https://secretariadistritald.sharepoint.com/:f:/s/PLANDEACCIN-POADDDP2023/EkoAD8kUscJEg-LV74kQZ2ABDL2bfvctvhiMh85MF19TZw?e=CgrBDN" TargetMode="External"/><Relationship Id="rId1" Type="http://schemas.openxmlformats.org/officeDocument/2006/relationships/hyperlink" Target="https://secretariadistritald.sharepoint.com/:f:/s/PLANDEACCIN-POADDDP2023/ErSAqXoN9Q5Ho0AAga9lC6QBBGFGDGc9G_B8o_IJmTgKlQ?e=GfGIMt" TargetMode="External"/><Relationship Id="rId6" Type="http://schemas.openxmlformats.org/officeDocument/2006/relationships/drawing" Target="../drawings/drawing4.xml"/><Relationship Id="rId5" Type="http://schemas.openxmlformats.org/officeDocument/2006/relationships/printerSettings" Target="../printerSettings/printerSettings5.bin"/><Relationship Id="rId4" Type="http://schemas.openxmlformats.org/officeDocument/2006/relationships/hyperlink" Target="https://secretariadistritald.sharepoint.com/:f:/s/PLANDEACCIN-POADDDP2023/EnKDuVBfYClJjDPTPscHf_wBaH2A2zDUhHBD_N4N-hOUvw?e=bMcB07"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secretariadistritald.sharepoint.com/:f:/s/PLANDEACCIN-POADDDP2023/Eq_EvXOpfpRDul7qNqB5zPMBpRzbN495DkgJoFYi0yzcbg?e=RCqIeG" TargetMode="External"/><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19" zoomScale="90" zoomScaleNormal="90" workbookViewId="0">
      <selection activeCell="A20" sqref="A20"/>
    </sheetView>
  </sheetViews>
  <sheetFormatPr baseColWidth="10" defaultColWidth="10.85546875" defaultRowHeight="14.25"/>
  <cols>
    <col min="1" max="1" width="72" style="17" bestFit="1" customWidth="1"/>
    <col min="2" max="2" width="78.5703125" style="17" customWidth="1"/>
    <col min="3" max="3" width="10.85546875" style="17"/>
    <col min="4" max="4" width="31.140625" style="17" customWidth="1"/>
    <col min="5" max="5" width="70.140625" style="17" customWidth="1"/>
    <col min="6" max="6" width="17.42578125" style="17" customWidth="1"/>
    <col min="7" max="8" width="21.85546875" style="17" customWidth="1"/>
    <col min="9" max="9" width="19.42578125" style="17" customWidth="1"/>
    <col min="10" max="10" width="42" style="17" customWidth="1"/>
    <col min="11" max="256" width="10.85546875" style="17"/>
    <col min="257" max="257" width="72" style="17" bestFit="1" customWidth="1"/>
    <col min="258" max="258" width="78.5703125" style="17" customWidth="1"/>
    <col min="259" max="259" width="10.85546875" style="17"/>
    <col min="260" max="260" width="31.140625" style="17" customWidth="1"/>
    <col min="261" max="261" width="70.140625" style="17" customWidth="1"/>
    <col min="262" max="262" width="17.42578125" style="17" customWidth="1"/>
    <col min="263" max="264" width="21.85546875" style="17" customWidth="1"/>
    <col min="265" max="265" width="19.42578125" style="17" customWidth="1"/>
    <col min="266" max="266" width="42" style="17" customWidth="1"/>
    <col min="267" max="512" width="10.85546875" style="17"/>
    <col min="513" max="513" width="72" style="17" bestFit="1" customWidth="1"/>
    <col min="514" max="514" width="78.5703125" style="17" customWidth="1"/>
    <col min="515" max="515" width="10.85546875" style="17"/>
    <col min="516" max="516" width="31.140625" style="17" customWidth="1"/>
    <col min="517" max="517" width="70.140625" style="17" customWidth="1"/>
    <col min="518" max="518" width="17.42578125" style="17" customWidth="1"/>
    <col min="519" max="520" width="21.85546875" style="17" customWidth="1"/>
    <col min="521" max="521" width="19.42578125" style="17" customWidth="1"/>
    <col min="522" max="522" width="42" style="17" customWidth="1"/>
    <col min="523" max="768" width="10.85546875" style="17"/>
    <col min="769" max="769" width="72" style="17" bestFit="1" customWidth="1"/>
    <col min="770" max="770" width="78.5703125" style="17" customWidth="1"/>
    <col min="771" max="771" width="10.85546875" style="17"/>
    <col min="772" max="772" width="31.140625" style="17" customWidth="1"/>
    <col min="773" max="773" width="70.140625" style="17" customWidth="1"/>
    <col min="774" max="774" width="17.42578125" style="17" customWidth="1"/>
    <col min="775" max="776" width="21.85546875" style="17" customWidth="1"/>
    <col min="777" max="777" width="19.42578125" style="17" customWidth="1"/>
    <col min="778" max="778" width="42" style="17" customWidth="1"/>
    <col min="779" max="1024" width="10.85546875" style="17"/>
    <col min="1025" max="1025" width="72" style="17" bestFit="1" customWidth="1"/>
    <col min="1026" max="1026" width="78.5703125" style="17" customWidth="1"/>
    <col min="1027" max="1027" width="10.85546875" style="17"/>
    <col min="1028" max="1028" width="31.140625" style="17" customWidth="1"/>
    <col min="1029" max="1029" width="70.140625" style="17" customWidth="1"/>
    <col min="1030" max="1030" width="17.42578125" style="17" customWidth="1"/>
    <col min="1031" max="1032" width="21.85546875" style="17" customWidth="1"/>
    <col min="1033" max="1033" width="19.42578125" style="17" customWidth="1"/>
    <col min="1034" max="1034" width="42" style="17" customWidth="1"/>
    <col min="1035" max="1280" width="10.85546875" style="17"/>
    <col min="1281" max="1281" width="72" style="17" bestFit="1" customWidth="1"/>
    <col min="1282" max="1282" width="78.5703125" style="17" customWidth="1"/>
    <col min="1283" max="1283" width="10.85546875" style="17"/>
    <col min="1284" max="1284" width="31.140625" style="17" customWidth="1"/>
    <col min="1285" max="1285" width="70.140625" style="17" customWidth="1"/>
    <col min="1286" max="1286" width="17.42578125" style="17" customWidth="1"/>
    <col min="1287" max="1288" width="21.85546875" style="17" customWidth="1"/>
    <col min="1289" max="1289" width="19.42578125" style="17" customWidth="1"/>
    <col min="1290" max="1290" width="42" style="17" customWidth="1"/>
    <col min="1291" max="1536" width="10.85546875" style="17"/>
    <col min="1537" max="1537" width="72" style="17" bestFit="1" customWidth="1"/>
    <col min="1538" max="1538" width="78.5703125" style="17" customWidth="1"/>
    <col min="1539" max="1539" width="10.85546875" style="17"/>
    <col min="1540" max="1540" width="31.140625" style="17" customWidth="1"/>
    <col min="1541" max="1541" width="70.140625" style="17" customWidth="1"/>
    <col min="1542" max="1542" width="17.42578125" style="17" customWidth="1"/>
    <col min="1543" max="1544" width="21.85546875" style="17" customWidth="1"/>
    <col min="1545" max="1545" width="19.42578125" style="17" customWidth="1"/>
    <col min="1546" max="1546" width="42" style="17" customWidth="1"/>
    <col min="1547" max="1792" width="10.85546875" style="17"/>
    <col min="1793" max="1793" width="72" style="17" bestFit="1" customWidth="1"/>
    <col min="1794" max="1794" width="78.5703125" style="17" customWidth="1"/>
    <col min="1795" max="1795" width="10.85546875" style="17"/>
    <col min="1796" max="1796" width="31.140625" style="17" customWidth="1"/>
    <col min="1797" max="1797" width="70.140625" style="17" customWidth="1"/>
    <col min="1798" max="1798" width="17.42578125" style="17" customWidth="1"/>
    <col min="1799" max="1800" width="21.85546875" style="17" customWidth="1"/>
    <col min="1801" max="1801" width="19.42578125" style="17" customWidth="1"/>
    <col min="1802" max="1802" width="42" style="17" customWidth="1"/>
    <col min="1803" max="2048" width="10.85546875" style="17"/>
    <col min="2049" max="2049" width="72" style="17" bestFit="1" customWidth="1"/>
    <col min="2050" max="2050" width="78.5703125" style="17" customWidth="1"/>
    <col min="2051" max="2051" width="10.85546875" style="17"/>
    <col min="2052" max="2052" width="31.140625" style="17" customWidth="1"/>
    <col min="2053" max="2053" width="70.140625" style="17" customWidth="1"/>
    <col min="2054" max="2054" width="17.42578125" style="17" customWidth="1"/>
    <col min="2055" max="2056" width="21.85546875" style="17" customWidth="1"/>
    <col min="2057" max="2057" width="19.42578125" style="17" customWidth="1"/>
    <col min="2058" max="2058" width="42" style="17" customWidth="1"/>
    <col min="2059" max="2304" width="10.85546875" style="17"/>
    <col min="2305" max="2305" width="72" style="17" bestFit="1" customWidth="1"/>
    <col min="2306" max="2306" width="78.5703125" style="17" customWidth="1"/>
    <col min="2307" max="2307" width="10.85546875" style="17"/>
    <col min="2308" max="2308" width="31.140625" style="17" customWidth="1"/>
    <col min="2309" max="2309" width="70.140625" style="17" customWidth="1"/>
    <col min="2310" max="2310" width="17.42578125" style="17" customWidth="1"/>
    <col min="2311" max="2312" width="21.85546875" style="17" customWidth="1"/>
    <col min="2313" max="2313" width="19.42578125" style="17" customWidth="1"/>
    <col min="2314" max="2314" width="42" style="17" customWidth="1"/>
    <col min="2315" max="2560" width="10.85546875" style="17"/>
    <col min="2561" max="2561" width="72" style="17" bestFit="1" customWidth="1"/>
    <col min="2562" max="2562" width="78.5703125" style="17" customWidth="1"/>
    <col min="2563" max="2563" width="10.85546875" style="17"/>
    <col min="2564" max="2564" width="31.140625" style="17" customWidth="1"/>
    <col min="2565" max="2565" width="70.140625" style="17" customWidth="1"/>
    <col min="2566" max="2566" width="17.42578125" style="17" customWidth="1"/>
    <col min="2567" max="2568" width="21.85546875" style="17" customWidth="1"/>
    <col min="2569" max="2569" width="19.42578125" style="17" customWidth="1"/>
    <col min="2570" max="2570" width="42" style="17" customWidth="1"/>
    <col min="2571" max="2816" width="10.85546875" style="17"/>
    <col min="2817" max="2817" width="72" style="17" bestFit="1" customWidth="1"/>
    <col min="2818" max="2818" width="78.5703125" style="17" customWidth="1"/>
    <col min="2819" max="2819" width="10.85546875" style="17"/>
    <col min="2820" max="2820" width="31.140625" style="17" customWidth="1"/>
    <col min="2821" max="2821" width="70.140625" style="17" customWidth="1"/>
    <col min="2822" max="2822" width="17.42578125" style="17" customWidth="1"/>
    <col min="2823" max="2824" width="21.85546875" style="17" customWidth="1"/>
    <col min="2825" max="2825" width="19.42578125" style="17" customWidth="1"/>
    <col min="2826" max="2826" width="42" style="17" customWidth="1"/>
    <col min="2827" max="3072" width="10.85546875" style="17"/>
    <col min="3073" max="3073" width="72" style="17" bestFit="1" customWidth="1"/>
    <col min="3074" max="3074" width="78.5703125" style="17" customWidth="1"/>
    <col min="3075" max="3075" width="10.85546875" style="17"/>
    <col min="3076" max="3076" width="31.140625" style="17" customWidth="1"/>
    <col min="3077" max="3077" width="70.140625" style="17" customWidth="1"/>
    <col min="3078" max="3078" width="17.42578125" style="17" customWidth="1"/>
    <col min="3079" max="3080" width="21.85546875" style="17" customWidth="1"/>
    <col min="3081" max="3081" width="19.42578125" style="17" customWidth="1"/>
    <col min="3082" max="3082" width="42" style="17" customWidth="1"/>
    <col min="3083" max="3328" width="10.85546875" style="17"/>
    <col min="3329" max="3329" width="72" style="17" bestFit="1" customWidth="1"/>
    <col min="3330" max="3330" width="78.5703125" style="17" customWidth="1"/>
    <col min="3331" max="3331" width="10.85546875" style="17"/>
    <col min="3332" max="3332" width="31.140625" style="17" customWidth="1"/>
    <col min="3333" max="3333" width="70.140625" style="17" customWidth="1"/>
    <col min="3334" max="3334" width="17.42578125" style="17" customWidth="1"/>
    <col min="3335" max="3336" width="21.85546875" style="17" customWidth="1"/>
    <col min="3337" max="3337" width="19.42578125" style="17" customWidth="1"/>
    <col min="3338" max="3338" width="42" style="17" customWidth="1"/>
    <col min="3339" max="3584" width="10.85546875" style="17"/>
    <col min="3585" max="3585" width="72" style="17" bestFit="1" customWidth="1"/>
    <col min="3586" max="3586" width="78.5703125" style="17" customWidth="1"/>
    <col min="3587" max="3587" width="10.85546875" style="17"/>
    <col min="3588" max="3588" width="31.140625" style="17" customWidth="1"/>
    <col min="3589" max="3589" width="70.140625" style="17" customWidth="1"/>
    <col min="3590" max="3590" width="17.42578125" style="17" customWidth="1"/>
    <col min="3591" max="3592" width="21.85546875" style="17" customWidth="1"/>
    <col min="3593" max="3593" width="19.42578125" style="17" customWidth="1"/>
    <col min="3594" max="3594" width="42" style="17" customWidth="1"/>
    <col min="3595" max="3840" width="10.85546875" style="17"/>
    <col min="3841" max="3841" width="72" style="17" bestFit="1" customWidth="1"/>
    <col min="3842" max="3842" width="78.5703125" style="17" customWidth="1"/>
    <col min="3843" max="3843" width="10.85546875" style="17"/>
    <col min="3844" max="3844" width="31.140625" style="17" customWidth="1"/>
    <col min="3845" max="3845" width="70.140625" style="17" customWidth="1"/>
    <col min="3846" max="3846" width="17.42578125" style="17" customWidth="1"/>
    <col min="3847" max="3848" width="21.85546875" style="17" customWidth="1"/>
    <col min="3849" max="3849" width="19.42578125" style="17" customWidth="1"/>
    <col min="3850" max="3850" width="42" style="17" customWidth="1"/>
    <col min="3851" max="4096" width="10.85546875" style="17"/>
    <col min="4097" max="4097" width="72" style="17" bestFit="1" customWidth="1"/>
    <col min="4098" max="4098" width="78.5703125" style="17" customWidth="1"/>
    <col min="4099" max="4099" width="10.85546875" style="17"/>
    <col min="4100" max="4100" width="31.140625" style="17" customWidth="1"/>
    <col min="4101" max="4101" width="70.140625" style="17" customWidth="1"/>
    <col min="4102" max="4102" width="17.42578125" style="17" customWidth="1"/>
    <col min="4103" max="4104" width="21.85546875" style="17" customWidth="1"/>
    <col min="4105" max="4105" width="19.42578125" style="17" customWidth="1"/>
    <col min="4106" max="4106" width="42" style="17" customWidth="1"/>
    <col min="4107" max="4352" width="10.85546875" style="17"/>
    <col min="4353" max="4353" width="72" style="17" bestFit="1" customWidth="1"/>
    <col min="4354" max="4354" width="78.5703125" style="17" customWidth="1"/>
    <col min="4355" max="4355" width="10.85546875" style="17"/>
    <col min="4356" max="4356" width="31.140625" style="17" customWidth="1"/>
    <col min="4357" max="4357" width="70.140625" style="17" customWidth="1"/>
    <col min="4358" max="4358" width="17.42578125" style="17" customWidth="1"/>
    <col min="4359" max="4360" width="21.85546875" style="17" customWidth="1"/>
    <col min="4361" max="4361" width="19.42578125" style="17" customWidth="1"/>
    <col min="4362" max="4362" width="42" style="17" customWidth="1"/>
    <col min="4363" max="4608" width="10.85546875" style="17"/>
    <col min="4609" max="4609" width="72" style="17" bestFit="1" customWidth="1"/>
    <col min="4610" max="4610" width="78.5703125" style="17" customWidth="1"/>
    <col min="4611" max="4611" width="10.85546875" style="17"/>
    <col min="4612" max="4612" width="31.140625" style="17" customWidth="1"/>
    <col min="4613" max="4613" width="70.140625" style="17" customWidth="1"/>
    <col min="4614" max="4614" width="17.42578125" style="17" customWidth="1"/>
    <col min="4615" max="4616" width="21.85546875" style="17" customWidth="1"/>
    <col min="4617" max="4617" width="19.42578125" style="17" customWidth="1"/>
    <col min="4618" max="4618" width="42" style="17" customWidth="1"/>
    <col min="4619" max="4864" width="10.85546875" style="17"/>
    <col min="4865" max="4865" width="72" style="17" bestFit="1" customWidth="1"/>
    <col min="4866" max="4866" width="78.5703125" style="17" customWidth="1"/>
    <col min="4867" max="4867" width="10.85546875" style="17"/>
    <col min="4868" max="4868" width="31.140625" style="17" customWidth="1"/>
    <col min="4869" max="4869" width="70.140625" style="17" customWidth="1"/>
    <col min="4870" max="4870" width="17.42578125" style="17" customWidth="1"/>
    <col min="4871" max="4872" width="21.85546875" style="17" customWidth="1"/>
    <col min="4873" max="4873" width="19.42578125" style="17" customWidth="1"/>
    <col min="4874" max="4874" width="42" style="17" customWidth="1"/>
    <col min="4875" max="5120" width="10.85546875" style="17"/>
    <col min="5121" max="5121" width="72" style="17" bestFit="1" customWidth="1"/>
    <col min="5122" max="5122" width="78.5703125" style="17" customWidth="1"/>
    <col min="5123" max="5123" width="10.85546875" style="17"/>
    <col min="5124" max="5124" width="31.140625" style="17" customWidth="1"/>
    <col min="5125" max="5125" width="70.140625" style="17" customWidth="1"/>
    <col min="5126" max="5126" width="17.42578125" style="17" customWidth="1"/>
    <col min="5127" max="5128" width="21.85546875" style="17" customWidth="1"/>
    <col min="5129" max="5129" width="19.42578125" style="17" customWidth="1"/>
    <col min="5130" max="5130" width="42" style="17" customWidth="1"/>
    <col min="5131" max="5376" width="10.85546875" style="17"/>
    <col min="5377" max="5377" width="72" style="17" bestFit="1" customWidth="1"/>
    <col min="5378" max="5378" width="78.5703125" style="17" customWidth="1"/>
    <col min="5379" max="5379" width="10.85546875" style="17"/>
    <col min="5380" max="5380" width="31.140625" style="17" customWidth="1"/>
    <col min="5381" max="5381" width="70.140625" style="17" customWidth="1"/>
    <col min="5382" max="5382" width="17.42578125" style="17" customWidth="1"/>
    <col min="5383" max="5384" width="21.85546875" style="17" customWidth="1"/>
    <col min="5385" max="5385" width="19.42578125" style="17" customWidth="1"/>
    <col min="5386" max="5386" width="42" style="17" customWidth="1"/>
    <col min="5387" max="5632" width="10.85546875" style="17"/>
    <col min="5633" max="5633" width="72" style="17" bestFit="1" customWidth="1"/>
    <col min="5634" max="5634" width="78.5703125" style="17" customWidth="1"/>
    <col min="5635" max="5635" width="10.85546875" style="17"/>
    <col min="5636" max="5636" width="31.140625" style="17" customWidth="1"/>
    <col min="5637" max="5637" width="70.140625" style="17" customWidth="1"/>
    <col min="5638" max="5638" width="17.42578125" style="17" customWidth="1"/>
    <col min="5639" max="5640" width="21.85546875" style="17" customWidth="1"/>
    <col min="5641" max="5641" width="19.42578125" style="17" customWidth="1"/>
    <col min="5642" max="5642" width="42" style="17" customWidth="1"/>
    <col min="5643" max="5888" width="10.85546875" style="17"/>
    <col min="5889" max="5889" width="72" style="17" bestFit="1" customWidth="1"/>
    <col min="5890" max="5890" width="78.5703125" style="17" customWidth="1"/>
    <col min="5891" max="5891" width="10.85546875" style="17"/>
    <col min="5892" max="5892" width="31.140625" style="17" customWidth="1"/>
    <col min="5893" max="5893" width="70.140625" style="17" customWidth="1"/>
    <col min="5894" max="5894" width="17.42578125" style="17" customWidth="1"/>
    <col min="5895" max="5896" width="21.85546875" style="17" customWidth="1"/>
    <col min="5897" max="5897" width="19.42578125" style="17" customWidth="1"/>
    <col min="5898" max="5898" width="42" style="17" customWidth="1"/>
    <col min="5899" max="6144" width="10.85546875" style="17"/>
    <col min="6145" max="6145" width="72" style="17" bestFit="1" customWidth="1"/>
    <col min="6146" max="6146" width="78.5703125" style="17" customWidth="1"/>
    <col min="6147" max="6147" width="10.85546875" style="17"/>
    <col min="6148" max="6148" width="31.140625" style="17" customWidth="1"/>
    <col min="6149" max="6149" width="70.140625" style="17" customWidth="1"/>
    <col min="6150" max="6150" width="17.42578125" style="17" customWidth="1"/>
    <col min="6151" max="6152" width="21.85546875" style="17" customWidth="1"/>
    <col min="6153" max="6153" width="19.42578125" style="17" customWidth="1"/>
    <col min="6154" max="6154" width="42" style="17" customWidth="1"/>
    <col min="6155" max="6400" width="10.85546875" style="17"/>
    <col min="6401" max="6401" width="72" style="17" bestFit="1" customWidth="1"/>
    <col min="6402" max="6402" width="78.5703125" style="17" customWidth="1"/>
    <col min="6403" max="6403" width="10.85546875" style="17"/>
    <col min="6404" max="6404" width="31.140625" style="17" customWidth="1"/>
    <col min="6405" max="6405" width="70.140625" style="17" customWidth="1"/>
    <col min="6406" max="6406" width="17.42578125" style="17" customWidth="1"/>
    <col min="6407" max="6408" width="21.85546875" style="17" customWidth="1"/>
    <col min="6409" max="6409" width="19.42578125" style="17" customWidth="1"/>
    <col min="6410" max="6410" width="42" style="17" customWidth="1"/>
    <col min="6411" max="6656" width="10.85546875" style="17"/>
    <col min="6657" max="6657" width="72" style="17" bestFit="1" customWidth="1"/>
    <col min="6658" max="6658" width="78.5703125" style="17" customWidth="1"/>
    <col min="6659" max="6659" width="10.85546875" style="17"/>
    <col min="6660" max="6660" width="31.140625" style="17" customWidth="1"/>
    <col min="6661" max="6661" width="70.140625" style="17" customWidth="1"/>
    <col min="6662" max="6662" width="17.42578125" style="17" customWidth="1"/>
    <col min="6663" max="6664" width="21.85546875" style="17" customWidth="1"/>
    <col min="6665" max="6665" width="19.42578125" style="17" customWidth="1"/>
    <col min="6666" max="6666" width="42" style="17" customWidth="1"/>
    <col min="6667" max="6912" width="10.85546875" style="17"/>
    <col min="6913" max="6913" width="72" style="17" bestFit="1" customWidth="1"/>
    <col min="6914" max="6914" width="78.5703125" style="17" customWidth="1"/>
    <col min="6915" max="6915" width="10.85546875" style="17"/>
    <col min="6916" max="6916" width="31.140625" style="17" customWidth="1"/>
    <col min="6917" max="6917" width="70.140625" style="17" customWidth="1"/>
    <col min="6918" max="6918" width="17.42578125" style="17" customWidth="1"/>
    <col min="6919" max="6920" width="21.85546875" style="17" customWidth="1"/>
    <col min="6921" max="6921" width="19.42578125" style="17" customWidth="1"/>
    <col min="6922" max="6922" width="42" style="17" customWidth="1"/>
    <col min="6923" max="7168" width="10.85546875" style="17"/>
    <col min="7169" max="7169" width="72" style="17" bestFit="1" customWidth="1"/>
    <col min="7170" max="7170" width="78.5703125" style="17" customWidth="1"/>
    <col min="7171" max="7171" width="10.85546875" style="17"/>
    <col min="7172" max="7172" width="31.140625" style="17" customWidth="1"/>
    <col min="7173" max="7173" width="70.140625" style="17" customWidth="1"/>
    <col min="7174" max="7174" width="17.42578125" style="17" customWidth="1"/>
    <col min="7175" max="7176" width="21.85546875" style="17" customWidth="1"/>
    <col min="7177" max="7177" width="19.42578125" style="17" customWidth="1"/>
    <col min="7178" max="7178" width="42" style="17" customWidth="1"/>
    <col min="7179" max="7424" width="10.85546875" style="17"/>
    <col min="7425" max="7425" width="72" style="17" bestFit="1" customWidth="1"/>
    <col min="7426" max="7426" width="78.5703125" style="17" customWidth="1"/>
    <col min="7427" max="7427" width="10.85546875" style="17"/>
    <col min="7428" max="7428" width="31.140625" style="17" customWidth="1"/>
    <col min="7429" max="7429" width="70.140625" style="17" customWidth="1"/>
    <col min="7430" max="7430" width="17.42578125" style="17" customWidth="1"/>
    <col min="7431" max="7432" width="21.85546875" style="17" customWidth="1"/>
    <col min="7433" max="7433" width="19.42578125" style="17" customWidth="1"/>
    <col min="7434" max="7434" width="42" style="17" customWidth="1"/>
    <col min="7435" max="7680" width="10.85546875" style="17"/>
    <col min="7681" max="7681" width="72" style="17" bestFit="1" customWidth="1"/>
    <col min="7682" max="7682" width="78.5703125" style="17" customWidth="1"/>
    <col min="7683" max="7683" width="10.85546875" style="17"/>
    <col min="7684" max="7684" width="31.140625" style="17" customWidth="1"/>
    <col min="7685" max="7685" width="70.140625" style="17" customWidth="1"/>
    <col min="7686" max="7686" width="17.42578125" style="17" customWidth="1"/>
    <col min="7687" max="7688" width="21.85546875" style="17" customWidth="1"/>
    <col min="7689" max="7689" width="19.42578125" style="17" customWidth="1"/>
    <col min="7690" max="7690" width="42" style="17" customWidth="1"/>
    <col min="7691" max="7936" width="10.85546875" style="17"/>
    <col min="7937" max="7937" width="72" style="17" bestFit="1" customWidth="1"/>
    <col min="7938" max="7938" width="78.5703125" style="17" customWidth="1"/>
    <col min="7939" max="7939" width="10.85546875" style="17"/>
    <col min="7940" max="7940" width="31.140625" style="17" customWidth="1"/>
    <col min="7941" max="7941" width="70.140625" style="17" customWidth="1"/>
    <col min="7942" max="7942" width="17.42578125" style="17" customWidth="1"/>
    <col min="7943" max="7944" width="21.85546875" style="17" customWidth="1"/>
    <col min="7945" max="7945" width="19.42578125" style="17" customWidth="1"/>
    <col min="7946" max="7946" width="42" style="17" customWidth="1"/>
    <col min="7947" max="8192" width="10.85546875" style="17"/>
    <col min="8193" max="8193" width="72" style="17" bestFit="1" customWidth="1"/>
    <col min="8194" max="8194" width="78.5703125" style="17" customWidth="1"/>
    <col min="8195" max="8195" width="10.85546875" style="17"/>
    <col min="8196" max="8196" width="31.140625" style="17" customWidth="1"/>
    <col min="8197" max="8197" width="70.140625" style="17" customWidth="1"/>
    <col min="8198" max="8198" width="17.42578125" style="17" customWidth="1"/>
    <col min="8199" max="8200" width="21.85546875" style="17" customWidth="1"/>
    <col min="8201" max="8201" width="19.42578125" style="17" customWidth="1"/>
    <col min="8202" max="8202" width="42" style="17" customWidth="1"/>
    <col min="8203" max="8448" width="10.85546875" style="17"/>
    <col min="8449" max="8449" width="72" style="17" bestFit="1" customWidth="1"/>
    <col min="8450" max="8450" width="78.5703125" style="17" customWidth="1"/>
    <col min="8451" max="8451" width="10.85546875" style="17"/>
    <col min="8452" max="8452" width="31.140625" style="17" customWidth="1"/>
    <col min="8453" max="8453" width="70.140625" style="17" customWidth="1"/>
    <col min="8454" max="8454" width="17.42578125" style="17" customWidth="1"/>
    <col min="8455" max="8456" width="21.85546875" style="17" customWidth="1"/>
    <col min="8457" max="8457" width="19.42578125" style="17" customWidth="1"/>
    <col min="8458" max="8458" width="42" style="17" customWidth="1"/>
    <col min="8459" max="8704" width="10.85546875" style="17"/>
    <col min="8705" max="8705" width="72" style="17" bestFit="1" customWidth="1"/>
    <col min="8706" max="8706" width="78.5703125" style="17" customWidth="1"/>
    <col min="8707" max="8707" width="10.85546875" style="17"/>
    <col min="8708" max="8708" width="31.140625" style="17" customWidth="1"/>
    <col min="8709" max="8709" width="70.140625" style="17" customWidth="1"/>
    <col min="8710" max="8710" width="17.42578125" style="17" customWidth="1"/>
    <col min="8711" max="8712" width="21.85546875" style="17" customWidth="1"/>
    <col min="8713" max="8713" width="19.42578125" style="17" customWidth="1"/>
    <col min="8714" max="8714" width="42" style="17" customWidth="1"/>
    <col min="8715" max="8960" width="10.85546875" style="17"/>
    <col min="8961" max="8961" width="72" style="17" bestFit="1" customWidth="1"/>
    <col min="8962" max="8962" width="78.5703125" style="17" customWidth="1"/>
    <col min="8963" max="8963" width="10.85546875" style="17"/>
    <col min="8964" max="8964" width="31.140625" style="17" customWidth="1"/>
    <col min="8965" max="8965" width="70.140625" style="17" customWidth="1"/>
    <col min="8966" max="8966" width="17.42578125" style="17" customWidth="1"/>
    <col min="8967" max="8968" width="21.85546875" style="17" customWidth="1"/>
    <col min="8969" max="8969" width="19.42578125" style="17" customWidth="1"/>
    <col min="8970" max="8970" width="42" style="17" customWidth="1"/>
    <col min="8971" max="9216" width="10.85546875" style="17"/>
    <col min="9217" max="9217" width="72" style="17" bestFit="1" customWidth="1"/>
    <col min="9218" max="9218" width="78.5703125" style="17" customWidth="1"/>
    <col min="9219" max="9219" width="10.85546875" style="17"/>
    <col min="9220" max="9220" width="31.140625" style="17" customWidth="1"/>
    <col min="9221" max="9221" width="70.140625" style="17" customWidth="1"/>
    <col min="9222" max="9222" width="17.42578125" style="17" customWidth="1"/>
    <col min="9223" max="9224" width="21.85546875" style="17" customWidth="1"/>
    <col min="9225" max="9225" width="19.42578125" style="17" customWidth="1"/>
    <col min="9226" max="9226" width="42" style="17" customWidth="1"/>
    <col min="9227" max="9472" width="10.85546875" style="17"/>
    <col min="9473" max="9473" width="72" style="17" bestFit="1" customWidth="1"/>
    <col min="9474" max="9474" width="78.5703125" style="17" customWidth="1"/>
    <col min="9475" max="9475" width="10.85546875" style="17"/>
    <col min="9476" max="9476" width="31.140625" style="17" customWidth="1"/>
    <col min="9477" max="9477" width="70.140625" style="17" customWidth="1"/>
    <col min="9478" max="9478" width="17.42578125" style="17" customWidth="1"/>
    <col min="9479" max="9480" width="21.85546875" style="17" customWidth="1"/>
    <col min="9481" max="9481" width="19.42578125" style="17" customWidth="1"/>
    <col min="9482" max="9482" width="42" style="17" customWidth="1"/>
    <col min="9483" max="9728" width="10.85546875" style="17"/>
    <col min="9729" max="9729" width="72" style="17" bestFit="1" customWidth="1"/>
    <col min="9730" max="9730" width="78.5703125" style="17" customWidth="1"/>
    <col min="9731" max="9731" width="10.85546875" style="17"/>
    <col min="9732" max="9732" width="31.140625" style="17" customWidth="1"/>
    <col min="9733" max="9733" width="70.140625" style="17" customWidth="1"/>
    <col min="9734" max="9734" width="17.42578125" style="17" customWidth="1"/>
    <col min="9735" max="9736" width="21.85546875" style="17" customWidth="1"/>
    <col min="9737" max="9737" width="19.42578125" style="17" customWidth="1"/>
    <col min="9738" max="9738" width="42" style="17" customWidth="1"/>
    <col min="9739" max="9984" width="10.85546875" style="17"/>
    <col min="9985" max="9985" width="72" style="17" bestFit="1" customWidth="1"/>
    <col min="9986" max="9986" width="78.5703125" style="17" customWidth="1"/>
    <col min="9987" max="9987" width="10.85546875" style="17"/>
    <col min="9988" max="9988" width="31.140625" style="17" customWidth="1"/>
    <col min="9989" max="9989" width="70.140625" style="17" customWidth="1"/>
    <col min="9990" max="9990" width="17.42578125" style="17" customWidth="1"/>
    <col min="9991" max="9992" width="21.85546875" style="17" customWidth="1"/>
    <col min="9993" max="9993" width="19.42578125" style="17" customWidth="1"/>
    <col min="9994" max="9994" width="42" style="17" customWidth="1"/>
    <col min="9995" max="10240" width="10.85546875" style="17"/>
    <col min="10241" max="10241" width="72" style="17" bestFit="1" customWidth="1"/>
    <col min="10242" max="10242" width="78.5703125" style="17" customWidth="1"/>
    <col min="10243" max="10243" width="10.85546875" style="17"/>
    <col min="10244" max="10244" width="31.140625" style="17" customWidth="1"/>
    <col min="10245" max="10245" width="70.140625" style="17" customWidth="1"/>
    <col min="10246" max="10246" width="17.42578125" style="17" customWidth="1"/>
    <col min="10247" max="10248" width="21.85546875" style="17" customWidth="1"/>
    <col min="10249" max="10249" width="19.42578125" style="17" customWidth="1"/>
    <col min="10250" max="10250" width="42" style="17" customWidth="1"/>
    <col min="10251" max="10496" width="10.85546875" style="17"/>
    <col min="10497" max="10497" width="72" style="17" bestFit="1" customWidth="1"/>
    <col min="10498" max="10498" width="78.5703125" style="17" customWidth="1"/>
    <col min="10499" max="10499" width="10.85546875" style="17"/>
    <col min="10500" max="10500" width="31.140625" style="17" customWidth="1"/>
    <col min="10501" max="10501" width="70.140625" style="17" customWidth="1"/>
    <col min="10502" max="10502" width="17.42578125" style="17" customWidth="1"/>
    <col min="10503" max="10504" width="21.85546875" style="17" customWidth="1"/>
    <col min="10505" max="10505" width="19.42578125" style="17" customWidth="1"/>
    <col min="10506" max="10506" width="42" style="17" customWidth="1"/>
    <col min="10507" max="10752" width="10.85546875" style="17"/>
    <col min="10753" max="10753" width="72" style="17" bestFit="1" customWidth="1"/>
    <col min="10754" max="10754" width="78.5703125" style="17" customWidth="1"/>
    <col min="10755" max="10755" width="10.85546875" style="17"/>
    <col min="10756" max="10756" width="31.140625" style="17" customWidth="1"/>
    <col min="10757" max="10757" width="70.140625" style="17" customWidth="1"/>
    <col min="10758" max="10758" width="17.42578125" style="17" customWidth="1"/>
    <col min="10759" max="10760" width="21.85546875" style="17" customWidth="1"/>
    <col min="10761" max="10761" width="19.42578125" style="17" customWidth="1"/>
    <col min="10762" max="10762" width="42" style="17" customWidth="1"/>
    <col min="10763" max="11008" width="10.85546875" style="17"/>
    <col min="11009" max="11009" width="72" style="17" bestFit="1" customWidth="1"/>
    <col min="11010" max="11010" width="78.5703125" style="17" customWidth="1"/>
    <col min="11011" max="11011" width="10.85546875" style="17"/>
    <col min="11012" max="11012" width="31.140625" style="17" customWidth="1"/>
    <col min="11013" max="11013" width="70.140625" style="17" customWidth="1"/>
    <col min="11014" max="11014" width="17.42578125" style="17" customWidth="1"/>
    <col min="11015" max="11016" width="21.85546875" style="17" customWidth="1"/>
    <col min="11017" max="11017" width="19.42578125" style="17" customWidth="1"/>
    <col min="11018" max="11018" width="42" style="17" customWidth="1"/>
    <col min="11019" max="11264" width="10.85546875" style="17"/>
    <col min="11265" max="11265" width="72" style="17" bestFit="1" customWidth="1"/>
    <col min="11266" max="11266" width="78.5703125" style="17" customWidth="1"/>
    <col min="11267" max="11267" width="10.85546875" style="17"/>
    <col min="11268" max="11268" width="31.140625" style="17" customWidth="1"/>
    <col min="11269" max="11269" width="70.140625" style="17" customWidth="1"/>
    <col min="11270" max="11270" width="17.42578125" style="17" customWidth="1"/>
    <col min="11271" max="11272" width="21.85546875" style="17" customWidth="1"/>
    <col min="11273" max="11273" width="19.42578125" style="17" customWidth="1"/>
    <col min="11274" max="11274" width="42" style="17" customWidth="1"/>
    <col min="11275" max="11520" width="10.85546875" style="17"/>
    <col min="11521" max="11521" width="72" style="17" bestFit="1" customWidth="1"/>
    <col min="11522" max="11522" width="78.5703125" style="17" customWidth="1"/>
    <col min="11523" max="11523" width="10.85546875" style="17"/>
    <col min="11524" max="11524" width="31.140625" style="17" customWidth="1"/>
    <col min="11525" max="11525" width="70.140625" style="17" customWidth="1"/>
    <col min="11526" max="11526" width="17.42578125" style="17" customWidth="1"/>
    <col min="11527" max="11528" width="21.85546875" style="17" customWidth="1"/>
    <col min="11529" max="11529" width="19.42578125" style="17" customWidth="1"/>
    <col min="11530" max="11530" width="42" style="17" customWidth="1"/>
    <col min="11531" max="11776" width="10.85546875" style="17"/>
    <col min="11777" max="11777" width="72" style="17" bestFit="1" customWidth="1"/>
    <col min="11778" max="11778" width="78.5703125" style="17" customWidth="1"/>
    <col min="11779" max="11779" width="10.85546875" style="17"/>
    <col min="11780" max="11780" width="31.140625" style="17" customWidth="1"/>
    <col min="11781" max="11781" width="70.140625" style="17" customWidth="1"/>
    <col min="11782" max="11782" width="17.42578125" style="17" customWidth="1"/>
    <col min="11783" max="11784" width="21.85546875" style="17" customWidth="1"/>
    <col min="11785" max="11785" width="19.42578125" style="17" customWidth="1"/>
    <col min="11786" max="11786" width="42" style="17" customWidth="1"/>
    <col min="11787" max="12032" width="10.85546875" style="17"/>
    <col min="12033" max="12033" width="72" style="17" bestFit="1" customWidth="1"/>
    <col min="12034" max="12034" width="78.5703125" style="17" customWidth="1"/>
    <col min="12035" max="12035" width="10.85546875" style="17"/>
    <col min="12036" max="12036" width="31.140625" style="17" customWidth="1"/>
    <col min="12037" max="12037" width="70.140625" style="17" customWidth="1"/>
    <col min="12038" max="12038" width="17.42578125" style="17" customWidth="1"/>
    <col min="12039" max="12040" width="21.85546875" style="17" customWidth="1"/>
    <col min="12041" max="12041" width="19.42578125" style="17" customWidth="1"/>
    <col min="12042" max="12042" width="42" style="17" customWidth="1"/>
    <col min="12043" max="12288" width="10.85546875" style="17"/>
    <col min="12289" max="12289" width="72" style="17" bestFit="1" customWidth="1"/>
    <col min="12290" max="12290" width="78.5703125" style="17" customWidth="1"/>
    <col min="12291" max="12291" width="10.85546875" style="17"/>
    <col min="12292" max="12292" width="31.140625" style="17" customWidth="1"/>
    <col min="12293" max="12293" width="70.140625" style="17" customWidth="1"/>
    <col min="12294" max="12294" width="17.42578125" style="17" customWidth="1"/>
    <col min="12295" max="12296" width="21.85546875" style="17" customWidth="1"/>
    <col min="12297" max="12297" width="19.42578125" style="17" customWidth="1"/>
    <col min="12298" max="12298" width="42" style="17" customWidth="1"/>
    <col min="12299" max="12544" width="10.85546875" style="17"/>
    <col min="12545" max="12545" width="72" style="17" bestFit="1" customWidth="1"/>
    <col min="12546" max="12546" width="78.5703125" style="17" customWidth="1"/>
    <col min="12547" max="12547" width="10.85546875" style="17"/>
    <col min="12548" max="12548" width="31.140625" style="17" customWidth="1"/>
    <col min="12549" max="12549" width="70.140625" style="17" customWidth="1"/>
    <col min="12550" max="12550" width="17.42578125" style="17" customWidth="1"/>
    <col min="12551" max="12552" width="21.85546875" style="17" customWidth="1"/>
    <col min="12553" max="12553" width="19.42578125" style="17" customWidth="1"/>
    <col min="12554" max="12554" width="42" style="17" customWidth="1"/>
    <col min="12555" max="12800" width="10.85546875" style="17"/>
    <col min="12801" max="12801" width="72" style="17" bestFit="1" customWidth="1"/>
    <col min="12802" max="12802" width="78.5703125" style="17" customWidth="1"/>
    <col min="12803" max="12803" width="10.85546875" style="17"/>
    <col min="12804" max="12804" width="31.140625" style="17" customWidth="1"/>
    <col min="12805" max="12805" width="70.140625" style="17" customWidth="1"/>
    <col min="12806" max="12806" width="17.42578125" style="17" customWidth="1"/>
    <col min="12807" max="12808" width="21.85546875" style="17" customWidth="1"/>
    <col min="12809" max="12809" width="19.42578125" style="17" customWidth="1"/>
    <col min="12810" max="12810" width="42" style="17" customWidth="1"/>
    <col min="12811" max="13056" width="10.85546875" style="17"/>
    <col min="13057" max="13057" width="72" style="17" bestFit="1" customWidth="1"/>
    <col min="13058" max="13058" width="78.5703125" style="17" customWidth="1"/>
    <col min="13059" max="13059" width="10.85546875" style="17"/>
    <col min="13060" max="13060" width="31.140625" style="17" customWidth="1"/>
    <col min="13061" max="13061" width="70.140625" style="17" customWidth="1"/>
    <col min="13062" max="13062" width="17.42578125" style="17" customWidth="1"/>
    <col min="13063" max="13064" width="21.85546875" style="17" customWidth="1"/>
    <col min="13065" max="13065" width="19.42578125" style="17" customWidth="1"/>
    <col min="13066" max="13066" width="42" style="17" customWidth="1"/>
    <col min="13067" max="13312" width="10.85546875" style="17"/>
    <col min="13313" max="13313" width="72" style="17" bestFit="1" customWidth="1"/>
    <col min="13314" max="13314" width="78.5703125" style="17" customWidth="1"/>
    <col min="13315" max="13315" width="10.85546875" style="17"/>
    <col min="13316" max="13316" width="31.140625" style="17" customWidth="1"/>
    <col min="13317" max="13317" width="70.140625" style="17" customWidth="1"/>
    <col min="13318" max="13318" width="17.42578125" style="17" customWidth="1"/>
    <col min="13319" max="13320" width="21.85546875" style="17" customWidth="1"/>
    <col min="13321" max="13321" width="19.42578125" style="17" customWidth="1"/>
    <col min="13322" max="13322" width="42" style="17" customWidth="1"/>
    <col min="13323" max="13568" width="10.85546875" style="17"/>
    <col min="13569" max="13569" width="72" style="17" bestFit="1" customWidth="1"/>
    <col min="13570" max="13570" width="78.5703125" style="17" customWidth="1"/>
    <col min="13571" max="13571" width="10.85546875" style="17"/>
    <col min="13572" max="13572" width="31.140625" style="17" customWidth="1"/>
    <col min="13573" max="13573" width="70.140625" style="17" customWidth="1"/>
    <col min="13574" max="13574" width="17.42578125" style="17" customWidth="1"/>
    <col min="13575" max="13576" width="21.85546875" style="17" customWidth="1"/>
    <col min="13577" max="13577" width="19.42578125" style="17" customWidth="1"/>
    <col min="13578" max="13578" width="42" style="17" customWidth="1"/>
    <col min="13579" max="13824" width="10.85546875" style="17"/>
    <col min="13825" max="13825" width="72" style="17" bestFit="1" customWidth="1"/>
    <col min="13826" max="13826" width="78.5703125" style="17" customWidth="1"/>
    <col min="13827" max="13827" width="10.85546875" style="17"/>
    <col min="13828" max="13828" width="31.140625" style="17" customWidth="1"/>
    <col min="13829" max="13829" width="70.140625" style="17" customWidth="1"/>
    <col min="13830" max="13830" width="17.42578125" style="17" customWidth="1"/>
    <col min="13831" max="13832" width="21.85546875" style="17" customWidth="1"/>
    <col min="13833" max="13833" width="19.42578125" style="17" customWidth="1"/>
    <col min="13834" max="13834" width="42" style="17" customWidth="1"/>
    <col min="13835" max="14080" width="10.85546875" style="17"/>
    <col min="14081" max="14081" width="72" style="17" bestFit="1" customWidth="1"/>
    <col min="14082" max="14082" width="78.5703125" style="17" customWidth="1"/>
    <col min="14083" max="14083" width="10.85546875" style="17"/>
    <col min="14084" max="14084" width="31.140625" style="17" customWidth="1"/>
    <col min="14085" max="14085" width="70.140625" style="17" customWidth="1"/>
    <col min="14086" max="14086" width="17.42578125" style="17" customWidth="1"/>
    <col min="14087" max="14088" width="21.85546875" style="17" customWidth="1"/>
    <col min="14089" max="14089" width="19.42578125" style="17" customWidth="1"/>
    <col min="14090" max="14090" width="42" style="17" customWidth="1"/>
    <col min="14091" max="14336" width="10.85546875" style="17"/>
    <col min="14337" max="14337" width="72" style="17" bestFit="1" customWidth="1"/>
    <col min="14338" max="14338" width="78.5703125" style="17" customWidth="1"/>
    <col min="14339" max="14339" width="10.85546875" style="17"/>
    <col min="14340" max="14340" width="31.140625" style="17" customWidth="1"/>
    <col min="14341" max="14341" width="70.140625" style="17" customWidth="1"/>
    <col min="14342" max="14342" width="17.42578125" style="17" customWidth="1"/>
    <col min="14343" max="14344" width="21.85546875" style="17" customWidth="1"/>
    <col min="14345" max="14345" width="19.42578125" style="17" customWidth="1"/>
    <col min="14346" max="14346" width="42" style="17" customWidth="1"/>
    <col min="14347" max="14592" width="10.85546875" style="17"/>
    <col min="14593" max="14593" width="72" style="17" bestFit="1" customWidth="1"/>
    <col min="14594" max="14594" width="78.5703125" style="17" customWidth="1"/>
    <col min="14595" max="14595" width="10.85546875" style="17"/>
    <col min="14596" max="14596" width="31.140625" style="17" customWidth="1"/>
    <col min="14597" max="14597" width="70.140625" style="17" customWidth="1"/>
    <col min="14598" max="14598" width="17.42578125" style="17" customWidth="1"/>
    <col min="14599" max="14600" width="21.85546875" style="17" customWidth="1"/>
    <col min="14601" max="14601" width="19.42578125" style="17" customWidth="1"/>
    <col min="14602" max="14602" width="42" style="17" customWidth="1"/>
    <col min="14603" max="14848" width="10.85546875" style="17"/>
    <col min="14849" max="14849" width="72" style="17" bestFit="1" customWidth="1"/>
    <col min="14850" max="14850" width="78.5703125" style="17" customWidth="1"/>
    <col min="14851" max="14851" width="10.85546875" style="17"/>
    <col min="14852" max="14852" width="31.140625" style="17" customWidth="1"/>
    <col min="14853" max="14853" width="70.140625" style="17" customWidth="1"/>
    <col min="14854" max="14854" width="17.42578125" style="17" customWidth="1"/>
    <col min="14855" max="14856" width="21.85546875" style="17" customWidth="1"/>
    <col min="14857" max="14857" width="19.42578125" style="17" customWidth="1"/>
    <col min="14858" max="14858" width="42" style="17" customWidth="1"/>
    <col min="14859" max="15104" width="10.85546875" style="17"/>
    <col min="15105" max="15105" width="72" style="17" bestFit="1" customWidth="1"/>
    <col min="15106" max="15106" width="78.5703125" style="17" customWidth="1"/>
    <col min="15107" max="15107" width="10.85546875" style="17"/>
    <col min="15108" max="15108" width="31.140625" style="17" customWidth="1"/>
    <col min="15109" max="15109" width="70.140625" style="17" customWidth="1"/>
    <col min="15110" max="15110" width="17.42578125" style="17" customWidth="1"/>
    <col min="15111" max="15112" width="21.85546875" style="17" customWidth="1"/>
    <col min="15113" max="15113" width="19.42578125" style="17" customWidth="1"/>
    <col min="15114" max="15114" width="42" style="17" customWidth="1"/>
    <col min="15115" max="15360" width="10.85546875" style="17"/>
    <col min="15361" max="15361" width="72" style="17" bestFit="1" customWidth="1"/>
    <col min="15362" max="15362" width="78.5703125" style="17" customWidth="1"/>
    <col min="15363" max="15363" width="10.85546875" style="17"/>
    <col min="15364" max="15364" width="31.140625" style="17" customWidth="1"/>
    <col min="15365" max="15365" width="70.140625" style="17" customWidth="1"/>
    <col min="15366" max="15366" width="17.42578125" style="17" customWidth="1"/>
    <col min="15367" max="15368" width="21.85546875" style="17" customWidth="1"/>
    <col min="15369" max="15369" width="19.42578125" style="17" customWidth="1"/>
    <col min="15370" max="15370" width="42" style="17" customWidth="1"/>
    <col min="15371" max="15616" width="10.85546875" style="17"/>
    <col min="15617" max="15617" width="72" style="17" bestFit="1" customWidth="1"/>
    <col min="15618" max="15618" width="78.5703125" style="17" customWidth="1"/>
    <col min="15619" max="15619" width="10.85546875" style="17"/>
    <col min="15620" max="15620" width="31.140625" style="17" customWidth="1"/>
    <col min="15621" max="15621" width="70.140625" style="17" customWidth="1"/>
    <col min="15622" max="15622" width="17.42578125" style="17" customWidth="1"/>
    <col min="15623" max="15624" width="21.85546875" style="17" customWidth="1"/>
    <col min="15625" max="15625" width="19.42578125" style="17" customWidth="1"/>
    <col min="15626" max="15626" width="42" style="17" customWidth="1"/>
    <col min="15627" max="15872" width="10.85546875" style="17"/>
    <col min="15873" max="15873" width="72" style="17" bestFit="1" customWidth="1"/>
    <col min="15874" max="15874" width="78.5703125" style="17" customWidth="1"/>
    <col min="15875" max="15875" width="10.85546875" style="17"/>
    <col min="15876" max="15876" width="31.140625" style="17" customWidth="1"/>
    <col min="15877" max="15877" width="70.140625" style="17" customWidth="1"/>
    <col min="15878" max="15878" width="17.42578125" style="17" customWidth="1"/>
    <col min="15879" max="15880" width="21.85546875" style="17" customWidth="1"/>
    <col min="15881" max="15881" width="19.42578125" style="17" customWidth="1"/>
    <col min="15882" max="15882" width="42" style="17" customWidth="1"/>
    <col min="15883" max="16128" width="10.85546875" style="17"/>
    <col min="16129" max="16129" width="72" style="17" bestFit="1" customWidth="1"/>
    <col min="16130" max="16130" width="78.5703125" style="17" customWidth="1"/>
    <col min="16131" max="16131" width="10.85546875" style="17"/>
    <col min="16132" max="16132" width="31.140625" style="17" customWidth="1"/>
    <col min="16133" max="16133" width="70.140625" style="17" customWidth="1"/>
    <col min="16134" max="16134" width="17.42578125" style="17" customWidth="1"/>
    <col min="16135" max="16136" width="21.85546875" style="17" customWidth="1"/>
    <col min="16137" max="16137" width="19.42578125" style="17" customWidth="1"/>
    <col min="16138" max="16138" width="42" style="17" customWidth="1"/>
    <col min="16139" max="16384" width="10.85546875" style="17"/>
  </cols>
  <sheetData>
    <row r="1" spans="1:2" ht="25.5" customHeight="1">
      <c r="A1" s="391" t="s">
        <v>0</v>
      </c>
      <c r="B1" s="392"/>
    </row>
    <row r="2" spans="1:2" ht="25.5" customHeight="1">
      <c r="A2" s="393" t="s">
        <v>1</v>
      </c>
      <c r="B2" s="394"/>
    </row>
    <row r="3" spans="1:2" ht="15">
      <c r="A3" s="18" t="s">
        <v>2</v>
      </c>
      <c r="B3" s="19" t="s">
        <v>3</v>
      </c>
    </row>
    <row r="4" spans="1:2" ht="15">
      <c r="A4" s="20" t="s">
        <v>4</v>
      </c>
      <c r="B4" s="21" t="s">
        <v>5</v>
      </c>
    </row>
    <row r="5" spans="1:2" ht="15">
      <c r="A5" s="20" t="s">
        <v>6</v>
      </c>
      <c r="B5" s="21" t="s">
        <v>7</v>
      </c>
    </row>
    <row r="6" spans="1:2" ht="103.5">
      <c r="A6" s="20" t="s">
        <v>8</v>
      </c>
      <c r="B6" s="22" t="s">
        <v>9</v>
      </c>
    </row>
    <row r="7" spans="1:2" ht="40.5" customHeight="1">
      <c r="A7" s="20" t="s">
        <v>10</v>
      </c>
      <c r="B7" s="23" t="s">
        <v>11</v>
      </c>
    </row>
    <row r="8" spans="1:2" ht="29.25" customHeight="1">
      <c r="A8" s="20" t="s">
        <v>12</v>
      </c>
      <c r="B8" s="23" t="s">
        <v>13</v>
      </c>
    </row>
    <row r="9" spans="1:2" ht="38.25" customHeight="1">
      <c r="A9" s="20" t="s">
        <v>14</v>
      </c>
      <c r="B9" s="23" t="s">
        <v>13</v>
      </c>
    </row>
    <row r="10" spans="1:2" ht="28.5">
      <c r="A10" s="20" t="s">
        <v>15</v>
      </c>
      <c r="B10" s="24" t="s">
        <v>16</v>
      </c>
    </row>
    <row r="11" spans="1:2" ht="15">
      <c r="A11" s="20" t="s">
        <v>17</v>
      </c>
      <c r="B11" s="24" t="s">
        <v>18</v>
      </c>
    </row>
    <row r="12" spans="1:2" ht="8.25" customHeight="1">
      <c r="A12" s="25"/>
      <c r="B12" s="26"/>
    </row>
    <row r="13" spans="1:2" ht="15">
      <c r="A13" s="20" t="s">
        <v>19</v>
      </c>
      <c r="B13" s="27" t="s">
        <v>20</v>
      </c>
    </row>
    <row r="14" spans="1:2" ht="15">
      <c r="A14" s="20" t="s">
        <v>21</v>
      </c>
      <c r="B14" s="27" t="s">
        <v>22</v>
      </c>
    </row>
    <row r="15" spans="1:2" ht="28.5">
      <c r="A15" s="20" t="s">
        <v>23</v>
      </c>
      <c r="B15" s="27" t="s">
        <v>24</v>
      </c>
    </row>
    <row r="16" spans="1:2" ht="15">
      <c r="A16" s="20" t="s">
        <v>25</v>
      </c>
      <c r="B16" s="27" t="s">
        <v>26</v>
      </c>
    </row>
    <row r="17" spans="1:2" ht="8.25" customHeight="1">
      <c r="A17" s="25"/>
      <c r="B17" s="28"/>
    </row>
    <row r="18" spans="1:2" ht="42.75">
      <c r="A18" s="20" t="s">
        <v>27</v>
      </c>
      <c r="B18" s="27" t="s">
        <v>28</v>
      </c>
    </row>
    <row r="19" spans="1:2" ht="28.5">
      <c r="A19" s="20" t="s">
        <v>29</v>
      </c>
      <c r="B19" s="27" t="s">
        <v>30</v>
      </c>
    </row>
    <row r="20" spans="1:2" ht="42.75">
      <c r="A20" s="20" t="s">
        <v>31</v>
      </c>
      <c r="B20" s="27" t="s">
        <v>32</v>
      </c>
    </row>
    <row r="21" spans="1:2" ht="28.5">
      <c r="A21" s="20" t="s">
        <v>25</v>
      </c>
      <c r="B21" s="27" t="s">
        <v>33</v>
      </c>
    </row>
    <row r="22" spans="1:2" ht="8.25" customHeight="1">
      <c r="A22" s="25"/>
      <c r="B22" s="28"/>
    </row>
    <row r="23" spans="1:2" ht="31.5" customHeight="1">
      <c r="A23" s="20" t="s">
        <v>34</v>
      </c>
      <c r="B23" s="27" t="s">
        <v>35</v>
      </c>
    </row>
    <row r="24" spans="1:2" ht="15">
      <c r="A24" s="20" t="s">
        <v>36</v>
      </c>
      <c r="B24" s="27" t="s">
        <v>37</v>
      </c>
    </row>
    <row r="25" spans="1:2" ht="19.7" customHeight="1">
      <c r="A25" s="20" t="s">
        <v>38</v>
      </c>
      <c r="B25" s="27" t="s">
        <v>39</v>
      </c>
    </row>
    <row r="26" spans="1:2" ht="28.7" customHeight="1">
      <c r="A26" s="20" t="s">
        <v>40</v>
      </c>
      <c r="B26" s="27" t="s">
        <v>41</v>
      </c>
    </row>
    <row r="27" spans="1:2" ht="20.45" customHeight="1">
      <c r="A27" s="20" t="s">
        <v>42</v>
      </c>
      <c r="B27" s="27" t="s">
        <v>43</v>
      </c>
    </row>
    <row r="28" spans="1:2" ht="8.25" customHeight="1">
      <c r="A28" s="25"/>
      <c r="B28" s="28"/>
    </row>
    <row r="29" spans="1:2" ht="28.5">
      <c r="A29" s="20" t="s">
        <v>44</v>
      </c>
      <c r="B29" s="27" t="s">
        <v>45</v>
      </c>
    </row>
    <row r="30" spans="1:2" ht="42.75">
      <c r="A30" s="20" t="s">
        <v>46</v>
      </c>
      <c r="B30" s="27" t="s">
        <v>47</v>
      </c>
    </row>
    <row r="31" spans="1:2" ht="42.75">
      <c r="A31" s="20" t="s">
        <v>48</v>
      </c>
      <c r="B31" s="27" t="s">
        <v>49</v>
      </c>
    </row>
    <row r="32" spans="1:2" ht="28.5">
      <c r="A32" s="20" t="s">
        <v>50</v>
      </c>
      <c r="B32" s="27" t="s">
        <v>51</v>
      </c>
    </row>
    <row r="33" spans="1:2" ht="57">
      <c r="A33" s="20" t="s">
        <v>52</v>
      </c>
      <c r="B33" s="27" t="s">
        <v>53</v>
      </c>
    </row>
    <row r="34" spans="1:2" ht="85.35" customHeight="1">
      <c r="A34" s="29" t="s">
        <v>54</v>
      </c>
      <c r="B34" s="27" t="s">
        <v>55</v>
      </c>
    </row>
    <row r="35" spans="1:2" ht="81.599999999999994" customHeight="1">
      <c r="A35" s="29" t="s">
        <v>56</v>
      </c>
      <c r="B35" s="27" t="s">
        <v>57</v>
      </c>
    </row>
    <row r="36" spans="1:2" ht="54" customHeight="1">
      <c r="A36" s="29" t="s">
        <v>58</v>
      </c>
      <c r="B36" s="27" t="s">
        <v>59</v>
      </c>
    </row>
    <row r="37" spans="1:2" ht="8.25" customHeight="1">
      <c r="A37" s="30"/>
      <c r="B37" s="28"/>
    </row>
    <row r="38" spans="1:2" ht="71.25">
      <c r="A38" s="29" t="s">
        <v>60</v>
      </c>
      <c r="B38" s="27" t="s">
        <v>61</v>
      </c>
    </row>
    <row r="39" spans="1:2" ht="42.75">
      <c r="A39" s="29" t="s">
        <v>62</v>
      </c>
      <c r="B39" s="27" t="s">
        <v>63</v>
      </c>
    </row>
    <row r="40" spans="1:2" ht="28.5">
      <c r="A40" s="29" t="s">
        <v>64</v>
      </c>
      <c r="B40" s="27" t="s">
        <v>65</v>
      </c>
    </row>
    <row r="41" spans="1:2" ht="71.25">
      <c r="A41" s="29" t="s">
        <v>66</v>
      </c>
      <c r="B41" s="27" t="s">
        <v>67</v>
      </c>
    </row>
    <row r="42" spans="1:2" ht="28.5">
      <c r="A42" s="20" t="s">
        <v>68</v>
      </c>
      <c r="B42" s="27" t="s">
        <v>69</v>
      </c>
    </row>
    <row r="43" spans="1:2" ht="15">
      <c r="A43" s="29"/>
      <c r="B43" s="31"/>
    </row>
    <row r="44" spans="1:2" ht="25.5" customHeight="1">
      <c r="A44" s="393" t="s">
        <v>70</v>
      </c>
      <c r="B44" s="394"/>
    </row>
    <row r="45" spans="1:2" ht="15">
      <c r="A45" s="18" t="s">
        <v>2</v>
      </c>
      <c r="B45" s="19" t="s">
        <v>3</v>
      </c>
    </row>
    <row r="46" spans="1:2" ht="15">
      <c r="A46" s="20" t="s">
        <v>6</v>
      </c>
      <c r="B46" s="21" t="s">
        <v>7</v>
      </c>
    </row>
    <row r="47" spans="1:2" ht="103.5">
      <c r="A47" s="20" t="s">
        <v>8</v>
      </c>
      <c r="B47" s="22" t="s">
        <v>9</v>
      </c>
    </row>
    <row r="48" spans="1:2" ht="15">
      <c r="A48" s="20" t="s">
        <v>71</v>
      </c>
      <c r="B48" s="32" t="s">
        <v>72</v>
      </c>
    </row>
    <row r="49" spans="1:2" ht="37.5" customHeight="1">
      <c r="A49" s="20" t="s">
        <v>73</v>
      </c>
      <c r="B49" s="32" t="s">
        <v>13</v>
      </c>
    </row>
    <row r="50" spans="1:2" ht="28.5">
      <c r="A50" s="20" t="s">
        <v>74</v>
      </c>
      <c r="B50" s="32" t="s">
        <v>75</v>
      </c>
    </row>
    <row r="51" spans="1:2" ht="42.75">
      <c r="A51" s="20" t="s">
        <v>76</v>
      </c>
      <c r="B51" s="33" t="s">
        <v>77</v>
      </c>
    </row>
    <row r="52" spans="1:2" ht="42.75">
      <c r="A52" s="20" t="s">
        <v>78</v>
      </c>
      <c r="B52" s="33" t="s">
        <v>79</v>
      </c>
    </row>
    <row r="53" spans="1:2" ht="15">
      <c r="A53" s="20" t="s">
        <v>80</v>
      </c>
      <c r="B53" s="33" t="s">
        <v>81</v>
      </c>
    </row>
    <row r="54" spans="1:2" ht="71.25">
      <c r="A54" s="20" t="s">
        <v>82</v>
      </c>
      <c r="B54" s="33" t="s">
        <v>83</v>
      </c>
    </row>
    <row r="55" spans="1:2" ht="60">
      <c r="A55" s="29" t="s">
        <v>84</v>
      </c>
      <c r="B55" s="33" t="s">
        <v>85</v>
      </c>
    </row>
    <row r="56" spans="1:2" ht="28.5">
      <c r="A56" s="20" t="s">
        <v>86</v>
      </c>
      <c r="B56" s="33" t="s">
        <v>87</v>
      </c>
    </row>
    <row r="57" spans="1:2" ht="99.75">
      <c r="A57" s="20" t="s">
        <v>88</v>
      </c>
      <c r="B57" s="33" t="s">
        <v>89</v>
      </c>
    </row>
    <row r="58" spans="1:2" ht="15">
      <c r="A58" s="20" t="s">
        <v>90</v>
      </c>
      <c r="B58" s="33" t="s">
        <v>91</v>
      </c>
    </row>
    <row r="59" spans="1:2" ht="28.5">
      <c r="A59" s="20" t="s">
        <v>92</v>
      </c>
      <c r="B59" s="33" t="s">
        <v>93</v>
      </c>
    </row>
    <row r="60" spans="1:2" ht="28.5">
      <c r="A60" s="20" t="s">
        <v>94</v>
      </c>
      <c r="B60" s="33" t="s">
        <v>95</v>
      </c>
    </row>
    <row r="61" spans="1:2" ht="28.5">
      <c r="A61" s="20" t="s">
        <v>96</v>
      </c>
      <c r="B61" s="33" t="s">
        <v>97</v>
      </c>
    </row>
    <row r="62" spans="1:2" ht="28.5">
      <c r="A62" s="20" t="s">
        <v>98</v>
      </c>
      <c r="B62" s="33" t="s">
        <v>99</v>
      </c>
    </row>
    <row r="63" spans="1:2" ht="42.75">
      <c r="A63" s="20" t="s">
        <v>100</v>
      </c>
      <c r="B63" s="33" t="s">
        <v>101</v>
      </c>
    </row>
    <row r="64" spans="1:2" ht="79.5" customHeight="1">
      <c r="A64" s="20" t="s">
        <v>102</v>
      </c>
      <c r="B64" s="33" t="s">
        <v>103</v>
      </c>
    </row>
    <row r="65" spans="1:2" ht="114">
      <c r="A65" s="20" t="s">
        <v>104</v>
      </c>
      <c r="B65" s="33" t="s">
        <v>105</v>
      </c>
    </row>
    <row r="66" spans="1:2" ht="28.5">
      <c r="A66" s="20" t="s">
        <v>106</v>
      </c>
      <c r="B66" s="33" t="s">
        <v>107</v>
      </c>
    </row>
    <row r="67" spans="1:2" ht="171">
      <c r="A67" s="20" t="s">
        <v>108</v>
      </c>
      <c r="B67" s="33" t="s">
        <v>109</v>
      </c>
    </row>
    <row r="68" spans="1:2" ht="28.5">
      <c r="A68" s="20" t="s">
        <v>110</v>
      </c>
      <c r="B68" s="33" t="s">
        <v>111</v>
      </c>
    </row>
    <row r="69" spans="1:2" ht="30">
      <c r="A69" s="29" t="s">
        <v>112</v>
      </c>
      <c r="B69" s="33" t="s">
        <v>113</v>
      </c>
    </row>
    <row r="70" spans="1:2" ht="25.5" customHeight="1">
      <c r="A70" s="393" t="s">
        <v>114</v>
      </c>
      <c r="B70" s="394"/>
    </row>
    <row r="71" spans="1:2" ht="15">
      <c r="A71" s="395" t="s">
        <v>115</v>
      </c>
      <c r="B71" s="396"/>
    </row>
    <row r="72" spans="1:2" ht="72" customHeight="1">
      <c r="A72" s="389" t="s">
        <v>116</v>
      </c>
      <c r="B72" s="390"/>
    </row>
    <row r="73" spans="1:2" ht="28.5">
      <c r="A73" s="20" t="s">
        <v>117</v>
      </c>
      <c r="B73" s="33" t="s">
        <v>118</v>
      </c>
    </row>
    <row r="74" spans="1:2" ht="42.75">
      <c r="A74" s="29" t="s">
        <v>119</v>
      </c>
      <c r="B74" s="33"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35"/>
  <sheetViews>
    <sheetView zoomScaleNormal="100" workbookViewId="0">
      <selection activeCell="C8" sqref="C8:E8"/>
    </sheetView>
  </sheetViews>
  <sheetFormatPr baseColWidth="10" defaultColWidth="11.42578125" defaultRowHeight="14.25"/>
  <cols>
    <col min="1" max="1" width="21" style="16" customWidth="1"/>
    <col min="2" max="2" width="25.28515625" style="16" customWidth="1"/>
    <col min="3" max="4" width="20.5703125" style="16" customWidth="1"/>
    <col min="5" max="5" width="24.42578125" style="16" customWidth="1"/>
    <col min="6" max="16384" width="11.42578125" style="16"/>
  </cols>
  <sheetData>
    <row r="1" spans="1:5" s="15" customFormat="1" ht="16.5" customHeight="1">
      <c r="A1" s="991"/>
      <c r="B1" s="994" t="s">
        <v>121</v>
      </c>
      <c r="C1" s="994"/>
      <c r="D1" s="994"/>
      <c r="E1" s="74" t="s">
        <v>122</v>
      </c>
    </row>
    <row r="2" spans="1:5" s="15" customFormat="1" ht="20.25" customHeight="1">
      <c r="A2" s="992"/>
      <c r="B2" s="995" t="s">
        <v>123</v>
      </c>
      <c r="C2" s="995"/>
      <c r="D2" s="995"/>
      <c r="E2" s="75" t="s">
        <v>124</v>
      </c>
    </row>
    <row r="3" spans="1:5" s="15" customFormat="1" ht="30" customHeight="1">
      <c r="A3" s="992"/>
      <c r="B3" s="996" t="s">
        <v>125</v>
      </c>
      <c r="C3" s="996"/>
      <c r="D3" s="996"/>
      <c r="E3" s="75" t="s">
        <v>126</v>
      </c>
    </row>
    <row r="4" spans="1:5" s="15" customFormat="1" ht="16.5" customHeight="1" thickBot="1">
      <c r="A4" s="993"/>
      <c r="B4" s="997"/>
      <c r="C4" s="997"/>
      <c r="D4" s="997"/>
      <c r="E4" s="76" t="s">
        <v>735</v>
      </c>
    </row>
    <row r="5" spans="1:5" s="15" customFormat="1" ht="9" customHeight="1" thickBot="1">
      <c r="A5" s="16"/>
      <c r="B5" s="16"/>
      <c r="C5" s="16"/>
      <c r="D5" s="16"/>
      <c r="E5" s="16"/>
    </row>
    <row r="6" spans="1:5" ht="14.25" customHeight="1">
      <c r="A6" s="1009" t="s">
        <v>736</v>
      </c>
      <c r="B6" s="1010"/>
      <c r="C6" s="1010"/>
      <c r="D6" s="1010"/>
      <c r="E6" s="1011"/>
    </row>
    <row r="7" spans="1:5" ht="36" customHeight="1">
      <c r="A7" s="77" t="s">
        <v>737</v>
      </c>
      <c r="B7" s="78" t="s">
        <v>738</v>
      </c>
      <c r="C7" s="998" t="s">
        <v>739</v>
      </c>
      <c r="D7" s="998"/>
      <c r="E7" s="999"/>
    </row>
    <row r="8" spans="1:5" ht="86.25" customHeight="1">
      <c r="A8" s="192">
        <v>45576</v>
      </c>
      <c r="B8" s="24" t="s">
        <v>740</v>
      </c>
      <c r="C8" s="1003" t="s">
        <v>741</v>
      </c>
      <c r="D8" s="1004"/>
      <c r="E8" s="1005"/>
    </row>
    <row r="9" spans="1:5">
      <c r="A9" s="79"/>
      <c r="B9" s="80"/>
      <c r="C9" s="1000"/>
      <c r="D9" s="1001"/>
      <c r="E9" s="1002"/>
    </row>
    <row r="10" spans="1:5">
      <c r="A10" s="79"/>
      <c r="B10" s="80"/>
      <c r="C10" s="1000"/>
      <c r="D10" s="1001"/>
      <c r="E10" s="1002"/>
    </row>
    <row r="11" spans="1:5">
      <c r="A11" s="79"/>
      <c r="B11" s="80"/>
      <c r="C11" s="1000"/>
      <c r="D11" s="1001"/>
      <c r="E11" s="1002"/>
    </row>
    <row r="12" spans="1:5">
      <c r="A12" s="79"/>
      <c r="B12" s="80"/>
      <c r="C12" s="1000"/>
      <c r="D12" s="1001"/>
      <c r="E12" s="1002"/>
    </row>
    <row r="13" spans="1:5">
      <c r="A13" s="79"/>
      <c r="B13" s="80"/>
      <c r="C13" s="1000"/>
      <c r="D13" s="1001"/>
      <c r="E13" s="1002"/>
    </row>
    <row r="14" spans="1:5">
      <c r="A14" s="79"/>
      <c r="B14" s="80"/>
      <c r="C14" s="1000"/>
      <c r="D14" s="1001"/>
      <c r="E14" s="1002"/>
    </row>
    <row r="15" spans="1:5">
      <c r="A15" s="79"/>
      <c r="B15" s="80"/>
      <c r="C15" s="1000"/>
      <c r="D15" s="1001"/>
      <c r="E15" s="1002"/>
    </row>
    <row r="16" spans="1:5">
      <c r="A16" s="79"/>
      <c r="B16" s="80"/>
      <c r="C16" s="1000"/>
      <c r="D16" s="1001"/>
      <c r="E16" s="1002"/>
    </row>
    <row r="17" spans="1:5">
      <c r="A17" s="79"/>
      <c r="B17" s="80"/>
      <c r="C17" s="1000"/>
      <c r="D17" s="1001"/>
      <c r="E17" s="1002"/>
    </row>
    <row r="18" spans="1:5">
      <c r="A18" s="79"/>
      <c r="B18" s="80"/>
      <c r="C18" s="1000"/>
      <c r="D18" s="1001"/>
      <c r="E18" s="1002"/>
    </row>
    <row r="19" spans="1:5">
      <c r="A19" s="79"/>
      <c r="B19" s="80"/>
      <c r="C19" s="1000"/>
      <c r="D19" s="1001"/>
      <c r="E19" s="1002"/>
    </row>
    <row r="20" spans="1:5">
      <c r="A20" s="79"/>
      <c r="B20" s="80"/>
      <c r="C20" s="1000"/>
      <c r="D20" s="1001"/>
      <c r="E20" s="1002"/>
    </row>
    <row r="21" spans="1:5">
      <c r="A21" s="79"/>
      <c r="B21" s="80"/>
      <c r="C21" s="1000"/>
      <c r="D21" s="1001"/>
      <c r="E21" s="1002"/>
    </row>
    <row r="22" spans="1:5">
      <c r="A22" s="79"/>
      <c r="B22" s="80"/>
      <c r="C22" s="1000"/>
      <c r="D22" s="1001"/>
      <c r="E22" s="1002"/>
    </row>
    <row r="23" spans="1:5">
      <c r="A23" s="79"/>
      <c r="B23" s="80"/>
      <c r="C23" s="1000"/>
      <c r="D23" s="1001"/>
      <c r="E23" s="1002"/>
    </row>
    <row r="24" spans="1:5">
      <c r="A24" s="79"/>
      <c r="B24" s="80"/>
      <c r="C24" s="1000"/>
      <c r="D24" s="1001"/>
      <c r="E24" s="1002"/>
    </row>
    <row r="25" spans="1:5">
      <c r="A25" s="79"/>
      <c r="B25" s="80"/>
      <c r="C25" s="1000"/>
      <c r="D25" s="1001"/>
      <c r="E25" s="1002"/>
    </row>
    <row r="26" spans="1:5">
      <c r="A26" s="79"/>
      <c r="B26" s="80"/>
      <c r="C26" s="1000"/>
      <c r="D26" s="1001"/>
      <c r="E26" s="1002"/>
    </row>
    <row r="27" spans="1:5">
      <c r="A27" s="79"/>
      <c r="B27" s="80"/>
      <c r="C27" s="1000"/>
      <c r="D27" s="1001"/>
      <c r="E27" s="1002"/>
    </row>
    <row r="28" spans="1:5">
      <c r="A28" s="79"/>
      <c r="B28" s="80"/>
      <c r="C28" s="1000"/>
      <c r="D28" s="1001"/>
      <c r="E28" s="1002"/>
    </row>
    <row r="29" spans="1:5">
      <c r="A29" s="79"/>
      <c r="B29" s="80"/>
      <c r="C29" s="1000"/>
      <c r="D29" s="1001"/>
      <c r="E29" s="1002"/>
    </row>
    <row r="30" spans="1:5">
      <c r="A30" s="79"/>
      <c r="B30" s="80"/>
      <c r="C30" s="1000"/>
      <c r="D30" s="1001"/>
      <c r="E30" s="1002"/>
    </row>
    <row r="31" spans="1:5">
      <c r="A31" s="79"/>
      <c r="B31" s="80"/>
      <c r="C31" s="1000"/>
      <c r="D31" s="1001"/>
      <c r="E31" s="1002"/>
    </row>
    <row r="32" spans="1:5">
      <c r="A32" s="79"/>
      <c r="B32" s="80"/>
      <c r="C32" s="1000"/>
      <c r="D32" s="1001"/>
      <c r="E32" s="1002"/>
    </row>
    <row r="33" spans="1:5">
      <c r="A33" s="79"/>
      <c r="B33" s="80"/>
      <c r="C33" s="1000"/>
      <c r="D33" s="1001"/>
      <c r="E33" s="1002"/>
    </row>
    <row r="34" spans="1:5">
      <c r="A34" s="79"/>
      <c r="B34" s="80"/>
      <c r="C34" s="1000"/>
      <c r="D34" s="1001"/>
      <c r="E34" s="1002"/>
    </row>
    <row r="35" spans="1:5" ht="15" thickBot="1">
      <c r="A35" s="81"/>
      <c r="B35" s="82"/>
      <c r="C35" s="1006"/>
      <c r="D35" s="1007"/>
      <c r="E35" s="1008"/>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baseColWidth="10" defaultColWidth="10.85546875" defaultRowHeight="15"/>
  <cols>
    <col min="1" max="1" width="15.85546875" customWidth="1"/>
    <col min="2" max="2" width="70.5703125" customWidth="1"/>
    <col min="3" max="3" width="45.85546875" customWidth="1"/>
    <col min="4" max="4" width="77.85546875" customWidth="1"/>
    <col min="5" max="5" width="15.5703125" customWidth="1"/>
    <col min="6" max="6" width="53.5703125" customWidth="1"/>
    <col min="7" max="7" width="32.85546875" style="7" customWidth="1"/>
    <col min="8" max="8" width="19" style="2" customWidth="1"/>
    <col min="9" max="9" width="29.42578125" style="2" customWidth="1"/>
    <col min="10" max="10" width="36.42578125" style="2" customWidth="1"/>
  </cols>
  <sheetData>
    <row r="1" spans="1:10" ht="25.5">
      <c r="A1" s="9" t="s">
        <v>742</v>
      </c>
      <c r="B1" s="9" t="s">
        <v>14</v>
      </c>
      <c r="C1" s="9" t="s">
        <v>743</v>
      </c>
      <c r="D1" s="9" t="s">
        <v>744</v>
      </c>
      <c r="E1" s="9" t="s">
        <v>745</v>
      </c>
      <c r="F1" s="10" t="s">
        <v>746</v>
      </c>
      <c r="G1" s="10" t="s">
        <v>86</v>
      </c>
      <c r="H1" s="10" t="s">
        <v>747</v>
      </c>
      <c r="I1" s="10" t="s">
        <v>747</v>
      </c>
      <c r="J1" s="10" t="s">
        <v>697</v>
      </c>
    </row>
    <row r="2" spans="1:10">
      <c r="A2" s="11"/>
      <c r="B2" s="11"/>
      <c r="C2" s="11"/>
      <c r="D2" s="11"/>
      <c r="E2" s="11"/>
      <c r="F2" s="12"/>
      <c r="G2" s="3" t="s">
        <v>537</v>
      </c>
      <c r="H2" s="8" t="s">
        <v>748</v>
      </c>
      <c r="I2" s="8" t="s">
        <v>749</v>
      </c>
      <c r="J2" s="8" t="s">
        <v>750</v>
      </c>
    </row>
    <row r="3" spans="1:10">
      <c r="A3" s="8" t="s">
        <v>751</v>
      </c>
      <c r="B3" s="14" t="s">
        <v>752</v>
      </c>
      <c r="C3" s="13" t="s">
        <v>753</v>
      </c>
      <c r="D3" s="8" t="s">
        <v>754</v>
      </c>
      <c r="E3" s="8" t="s">
        <v>755</v>
      </c>
      <c r="F3" s="8" t="s">
        <v>756</v>
      </c>
      <c r="G3" s="8" t="s">
        <v>757</v>
      </c>
      <c r="H3" s="8" t="s">
        <v>758</v>
      </c>
      <c r="I3" s="8" t="s">
        <v>759</v>
      </c>
      <c r="J3" s="8" t="s">
        <v>706</v>
      </c>
    </row>
    <row r="4" spans="1:10">
      <c r="A4" s="8" t="s">
        <v>760</v>
      </c>
      <c r="B4" s="14" t="s">
        <v>761</v>
      </c>
      <c r="C4" s="13" t="s">
        <v>762</v>
      </c>
      <c r="D4" s="8" t="s">
        <v>763</v>
      </c>
      <c r="E4" s="8" t="s">
        <v>764</v>
      </c>
      <c r="F4" s="8" t="s">
        <v>765</v>
      </c>
      <c r="G4" s="8" t="s">
        <v>766</v>
      </c>
      <c r="H4" s="8" t="s">
        <v>296</v>
      </c>
      <c r="I4" s="8" t="s">
        <v>767</v>
      </c>
      <c r="J4" s="8" t="s">
        <v>701</v>
      </c>
    </row>
    <row r="5" spans="1:10">
      <c r="A5" s="8" t="s">
        <v>768</v>
      </c>
      <c r="B5" s="14" t="s">
        <v>769</v>
      </c>
      <c r="C5" s="13" t="s">
        <v>770</v>
      </c>
      <c r="D5" s="8" t="s">
        <v>771</v>
      </c>
      <c r="E5" s="8" t="s">
        <v>772</v>
      </c>
      <c r="F5" s="8" t="s">
        <v>773</v>
      </c>
      <c r="G5" s="8" t="s">
        <v>774</v>
      </c>
      <c r="H5" s="8" t="s">
        <v>775</v>
      </c>
      <c r="I5" s="8" t="s">
        <v>776</v>
      </c>
      <c r="J5" s="8" t="s">
        <v>702</v>
      </c>
    </row>
    <row r="6" spans="1:10">
      <c r="A6" s="8" t="s">
        <v>134</v>
      </c>
      <c r="B6" s="14" t="s">
        <v>777</v>
      </c>
      <c r="C6" s="13" t="s">
        <v>778</v>
      </c>
      <c r="D6" s="8" t="s">
        <v>779</v>
      </c>
      <c r="E6" s="8" t="s">
        <v>780</v>
      </c>
      <c r="F6" s="8" t="s">
        <v>781</v>
      </c>
      <c r="G6" s="8" t="s">
        <v>782</v>
      </c>
      <c r="H6" s="8"/>
      <c r="I6" s="8" t="s">
        <v>783</v>
      </c>
      <c r="J6" s="8" t="s">
        <v>703</v>
      </c>
    </row>
    <row r="7" spans="1:10">
      <c r="A7" s="8"/>
      <c r="B7" s="14" t="s">
        <v>784</v>
      </c>
      <c r="C7" s="13" t="s">
        <v>785</v>
      </c>
      <c r="D7" s="8" t="s">
        <v>786</v>
      </c>
      <c r="E7" s="8" t="s">
        <v>787</v>
      </c>
      <c r="F7" s="8" t="s">
        <v>788</v>
      </c>
      <c r="G7" s="8" t="s">
        <v>789</v>
      </c>
      <c r="H7" s="8"/>
      <c r="I7" s="8" t="s">
        <v>712</v>
      </c>
      <c r="J7" s="8" t="s">
        <v>704</v>
      </c>
    </row>
    <row r="8" spans="1:10">
      <c r="A8" s="8"/>
      <c r="B8" s="14" t="s">
        <v>135</v>
      </c>
      <c r="C8" s="13" t="s">
        <v>790</v>
      </c>
      <c r="D8" s="8" t="s">
        <v>791</v>
      </c>
      <c r="E8" s="8" t="s">
        <v>792</v>
      </c>
      <c r="F8" s="8" t="s">
        <v>793</v>
      </c>
      <c r="G8" s="8" t="s">
        <v>794</v>
      </c>
      <c r="H8" s="8"/>
      <c r="I8" s="8"/>
      <c r="J8" s="8"/>
    </row>
    <row r="9" spans="1:10">
      <c r="C9" s="13" t="s">
        <v>795</v>
      </c>
      <c r="D9" s="8" t="s">
        <v>796</v>
      </c>
      <c r="E9" s="8"/>
      <c r="F9" s="8"/>
      <c r="G9" s="8" t="s">
        <v>797</v>
      </c>
    </row>
    <row r="10" spans="1:10">
      <c r="C10" s="13" t="s">
        <v>798</v>
      </c>
      <c r="D10" s="8" t="s">
        <v>799</v>
      </c>
      <c r="E10" s="8"/>
      <c r="F10" s="8"/>
      <c r="G10" s="8" t="s">
        <v>800</v>
      </c>
    </row>
    <row r="11" spans="1:10">
      <c r="C11" s="13" t="s">
        <v>801</v>
      </c>
      <c r="D11" s="8" t="s">
        <v>802</v>
      </c>
      <c r="E11" s="8"/>
      <c r="F11" s="8"/>
      <c r="G11" s="8" t="s">
        <v>803</v>
      </c>
    </row>
    <row r="12" spans="1:10">
      <c r="C12" s="13" t="s">
        <v>804</v>
      </c>
      <c r="D12" s="8" t="s">
        <v>133</v>
      </c>
      <c r="E12" s="8"/>
      <c r="F12" s="8"/>
      <c r="G12" s="8" t="s">
        <v>805</v>
      </c>
    </row>
    <row r="13" spans="1:10">
      <c r="C13" s="13" t="s">
        <v>806</v>
      </c>
      <c r="D13" s="8" t="s">
        <v>807</v>
      </c>
      <c r="E13" s="8"/>
      <c r="F13" s="8"/>
      <c r="G13" s="8" t="s">
        <v>808</v>
      </c>
    </row>
    <row r="14" spans="1:10">
      <c r="B14" s="1"/>
      <c r="C14" s="13" t="s">
        <v>809</v>
      </c>
      <c r="D14" s="8" t="s">
        <v>810</v>
      </c>
      <c r="E14" s="8"/>
      <c r="F14" s="8"/>
      <c r="G14" s="8" t="s">
        <v>811</v>
      </c>
    </row>
    <row r="15" spans="1:10">
      <c r="B15" s="1"/>
      <c r="C15" s="13" t="s">
        <v>812</v>
      </c>
      <c r="D15" s="8" t="s">
        <v>813</v>
      </c>
      <c r="E15" s="8"/>
      <c r="F15" s="8"/>
      <c r="G15" s="8" t="s">
        <v>814</v>
      </c>
    </row>
    <row r="16" spans="1:10">
      <c r="C16" s="13" t="s">
        <v>136</v>
      </c>
      <c r="D16" s="8"/>
      <c r="E16" s="1"/>
      <c r="G16" s="5"/>
    </row>
    <row r="17" spans="2:7">
      <c r="C17" s="13" t="s">
        <v>815</v>
      </c>
      <c r="D17" s="8"/>
      <c r="E17" s="1"/>
      <c r="G17" s="5"/>
    </row>
    <row r="18" spans="2:7">
      <c r="C18" s="13" t="s">
        <v>816</v>
      </c>
      <c r="D18" s="8"/>
      <c r="E18" s="1"/>
      <c r="G18" s="5"/>
    </row>
    <row r="19" spans="2:7">
      <c r="C19" s="13" t="s">
        <v>817</v>
      </c>
      <c r="D19" s="8"/>
      <c r="E19" s="1"/>
      <c r="G19" s="5"/>
    </row>
    <row r="20" spans="2:7">
      <c r="B20" s="1"/>
      <c r="C20" s="13" t="s">
        <v>818</v>
      </c>
      <c r="D20" s="8"/>
      <c r="E20" s="1"/>
      <c r="G20" s="5"/>
    </row>
    <row r="21" spans="2:7">
      <c r="E21" s="1"/>
      <c r="G21" s="5"/>
    </row>
    <row r="22" spans="2:7">
      <c r="E22" s="1"/>
      <c r="G22" s="5"/>
    </row>
    <row r="23" spans="2:7">
      <c r="G23" s="5"/>
    </row>
    <row r="24" spans="2:7">
      <c r="G24" s="6" t="s">
        <v>819</v>
      </c>
    </row>
    <row r="25" spans="2:7">
      <c r="G25" s="4" t="s">
        <v>820</v>
      </c>
    </row>
    <row r="26" spans="2:7">
      <c r="G26" s="4" t="s">
        <v>821</v>
      </c>
    </row>
    <row r="27" spans="2:7">
      <c r="G27" s="4" t="s">
        <v>822</v>
      </c>
    </row>
    <row r="28" spans="2:7">
      <c r="G28" s="4" t="s">
        <v>823</v>
      </c>
    </row>
    <row r="29" spans="2:7">
      <c r="G29" s="4" t="s">
        <v>824</v>
      </c>
    </row>
    <row r="30" spans="2:7">
      <c r="G30" s="4" t="s">
        <v>825</v>
      </c>
    </row>
    <row r="31" spans="2:7">
      <c r="G31" s="4" t="s">
        <v>826</v>
      </c>
    </row>
    <row r="32" spans="2:7">
      <c r="G32" s="4" t="s">
        <v>827</v>
      </c>
    </row>
    <row r="33" spans="7:7">
      <c r="G33" s="4" t="s">
        <v>828</v>
      </c>
    </row>
    <row r="34" spans="7:7">
      <c r="G34" s="4" t="s">
        <v>829</v>
      </c>
    </row>
    <row r="35" spans="7:7">
      <c r="G35" s="4" t="s">
        <v>830</v>
      </c>
    </row>
    <row r="36" spans="7:7">
      <c r="G36" s="4" t="s">
        <v>831</v>
      </c>
    </row>
    <row r="37" spans="7:7">
      <c r="G37" s="4" t="s">
        <v>832</v>
      </c>
    </row>
    <row r="38" spans="7:7">
      <c r="G38" s="4" t="s">
        <v>833</v>
      </c>
    </row>
    <row r="39" spans="7:7">
      <c r="G39" s="4" t="s">
        <v>834</v>
      </c>
    </row>
    <row r="40" spans="7:7">
      <c r="G40" s="4" t="s">
        <v>835</v>
      </c>
    </row>
    <row r="41" spans="7:7">
      <c r="G41" s="4" t="s">
        <v>836</v>
      </c>
    </row>
    <row r="42" spans="7:7">
      <c r="G42" s="4" t="s">
        <v>837</v>
      </c>
    </row>
    <row r="43" spans="7:7">
      <c r="G43" s="4" t="s">
        <v>838</v>
      </c>
    </row>
    <row r="44" spans="7:7">
      <c r="G44" s="4" t="s">
        <v>839</v>
      </c>
    </row>
    <row r="45" spans="7:7">
      <c r="G45" s="4" t="s">
        <v>840</v>
      </c>
    </row>
    <row r="46" spans="7:7">
      <c r="G46" s="4" t="s">
        <v>841</v>
      </c>
    </row>
    <row r="47" spans="7:7">
      <c r="G47" s="4" t="s">
        <v>842</v>
      </c>
    </row>
    <row r="48" spans="7:7">
      <c r="G48" s="4" t="s">
        <v>843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AO49"/>
  <sheetViews>
    <sheetView showGridLines="0" topLeftCell="H45" zoomScale="65" zoomScaleNormal="55" workbookViewId="0">
      <selection activeCell="AC22" sqref="AC22"/>
    </sheetView>
  </sheetViews>
  <sheetFormatPr baseColWidth="10" defaultColWidth="10.85546875" defaultRowHeight="14.25"/>
  <cols>
    <col min="1" max="1" width="38.42578125" style="204" customWidth="1"/>
    <col min="2" max="3" width="20.5703125" style="204" customWidth="1"/>
    <col min="4" max="4" width="15.85546875" style="204" customWidth="1"/>
    <col min="5" max="5" width="16.28515625" style="204" customWidth="1"/>
    <col min="6" max="6" width="15.85546875" style="204" customWidth="1"/>
    <col min="7" max="7" width="17.140625" style="204" customWidth="1"/>
    <col min="8" max="8" width="17" style="204" customWidth="1"/>
    <col min="9" max="12" width="16.42578125" style="204" customWidth="1"/>
    <col min="13" max="13" width="16.140625" style="204" customWidth="1"/>
    <col min="14" max="14" width="16.5703125" style="204" customWidth="1"/>
    <col min="15" max="15" width="17" style="204" customWidth="1"/>
    <col min="16" max="16" width="23.42578125" style="204" customWidth="1"/>
    <col min="17" max="23" width="18.140625" style="204" customWidth="1"/>
    <col min="24" max="24" width="26" style="204" customWidth="1"/>
    <col min="25" max="25" width="14.5703125" style="204" customWidth="1"/>
    <col min="26" max="26" width="14.28515625" style="204" customWidth="1"/>
    <col min="27" max="27" width="14.7109375" style="204" customWidth="1"/>
    <col min="28" max="28" width="17.28515625" style="204" customWidth="1"/>
    <col min="29" max="29" width="19" style="204" customWidth="1"/>
    <col min="30" max="30" width="16.85546875" style="204" customWidth="1"/>
    <col min="31" max="31" width="18.140625" style="204" customWidth="1"/>
    <col min="32" max="32" width="22.85546875" style="204" customWidth="1"/>
    <col min="33" max="33" width="18.42578125" style="204" bestFit="1" customWidth="1"/>
    <col min="34" max="34" width="8.42578125" style="204" customWidth="1"/>
    <col min="35" max="35" width="18.42578125" style="204" bestFit="1" customWidth="1"/>
    <col min="36" max="36" width="5.5703125" style="204" customWidth="1"/>
    <col min="37" max="37" width="18.42578125" style="204" bestFit="1" customWidth="1"/>
    <col min="38" max="38" width="4.5703125" style="204" customWidth="1"/>
    <col min="39" max="39" width="23" style="204" bestFit="1" customWidth="1"/>
    <col min="40" max="40" width="10.85546875" style="204"/>
    <col min="41" max="41" width="18.42578125" style="204" bestFit="1" customWidth="1"/>
    <col min="42" max="42" width="16.140625" style="204" customWidth="1"/>
    <col min="43" max="16384" width="10.85546875" style="204"/>
  </cols>
  <sheetData>
    <row r="1" spans="1:31" ht="32.25" customHeight="1" thickBot="1">
      <c r="A1" s="418"/>
      <c r="B1" s="421" t="s">
        <v>121</v>
      </c>
      <c r="C1" s="422"/>
      <c r="D1" s="422"/>
      <c r="E1" s="422"/>
      <c r="F1" s="422"/>
      <c r="G1" s="422"/>
      <c r="H1" s="422"/>
      <c r="I1" s="422"/>
      <c r="J1" s="422"/>
      <c r="K1" s="422"/>
      <c r="L1" s="422"/>
      <c r="M1" s="422"/>
      <c r="N1" s="422"/>
      <c r="O1" s="422"/>
      <c r="P1" s="422"/>
      <c r="Q1" s="422"/>
      <c r="R1" s="422"/>
      <c r="S1" s="422"/>
      <c r="T1" s="422"/>
      <c r="U1" s="422"/>
      <c r="V1" s="422"/>
      <c r="W1" s="422"/>
      <c r="X1" s="422"/>
      <c r="Y1" s="422"/>
      <c r="Z1" s="422"/>
      <c r="AA1" s="423"/>
      <c r="AB1" s="430" t="s">
        <v>122</v>
      </c>
      <c r="AC1" s="431"/>
      <c r="AD1" s="431"/>
      <c r="AE1" s="432"/>
    </row>
    <row r="2" spans="1:31" ht="30.75" customHeight="1" thickBot="1">
      <c r="A2" s="419"/>
      <c r="B2" s="421" t="s">
        <v>123</v>
      </c>
      <c r="C2" s="422"/>
      <c r="D2" s="422"/>
      <c r="E2" s="422"/>
      <c r="F2" s="422"/>
      <c r="G2" s="422"/>
      <c r="H2" s="422"/>
      <c r="I2" s="422"/>
      <c r="J2" s="422"/>
      <c r="K2" s="422"/>
      <c r="L2" s="422"/>
      <c r="M2" s="422"/>
      <c r="N2" s="422"/>
      <c r="O2" s="422"/>
      <c r="P2" s="422"/>
      <c r="Q2" s="422"/>
      <c r="R2" s="422"/>
      <c r="S2" s="422"/>
      <c r="T2" s="422"/>
      <c r="U2" s="422"/>
      <c r="V2" s="422"/>
      <c r="W2" s="422"/>
      <c r="X2" s="422"/>
      <c r="Y2" s="422"/>
      <c r="Z2" s="422"/>
      <c r="AA2" s="423"/>
      <c r="AB2" s="430" t="s">
        <v>124</v>
      </c>
      <c r="AC2" s="431"/>
      <c r="AD2" s="431"/>
      <c r="AE2" s="432"/>
    </row>
    <row r="3" spans="1:31" ht="24" customHeight="1" thickBot="1">
      <c r="A3" s="419"/>
      <c r="B3" s="424" t="s">
        <v>125</v>
      </c>
      <c r="C3" s="425"/>
      <c r="D3" s="425"/>
      <c r="E3" s="425"/>
      <c r="F3" s="425"/>
      <c r="G3" s="425"/>
      <c r="H3" s="425"/>
      <c r="I3" s="425"/>
      <c r="J3" s="425"/>
      <c r="K3" s="425"/>
      <c r="L3" s="425"/>
      <c r="M3" s="425"/>
      <c r="N3" s="425"/>
      <c r="O3" s="425"/>
      <c r="P3" s="425"/>
      <c r="Q3" s="425"/>
      <c r="R3" s="425"/>
      <c r="S3" s="425"/>
      <c r="T3" s="425"/>
      <c r="U3" s="425"/>
      <c r="V3" s="425"/>
      <c r="W3" s="425"/>
      <c r="X3" s="425"/>
      <c r="Y3" s="425"/>
      <c r="Z3" s="425"/>
      <c r="AA3" s="426"/>
      <c r="AB3" s="430" t="s">
        <v>126</v>
      </c>
      <c r="AC3" s="431"/>
      <c r="AD3" s="431"/>
      <c r="AE3" s="432"/>
    </row>
    <row r="4" spans="1:31" ht="21.75" customHeight="1" thickBot="1">
      <c r="A4" s="420"/>
      <c r="B4" s="427"/>
      <c r="C4" s="428"/>
      <c r="D4" s="428"/>
      <c r="E4" s="428"/>
      <c r="F4" s="428"/>
      <c r="G4" s="428"/>
      <c r="H4" s="428"/>
      <c r="I4" s="428"/>
      <c r="J4" s="428"/>
      <c r="K4" s="428"/>
      <c r="L4" s="428"/>
      <c r="M4" s="428"/>
      <c r="N4" s="428"/>
      <c r="O4" s="428"/>
      <c r="P4" s="428"/>
      <c r="Q4" s="428"/>
      <c r="R4" s="428"/>
      <c r="S4" s="428"/>
      <c r="T4" s="428"/>
      <c r="U4" s="428"/>
      <c r="V4" s="428"/>
      <c r="W4" s="428"/>
      <c r="X4" s="428"/>
      <c r="Y4" s="428"/>
      <c r="Z4" s="428"/>
      <c r="AA4" s="429"/>
      <c r="AB4" s="430" t="s">
        <v>127</v>
      </c>
      <c r="AC4" s="431"/>
      <c r="AD4" s="431"/>
      <c r="AE4" s="432"/>
    </row>
    <row r="5" spans="1:31" ht="9" customHeight="1" thickBot="1">
      <c r="A5" s="206"/>
      <c r="B5" s="207"/>
      <c r="C5" s="208"/>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D5" s="210"/>
      <c r="AE5" s="211"/>
    </row>
    <row r="6" spans="1:31" ht="9" customHeight="1" thickBot="1">
      <c r="A6" s="212"/>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D6" s="210"/>
      <c r="AE6" s="211"/>
    </row>
    <row r="7" spans="1:31" ht="15">
      <c r="A7" s="433" t="s">
        <v>4</v>
      </c>
      <c r="B7" s="434"/>
      <c r="C7" s="470" t="s">
        <v>128</v>
      </c>
      <c r="D7" s="433" t="s">
        <v>6</v>
      </c>
      <c r="E7" s="439"/>
      <c r="F7" s="439"/>
      <c r="G7" s="439"/>
      <c r="H7" s="434"/>
      <c r="I7" s="464">
        <v>45608</v>
      </c>
      <c r="J7" s="465"/>
      <c r="K7" s="433" t="s">
        <v>8</v>
      </c>
      <c r="L7" s="434"/>
      <c r="M7" s="456" t="s">
        <v>129</v>
      </c>
      <c r="N7" s="457"/>
      <c r="O7" s="442"/>
      <c r="P7" s="443"/>
      <c r="Q7" s="209"/>
      <c r="R7" s="209"/>
      <c r="S7" s="209"/>
      <c r="T7" s="209"/>
      <c r="U7" s="209"/>
      <c r="V7" s="209"/>
      <c r="W7" s="209"/>
      <c r="X7" s="209"/>
      <c r="Y7" s="209"/>
      <c r="Z7" s="209"/>
      <c r="AA7" s="209"/>
      <c r="AB7" s="209"/>
      <c r="AD7" s="210"/>
      <c r="AE7" s="211"/>
    </row>
    <row r="8" spans="1:31" ht="15">
      <c r="A8" s="435"/>
      <c r="B8" s="436"/>
      <c r="C8" s="471"/>
      <c r="D8" s="435"/>
      <c r="E8" s="440"/>
      <c r="F8" s="440"/>
      <c r="G8" s="440"/>
      <c r="H8" s="436"/>
      <c r="I8" s="466"/>
      <c r="J8" s="467"/>
      <c r="K8" s="435"/>
      <c r="L8" s="436"/>
      <c r="M8" s="473" t="s">
        <v>130</v>
      </c>
      <c r="N8" s="474"/>
      <c r="O8" s="458"/>
      <c r="P8" s="459"/>
      <c r="Q8" s="209"/>
      <c r="R8" s="209"/>
      <c r="S8" s="209"/>
      <c r="T8" s="209"/>
      <c r="U8" s="209"/>
      <c r="V8" s="209"/>
      <c r="W8" s="209"/>
      <c r="X8" s="209"/>
      <c r="Y8" s="209"/>
      <c r="Z8" s="209"/>
      <c r="AA8" s="209"/>
      <c r="AB8" s="209"/>
      <c r="AD8" s="210"/>
      <c r="AE8" s="211"/>
    </row>
    <row r="9" spans="1:31" ht="15">
      <c r="A9" s="437"/>
      <c r="B9" s="438"/>
      <c r="C9" s="472"/>
      <c r="D9" s="437"/>
      <c r="E9" s="441"/>
      <c r="F9" s="441"/>
      <c r="G9" s="441"/>
      <c r="H9" s="438"/>
      <c r="I9" s="468"/>
      <c r="J9" s="469"/>
      <c r="K9" s="437"/>
      <c r="L9" s="438"/>
      <c r="M9" s="460" t="s">
        <v>131</v>
      </c>
      <c r="N9" s="461"/>
      <c r="O9" s="462" t="s">
        <v>132</v>
      </c>
      <c r="P9" s="463"/>
      <c r="Q9" s="209"/>
      <c r="R9" s="209"/>
      <c r="S9" s="209"/>
      <c r="T9" s="209"/>
      <c r="U9" s="209"/>
      <c r="V9" s="209"/>
      <c r="W9" s="209"/>
      <c r="X9" s="209"/>
      <c r="Y9" s="209"/>
      <c r="Z9" s="209"/>
      <c r="AA9" s="209"/>
      <c r="AB9" s="209"/>
      <c r="AD9" s="210"/>
      <c r="AE9" s="211"/>
    </row>
    <row r="10" spans="1:31" ht="15" customHeight="1" thickBot="1">
      <c r="A10" s="213"/>
      <c r="B10" s="214"/>
      <c r="C10" s="214"/>
      <c r="D10" s="215"/>
      <c r="E10" s="215"/>
      <c r="F10" s="215"/>
      <c r="G10" s="215"/>
      <c r="H10" s="215"/>
      <c r="I10" s="216"/>
      <c r="J10" s="216"/>
      <c r="K10" s="215"/>
      <c r="L10" s="215"/>
      <c r="M10" s="217"/>
      <c r="N10" s="217"/>
      <c r="O10" s="218"/>
      <c r="P10" s="218"/>
      <c r="Q10" s="214"/>
      <c r="R10" s="214"/>
      <c r="S10" s="214"/>
      <c r="T10" s="214"/>
      <c r="U10" s="214"/>
      <c r="V10" s="214"/>
      <c r="W10" s="214"/>
      <c r="X10" s="214"/>
      <c r="Y10" s="214"/>
      <c r="Z10" s="214"/>
      <c r="AA10" s="214"/>
      <c r="AB10" s="214"/>
      <c r="AD10" s="219"/>
      <c r="AE10" s="220"/>
    </row>
    <row r="11" spans="1:31" ht="15" customHeight="1">
      <c r="A11" s="433" t="s">
        <v>10</v>
      </c>
      <c r="B11" s="434"/>
      <c r="C11" s="444" t="s">
        <v>133</v>
      </c>
      <c r="D11" s="445"/>
      <c r="E11" s="445"/>
      <c r="F11" s="445"/>
      <c r="G11" s="445"/>
      <c r="H11" s="445"/>
      <c r="I11" s="445"/>
      <c r="J11" s="445"/>
      <c r="K11" s="445"/>
      <c r="L11" s="445"/>
      <c r="M11" s="445"/>
      <c r="N11" s="445"/>
      <c r="O11" s="445"/>
      <c r="P11" s="445"/>
      <c r="Q11" s="445"/>
      <c r="R11" s="445"/>
      <c r="S11" s="445"/>
      <c r="T11" s="445"/>
      <c r="U11" s="445"/>
      <c r="V11" s="445"/>
      <c r="W11" s="445"/>
      <c r="X11" s="445"/>
      <c r="Y11" s="445"/>
      <c r="Z11" s="445"/>
      <c r="AA11" s="445"/>
      <c r="AB11" s="445"/>
      <c r="AC11" s="445"/>
      <c r="AD11" s="445"/>
      <c r="AE11" s="446"/>
    </row>
    <row r="12" spans="1:31" ht="15" customHeight="1">
      <c r="A12" s="435"/>
      <c r="B12" s="436"/>
      <c r="C12" s="447"/>
      <c r="D12" s="448"/>
      <c r="E12" s="448"/>
      <c r="F12" s="448"/>
      <c r="G12" s="448"/>
      <c r="H12" s="448"/>
      <c r="I12" s="448"/>
      <c r="J12" s="448"/>
      <c r="K12" s="448"/>
      <c r="L12" s="448"/>
      <c r="M12" s="448"/>
      <c r="N12" s="448"/>
      <c r="O12" s="448"/>
      <c r="P12" s="448"/>
      <c r="Q12" s="448"/>
      <c r="R12" s="448"/>
      <c r="S12" s="448"/>
      <c r="T12" s="448"/>
      <c r="U12" s="448"/>
      <c r="V12" s="448"/>
      <c r="W12" s="448"/>
      <c r="X12" s="448"/>
      <c r="Y12" s="448"/>
      <c r="Z12" s="448"/>
      <c r="AA12" s="448"/>
      <c r="AB12" s="448"/>
      <c r="AC12" s="448"/>
      <c r="AD12" s="448"/>
      <c r="AE12" s="449"/>
    </row>
    <row r="13" spans="1:31" ht="15" customHeight="1" thickBot="1">
      <c r="A13" s="437"/>
      <c r="B13" s="438"/>
      <c r="C13" s="450"/>
      <c r="D13" s="451"/>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1"/>
      <c r="AC13" s="451"/>
      <c r="AD13" s="451"/>
      <c r="AE13" s="452"/>
    </row>
    <row r="14" spans="1:31" ht="9" customHeight="1" thickBot="1">
      <c r="A14" s="222"/>
      <c r="B14" s="223"/>
      <c r="C14" s="224"/>
      <c r="D14" s="224"/>
      <c r="E14" s="224"/>
      <c r="F14" s="224"/>
      <c r="G14" s="224"/>
      <c r="H14" s="224"/>
      <c r="I14" s="224"/>
      <c r="J14" s="224"/>
      <c r="K14" s="224"/>
      <c r="L14" s="224"/>
      <c r="M14" s="225"/>
      <c r="N14" s="225"/>
      <c r="O14" s="225"/>
      <c r="P14" s="225"/>
      <c r="Q14" s="225"/>
      <c r="R14" s="226"/>
      <c r="S14" s="226"/>
      <c r="T14" s="226"/>
      <c r="U14" s="226"/>
      <c r="V14" s="226"/>
      <c r="W14" s="226"/>
      <c r="X14" s="226"/>
      <c r="Y14" s="215"/>
      <c r="Z14" s="215"/>
      <c r="AA14" s="215"/>
      <c r="AB14" s="215"/>
      <c r="AD14" s="215"/>
      <c r="AE14" s="221"/>
    </row>
    <row r="15" spans="1:31" ht="76.5" customHeight="1" thickBot="1">
      <c r="A15" s="416" t="s">
        <v>12</v>
      </c>
      <c r="B15" s="417"/>
      <c r="C15" s="453" t="s">
        <v>134</v>
      </c>
      <c r="D15" s="454"/>
      <c r="E15" s="454"/>
      <c r="F15" s="454"/>
      <c r="G15" s="454"/>
      <c r="H15" s="454"/>
      <c r="I15" s="454"/>
      <c r="J15" s="454"/>
      <c r="K15" s="455"/>
      <c r="L15" s="407" t="s">
        <v>14</v>
      </c>
      <c r="M15" s="408"/>
      <c r="N15" s="408"/>
      <c r="O15" s="408"/>
      <c r="P15" s="408"/>
      <c r="Q15" s="409"/>
      <c r="R15" s="410" t="s">
        <v>135</v>
      </c>
      <c r="S15" s="411"/>
      <c r="T15" s="411"/>
      <c r="U15" s="411"/>
      <c r="V15" s="411"/>
      <c r="W15" s="411"/>
      <c r="X15" s="412"/>
      <c r="Y15" s="407" t="s">
        <v>15</v>
      </c>
      <c r="Z15" s="409"/>
      <c r="AA15" s="397" t="s">
        <v>136</v>
      </c>
      <c r="AB15" s="398"/>
      <c r="AC15" s="398"/>
      <c r="AD15" s="398"/>
      <c r="AE15" s="399"/>
    </row>
    <row r="16" spans="1:31" ht="9" customHeight="1" thickBot="1">
      <c r="A16" s="212"/>
      <c r="B16" s="209"/>
      <c r="C16" s="414"/>
      <c r="D16" s="414"/>
      <c r="E16" s="414"/>
      <c r="F16" s="414"/>
      <c r="G16" s="414"/>
      <c r="H16" s="414"/>
      <c r="I16" s="414"/>
      <c r="J16" s="414"/>
      <c r="K16" s="414"/>
      <c r="L16" s="414"/>
      <c r="M16" s="414"/>
      <c r="N16" s="414"/>
      <c r="O16" s="414"/>
      <c r="P16" s="414"/>
      <c r="Q16" s="414"/>
      <c r="R16" s="414"/>
      <c r="S16" s="414"/>
      <c r="T16" s="414"/>
      <c r="U16" s="414"/>
      <c r="V16" s="414"/>
      <c r="W16" s="414"/>
      <c r="X16" s="414"/>
      <c r="Y16" s="414"/>
      <c r="Z16" s="414"/>
      <c r="AA16" s="414"/>
      <c r="AB16" s="414"/>
      <c r="AD16" s="210"/>
      <c r="AE16" s="211"/>
    </row>
    <row r="17" spans="1:32" s="227" customFormat="1" ht="37.5" customHeight="1" thickBot="1">
      <c r="A17" s="416" t="s">
        <v>17</v>
      </c>
      <c r="B17" s="417"/>
      <c r="C17" s="397" t="s">
        <v>137</v>
      </c>
      <c r="D17" s="398"/>
      <c r="E17" s="398"/>
      <c r="F17" s="398"/>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399"/>
    </row>
    <row r="18" spans="1:32" ht="16.5" customHeight="1" thickBot="1">
      <c r="A18" s="228"/>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D18" s="229"/>
      <c r="AE18" s="230"/>
    </row>
    <row r="19" spans="1:32" ht="32.1" customHeight="1" thickBot="1">
      <c r="A19" s="407" t="s">
        <v>138</v>
      </c>
      <c r="B19" s="408"/>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9"/>
      <c r="AF19" s="231"/>
    </row>
    <row r="20" spans="1:32" ht="32.1" customHeight="1" thickBot="1">
      <c r="A20" s="232" t="s">
        <v>19</v>
      </c>
      <c r="B20" s="404" t="s">
        <v>139</v>
      </c>
      <c r="C20" s="405"/>
      <c r="D20" s="405"/>
      <c r="E20" s="405"/>
      <c r="F20" s="405"/>
      <c r="G20" s="405"/>
      <c r="H20" s="405"/>
      <c r="I20" s="405"/>
      <c r="J20" s="405"/>
      <c r="K20" s="405"/>
      <c r="L20" s="405"/>
      <c r="M20" s="405"/>
      <c r="N20" s="405"/>
      <c r="O20" s="406"/>
      <c r="P20" s="407" t="s">
        <v>140</v>
      </c>
      <c r="Q20" s="408"/>
      <c r="R20" s="408"/>
      <c r="S20" s="408"/>
      <c r="T20" s="408"/>
      <c r="U20" s="408"/>
      <c r="V20" s="408"/>
      <c r="W20" s="408"/>
      <c r="X20" s="408"/>
      <c r="Y20" s="408"/>
      <c r="Z20" s="408"/>
      <c r="AA20" s="408"/>
      <c r="AB20" s="408"/>
      <c r="AC20" s="408"/>
      <c r="AD20" s="408"/>
      <c r="AE20" s="409"/>
      <c r="AF20" s="231"/>
    </row>
    <row r="21" spans="1:32" ht="32.1" customHeight="1" thickBot="1">
      <c r="A21" s="213" t="s">
        <v>141</v>
      </c>
      <c r="B21" s="233" t="s">
        <v>142</v>
      </c>
      <c r="C21" s="234" t="s">
        <v>143</v>
      </c>
      <c r="D21" s="234" t="s">
        <v>144</v>
      </c>
      <c r="E21" s="234" t="s">
        <v>145</v>
      </c>
      <c r="F21" s="234" t="s">
        <v>146</v>
      </c>
      <c r="G21" s="234" t="s">
        <v>147</v>
      </c>
      <c r="H21" s="234" t="s">
        <v>148</v>
      </c>
      <c r="I21" s="234" t="s">
        <v>149</v>
      </c>
      <c r="J21" s="234" t="s">
        <v>150</v>
      </c>
      <c r="K21" s="234" t="s">
        <v>128</v>
      </c>
      <c r="L21" s="234" t="s">
        <v>151</v>
      </c>
      <c r="M21" s="234" t="s">
        <v>152</v>
      </c>
      <c r="N21" s="234" t="s">
        <v>102</v>
      </c>
      <c r="O21" s="235" t="s">
        <v>100</v>
      </c>
      <c r="P21" s="236"/>
      <c r="Q21" s="232" t="s">
        <v>142</v>
      </c>
      <c r="R21" s="237" t="s">
        <v>143</v>
      </c>
      <c r="S21" s="237" t="s">
        <v>144</v>
      </c>
      <c r="T21" s="237" t="s">
        <v>145</v>
      </c>
      <c r="U21" s="237" t="s">
        <v>146</v>
      </c>
      <c r="V21" s="237" t="s">
        <v>147</v>
      </c>
      <c r="W21" s="237" t="s">
        <v>148</v>
      </c>
      <c r="X21" s="237" t="s">
        <v>149</v>
      </c>
      <c r="Y21" s="237" t="s">
        <v>150</v>
      </c>
      <c r="Z21" s="237" t="s">
        <v>128</v>
      </c>
      <c r="AA21" s="237" t="s">
        <v>151</v>
      </c>
      <c r="AB21" s="237" t="s">
        <v>152</v>
      </c>
      <c r="AC21" s="237" t="s">
        <v>102</v>
      </c>
      <c r="AD21" s="238" t="s">
        <v>153</v>
      </c>
      <c r="AE21" s="238" t="s">
        <v>154</v>
      </c>
      <c r="AF21" s="239"/>
    </row>
    <row r="22" spans="1:32" ht="32.1" customHeight="1">
      <c r="A22" s="240" t="s">
        <v>31</v>
      </c>
      <c r="B22" s="241"/>
      <c r="C22" s="242"/>
      <c r="D22" s="242"/>
      <c r="E22" s="242"/>
      <c r="F22" s="242"/>
      <c r="G22" s="242"/>
      <c r="H22" s="242"/>
      <c r="I22" s="242"/>
      <c r="J22" s="242"/>
      <c r="K22" s="242"/>
      <c r="L22" s="242"/>
      <c r="M22" s="242"/>
      <c r="N22" s="242">
        <f>SUM(B22:M22)</f>
        <v>0</v>
      </c>
      <c r="O22" s="243"/>
      <c r="P22" s="240" t="s">
        <v>27</v>
      </c>
      <c r="Q22" s="244"/>
      <c r="R22" s="245"/>
      <c r="S22" s="245"/>
      <c r="T22" s="245"/>
      <c r="U22" s="245"/>
      <c r="V22" s="245"/>
      <c r="W22" s="245">
        <v>0</v>
      </c>
      <c r="X22" s="245">
        <v>113393117</v>
      </c>
      <c r="Y22" s="245"/>
      <c r="Z22" s="245"/>
      <c r="AA22" s="245">
        <v>13433173</v>
      </c>
      <c r="AB22" s="245"/>
      <c r="AC22" s="245">
        <f>SUM(Q22:AB22)</f>
        <v>126826290</v>
      </c>
      <c r="AE22" s="246"/>
      <c r="AF22" s="239"/>
    </row>
    <row r="23" spans="1:32" ht="32.1" customHeight="1">
      <c r="A23" s="247" t="s">
        <v>21</v>
      </c>
      <c r="B23" s="248"/>
      <c r="C23" s="173"/>
      <c r="D23" s="173"/>
      <c r="E23" s="173"/>
      <c r="F23" s="173"/>
      <c r="G23" s="173"/>
      <c r="H23" s="173"/>
      <c r="I23" s="173"/>
      <c r="J23" s="173"/>
      <c r="K23" s="173"/>
      <c r="L23" s="173"/>
      <c r="M23" s="173"/>
      <c r="N23" s="173">
        <f>SUM(B23:M23)</f>
        <v>0</v>
      </c>
      <c r="O23" s="249" t="str">
        <f>IFERROR(N23/(SUMIF(B23:M23,"&gt;0",B22:M22))," ")</f>
        <v xml:space="preserve"> </v>
      </c>
      <c r="P23" s="247" t="s">
        <v>29</v>
      </c>
      <c r="Q23" s="248"/>
      <c r="R23" s="173"/>
      <c r="S23" s="173"/>
      <c r="T23" s="173"/>
      <c r="U23" s="173"/>
      <c r="V23" s="173"/>
      <c r="W23" s="172">
        <v>29988317</v>
      </c>
      <c r="X23" s="172">
        <v>83404800</v>
      </c>
      <c r="Y23" s="173"/>
      <c r="Z23" s="173">
        <v>-929280</v>
      </c>
      <c r="AA23" s="173"/>
      <c r="AB23" s="173"/>
      <c r="AC23" s="173">
        <f>SUM(Q23:AB23)</f>
        <v>112463837</v>
      </c>
      <c r="AD23" s="173">
        <f>AC23/SUM(W22:AB22)</f>
        <v>0.8867549228160817</v>
      </c>
      <c r="AE23" s="250">
        <f>AC23/AC22</f>
        <v>0.8867549228160817</v>
      </c>
      <c r="AF23" s="239"/>
    </row>
    <row r="24" spans="1:32" ht="32.1" customHeight="1">
      <c r="A24" s="247" t="s">
        <v>23</v>
      </c>
      <c r="B24" s="248">
        <f>+B22-B23</f>
        <v>0</v>
      </c>
      <c r="C24" s="173">
        <f t="shared" ref="C24:M24" si="0">+C22-C23</f>
        <v>0</v>
      </c>
      <c r="D24" s="173">
        <f t="shared" si="0"/>
        <v>0</v>
      </c>
      <c r="E24" s="173">
        <f t="shared" si="0"/>
        <v>0</v>
      </c>
      <c r="F24" s="173">
        <f t="shared" si="0"/>
        <v>0</v>
      </c>
      <c r="G24" s="173">
        <f t="shared" si="0"/>
        <v>0</v>
      </c>
      <c r="H24" s="173">
        <f t="shared" si="0"/>
        <v>0</v>
      </c>
      <c r="I24" s="173">
        <f t="shared" si="0"/>
        <v>0</v>
      </c>
      <c r="J24" s="173">
        <f t="shared" si="0"/>
        <v>0</v>
      </c>
      <c r="K24" s="173">
        <f t="shared" si="0"/>
        <v>0</v>
      </c>
      <c r="L24" s="173">
        <f t="shared" si="0"/>
        <v>0</v>
      </c>
      <c r="M24" s="173">
        <f t="shared" si="0"/>
        <v>0</v>
      </c>
      <c r="N24" s="173">
        <f>SUM(B24:M24)</f>
        <v>0</v>
      </c>
      <c r="O24" s="251"/>
      <c r="P24" s="247" t="s">
        <v>31</v>
      </c>
      <c r="Q24" s="248"/>
      <c r="R24" s="173"/>
      <c r="S24" s="173"/>
      <c r="T24" s="173"/>
      <c r="U24" s="173"/>
      <c r="V24" s="173"/>
      <c r="W24" s="172"/>
      <c r="X24" s="172"/>
      <c r="Y24" s="172">
        <v>22098476</v>
      </c>
      <c r="Z24" s="172">
        <v>25283200</v>
      </c>
      <c r="AA24" s="172">
        <v>25043200</v>
      </c>
      <c r="AB24" s="172">
        <v>54401414</v>
      </c>
      <c r="AC24" s="173">
        <f>SUM(Q24:AB24)</f>
        <v>126826290</v>
      </c>
      <c r="AD24" s="173"/>
      <c r="AE24" s="252"/>
      <c r="AF24" s="239"/>
    </row>
    <row r="25" spans="1:32" ht="32.1" customHeight="1" thickBot="1">
      <c r="A25" s="253" t="s">
        <v>25</v>
      </c>
      <c r="B25" s="254"/>
      <c r="C25" s="255"/>
      <c r="D25" s="255"/>
      <c r="E25" s="255"/>
      <c r="F25" s="255"/>
      <c r="G25" s="255"/>
      <c r="H25" s="255"/>
      <c r="I25" s="255"/>
      <c r="J25" s="255"/>
      <c r="K25" s="255"/>
      <c r="L25" s="255"/>
      <c r="M25" s="255"/>
      <c r="N25" s="255">
        <f>SUM(B25:M25)</f>
        <v>0</v>
      </c>
      <c r="O25" s="256" t="str">
        <f>IFERROR(N25/(SUMIF(B25:M25,"&gt;0",B24:M24))," ")</f>
        <v xml:space="preserve"> </v>
      </c>
      <c r="P25" s="253" t="s">
        <v>25</v>
      </c>
      <c r="Q25" s="254"/>
      <c r="R25" s="255"/>
      <c r="S25" s="255"/>
      <c r="T25" s="255"/>
      <c r="U25" s="255"/>
      <c r="V25" s="255"/>
      <c r="W25" s="255"/>
      <c r="X25" s="255"/>
      <c r="Y25" s="255">
        <v>19635831</v>
      </c>
      <c r="Z25" s="255">
        <v>23603200</v>
      </c>
      <c r="AA25" s="255"/>
      <c r="AB25" s="255"/>
      <c r="AC25" s="255">
        <f>SUM(Q25:AB25)</f>
        <v>43239031</v>
      </c>
      <c r="AD25" s="257">
        <f>AC25/SUM(W24:AB24)</f>
        <v>0.34093113501940331</v>
      </c>
      <c r="AE25" s="258">
        <f>+AC25/AC24</f>
        <v>0.34093113501940331</v>
      </c>
      <c r="AF25" s="239"/>
    </row>
    <row r="26" spans="1:32" s="259" customFormat="1" ht="16.5" customHeight="1"/>
    <row r="27" spans="1:32" ht="33.950000000000003" customHeight="1">
      <c r="A27" s="475" t="s">
        <v>155</v>
      </c>
      <c r="B27" s="476"/>
      <c r="C27" s="476"/>
      <c r="D27" s="476"/>
      <c r="E27" s="476"/>
      <c r="F27" s="476"/>
      <c r="G27" s="476"/>
      <c r="H27" s="476"/>
      <c r="I27" s="476"/>
      <c r="J27" s="476"/>
      <c r="K27" s="476"/>
      <c r="L27" s="476"/>
      <c r="M27" s="476"/>
      <c r="N27" s="476"/>
      <c r="O27" s="476"/>
      <c r="P27" s="476"/>
      <c r="Q27" s="476"/>
      <c r="R27" s="476"/>
      <c r="S27" s="476"/>
      <c r="T27" s="476"/>
      <c r="U27" s="476"/>
      <c r="V27" s="476"/>
      <c r="W27" s="476"/>
      <c r="X27" s="476"/>
      <c r="Y27" s="476"/>
      <c r="Z27" s="476"/>
      <c r="AA27" s="476"/>
      <c r="AB27" s="476"/>
      <c r="AC27" s="476"/>
      <c r="AD27" s="476"/>
      <c r="AE27" s="477"/>
    </row>
    <row r="28" spans="1:32" ht="15" customHeight="1">
      <c r="A28" s="415" t="s">
        <v>34</v>
      </c>
      <c r="B28" s="400" t="s">
        <v>36</v>
      </c>
      <c r="C28" s="400"/>
      <c r="D28" s="400" t="s">
        <v>156</v>
      </c>
      <c r="E28" s="400"/>
      <c r="F28" s="400"/>
      <c r="G28" s="400"/>
      <c r="H28" s="400"/>
      <c r="I28" s="400"/>
      <c r="J28" s="400"/>
      <c r="K28" s="400"/>
      <c r="L28" s="400"/>
      <c r="M28" s="400"/>
      <c r="N28" s="400"/>
      <c r="O28" s="400"/>
      <c r="P28" s="400" t="s">
        <v>102</v>
      </c>
      <c r="Q28" s="400" t="s">
        <v>157</v>
      </c>
      <c r="R28" s="400"/>
      <c r="S28" s="400"/>
      <c r="T28" s="400"/>
      <c r="U28" s="400"/>
      <c r="V28" s="400"/>
      <c r="W28" s="400"/>
      <c r="X28" s="400"/>
      <c r="Y28" s="400" t="s">
        <v>158</v>
      </c>
      <c r="Z28" s="400"/>
      <c r="AA28" s="400"/>
      <c r="AB28" s="400"/>
      <c r="AC28" s="400"/>
      <c r="AD28" s="400"/>
      <c r="AE28" s="401"/>
    </row>
    <row r="29" spans="1:32" ht="27" customHeight="1">
      <c r="A29" s="415"/>
      <c r="B29" s="400"/>
      <c r="C29" s="400"/>
      <c r="D29" s="260" t="s">
        <v>142</v>
      </c>
      <c r="E29" s="260" t="s">
        <v>143</v>
      </c>
      <c r="F29" s="260" t="s">
        <v>144</v>
      </c>
      <c r="G29" s="260" t="s">
        <v>145</v>
      </c>
      <c r="H29" s="260" t="s">
        <v>146</v>
      </c>
      <c r="I29" s="260" t="s">
        <v>147</v>
      </c>
      <c r="J29" s="260" t="s">
        <v>148</v>
      </c>
      <c r="K29" s="260" t="s">
        <v>149</v>
      </c>
      <c r="L29" s="260" t="s">
        <v>150</v>
      </c>
      <c r="M29" s="260" t="s">
        <v>128</v>
      </c>
      <c r="N29" s="260" t="s">
        <v>151</v>
      </c>
      <c r="O29" s="260" t="s">
        <v>152</v>
      </c>
      <c r="P29" s="400"/>
      <c r="Q29" s="400"/>
      <c r="R29" s="400"/>
      <c r="S29" s="400"/>
      <c r="T29" s="400"/>
      <c r="U29" s="400"/>
      <c r="V29" s="400"/>
      <c r="W29" s="400"/>
      <c r="X29" s="400"/>
      <c r="Y29" s="400"/>
      <c r="Z29" s="400"/>
      <c r="AA29" s="400"/>
      <c r="AB29" s="400"/>
      <c r="AC29" s="400"/>
      <c r="AD29" s="400"/>
      <c r="AE29" s="401"/>
    </row>
    <row r="30" spans="1:32" ht="66" customHeight="1" thickBot="1">
      <c r="A30" s="261"/>
      <c r="B30" s="413" t="s">
        <v>159</v>
      </c>
      <c r="C30" s="413"/>
      <c r="D30" s="205"/>
      <c r="E30" s="205"/>
      <c r="F30" s="205"/>
      <c r="G30" s="205"/>
      <c r="H30" s="205"/>
      <c r="I30" s="205"/>
      <c r="J30" s="205"/>
      <c r="K30" s="205"/>
      <c r="L30" s="205"/>
      <c r="M30" s="205"/>
      <c r="N30" s="205"/>
      <c r="O30" s="205"/>
      <c r="P30" s="262">
        <f>SUM(D30:O30)</f>
        <v>0</v>
      </c>
      <c r="Q30" s="402"/>
      <c r="R30" s="402"/>
      <c r="S30" s="402"/>
      <c r="T30" s="402"/>
      <c r="U30" s="402"/>
      <c r="V30" s="402"/>
      <c r="W30" s="402"/>
      <c r="X30" s="402"/>
      <c r="Y30" s="402"/>
      <c r="Z30" s="402"/>
      <c r="AA30" s="402"/>
      <c r="AB30" s="402"/>
      <c r="AC30" s="402"/>
      <c r="AD30" s="402"/>
      <c r="AE30" s="403"/>
    </row>
    <row r="31" spans="1:32" ht="12" customHeight="1" thickBot="1">
      <c r="A31" s="263"/>
      <c r="B31" s="264"/>
      <c r="C31" s="264"/>
      <c r="D31" s="215"/>
      <c r="E31" s="215"/>
      <c r="F31" s="215"/>
      <c r="G31" s="215"/>
      <c r="H31" s="215"/>
      <c r="I31" s="215"/>
      <c r="J31" s="215"/>
      <c r="K31" s="215"/>
      <c r="L31" s="215"/>
      <c r="M31" s="215"/>
      <c r="N31" s="215"/>
      <c r="O31" s="215"/>
      <c r="P31" s="265"/>
      <c r="Q31" s="266"/>
      <c r="R31" s="266"/>
      <c r="S31" s="266"/>
      <c r="T31" s="266"/>
      <c r="U31" s="266"/>
      <c r="V31" s="266"/>
      <c r="W31" s="266"/>
      <c r="X31" s="266"/>
      <c r="Y31" s="266"/>
      <c r="Z31" s="266"/>
      <c r="AA31" s="266"/>
      <c r="AB31" s="266"/>
      <c r="AC31" s="266"/>
      <c r="AD31" s="266"/>
      <c r="AE31" s="267"/>
    </row>
    <row r="32" spans="1:32" ht="45" customHeight="1">
      <c r="A32" s="444" t="s">
        <v>160</v>
      </c>
      <c r="B32" s="445"/>
      <c r="C32" s="445"/>
      <c r="D32" s="445"/>
      <c r="E32" s="445"/>
      <c r="F32" s="445"/>
      <c r="G32" s="445"/>
      <c r="H32" s="445"/>
      <c r="I32" s="445"/>
      <c r="J32" s="445"/>
      <c r="K32" s="445"/>
      <c r="L32" s="445"/>
      <c r="M32" s="445"/>
      <c r="N32" s="445"/>
      <c r="O32" s="445"/>
      <c r="P32" s="445"/>
      <c r="Q32" s="445"/>
      <c r="R32" s="445"/>
      <c r="S32" s="445"/>
      <c r="T32" s="445"/>
      <c r="U32" s="445"/>
      <c r="V32" s="445"/>
      <c r="W32" s="445"/>
      <c r="X32" s="445"/>
      <c r="Y32" s="445"/>
      <c r="Z32" s="445"/>
      <c r="AA32" s="445"/>
      <c r="AB32" s="445"/>
      <c r="AC32" s="445"/>
      <c r="AD32" s="445"/>
      <c r="AE32" s="446"/>
    </row>
    <row r="33" spans="1:41" ht="23.1" customHeight="1">
      <c r="A33" s="415" t="s">
        <v>44</v>
      </c>
      <c r="B33" s="400" t="s">
        <v>46</v>
      </c>
      <c r="C33" s="400" t="s">
        <v>36</v>
      </c>
      <c r="D33" s="400" t="s">
        <v>161</v>
      </c>
      <c r="E33" s="400"/>
      <c r="F33" s="400"/>
      <c r="G33" s="400"/>
      <c r="H33" s="400"/>
      <c r="I33" s="400"/>
      <c r="J33" s="400"/>
      <c r="K33" s="400"/>
      <c r="L33" s="400"/>
      <c r="M33" s="400"/>
      <c r="N33" s="400"/>
      <c r="O33" s="400"/>
      <c r="P33" s="400"/>
      <c r="Q33" s="400" t="s">
        <v>162</v>
      </c>
      <c r="R33" s="400"/>
      <c r="S33" s="400"/>
      <c r="T33" s="400"/>
      <c r="U33" s="400"/>
      <c r="V33" s="400"/>
      <c r="W33" s="400"/>
      <c r="X33" s="400"/>
      <c r="Y33" s="400"/>
      <c r="Z33" s="400"/>
      <c r="AA33" s="400"/>
      <c r="AB33" s="400"/>
      <c r="AC33" s="400"/>
      <c r="AD33" s="400"/>
      <c r="AE33" s="401"/>
      <c r="AG33" s="268"/>
      <c r="AH33" s="268"/>
      <c r="AI33" s="268"/>
      <c r="AJ33" s="268"/>
      <c r="AK33" s="268"/>
      <c r="AL33" s="268"/>
      <c r="AM33" s="268"/>
      <c r="AN33" s="268"/>
      <c r="AO33" s="268"/>
    </row>
    <row r="34" spans="1:41" ht="27" customHeight="1">
      <c r="A34" s="415"/>
      <c r="B34" s="400"/>
      <c r="C34" s="481"/>
      <c r="D34" s="260" t="s">
        <v>142</v>
      </c>
      <c r="E34" s="260" t="s">
        <v>143</v>
      </c>
      <c r="F34" s="260" t="s">
        <v>144</v>
      </c>
      <c r="G34" s="260" t="s">
        <v>145</v>
      </c>
      <c r="H34" s="260" t="s">
        <v>146</v>
      </c>
      <c r="I34" s="260" t="s">
        <v>147</v>
      </c>
      <c r="J34" s="260" t="s">
        <v>148</v>
      </c>
      <c r="K34" s="260" t="s">
        <v>149</v>
      </c>
      <c r="L34" s="260" t="s">
        <v>150</v>
      </c>
      <c r="M34" s="260" t="s">
        <v>128</v>
      </c>
      <c r="N34" s="260" t="s">
        <v>151</v>
      </c>
      <c r="O34" s="260" t="s">
        <v>152</v>
      </c>
      <c r="P34" s="260" t="s">
        <v>102</v>
      </c>
      <c r="Q34" s="478" t="s">
        <v>52</v>
      </c>
      <c r="R34" s="479"/>
      <c r="S34" s="479"/>
      <c r="T34" s="480"/>
      <c r="U34" s="400" t="s">
        <v>54</v>
      </c>
      <c r="V34" s="400"/>
      <c r="W34" s="400"/>
      <c r="X34" s="400"/>
      <c r="Y34" s="400" t="s">
        <v>56</v>
      </c>
      <c r="Z34" s="400"/>
      <c r="AA34" s="400"/>
      <c r="AB34" s="400"/>
      <c r="AC34" s="400" t="s">
        <v>58</v>
      </c>
      <c r="AD34" s="400"/>
      <c r="AE34" s="401"/>
      <c r="AG34" s="268"/>
      <c r="AH34" s="268"/>
      <c r="AI34" s="268"/>
      <c r="AJ34" s="268"/>
      <c r="AK34" s="268"/>
      <c r="AL34" s="268"/>
      <c r="AM34" s="268"/>
      <c r="AN34" s="268"/>
      <c r="AO34" s="268"/>
    </row>
    <row r="35" spans="1:41" ht="186" customHeight="1">
      <c r="A35" s="482" t="s">
        <v>137</v>
      </c>
      <c r="B35" s="484">
        <v>0.12</v>
      </c>
      <c r="C35" s="270" t="s">
        <v>48</v>
      </c>
      <c r="D35" s="271"/>
      <c r="E35" s="271"/>
      <c r="F35" s="271"/>
      <c r="G35" s="271"/>
      <c r="H35" s="271"/>
      <c r="I35" s="271"/>
      <c r="J35" s="269">
        <v>1</v>
      </c>
      <c r="K35" s="269">
        <v>1</v>
      </c>
      <c r="L35" s="269">
        <v>1</v>
      </c>
      <c r="M35" s="269">
        <v>1</v>
      </c>
      <c r="N35" s="269">
        <v>1</v>
      </c>
      <c r="O35" s="269">
        <v>1</v>
      </c>
      <c r="P35" s="272">
        <f>MAX(J35:O35)</f>
        <v>1</v>
      </c>
      <c r="Q35" s="502" t="s">
        <v>163</v>
      </c>
      <c r="R35" s="503"/>
      <c r="S35" s="503"/>
      <c r="T35" s="504"/>
      <c r="U35" s="502" t="s">
        <v>164</v>
      </c>
      <c r="V35" s="503"/>
      <c r="W35" s="503"/>
      <c r="X35" s="504"/>
      <c r="Y35" s="508"/>
      <c r="Z35" s="508"/>
      <c r="AA35" s="508"/>
      <c r="AB35" s="508"/>
      <c r="AC35" s="510" t="s">
        <v>165</v>
      </c>
      <c r="AD35" s="510"/>
      <c r="AE35" s="511"/>
      <c r="AG35" s="268"/>
      <c r="AH35" s="268"/>
      <c r="AI35" s="268"/>
      <c r="AJ35" s="268"/>
      <c r="AK35" s="268"/>
      <c r="AL35" s="268"/>
      <c r="AM35" s="268"/>
      <c r="AN35" s="268"/>
      <c r="AO35" s="268"/>
    </row>
    <row r="36" spans="1:41" ht="201" customHeight="1">
      <c r="A36" s="483"/>
      <c r="B36" s="485"/>
      <c r="C36" s="273" t="s">
        <v>50</v>
      </c>
      <c r="D36" s="274"/>
      <c r="E36" s="274"/>
      <c r="F36" s="274"/>
      <c r="G36" s="275"/>
      <c r="H36" s="275"/>
      <c r="I36" s="275"/>
      <c r="J36" s="276">
        <v>1</v>
      </c>
      <c r="K36" s="276">
        <v>1</v>
      </c>
      <c r="L36" s="276">
        <v>1</v>
      </c>
      <c r="M36" s="276">
        <v>1</v>
      </c>
      <c r="N36" s="277"/>
      <c r="O36" s="277"/>
      <c r="P36" s="276">
        <f>MAX(J36:O36)</f>
        <v>1</v>
      </c>
      <c r="Q36" s="505"/>
      <c r="R36" s="506"/>
      <c r="S36" s="506"/>
      <c r="T36" s="507"/>
      <c r="U36" s="505"/>
      <c r="V36" s="506"/>
      <c r="W36" s="506"/>
      <c r="X36" s="507"/>
      <c r="Y36" s="509"/>
      <c r="Z36" s="509"/>
      <c r="AA36" s="509"/>
      <c r="AB36" s="509"/>
      <c r="AC36" s="512"/>
      <c r="AD36" s="512"/>
      <c r="AE36" s="513"/>
      <c r="AG36" s="268"/>
      <c r="AH36" s="268"/>
      <c r="AI36" s="268"/>
      <c r="AJ36" s="268"/>
      <c r="AK36" s="268"/>
      <c r="AL36" s="268"/>
      <c r="AM36" s="268"/>
      <c r="AN36" s="268"/>
      <c r="AO36" s="268"/>
    </row>
    <row r="37" spans="1:41" s="259" customFormat="1" ht="17.25" customHeight="1">
      <c r="Q37" s="175"/>
    </row>
    <row r="38" spans="1:41" ht="45" customHeight="1">
      <c r="A38" s="491" t="s">
        <v>166</v>
      </c>
      <c r="B38" s="492"/>
      <c r="C38" s="492"/>
      <c r="D38" s="492"/>
      <c r="E38" s="492"/>
      <c r="F38" s="492"/>
      <c r="G38" s="492"/>
      <c r="H38" s="492"/>
      <c r="I38" s="492"/>
      <c r="J38" s="492"/>
      <c r="K38" s="492"/>
      <c r="L38" s="492"/>
      <c r="M38" s="492"/>
      <c r="N38" s="492"/>
      <c r="O38" s="492"/>
      <c r="P38" s="492"/>
      <c r="Q38" s="492"/>
      <c r="R38" s="492"/>
      <c r="S38" s="492"/>
      <c r="T38" s="492"/>
      <c r="U38" s="492"/>
      <c r="V38" s="492"/>
      <c r="W38" s="492"/>
      <c r="X38" s="492"/>
      <c r="Y38" s="492"/>
      <c r="Z38" s="492"/>
      <c r="AA38" s="492"/>
      <c r="AB38" s="492"/>
      <c r="AC38" s="492"/>
      <c r="AD38" s="492"/>
      <c r="AE38" s="493"/>
      <c r="AG38" s="268"/>
      <c r="AH38" s="268"/>
      <c r="AI38" s="268"/>
      <c r="AJ38" s="268"/>
      <c r="AK38" s="268"/>
      <c r="AL38" s="268"/>
      <c r="AM38" s="268"/>
      <c r="AN38" s="268"/>
      <c r="AO38" s="268"/>
    </row>
    <row r="39" spans="1:41" ht="26.1" customHeight="1">
      <c r="A39" s="486" t="s">
        <v>60</v>
      </c>
      <c r="B39" s="488" t="s">
        <v>167</v>
      </c>
      <c r="C39" s="497" t="s">
        <v>168</v>
      </c>
      <c r="D39" s="499" t="s">
        <v>169</v>
      </c>
      <c r="E39" s="500"/>
      <c r="F39" s="500"/>
      <c r="G39" s="500"/>
      <c r="H39" s="500"/>
      <c r="I39" s="500"/>
      <c r="J39" s="500"/>
      <c r="K39" s="500"/>
      <c r="L39" s="500"/>
      <c r="M39" s="500"/>
      <c r="N39" s="500"/>
      <c r="O39" s="500"/>
      <c r="P39" s="501"/>
      <c r="Q39" s="488" t="s">
        <v>170</v>
      </c>
      <c r="R39" s="488"/>
      <c r="S39" s="488"/>
      <c r="T39" s="488"/>
      <c r="U39" s="488"/>
      <c r="V39" s="488"/>
      <c r="W39" s="488"/>
      <c r="X39" s="488"/>
      <c r="Y39" s="488"/>
      <c r="Z39" s="488"/>
      <c r="AA39" s="488"/>
      <c r="AB39" s="488"/>
      <c r="AC39" s="488"/>
      <c r="AD39" s="488"/>
      <c r="AE39" s="514"/>
      <c r="AG39" s="268"/>
      <c r="AH39" s="268"/>
      <c r="AI39" s="268"/>
      <c r="AJ39" s="268"/>
      <c r="AK39" s="268"/>
      <c r="AL39" s="268"/>
      <c r="AM39" s="268"/>
      <c r="AN39" s="268"/>
      <c r="AO39" s="268"/>
    </row>
    <row r="40" spans="1:41" ht="26.1" customHeight="1">
      <c r="A40" s="487"/>
      <c r="B40" s="400"/>
      <c r="C40" s="498"/>
      <c r="D40" s="260" t="s">
        <v>171</v>
      </c>
      <c r="E40" s="260" t="s">
        <v>172</v>
      </c>
      <c r="F40" s="260" t="s">
        <v>173</v>
      </c>
      <c r="G40" s="260" t="s">
        <v>174</v>
      </c>
      <c r="H40" s="260" t="s">
        <v>175</v>
      </c>
      <c r="I40" s="260" t="s">
        <v>176</v>
      </c>
      <c r="J40" s="260" t="s">
        <v>177</v>
      </c>
      <c r="K40" s="260" t="s">
        <v>178</v>
      </c>
      <c r="L40" s="260" t="s">
        <v>179</v>
      </c>
      <c r="M40" s="260" t="s">
        <v>180</v>
      </c>
      <c r="N40" s="260" t="s">
        <v>181</v>
      </c>
      <c r="O40" s="260" t="s">
        <v>182</v>
      </c>
      <c r="P40" s="260" t="s">
        <v>183</v>
      </c>
      <c r="Q40" s="494" t="s">
        <v>184</v>
      </c>
      <c r="R40" s="495"/>
      <c r="S40" s="495"/>
      <c r="T40" s="495"/>
      <c r="U40" s="495"/>
      <c r="V40" s="495"/>
      <c r="W40" s="495"/>
      <c r="X40" s="496"/>
      <c r="Y40" s="478" t="s">
        <v>68</v>
      </c>
      <c r="Z40" s="479"/>
      <c r="AA40" s="479"/>
      <c r="AB40" s="479"/>
      <c r="AC40" s="479"/>
      <c r="AD40" s="479"/>
      <c r="AE40" s="524"/>
      <c r="AG40" s="278"/>
      <c r="AH40" s="278"/>
      <c r="AI40" s="278"/>
      <c r="AJ40" s="278"/>
      <c r="AK40" s="278"/>
      <c r="AL40" s="278"/>
      <c r="AM40" s="278"/>
      <c r="AN40" s="278"/>
      <c r="AO40" s="278"/>
    </row>
    <row r="41" spans="1:41" ht="168" customHeight="1">
      <c r="A41" s="489" t="s">
        <v>185</v>
      </c>
      <c r="B41" s="490">
        <v>0.03</v>
      </c>
      <c r="C41" s="279" t="s">
        <v>48</v>
      </c>
      <c r="D41" s="280"/>
      <c r="E41" s="280"/>
      <c r="F41" s="280"/>
      <c r="G41" s="280"/>
      <c r="H41" s="280"/>
      <c r="I41" s="280"/>
      <c r="J41" s="281">
        <v>0</v>
      </c>
      <c r="K41" s="281">
        <v>0.08</v>
      </c>
      <c r="L41" s="281">
        <v>0.25</v>
      </c>
      <c r="M41" s="281">
        <v>0.25</v>
      </c>
      <c r="N41" s="281">
        <v>0.25</v>
      </c>
      <c r="O41" s="281">
        <v>0.17</v>
      </c>
      <c r="P41" s="282">
        <f>SUM(J41:O41)</f>
        <v>1</v>
      </c>
      <c r="Q41" s="515" t="s">
        <v>186</v>
      </c>
      <c r="R41" s="515"/>
      <c r="S41" s="515"/>
      <c r="T41" s="515"/>
      <c r="U41" s="515"/>
      <c r="V41" s="515"/>
      <c r="W41" s="515"/>
      <c r="X41" s="515"/>
      <c r="Y41" s="525" t="s">
        <v>187</v>
      </c>
      <c r="Z41" s="526"/>
      <c r="AA41" s="526"/>
      <c r="AB41" s="526"/>
      <c r="AC41" s="526"/>
      <c r="AD41" s="526"/>
      <c r="AE41" s="527"/>
      <c r="AG41" s="283"/>
      <c r="AH41" s="283"/>
      <c r="AI41" s="283"/>
      <c r="AJ41" s="283"/>
      <c r="AK41" s="283"/>
      <c r="AL41" s="283"/>
      <c r="AM41" s="283"/>
      <c r="AN41" s="283"/>
      <c r="AO41" s="283"/>
    </row>
    <row r="42" spans="1:41" ht="85.5" customHeight="1">
      <c r="A42" s="489"/>
      <c r="B42" s="490"/>
      <c r="C42" s="284" t="s">
        <v>50</v>
      </c>
      <c r="D42" s="197"/>
      <c r="E42" s="197"/>
      <c r="F42" s="197"/>
      <c r="G42" s="197"/>
      <c r="H42" s="197"/>
      <c r="I42" s="197"/>
      <c r="J42" s="197">
        <v>0</v>
      </c>
      <c r="K42" s="197">
        <v>0.08</v>
      </c>
      <c r="L42" s="197">
        <v>0.25</v>
      </c>
      <c r="M42" s="197">
        <v>0.25</v>
      </c>
      <c r="N42" s="197"/>
      <c r="O42" s="197"/>
      <c r="P42" s="282">
        <f>SUM(J42:O42)</f>
        <v>0.58000000000000007</v>
      </c>
      <c r="Q42" s="542" t="s">
        <v>188</v>
      </c>
      <c r="R42" s="542"/>
      <c r="S42" s="542"/>
      <c r="T42" s="542"/>
      <c r="U42" s="542"/>
      <c r="V42" s="542"/>
      <c r="W42" s="542"/>
      <c r="X42" s="542"/>
      <c r="Y42" s="528"/>
      <c r="Z42" s="528"/>
      <c r="AA42" s="528"/>
      <c r="AB42" s="528"/>
      <c r="AC42" s="528"/>
      <c r="AD42" s="528"/>
      <c r="AE42" s="529"/>
    </row>
    <row r="43" spans="1:41" ht="126" customHeight="1">
      <c r="A43" s="489" t="s">
        <v>189</v>
      </c>
      <c r="B43" s="490">
        <v>0.03</v>
      </c>
      <c r="C43" s="279" t="s">
        <v>48</v>
      </c>
      <c r="D43" s="280"/>
      <c r="E43" s="280"/>
      <c r="F43" s="280"/>
      <c r="G43" s="280"/>
      <c r="H43" s="280"/>
      <c r="I43" s="280"/>
      <c r="J43" s="281">
        <v>0</v>
      </c>
      <c r="K43" s="281">
        <v>0.08</v>
      </c>
      <c r="L43" s="281">
        <v>0.25</v>
      </c>
      <c r="M43" s="281">
        <v>0.25</v>
      </c>
      <c r="N43" s="281">
        <v>0.25</v>
      </c>
      <c r="O43" s="281">
        <v>0.17</v>
      </c>
      <c r="P43" s="282">
        <f t="shared" ref="P43:P47" si="1">SUM(J43:O43)</f>
        <v>1</v>
      </c>
      <c r="Q43" s="543" t="s">
        <v>190</v>
      </c>
      <c r="R43" s="543"/>
      <c r="S43" s="543"/>
      <c r="T43" s="543"/>
      <c r="U43" s="543"/>
      <c r="V43" s="543"/>
      <c r="W43" s="543"/>
      <c r="X43" s="543"/>
      <c r="Y43" s="530" t="s">
        <v>191</v>
      </c>
      <c r="Z43" s="531"/>
      <c r="AA43" s="531"/>
      <c r="AB43" s="531"/>
      <c r="AC43" s="531"/>
      <c r="AD43" s="531"/>
      <c r="AE43" s="532"/>
    </row>
    <row r="44" spans="1:41" ht="51" customHeight="1">
      <c r="A44" s="489"/>
      <c r="B44" s="490"/>
      <c r="C44" s="284" t="s">
        <v>50</v>
      </c>
      <c r="D44" s="197"/>
      <c r="E44" s="197"/>
      <c r="F44" s="197"/>
      <c r="G44" s="197"/>
      <c r="H44" s="197"/>
      <c r="I44" s="197"/>
      <c r="J44" s="197">
        <v>0</v>
      </c>
      <c r="K44" s="197">
        <v>0.08</v>
      </c>
      <c r="L44" s="197">
        <v>0.25</v>
      </c>
      <c r="M44" s="197">
        <v>0.25</v>
      </c>
      <c r="N44" s="197"/>
      <c r="O44" s="197"/>
      <c r="P44" s="282">
        <f t="shared" si="1"/>
        <v>0.58000000000000007</v>
      </c>
      <c r="Q44" s="542" t="s">
        <v>192</v>
      </c>
      <c r="R44" s="542"/>
      <c r="S44" s="542"/>
      <c r="T44" s="542"/>
      <c r="U44" s="542"/>
      <c r="V44" s="542"/>
      <c r="W44" s="542"/>
      <c r="X44" s="542"/>
      <c r="Y44" s="533"/>
      <c r="Z44" s="533"/>
      <c r="AA44" s="533"/>
      <c r="AB44" s="533"/>
      <c r="AC44" s="533"/>
      <c r="AD44" s="533"/>
      <c r="AE44" s="534"/>
    </row>
    <row r="45" spans="1:41" ht="114" customHeight="1">
      <c r="A45" s="489" t="s">
        <v>193</v>
      </c>
      <c r="B45" s="490">
        <v>0.03</v>
      </c>
      <c r="C45" s="279" t="s">
        <v>48</v>
      </c>
      <c r="D45" s="280"/>
      <c r="E45" s="280"/>
      <c r="F45" s="280"/>
      <c r="G45" s="280"/>
      <c r="H45" s="280"/>
      <c r="I45" s="280"/>
      <c r="J45" s="281">
        <v>0</v>
      </c>
      <c r="K45" s="281">
        <v>0.08</v>
      </c>
      <c r="L45" s="281">
        <v>0.25</v>
      </c>
      <c r="M45" s="281">
        <v>0.25</v>
      </c>
      <c r="N45" s="281">
        <v>0.25</v>
      </c>
      <c r="O45" s="281">
        <v>0.17</v>
      </c>
      <c r="P45" s="285">
        <f t="shared" si="1"/>
        <v>1</v>
      </c>
      <c r="Q45" s="544" t="s">
        <v>194</v>
      </c>
      <c r="R45" s="545"/>
      <c r="S45" s="545"/>
      <c r="T45" s="545"/>
      <c r="U45" s="545"/>
      <c r="V45" s="545"/>
      <c r="W45" s="545"/>
      <c r="X45" s="546"/>
      <c r="Y45" s="518" t="s">
        <v>195</v>
      </c>
      <c r="Z45" s="519"/>
      <c r="AA45" s="519"/>
      <c r="AB45" s="519"/>
      <c r="AC45" s="519"/>
      <c r="AD45" s="519"/>
      <c r="AE45" s="520"/>
    </row>
    <row r="46" spans="1:41" ht="111" customHeight="1">
      <c r="A46" s="489"/>
      <c r="B46" s="490"/>
      <c r="C46" s="284" t="s">
        <v>50</v>
      </c>
      <c r="D46" s="197"/>
      <c r="E46" s="197"/>
      <c r="F46" s="197"/>
      <c r="G46" s="197"/>
      <c r="H46" s="197"/>
      <c r="I46" s="197"/>
      <c r="J46" s="197">
        <v>0</v>
      </c>
      <c r="K46" s="197">
        <v>0.08</v>
      </c>
      <c r="L46" s="197">
        <v>0.25</v>
      </c>
      <c r="M46" s="197">
        <v>0.25</v>
      </c>
      <c r="N46" s="197"/>
      <c r="O46" s="197"/>
      <c r="P46" s="285">
        <f t="shared" si="1"/>
        <v>0.58000000000000007</v>
      </c>
      <c r="Q46" s="547" t="s">
        <v>196</v>
      </c>
      <c r="R46" s="548"/>
      <c r="S46" s="548"/>
      <c r="T46" s="548"/>
      <c r="U46" s="548"/>
      <c r="V46" s="548"/>
      <c r="W46" s="548"/>
      <c r="X46" s="549"/>
      <c r="Y46" s="535"/>
      <c r="Z46" s="528"/>
      <c r="AA46" s="528"/>
      <c r="AB46" s="528"/>
      <c r="AC46" s="528"/>
      <c r="AD46" s="528"/>
      <c r="AE46" s="529"/>
    </row>
    <row r="47" spans="1:41" ht="84.75" customHeight="1">
      <c r="A47" s="489" t="s">
        <v>197</v>
      </c>
      <c r="B47" s="490">
        <v>0.03</v>
      </c>
      <c r="C47" s="279" t="s">
        <v>48</v>
      </c>
      <c r="D47" s="280"/>
      <c r="E47" s="280"/>
      <c r="F47" s="280"/>
      <c r="G47" s="280"/>
      <c r="H47" s="280"/>
      <c r="I47" s="280"/>
      <c r="J47" s="281">
        <v>0</v>
      </c>
      <c r="K47" s="281">
        <v>0.08</v>
      </c>
      <c r="L47" s="281">
        <v>0.25</v>
      </c>
      <c r="M47" s="281">
        <v>0.25</v>
      </c>
      <c r="N47" s="281">
        <v>0.25</v>
      </c>
      <c r="O47" s="281">
        <v>0.17</v>
      </c>
      <c r="P47" s="285">
        <f t="shared" si="1"/>
        <v>1</v>
      </c>
      <c r="Q47" s="536" t="s">
        <v>198</v>
      </c>
      <c r="R47" s="537"/>
      <c r="S47" s="537"/>
      <c r="T47" s="537"/>
      <c r="U47" s="537"/>
      <c r="V47" s="537"/>
      <c r="W47" s="537"/>
      <c r="X47" s="538"/>
      <c r="Y47" s="518" t="s">
        <v>199</v>
      </c>
      <c r="Z47" s="519"/>
      <c r="AA47" s="519"/>
      <c r="AB47" s="519"/>
      <c r="AC47" s="519"/>
      <c r="AD47" s="519"/>
      <c r="AE47" s="520"/>
    </row>
    <row r="48" spans="1:41" ht="74.25" customHeight="1">
      <c r="A48" s="516"/>
      <c r="B48" s="517"/>
      <c r="C48" s="286" t="s">
        <v>50</v>
      </c>
      <c r="D48" s="287"/>
      <c r="E48" s="287"/>
      <c r="F48" s="287"/>
      <c r="G48" s="287"/>
      <c r="H48" s="287"/>
      <c r="I48" s="287"/>
      <c r="J48" s="287">
        <v>0</v>
      </c>
      <c r="K48" s="287">
        <v>0.08</v>
      </c>
      <c r="L48" s="287">
        <v>0.25</v>
      </c>
      <c r="M48" s="287">
        <v>0.25</v>
      </c>
      <c r="N48" s="287"/>
      <c r="O48" s="287"/>
      <c r="P48" s="288">
        <f t="shared" ref="P48" si="2">SUM(D48:O48)</f>
        <v>0.58000000000000007</v>
      </c>
      <c r="Q48" s="539" t="s">
        <v>200</v>
      </c>
      <c r="R48" s="540"/>
      <c r="S48" s="540"/>
      <c r="T48" s="540"/>
      <c r="U48" s="540"/>
      <c r="V48" s="540"/>
      <c r="W48" s="540"/>
      <c r="X48" s="541"/>
      <c r="Y48" s="521"/>
      <c r="Z48" s="522"/>
      <c r="AA48" s="522"/>
      <c r="AB48" s="522"/>
      <c r="AC48" s="522"/>
      <c r="AD48" s="522"/>
      <c r="AE48" s="523"/>
    </row>
    <row r="49" spans="1:1" ht="15" customHeight="1">
      <c r="A49" s="204" t="s">
        <v>201</v>
      </c>
    </row>
  </sheetData>
  <mergeCells count="87">
    <mergeCell ref="Q47:X47"/>
    <mergeCell ref="Q48:X48"/>
    <mergeCell ref="Q42:X42"/>
    <mergeCell ref="Q43:X43"/>
    <mergeCell ref="Q44:X44"/>
    <mergeCell ref="Q45:X45"/>
    <mergeCell ref="Q46:X46"/>
    <mergeCell ref="Y47:AE48"/>
    <mergeCell ref="Y40:AE40"/>
    <mergeCell ref="Y41:AE42"/>
    <mergeCell ref="Y43:AE44"/>
    <mergeCell ref="Y45:AE46"/>
    <mergeCell ref="A47:A48"/>
    <mergeCell ref="B47:B48"/>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Q41:X41"/>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Q35 Y35 Q45 Q41 Q43 Q47 U3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5E5EDA4B-28A9-41FF-89F3-1CF0CA553D56}"/>
    <hyperlink ref="Y43" r:id="rId2" xr:uid="{81216F03-31B8-469C-BDEA-F95CCD5AA717}"/>
    <hyperlink ref="Y45" r:id="rId3" xr:uid="{49280E05-7A08-4877-B569-EA741971F679}"/>
    <hyperlink ref="Y47" r:id="rId4" xr:uid="{C49F61ED-4A9F-4FD0-A042-442E224CAF29}"/>
  </hyperlinks>
  <printOptions horizontalCentered="1" gridLines="1"/>
  <pageMargins left="0.25" right="0.25" top="0.75" bottom="0.75" header="0.3" footer="0.3"/>
  <pageSetup paperSize="5" scale="21" orientation="landscape" r:id="rId5"/>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0B589-C2B4-40C1-82B9-B5432DD75255}">
  <sheetPr>
    <pageSetUpPr fitToPage="1"/>
  </sheetPr>
  <dimension ref="A1:AO51"/>
  <sheetViews>
    <sheetView showGridLines="0" topLeftCell="J49" zoomScale="64" zoomScaleNormal="55" workbookViewId="0">
      <selection activeCell="AC22" sqref="AC22"/>
    </sheetView>
  </sheetViews>
  <sheetFormatPr baseColWidth="10" defaultColWidth="10.85546875" defaultRowHeight="14.25"/>
  <cols>
    <col min="1" max="1" width="38.42578125" style="289" customWidth="1"/>
    <col min="2" max="15" width="20.5703125" style="289" customWidth="1"/>
    <col min="16" max="16" width="32.42578125" style="289" customWidth="1"/>
    <col min="17" max="27" width="18.140625" style="289" customWidth="1"/>
    <col min="28" max="28" width="22.5703125" style="289" customWidth="1"/>
    <col min="29" max="29" width="19" style="289" customWidth="1"/>
    <col min="30" max="30" width="19.42578125" style="289" customWidth="1"/>
    <col min="31" max="31" width="20.5703125" style="289" customWidth="1"/>
    <col min="32" max="32" width="22.85546875" style="289" customWidth="1"/>
    <col min="33" max="33" width="18.42578125" style="289" bestFit="1" customWidth="1"/>
    <col min="34" max="34" width="8.42578125" style="289" customWidth="1"/>
    <col min="35" max="35" width="18.42578125" style="289" bestFit="1" customWidth="1"/>
    <col min="36" max="36" width="5.5703125" style="289" customWidth="1"/>
    <col min="37" max="37" width="18.42578125" style="289" bestFit="1" customWidth="1"/>
    <col min="38" max="38" width="4.5703125" style="289" customWidth="1"/>
    <col min="39" max="39" width="23" style="289" bestFit="1" customWidth="1"/>
    <col min="40" max="40" width="10.85546875" style="289"/>
    <col min="41" max="41" width="18.42578125" style="289" bestFit="1" customWidth="1"/>
    <col min="42" max="42" width="16.140625" style="289" customWidth="1"/>
    <col min="43" max="16384" width="10.85546875" style="289"/>
  </cols>
  <sheetData>
    <row r="1" spans="1:31" ht="32.25" customHeight="1" thickBot="1">
      <c r="A1" s="682"/>
      <c r="B1" s="685" t="s">
        <v>121</v>
      </c>
      <c r="C1" s="686"/>
      <c r="D1" s="686"/>
      <c r="E1" s="686"/>
      <c r="F1" s="686"/>
      <c r="G1" s="686"/>
      <c r="H1" s="686"/>
      <c r="I1" s="686"/>
      <c r="J1" s="686"/>
      <c r="K1" s="686"/>
      <c r="L1" s="686"/>
      <c r="M1" s="686"/>
      <c r="N1" s="686"/>
      <c r="O1" s="686"/>
      <c r="P1" s="686"/>
      <c r="Q1" s="686"/>
      <c r="R1" s="686"/>
      <c r="S1" s="686"/>
      <c r="T1" s="686"/>
      <c r="U1" s="686"/>
      <c r="V1" s="686"/>
      <c r="W1" s="686"/>
      <c r="X1" s="686"/>
      <c r="Y1" s="686"/>
      <c r="Z1" s="686"/>
      <c r="AA1" s="687"/>
      <c r="AB1" s="688" t="s">
        <v>122</v>
      </c>
      <c r="AC1" s="689"/>
      <c r="AD1" s="689"/>
      <c r="AE1" s="690"/>
    </row>
    <row r="2" spans="1:31" ht="30.75" customHeight="1" thickBot="1">
      <c r="A2" s="683"/>
      <c r="B2" s="685" t="s">
        <v>123</v>
      </c>
      <c r="C2" s="686"/>
      <c r="D2" s="686"/>
      <c r="E2" s="686"/>
      <c r="F2" s="686"/>
      <c r="G2" s="686"/>
      <c r="H2" s="686"/>
      <c r="I2" s="686"/>
      <c r="J2" s="686"/>
      <c r="K2" s="686"/>
      <c r="L2" s="686"/>
      <c r="M2" s="686"/>
      <c r="N2" s="686"/>
      <c r="O2" s="686"/>
      <c r="P2" s="686"/>
      <c r="Q2" s="686"/>
      <c r="R2" s="686"/>
      <c r="S2" s="686"/>
      <c r="T2" s="686"/>
      <c r="U2" s="686"/>
      <c r="V2" s="686"/>
      <c r="W2" s="686"/>
      <c r="X2" s="686"/>
      <c r="Y2" s="686"/>
      <c r="Z2" s="686"/>
      <c r="AA2" s="687"/>
      <c r="AB2" s="688" t="s">
        <v>124</v>
      </c>
      <c r="AC2" s="689"/>
      <c r="AD2" s="689"/>
      <c r="AE2" s="690"/>
    </row>
    <row r="3" spans="1:31" ht="24" customHeight="1" thickBot="1">
      <c r="A3" s="683"/>
      <c r="B3" s="691" t="s">
        <v>125</v>
      </c>
      <c r="C3" s="692"/>
      <c r="D3" s="692"/>
      <c r="E3" s="692"/>
      <c r="F3" s="692"/>
      <c r="G3" s="692"/>
      <c r="H3" s="692"/>
      <c r="I3" s="692"/>
      <c r="J3" s="692"/>
      <c r="K3" s="692"/>
      <c r="L3" s="692"/>
      <c r="M3" s="692"/>
      <c r="N3" s="692"/>
      <c r="O3" s="692"/>
      <c r="P3" s="692"/>
      <c r="Q3" s="692"/>
      <c r="R3" s="692"/>
      <c r="S3" s="692"/>
      <c r="T3" s="692"/>
      <c r="U3" s="692"/>
      <c r="V3" s="692"/>
      <c r="W3" s="692"/>
      <c r="X3" s="692"/>
      <c r="Y3" s="692"/>
      <c r="Z3" s="692"/>
      <c r="AA3" s="693"/>
      <c r="AB3" s="688" t="s">
        <v>126</v>
      </c>
      <c r="AC3" s="689"/>
      <c r="AD3" s="689"/>
      <c r="AE3" s="690"/>
    </row>
    <row r="4" spans="1:31" ht="21.75" customHeight="1" thickBot="1">
      <c r="A4" s="684"/>
      <c r="B4" s="694"/>
      <c r="C4" s="695"/>
      <c r="D4" s="695"/>
      <c r="E4" s="695"/>
      <c r="F4" s="695"/>
      <c r="G4" s="695"/>
      <c r="H4" s="695"/>
      <c r="I4" s="695"/>
      <c r="J4" s="695"/>
      <c r="K4" s="695"/>
      <c r="L4" s="695"/>
      <c r="M4" s="695"/>
      <c r="N4" s="695"/>
      <c r="O4" s="695"/>
      <c r="P4" s="695"/>
      <c r="Q4" s="695"/>
      <c r="R4" s="695"/>
      <c r="S4" s="695"/>
      <c r="T4" s="695"/>
      <c r="U4" s="695"/>
      <c r="V4" s="695"/>
      <c r="W4" s="695"/>
      <c r="X4" s="695"/>
      <c r="Y4" s="695"/>
      <c r="Z4" s="695"/>
      <c r="AA4" s="696"/>
      <c r="AB4" s="688" t="s">
        <v>127</v>
      </c>
      <c r="AC4" s="689"/>
      <c r="AD4" s="689"/>
      <c r="AE4" s="690"/>
    </row>
    <row r="5" spans="1:31" ht="9" customHeight="1" thickBot="1">
      <c r="A5" s="291"/>
      <c r="B5" s="292"/>
      <c r="C5" s="293"/>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D5" s="295"/>
      <c r="AE5" s="296"/>
    </row>
    <row r="6" spans="1:31" ht="9" customHeight="1" thickBot="1">
      <c r="A6" s="297"/>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D6" s="295"/>
      <c r="AE6" s="296"/>
    </row>
    <row r="7" spans="1:31" ht="15">
      <c r="A7" s="656" t="s">
        <v>4</v>
      </c>
      <c r="B7" s="657"/>
      <c r="C7" s="668" t="s">
        <v>150</v>
      </c>
      <c r="D7" s="656" t="s">
        <v>6</v>
      </c>
      <c r="E7" s="671"/>
      <c r="F7" s="671"/>
      <c r="G7" s="671"/>
      <c r="H7" s="657"/>
      <c r="I7" s="674">
        <f>'META 1'!I7</f>
        <v>45608</v>
      </c>
      <c r="J7" s="675"/>
      <c r="K7" s="656" t="s">
        <v>8</v>
      </c>
      <c r="L7" s="657"/>
      <c r="M7" s="680" t="s">
        <v>129</v>
      </c>
      <c r="N7" s="681"/>
      <c r="O7" s="646"/>
      <c r="P7" s="647"/>
      <c r="Q7" s="294"/>
      <c r="R7" s="294"/>
      <c r="S7" s="294"/>
      <c r="T7" s="294"/>
      <c r="U7" s="294"/>
      <c r="V7" s="294"/>
      <c r="W7" s="294"/>
      <c r="X7" s="294"/>
      <c r="Y7" s="294"/>
      <c r="Z7" s="294"/>
      <c r="AA7" s="294"/>
      <c r="AB7" s="294"/>
      <c r="AD7" s="295"/>
      <c r="AE7" s="296"/>
    </row>
    <row r="8" spans="1:31" ht="15">
      <c r="A8" s="658"/>
      <c r="B8" s="659"/>
      <c r="C8" s="669"/>
      <c r="D8" s="658"/>
      <c r="E8" s="672"/>
      <c r="F8" s="672"/>
      <c r="G8" s="672"/>
      <c r="H8" s="659"/>
      <c r="I8" s="676"/>
      <c r="J8" s="677"/>
      <c r="K8" s="658"/>
      <c r="L8" s="659"/>
      <c r="M8" s="648" t="s">
        <v>130</v>
      </c>
      <c r="N8" s="649"/>
      <c r="O8" s="650"/>
      <c r="P8" s="651"/>
      <c r="Q8" s="294"/>
      <c r="R8" s="294"/>
      <c r="S8" s="294"/>
      <c r="T8" s="294"/>
      <c r="U8" s="294"/>
      <c r="V8" s="294"/>
      <c r="W8" s="294"/>
      <c r="X8" s="294"/>
      <c r="Y8" s="294"/>
      <c r="Z8" s="294"/>
      <c r="AA8" s="294"/>
      <c r="AB8" s="294"/>
      <c r="AD8" s="295"/>
      <c r="AE8" s="296"/>
    </row>
    <row r="9" spans="1:31" ht="15">
      <c r="A9" s="660"/>
      <c r="B9" s="661"/>
      <c r="C9" s="670"/>
      <c r="D9" s="660"/>
      <c r="E9" s="673"/>
      <c r="F9" s="673"/>
      <c r="G9" s="673"/>
      <c r="H9" s="661"/>
      <c r="I9" s="678"/>
      <c r="J9" s="679"/>
      <c r="K9" s="660"/>
      <c r="L9" s="661"/>
      <c r="M9" s="652" t="s">
        <v>131</v>
      </c>
      <c r="N9" s="653"/>
      <c r="O9" s="654" t="s">
        <v>132</v>
      </c>
      <c r="P9" s="655"/>
      <c r="Q9" s="294"/>
      <c r="R9" s="294"/>
      <c r="S9" s="294"/>
      <c r="T9" s="294"/>
      <c r="U9" s="294"/>
      <c r="V9" s="294"/>
      <c r="W9" s="294"/>
      <c r="X9" s="294"/>
      <c r="Y9" s="294"/>
      <c r="Z9" s="294"/>
      <c r="AA9" s="294"/>
      <c r="AB9" s="294"/>
      <c r="AD9" s="295"/>
      <c r="AE9" s="296"/>
    </row>
    <row r="10" spans="1:31" ht="15" customHeight="1" thickBot="1">
      <c r="A10" s="298"/>
      <c r="B10" s="299"/>
      <c r="C10" s="299"/>
      <c r="D10" s="300"/>
      <c r="E10" s="300"/>
      <c r="F10" s="300"/>
      <c r="G10" s="300"/>
      <c r="H10" s="300"/>
      <c r="I10" s="301"/>
      <c r="J10" s="301"/>
      <c r="K10" s="300"/>
      <c r="L10" s="300"/>
      <c r="M10" s="302"/>
      <c r="N10" s="302"/>
      <c r="O10" s="303"/>
      <c r="P10" s="303"/>
      <c r="Q10" s="299"/>
      <c r="R10" s="299"/>
      <c r="S10" s="299"/>
      <c r="T10" s="299"/>
      <c r="U10" s="299"/>
      <c r="V10" s="299"/>
      <c r="W10" s="299"/>
      <c r="X10" s="299"/>
      <c r="Y10" s="299"/>
      <c r="Z10" s="299"/>
      <c r="AA10" s="299"/>
      <c r="AB10" s="299"/>
      <c r="AD10" s="304"/>
      <c r="AE10" s="305"/>
    </row>
    <row r="11" spans="1:31" ht="15" customHeight="1">
      <c r="A11" s="656" t="s">
        <v>10</v>
      </c>
      <c r="B11" s="657"/>
      <c r="C11" s="613" t="s">
        <v>133</v>
      </c>
      <c r="D11" s="614"/>
      <c r="E11" s="614"/>
      <c r="F11" s="614"/>
      <c r="G11" s="614"/>
      <c r="H11" s="614"/>
      <c r="I11" s="614"/>
      <c r="J11" s="614"/>
      <c r="K11" s="614"/>
      <c r="L11" s="614"/>
      <c r="M11" s="614"/>
      <c r="N11" s="614"/>
      <c r="O11" s="614"/>
      <c r="P11" s="614"/>
      <c r="Q11" s="614"/>
      <c r="R11" s="614"/>
      <c r="S11" s="614"/>
      <c r="T11" s="614"/>
      <c r="U11" s="614"/>
      <c r="V11" s="614"/>
      <c r="W11" s="614"/>
      <c r="X11" s="614"/>
      <c r="Y11" s="614"/>
      <c r="Z11" s="614"/>
      <c r="AA11" s="614"/>
      <c r="AB11" s="614"/>
      <c r="AC11" s="614"/>
      <c r="AD11" s="614"/>
      <c r="AE11" s="615"/>
    </row>
    <row r="12" spans="1:31" ht="15" customHeight="1">
      <c r="A12" s="658"/>
      <c r="B12" s="659"/>
      <c r="C12" s="662"/>
      <c r="D12" s="663"/>
      <c r="E12" s="663"/>
      <c r="F12" s="663"/>
      <c r="G12" s="663"/>
      <c r="H12" s="663"/>
      <c r="I12" s="663"/>
      <c r="J12" s="663"/>
      <c r="K12" s="663"/>
      <c r="L12" s="663"/>
      <c r="M12" s="663"/>
      <c r="N12" s="663"/>
      <c r="O12" s="663"/>
      <c r="P12" s="663"/>
      <c r="Q12" s="663"/>
      <c r="R12" s="663"/>
      <c r="S12" s="663"/>
      <c r="T12" s="663"/>
      <c r="U12" s="663"/>
      <c r="V12" s="663"/>
      <c r="W12" s="663"/>
      <c r="X12" s="663"/>
      <c r="Y12" s="663"/>
      <c r="Z12" s="663"/>
      <c r="AA12" s="663"/>
      <c r="AB12" s="663"/>
      <c r="AC12" s="663"/>
      <c r="AD12" s="663"/>
      <c r="AE12" s="664"/>
    </row>
    <row r="13" spans="1:31" ht="15" customHeight="1" thickBot="1">
      <c r="A13" s="660"/>
      <c r="B13" s="661"/>
      <c r="C13" s="665"/>
      <c r="D13" s="666"/>
      <c r="E13" s="666"/>
      <c r="F13" s="666"/>
      <c r="G13" s="666"/>
      <c r="H13" s="666"/>
      <c r="I13" s="666"/>
      <c r="J13" s="666"/>
      <c r="K13" s="666"/>
      <c r="L13" s="666"/>
      <c r="M13" s="666"/>
      <c r="N13" s="666"/>
      <c r="O13" s="666"/>
      <c r="P13" s="666"/>
      <c r="Q13" s="666"/>
      <c r="R13" s="666"/>
      <c r="S13" s="666"/>
      <c r="T13" s="666"/>
      <c r="U13" s="666"/>
      <c r="V13" s="666"/>
      <c r="W13" s="666"/>
      <c r="X13" s="666"/>
      <c r="Y13" s="666"/>
      <c r="Z13" s="666"/>
      <c r="AA13" s="666"/>
      <c r="AB13" s="666"/>
      <c r="AC13" s="666"/>
      <c r="AD13" s="666"/>
      <c r="AE13" s="667"/>
    </row>
    <row r="14" spans="1:31" ht="9" customHeight="1" thickBot="1">
      <c r="A14" s="307"/>
      <c r="B14" s="308"/>
      <c r="C14" s="309"/>
      <c r="D14" s="309"/>
      <c r="E14" s="309"/>
      <c r="F14" s="309"/>
      <c r="G14" s="309"/>
      <c r="H14" s="309"/>
      <c r="I14" s="309"/>
      <c r="J14" s="309"/>
      <c r="K14" s="309"/>
      <c r="L14" s="309"/>
      <c r="M14" s="310"/>
      <c r="N14" s="310"/>
      <c r="O14" s="310"/>
      <c r="P14" s="310"/>
      <c r="Q14" s="310"/>
      <c r="R14" s="311"/>
      <c r="S14" s="311"/>
      <c r="T14" s="311"/>
      <c r="U14" s="311"/>
      <c r="V14" s="311"/>
      <c r="W14" s="311"/>
      <c r="X14" s="311"/>
      <c r="Y14" s="300"/>
      <c r="Z14" s="300"/>
      <c r="AA14" s="300"/>
      <c r="AB14" s="300"/>
      <c r="AD14" s="300"/>
      <c r="AE14" s="306"/>
    </row>
    <row r="15" spans="1:31" ht="91.5" customHeight="1" thickBot="1">
      <c r="A15" s="629" t="s">
        <v>12</v>
      </c>
      <c r="B15" s="630"/>
      <c r="C15" s="640" t="s">
        <v>134</v>
      </c>
      <c r="D15" s="641"/>
      <c r="E15" s="641"/>
      <c r="F15" s="641"/>
      <c r="G15" s="641"/>
      <c r="H15" s="641"/>
      <c r="I15" s="641"/>
      <c r="J15" s="641"/>
      <c r="K15" s="642"/>
      <c r="L15" s="634" t="s">
        <v>14</v>
      </c>
      <c r="M15" s="635"/>
      <c r="N15" s="635"/>
      <c r="O15" s="635"/>
      <c r="P15" s="635"/>
      <c r="Q15" s="636"/>
      <c r="R15" s="643" t="s">
        <v>135</v>
      </c>
      <c r="S15" s="644"/>
      <c r="T15" s="644"/>
      <c r="U15" s="644"/>
      <c r="V15" s="644"/>
      <c r="W15" s="644"/>
      <c r="X15" s="645"/>
      <c r="Y15" s="634" t="s">
        <v>15</v>
      </c>
      <c r="Z15" s="636"/>
      <c r="AA15" s="631" t="s">
        <v>136</v>
      </c>
      <c r="AB15" s="632"/>
      <c r="AC15" s="632"/>
      <c r="AD15" s="632"/>
      <c r="AE15" s="633"/>
    </row>
    <row r="16" spans="1:31" ht="9" customHeight="1" thickBot="1">
      <c r="A16" s="297"/>
      <c r="B16" s="294"/>
      <c r="C16" s="628"/>
      <c r="D16" s="628"/>
      <c r="E16" s="628"/>
      <c r="F16" s="628"/>
      <c r="G16" s="628"/>
      <c r="H16" s="628"/>
      <c r="I16" s="628"/>
      <c r="J16" s="628"/>
      <c r="K16" s="628"/>
      <c r="L16" s="628"/>
      <c r="M16" s="628"/>
      <c r="N16" s="628"/>
      <c r="O16" s="628"/>
      <c r="P16" s="628"/>
      <c r="Q16" s="628"/>
      <c r="R16" s="628"/>
      <c r="S16" s="628"/>
      <c r="T16" s="628"/>
      <c r="U16" s="628"/>
      <c r="V16" s="628"/>
      <c r="W16" s="628"/>
      <c r="X16" s="628"/>
      <c r="Y16" s="628"/>
      <c r="Z16" s="628"/>
      <c r="AA16" s="628"/>
      <c r="AB16" s="628"/>
      <c r="AD16" s="295"/>
      <c r="AE16" s="296"/>
    </row>
    <row r="17" spans="1:32" s="312" customFormat="1" ht="37.5" customHeight="1" thickBot="1">
      <c r="A17" s="629" t="s">
        <v>17</v>
      </c>
      <c r="B17" s="630"/>
      <c r="C17" s="631" t="s">
        <v>202</v>
      </c>
      <c r="D17" s="632"/>
      <c r="E17" s="632"/>
      <c r="F17" s="632"/>
      <c r="G17" s="632"/>
      <c r="H17" s="632"/>
      <c r="I17" s="632"/>
      <c r="J17" s="632"/>
      <c r="K17" s="632"/>
      <c r="L17" s="632"/>
      <c r="M17" s="632"/>
      <c r="N17" s="632"/>
      <c r="O17" s="632"/>
      <c r="P17" s="632"/>
      <c r="Q17" s="632"/>
      <c r="R17" s="632"/>
      <c r="S17" s="632"/>
      <c r="T17" s="632"/>
      <c r="U17" s="632"/>
      <c r="V17" s="632"/>
      <c r="W17" s="632"/>
      <c r="X17" s="632"/>
      <c r="Y17" s="632"/>
      <c r="Z17" s="632"/>
      <c r="AA17" s="632"/>
      <c r="AB17" s="632"/>
      <c r="AC17" s="632"/>
      <c r="AD17" s="632"/>
      <c r="AE17" s="633"/>
    </row>
    <row r="18" spans="1:32" ht="16.5" customHeight="1" thickBot="1">
      <c r="A18" s="313"/>
      <c r="B18" s="314"/>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D18" s="314"/>
      <c r="AE18" s="315"/>
    </row>
    <row r="19" spans="1:32" ht="32.1" customHeight="1" thickBot="1">
      <c r="A19" s="634" t="s">
        <v>138</v>
      </c>
      <c r="B19" s="635"/>
      <c r="C19" s="635"/>
      <c r="D19" s="635"/>
      <c r="E19" s="635"/>
      <c r="F19" s="635"/>
      <c r="G19" s="635"/>
      <c r="H19" s="635"/>
      <c r="I19" s="635"/>
      <c r="J19" s="635"/>
      <c r="K19" s="635"/>
      <c r="L19" s="635"/>
      <c r="M19" s="635"/>
      <c r="N19" s="635"/>
      <c r="O19" s="635"/>
      <c r="P19" s="635"/>
      <c r="Q19" s="635"/>
      <c r="R19" s="635"/>
      <c r="S19" s="635"/>
      <c r="T19" s="635"/>
      <c r="U19" s="635"/>
      <c r="V19" s="635"/>
      <c r="W19" s="635"/>
      <c r="X19" s="635"/>
      <c r="Y19" s="635"/>
      <c r="Z19" s="635"/>
      <c r="AA19" s="635"/>
      <c r="AB19" s="635"/>
      <c r="AC19" s="635"/>
      <c r="AD19" s="635"/>
      <c r="AE19" s="636"/>
      <c r="AF19" s="316"/>
    </row>
    <row r="20" spans="1:32" ht="32.1" customHeight="1" thickBot="1">
      <c r="A20" s="317" t="s">
        <v>19</v>
      </c>
      <c r="B20" s="637" t="s">
        <v>139</v>
      </c>
      <c r="C20" s="638"/>
      <c r="D20" s="638"/>
      <c r="E20" s="638"/>
      <c r="F20" s="638"/>
      <c r="G20" s="638"/>
      <c r="H20" s="638"/>
      <c r="I20" s="638"/>
      <c r="J20" s="638"/>
      <c r="K20" s="638"/>
      <c r="L20" s="638"/>
      <c r="M20" s="638"/>
      <c r="N20" s="638"/>
      <c r="O20" s="639"/>
      <c r="P20" s="634" t="s">
        <v>140</v>
      </c>
      <c r="Q20" s="635"/>
      <c r="R20" s="635"/>
      <c r="S20" s="635"/>
      <c r="T20" s="635"/>
      <c r="U20" s="635"/>
      <c r="V20" s="635"/>
      <c r="W20" s="635"/>
      <c r="X20" s="635"/>
      <c r="Y20" s="635"/>
      <c r="Z20" s="635"/>
      <c r="AA20" s="635"/>
      <c r="AB20" s="635"/>
      <c r="AC20" s="635"/>
      <c r="AD20" s="635"/>
      <c r="AE20" s="636"/>
      <c r="AF20" s="316"/>
    </row>
    <row r="21" spans="1:32" ht="32.1" customHeight="1" thickBot="1">
      <c r="A21" s="298">
        <v>0</v>
      </c>
      <c r="B21" s="318" t="s">
        <v>142</v>
      </c>
      <c r="C21" s="319" t="s">
        <v>143</v>
      </c>
      <c r="D21" s="319" t="s">
        <v>144</v>
      </c>
      <c r="E21" s="319" t="s">
        <v>145</v>
      </c>
      <c r="F21" s="319" t="s">
        <v>146</v>
      </c>
      <c r="G21" s="319" t="s">
        <v>147</v>
      </c>
      <c r="H21" s="319" t="s">
        <v>148</v>
      </c>
      <c r="I21" s="319" t="s">
        <v>149</v>
      </c>
      <c r="J21" s="319" t="s">
        <v>150</v>
      </c>
      <c r="K21" s="319" t="s">
        <v>128</v>
      </c>
      <c r="L21" s="319" t="s">
        <v>151</v>
      </c>
      <c r="M21" s="319" t="s">
        <v>152</v>
      </c>
      <c r="N21" s="319" t="s">
        <v>102</v>
      </c>
      <c r="O21" s="320" t="s">
        <v>100</v>
      </c>
      <c r="P21" s="321"/>
      <c r="Q21" s="317" t="s">
        <v>142</v>
      </c>
      <c r="R21" s="322" t="s">
        <v>143</v>
      </c>
      <c r="S21" s="322" t="s">
        <v>144</v>
      </c>
      <c r="T21" s="322" t="s">
        <v>145</v>
      </c>
      <c r="U21" s="322" t="s">
        <v>146</v>
      </c>
      <c r="V21" s="322" t="s">
        <v>147</v>
      </c>
      <c r="W21" s="322" t="s">
        <v>148</v>
      </c>
      <c r="X21" s="322" t="s">
        <v>149</v>
      </c>
      <c r="Y21" s="322" t="s">
        <v>150</v>
      </c>
      <c r="Z21" s="322" t="s">
        <v>128</v>
      </c>
      <c r="AA21" s="322" t="s">
        <v>151</v>
      </c>
      <c r="AB21" s="322" t="s">
        <v>152</v>
      </c>
      <c r="AC21" s="322" t="s">
        <v>102</v>
      </c>
      <c r="AD21" s="323" t="s">
        <v>153</v>
      </c>
      <c r="AE21" s="323" t="s">
        <v>154</v>
      </c>
      <c r="AF21" s="324"/>
    </row>
    <row r="22" spans="1:32" ht="32.1" customHeight="1">
      <c r="A22" s="325" t="s">
        <v>31</v>
      </c>
      <c r="B22" s="326"/>
      <c r="C22" s="327"/>
      <c r="D22" s="327"/>
      <c r="E22" s="327"/>
      <c r="F22" s="327"/>
      <c r="G22" s="327"/>
      <c r="H22" s="327"/>
      <c r="I22" s="327"/>
      <c r="J22" s="327"/>
      <c r="K22" s="327"/>
      <c r="L22" s="327"/>
      <c r="M22" s="327"/>
      <c r="N22" s="327">
        <f>SUM(B22:M22)</f>
        <v>0</v>
      </c>
      <c r="O22" s="328"/>
      <c r="P22" s="325" t="s">
        <v>27</v>
      </c>
      <c r="Q22" s="329"/>
      <c r="R22" s="330"/>
      <c r="S22" s="330"/>
      <c r="T22" s="330"/>
      <c r="U22" s="330"/>
      <c r="V22" s="330"/>
      <c r="W22" s="330"/>
      <c r="X22" s="330">
        <v>217072411</v>
      </c>
      <c r="Y22" s="330"/>
      <c r="Z22" s="330"/>
      <c r="AA22" s="330">
        <v>5716480</v>
      </c>
      <c r="AB22" s="330"/>
      <c r="AC22" s="330">
        <f>SUM(Q22:AB22)</f>
        <v>222788891</v>
      </c>
      <c r="AE22" s="331"/>
      <c r="AF22" s="324"/>
    </row>
    <row r="23" spans="1:32" ht="32.1" customHeight="1">
      <c r="A23" s="332" t="s">
        <v>21</v>
      </c>
      <c r="B23" s="333"/>
      <c r="C23" s="334"/>
      <c r="D23" s="334"/>
      <c r="E23" s="334"/>
      <c r="F23" s="334"/>
      <c r="G23" s="334"/>
      <c r="H23" s="334"/>
      <c r="I23" s="334"/>
      <c r="J23" s="334"/>
      <c r="K23" s="334"/>
      <c r="L23" s="334"/>
      <c r="M23" s="334"/>
      <c r="N23" s="334">
        <f>SUM(B23:M23)</f>
        <v>0</v>
      </c>
      <c r="O23" s="335" t="str">
        <f>IFERROR(N23/(SUMIF(B23:M23,"&gt;0",B22:M22))," ")</f>
        <v xml:space="preserve"> </v>
      </c>
      <c r="P23" s="332" t="s">
        <v>29</v>
      </c>
      <c r="Q23" s="333"/>
      <c r="R23" s="334"/>
      <c r="S23" s="334"/>
      <c r="T23" s="334"/>
      <c r="U23" s="334"/>
      <c r="V23" s="334"/>
      <c r="W23" s="174">
        <v>32766811</v>
      </c>
      <c r="X23" s="174">
        <v>184305600</v>
      </c>
      <c r="Y23" s="174"/>
      <c r="Z23" s="174">
        <v>-1084160</v>
      </c>
      <c r="AA23" s="174"/>
      <c r="AB23" s="174"/>
      <c r="AC23" s="334">
        <f>SUM(Q23:AB23)</f>
        <v>215988251</v>
      </c>
      <c r="AD23" s="334">
        <f>AC23/SUM(W22:AB22)</f>
        <v>0.96947495914417026</v>
      </c>
      <c r="AE23" s="336">
        <f>AC23/AC22</f>
        <v>0.96947495914417026</v>
      </c>
      <c r="AF23" s="324"/>
    </row>
    <row r="24" spans="1:32" ht="32.1" customHeight="1">
      <c r="A24" s="332" t="s">
        <v>23</v>
      </c>
      <c r="B24" s="333">
        <f>+B22-B23</f>
        <v>0</v>
      </c>
      <c r="C24" s="334">
        <f t="shared" ref="C24:M24" si="0">+C22-C23</f>
        <v>0</v>
      </c>
      <c r="D24" s="334">
        <f t="shared" si="0"/>
        <v>0</v>
      </c>
      <c r="E24" s="334">
        <f t="shared" si="0"/>
        <v>0</v>
      </c>
      <c r="F24" s="334">
        <f t="shared" si="0"/>
        <v>0</v>
      </c>
      <c r="G24" s="334">
        <f t="shared" si="0"/>
        <v>0</v>
      </c>
      <c r="H24" s="334">
        <f t="shared" si="0"/>
        <v>0</v>
      </c>
      <c r="I24" s="334">
        <f t="shared" si="0"/>
        <v>0</v>
      </c>
      <c r="J24" s="334">
        <f t="shared" si="0"/>
        <v>0</v>
      </c>
      <c r="K24" s="334">
        <f t="shared" si="0"/>
        <v>0</v>
      </c>
      <c r="L24" s="334">
        <f t="shared" si="0"/>
        <v>0</v>
      </c>
      <c r="M24" s="334">
        <f t="shared" si="0"/>
        <v>0</v>
      </c>
      <c r="N24" s="334">
        <f>SUM(B24:M24)</f>
        <v>0</v>
      </c>
      <c r="O24" s="337"/>
      <c r="P24" s="332" t="s">
        <v>31</v>
      </c>
      <c r="Q24" s="333"/>
      <c r="R24" s="334"/>
      <c r="S24" s="334"/>
      <c r="T24" s="334"/>
      <c r="U24" s="334"/>
      <c r="V24" s="334"/>
      <c r="W24" s="174"/>
      <c r="X24" s="174"/>
      <c r="Y24" s="174">
        <v>41932322</v>
      </c>
      <c r="Z24" s="174">
        <v>48340400</v>
      </c>
      <c r="AA24" s="174">
        <v>48130400</v>
      </c>
      <c r="AB24" s="174">
        <v>84385769</v>
      </c>
      <c r="AC24" s="334">
        <f>SUM(Q24:AB24)</f>
        <v>222788891</v>
      </c>
      <c r="AD24" s="334"/>
      <c r="AE24" s="338"/>
      <c r="AF24" s="324"/>
    </row>
    <row r="25" spans="1:32" ht="32.1" customHeight="1" thickBot="1">
      <c r="A25" s="339" t="s">
        <v>25</v>
      </c>
      <c r="B25" s="340"/>
      <c r="C25" s="341"/>
      <c r="D25" s="341"/>
      <c r="E25" s="341"/>
      <c r="F25" s="341"/>
      <c r="G25" s="341"/>
      <c r="H25" s="341"/>
      <c r="I25" s="341"/>
      <c r="J25" s="341"/>
      <c r="K25" s="341"/>
      <c r="L25" s="341"/>
      <c r="M25" s="341"/>
      <c r="N25" s="341">
        <f>SUM(B25:M25)</f>
        <v>0</v>
      </c>
      <c r="O25" s="342" t="str">
        <f>IFERROR(N25/(SUMIF(B25:M25,"&gt;0",B24:M24))," ")</f>
        <v xml:space="preserve"> </v>
      </c>
      <c r="P25" s="339" t="s">
        <v>25</v>
      </c>
      <c r="Q25" s="340"/>
      <c r="R25" s="341"/>
      <c r="S25" s="341"/>
      <c r="T25" s="341"/>
      <c r="U25" s="341"/>
      <c r="V25" s="341"/>
      <c r="W25" s="341"/>
      <c r="X25" s="341"/>
      <c r="Y25" s="341">
        <v>29745494</v>
      </c>
      <c r="Z25" s="341">
        <v>46870400</v>
      </c>
      <c r="AA25" s="341"/>
      <c r="AB25" s="341"/>
      <c r="AC25" s="341">
        <f>SUM(Q25:AB25)</f>
        <v>76615894</v>
      </c>
      <c r="AD25" s="343">
        <f>AC25/SUM(W24:AB24)</f>
        <v>0.34389458853224419</v>
      </c>
      <c r="AE25" s="344">
        <f>+AC25/AC24</f>
        <v>0.34389458853224419</v>
      </c>
      <c r="AF25" s="324"/>
    </row>
    <row r="26" spans="1:32" s="345" customFormat="1" ht="16.5" customHeight="1"/>
    <row r="27" spans="1:32" ht="33.950000000000003" customHeight="1">
      <c r="A27" s="625" t="s">
        <v>155</v>
      </c>
      <c r="B27" s="626"/>
      <c r="C27" s="626"/>
      <c r="D27" s="626"/>
      <c r="E27" s="626"/>
      <c r="F27" s="626"/>
      <c r="G27" s="626"/>
      <c r="H27" s="626"/>
      <c r="I27" s="626"/>
      <c r="J27" s="626"/>
      <c r="K27" s="626"/>
      <c r="L27" s="626"/>
      <c r="M27" s="626"/>
      <c r="N27" s="626"/>
      <c r="O27" s="626"/>
      <c r="P27" s="626"/>
      <c r="Q27" s="626"/>
      <c r="R27" s="626"/>
      <c r="S27" s="626"/>
      <c r="T27" s="626"/>
      <c r="U27" s="626"/>
      <c r="V27" s="626"/>
      <c r="W27" s="626"/>
      <c r="X27" s="626"/>
      <c r="Y27" s="626"/>
      <c r="Z27" s="626"/>
      <c r="AA27" s="626"/>
      <c r="AB27" s="626"/>
      <c r="AC27" s="626"/>
      <c r="AD27" s="626"/>
      <c r="AE27" s="627"/>
    </row>
    <row r="28" spans="1:32" ht="15" customHeight="1">
      <c r="A28" s="580" t="s">
        <v>34</v>
      </c>
      <c r="B28" s="582" t="s">
        <v>36</v>
      </c>
      <c r="C28" s="582"/>
      <c r="D28" s="582" t="s">
        <v>156</v>
      </c>
      <c r="E28" s="582"/>
      <c r="F28" s="582"/>
      <c r="G28" s="582"/>
      <c r="H28" s="582"/>
      <c r="I28" s="582"/>
      <c r="J28" s="582"/>
      <c r="K28" s="582"/>
      <c r="L28" s="582"/>
      <c r="M28" s="582"/>
      <c r="N28" s="582"/>
      <c r="O28" s="582"/>
      <c r="P28" s="582" t="s">
        <v>102</v>
      </c>
      <c r="Q28" s="582" t="s">
        <v>157</v>
      </c>
      <c r="R28" s="582"/>
      <c r="S28" s="582"/>
      <c r="T28" s="582"/>
      <c r="U28" s="582"/>
      <c r="V28" s="582"/>
      <c r="W28" s="582"/>
      <c r="X28" s="582"/>
      <c r="Y28" s="582" t="s">
        <v>158</v>
      </c>
      <c r="Z28" s="582"/>
      <c r="AA28" s="582"/>
      <c r="AB28" s="582"/>
      <c r="AC28" s="582"/>
      <c r="AD28" s="582"/>
      <c r="AE28" s="618"/>
    </row>
    <row r="29" spans="1:32" ht="27" customHeight="1">
      <c r="A29" s="580"/>
      <c r="B29" s="582"/>
      <c r="C29" s="582"/>
      <c r="D29" s="346" t="s">
        <v>142</v>
      </c>
      <c r="E29" s="346" t="s">
        <v>143</v>
      </c>
      <c r="F29" s="346" t="s">
        <v>144</v>
      </c>
      <c r="G29" s="346" t="s">
        <v>145</v>
      </c>
      <c r="H29" s="346" t="s">
        <v>146</v>
      </c>
      <c r="I29" s="346" t="s">
        <v>147</v>
      </c>
      <c r="J29" s="346" t="s">
        <v>148</v>
      </c>
      <c r="K29" s="346" t="s">
        <v>149</v>
      </c>
      <c r="L29" s="346" t="s">
        <v>150</v>
      </c>
      <c r="M29" s="346" t="s">
        <v>128</v>
      </c>
      <c r="N29" s="346" t="s">
        <v>151</v>
      </c>
      <c r="O29" s="346" t="s">
        <v>152</v>
      </c>
      <c r="P29" s="582"/>
      <c r="Q29" s="582"/>
      <c r="R29" s="582"/>
      <c r="S29" s="582"/>
      <c r="T29" s="582"/>
      <c r="U29" s="582"/>
      <c r="V29" s="582"/>
      <c r="W29" s="582"/>
      <c r="X29" s="582"/>
      <c r="Y29" s="582"/>
      <c r="Z29" s="582"/>
      <c r="AA29" s="582"/>
      <c r="AB29" s="582"/>
      <c r="AC29" s="582"/>
      <c r="AD29" s="582"/>
      <c r="AE29" s="618"/>
    </row>
    <row r="30" spans="1:32" ht="66" customHeight="1" thickBot="1">
      <c r="A30" s="347"/>
      <c r="B30" s="610" t="s">
        <v>159</v>
      </c>
      <c r="C30" s="610"/>
      <c r="D30" s="290"/>
      <c r="E30" s="290"/>
      <c r="F30" s="290"/>
      <c r="G30" s="290"/>
      <c r="H30" s="290"/>
      <c r="I30" s="290"/>
      <c r="J30" s="290"/>
      <c r="K30" s="290"/>
      <c r="L30" s="290"/>
      <c r="M30" s="290"/>
      <c r="N30" s="290"/>
      <c r="O30" s="290"/>
      <c r="P30" s="348">
        <f>SUM(D30:O30)</f>
        <v>0</v>
      </c>
      <c r="Q30" s="611"/>
      <c r="R30" s="611"/>
      <c r="S30" s="611"/>
      <c r="T30" s="611"/>
      <c r="U30" s="611"/>
      <c r="V30" s="611"/>
      <c r="W30" s="611"/>
      <c r="X30" s="611"/>
      <c r="Y30" s="611"/>
      <c r="Z30" s="611"/>
      <c r="AA30" s="611"/>
      <c r="AB30" s="611"/>
      <c r="AC30" s="611"/>
      <c r="AD30" s="611"/>
      <c r="AE30" s="612"/>
    </row>
    <row r="31" spans="1:32" ht="12" customHeight="1" thickBot="1">
      <c r="A31" s="349"/>
      <c r="B31" s="350"/>
      <c r="C31" s="350"/>
      <c r="D31" s="300"/>
      <c r="E31" s="300"/>
      <c r="F31" s="300"/>
      <c r="G31" s="300"/>
      <c r="H31" s="300"/>
      <c r="I31" s="300"/>
      <c r="J31" s="300"/>
      <c r="K31" s="300"/>
      <c r="L31" s="300"/>
      <c r="M31" s="300"/>
      <c r="N31" s="300"/>
      <c r="O31" s="300"/>
      <c r="P31" s="351"/>
      <c r="Q31" s="352"/>
      <c r="R31" s="352"/>
      <c r="S31" s="352"/>
      <c r="T31" s="352"/>
      <c r="U31" s="352"/>
      <c r="V31" s="352"/>
      <c r="W31" s="352"/>
      <c r="X31" s="352"/>
      <c r="Y31" s="352"/>
      <c r="Z31" s="352"/>
      <c r="AA31" s="352"/>
      <c r="AB31" s="352"/>
      <c r="AC31" s="352"/>
      <c r="AD31" s="352"/>
      <c r="AE31" s="353"/>
    </row>
    <row r="32" spans="1:32" ht="45" customHeight="1">
      <c r="A32" s="613" t="s">
        <v>160</v>
      </c>
      <c r="B32" s="614"/>
      <c r="C32" s="614"/>
      <c r="D32" s="614"/>
      <c r="E32" s="614"/>
      <c r="F32" s="614"/>
      <c r="G32" s="614"/>
      <c r="H32" s="614"/>
      <c r="I32" s="614"/>
      <c r="J32" s="614"/>
      <c r="K32" s="614"/>
      <c r="L32" s="614"/>
      <c r="M32" s="614"/>
      <c r="N32" s="614"/>
      <c r="O32" s="614"/>
      <c r="P32" s="614"/>
      <c r="Q32" s="614"/>
      <c r="R32" s="614"/>
      <c r="S32" s="614"/>
      <c r="T32" s="614"/>
      <c r="U32" s="614"/>
      <c r="V32" s="614"/>
      <c r="W32" s="614"/>
      <c r="X32" s="614"/>
      <c r="Y32" s="614"/>
      <c r="Z32" s="614"/>
      <c r="AA32" s="614"/>
      <c r="AB32" s="614"/>
      <c r="AC32" s="614"/>
      <c r="AD32" s="614"/>
      <c r="AE32" s="615"/>
    </row>
    <row r="33" spans="1:41" ht="23.1" customHeight="1">
      <c r="A33" s="580" t="s">
        <v>44</v>
      </c>
      <c r="B33" s="582" t="s">
        <v>46</v>
      </c>
      <c r="C33" s="582" t="s">
        <v>36</v>
      </c>
      <c r="D33" s="582" t="s">
        <v>161</v>
      </c>
      <c r="E33" s="582"/>
      <c r="F33" s="582"/>
      <c r="G33" s="582"/>
      <c r="H33" s="582"/>
      <c r="I33" s="582"/>
      <c r="J33" s="582"/>
      <c r="K33" s="582"/>
      <c r="L33" s="582"/>
      <c r="M33" s="582"/>
      <c r="N33" s="582"/>
      <c r="O33" s="582"/>
      <c r="P33" s="582"/>
      <c r="Q33" s="582" t="s">
        <v>162</v>
      </c>
      <c r="R33" s="582"/>
      <c r="S33" s="582"/>
      <c r="T33" s="582"/>
      <c r="U33" s="617"/>
      <c r="V33" s="617"/>
      <c r="W33" s="617"/>
      <c r="X33" s="617"/>
      <c r="Y33" s="582"/>
      <c r="Z33" s="582"/>
      <c r="AA33" s="582"/>
      <c r="AB33" s="582"/>
      <c r="AC33" s="582"/>
      <c r="AD33" s="582"/>
      <c r="AE33" s="618"/>
      <c r="AG33" s="354"/>
      <c r="AH33" s="354"/>
      <c r="AI33" s="354"/>
      <c r="AJ33" s="354"/>
      <c r="AK33" s="354"/>
      <c r="AL33" s="354"/>
      <c r="AM33" s="354"/>
      <c r="AN33" s="354"/>
      <c r="AO33" s="354"/>
    </row>
    <row r="34" spans="1:41" ht="27" customHeight="1">
      <c r="A34" s="580"/>
      <c r="B34" s="582"/>
      <c r="C34" s="616"/>
      <c r="D34" s="346" t="s">
        <v>142</v>
      </c>
      <c r="E34" s="346" t="s">
        <v>143</v>
      </c>
      <c r="F34" s="346" t="s">
        <v>144</v>
      </c>
      <c r="G34" s="346" t="s">
        <v>145</v>
      </c>
      <c r="H34" s="346" t="s">
        <v>146</v>
      </c>
      <c r="I34" s="346" t="s">
        <v>147</v>
      </c>
      <c r="J34" s="346" t="s">
        <v>148</v>
      </c>
      <c r="K34" s="346" t="s">
        <v>149</v>
      </c>
      <c r="L34" s="346" t="s">
        <v>150</v>
      </c>
      <c r="M34" s="346" t="s">
        <v>128</v>
      </c>
      <c r="N34" s="346" t="s">
        <v>151</v>
      </c>
      <c r="O34" s="346" t="s">
        <v>152</v>
      </c>
      <c r="P34" s="346" t="s">
        <v>102</v>
      </c>
      <c r="Q34" s="619" t="s">
        <v>52</v>
      </c>
      <c r="R34" s="620"/>
      <c r="S34" s="620"/>
      <c r="T34" s="620"/>
      <c r="U34" s="621" t="s">
        <v>54</v>
      </c>
      <c r="V34" s="622"/>
      <c r="W34" s="622"/>
      <c r="X34" s="623"/>
      <c r="Y34" s="624" t="s">
        <v>56</v>
      </c>
      <c r="Z34" s="617"/>
      <c r="AA34" s="617"/>
      <c r="AB34" s="617"/>
      <c r="AC34" s="582" t="s">
        <v>58</v>
      </c>
      <c r="AD34" s="582"/>
      <c r="AE34" s="618"/>
      <c r="AG34" s="354"/>
      <c r="AH34" s="354"/>
      <c r="AI34" s="354"/>
      <c r="AJ34" s="354"/>
      <c r="AK34" s="354"/>
      <c r="AL34" s="354"/>
      <c r="AM34" s="354"/>
      <c r="AN34" s="354"/>
      <c r="AO34" s="354"/>
    </row>
    <row r="35" spans="1:41" ht="409.5" customHeight="1">
      <c r="A35" s="593" t="s">
        <v>203</v>
      </c>
      <c r="B35" s="595">
        <v>0.22</v>
      </c>
      <c r="C35" s="355" t="s">
        <v>48</v>
      </c>
      <c r="D35" s="356"/>
      <c r="E35" s="356"/>
      <c r="F35" s="356"/>
      <c r="G35" s="356"/>
      <c r="H35" s="356"/>
      <c r="I35" s="356"/>
      <c r="J35" s="357">
        <v>1</v>
      </c>
      <c r="K35" s="358">
        <v>1</v>
      </c>
      <c r="L35" s="358">
        <v>1</v>
      </c>
      <c r="M35" s="358">
        <v>1</v>
      </c>
      <c r="N35" s="358">
        <v>1</v>
      </c>
      <c r="O35" s="358">
        <v>1</v>
      </c>
      <c r="P35" s="359">
        <f>MAX(J35:O35)</f>
        <v>1</v>
      </c>
      <c r="Q35" s="597" t="s">
        <v>204</v>
      </c>
      <c r="R35" s="598"/>
      <c r="S35" s="598"/>
      <c r="T35" s="599"/>
      <c r="U35" s="605" t="s">
        <v>205</v>
      </c>
      <c r="V35" s="605"/>
      <c r="W35" s="605"/>
      <c r="X35" s="606"/>
      <c r="Y35" s="603"/>
      <c r="Z35" s="604"/>
      <c r="AA35" s="604"/>
      <c r="AB35" s="604"/>
      <c r="AC35" s="573" t="s">
        <v>206</v>
      </c>
      <c r="AD35" s="574"/>
      <c r="AE35" s="575"/>
      <c r="AG35" s="354"/>
      <c r="AH35" s="354"/>
      <c r="AI35" s="354"/>
      <c r="AJ35" s="354"/>
      <c r="AK35" s="354"/>
      <c r="AL35" s="354"/>
      <c r="AM35" s="354"/>
      <c r="AN35" s="354"/>
      <c r="AO35" s="354"/>
    </row>
    <row r="36" spans="1:41" ht="405" customHeight="1">
      <c r="A36" s="594"/>
      <c r="B36" s="596"/>
      <c r="C36" s="360" t="s">
        <v>50</v>
      </c>
      <c r="D36" s="361"/>
      <c r="E36" s="361"/>
      <c r="F36" s="361"/>
      <c r="G36" s="362"/>
      <c r="H36" s="362"/>
      <c r="I36" s="362"/>
      <c r="J36" s="363">
        <v>1</v>
      </c>
      <c r="K36" s="363">
        <v>10</v>
      </c>
      <c r="L36" s="363">
        <v>1</v>
      </c>
      <c r="M36" s="364">
        <v>1</v>
      </c>
      <c r="N36" s="363"/>
      <c r="O36" s="365"/>
      <c r="P36" s="366">
        <f>MAX(J36:O36)</f>
        <v>10</v>
      </c>
      <c r="Q36" s="600"/>
      <c r="R36" s="601"/>
      <c r="S36" s="601"/>
      <c r="T36" s="602"/>
      <c r="U36" s="607" t="s">
        <v>207</v>
      </c>
      <c r="V36" s="608"/>
      <c r="W36" s="608"/>
      <c r="X36" s="609"/>
      <c r="Y36" s="603"/>
      <c r="Z36" s="604"/>
      <c r="AA36" s="604"/>
      <c r="AB36" s="604"/>
      <c r="AC36" s="576"/>
      <c r="AD36" s="577"/>
      <c r="AE36" s="578"/>
      <c r="AG36" s="354"/>
      <c r="AH36" s="354"/>
      <c r="AI36" s="354"/>
      <c r="AJ36" s="354"/>
      <c r="AK36" s="354"/>
      <c r="AL36" s="354"/>
      <c r="AM36" s="354"/>
      <c r="AN36" s="354"/>
      <c r="AO36" s="354"/>
    </row>
    <row r="37" spans="1:41" s="345" customFormat="1" ht="17.25" customHeight="1"/>
    <row r="38" spans="1:41" ht="45" customHeight="1">
      <c r="A38" s="491" t="s">
        <v>166</v>
      </c>
      <c r="B38" s="492"/>
      <c r="C38" s="492"/>
      <c r="D38" s="492"/>
      <c r="E38" s="492"/>
      <c r="F38" s="492"/>
      <c r="G38" s="492"/>
      <c r="H38" s="492"/>
      <c r="I38" s="492"/>
      <c r="J38" s="492"/>
      <c r="K38" s="492"/>
      <c r="L38" s="492"/>
      <c r="M38" s="492"/>
      <c r="N38" s="492"/>
      <c r="O38" s="492"/>
      <c r="P38" s="492"/>
      <c r="Q38" s="492"/>
      <c r="R38" s="492"/>
      <c r="S38" s="492"/>
      <c r="T38" s="492"/>
      <c r="U38" s="492"/>
      <c r="V38" s="492"/>
      <c r="W38" s="492"/>
      <c r="X38" s="492"/>
      <c r="Y38" s="492"/>
      <c r="Z38" s="492"/>
      <c r="AA38" s="492"/>
      <c r="AB38" s="492"/>
      <c r="AC38" s="492"/>
      <c r="AD38" s="492"/>
      <c r="AE38" s="493"/>
      <c r="AG38" s="354"/>
      <c r="AH38" s="354"/>
      <c r="AI38" s="354"/>
      <c r="AJ38" s="354"/>
      <c r="AK38" s="354"/>
      <c r="AL38" s="354"/>
      <c r="AM38" s="354"/>
      <c r="AN38" s="354"/>
      <c r="AO38" s="354"/>
    </row>
    <row r="39" spans="1:41" ht="26.1" customHeight="1">
      <c r="A39" s="579" t="s">
        <v>60</v>
      </c>
      <c r="B39" s="581" t="s">
        <v>167</v>
      </c>
      <c r="C39" s="583" t="s">
        <v>168</v>
      </c>
      <c r="D39" s="585" t="s">
        <v>169</v>
      </c>
      <c r="E39" s="586"/>
      <c r="F39" s="586"/>
      <c r="G39" s="586"/>
      <c r="H39" s="586"/>
      <c r="I39" s="586"/>
      <c r="J39" s="586"/>
      <c r="K39" s="586"/>
      <c r="L39" s="586"/>
      <c r="M39" s="586"/>
      <c r="N39" s="586"/>
      <c r="O39" s="586"/>
      <c r="P39" s="587"/>
      <c r="Q39" s="581" t="s">
        <v>170</v>
      </c>
      <c r="R39" s="581"/>
      <c r="S39" s="581"/>
      <c r="T39" s="581"/>
      <c r="U39" s="581"/>
      <c r="V39" s="581"/>
      <c r="W39" s="581"/>
      <c r="X39" s="581"/>
      <c r="Y39" s="581"/>
      <c r="Z39" s="581"/>
      <c r="AA39" s="581"/>
      <c r="AB39" s="581"/>
      <c r="AC39" s="581"/>
      <c r="AD39" s="581"/>
      <c r="AE39" s="588"/>
      <c r="AG39" s="354"/>
      <c r="AH39" s="354"/>
      <c r="AI39" s="354"/>
      <c r="AJ39" s="354"/>
      <c r="AK39" s="354"/>
      <c r="AL39" s="354"/>
      <c r="AM39" s="354"/>
      <c r="AN39" s="354"/>
      <c r="AO39" s="354"/>
    </row>
    <row r="40" spans="1:41" ht="26.1" customHeight="1">
      <c r="A40" s="580"/>
      <c r="B40" s="582"/>
      <c r="C40" s="584"/>
      <c r="D40" s="346" t="s">
        <v>171</v>
      </c>
      <c r="E40" s="346" t="s">
        <v>172</v>
      </c>
      <c r="F40" s="346" t="s">
        <v>173</v>
      </c>
      <c r="G40" s="346" t="s">
        <v>174</v>
      </c>
      <c r="H40" s="346" t="s">
        <v>175</v>
      </c>
      <c r="I40" s="346" t="s">
        <v>176</v>
      </c>
      <c r="J40" s="346" t="s">
        <v>177</v>
      </c>
      <c r="K40" s="346" t="s">
        <v>178</v>
      </c>
      <c r="L40" s="346" t="s">
        <v>179</v>
      </c>
      <c r="M40" s="346" t="s">
        <v>180</v>
      </c>
      <c r="N40" s="346" t="s">
        <v>181</v>
      </c>
      <c r="O40" s="346" t="s">
        <v>182</v>
      </c>
      <c r="P40" s="346" t="s">
        <v>183</v>
      </c>
      <c r="Q40" s="589" t="s">
        <v>184</v>
      </c>
      <c r="R40" s="590"/>
      <c r="S40" s="590"/>
      <c r="T40" s="590"/>
      <c r="U40" s="590"/>
      <c r="V40" s="590"/>
      <c r="W40" s="590"/>
      <c r="X40" s="591"/>
      <c r="Y40" s="589" t="s">
        <v>68</v>
      </c>
      <c r="Z40" s="590"/>
      <c r="AA40" s="590"/>
      <c r="AB40" s="590"/>
      <c r="AC40" s="590"/>
      <c r="AD40" s="590"/>
      <c r="AE40" s="592"/>
      <c r="AG40" s="368"/>
      <c r="AH40" s="368"/>
      <c r="AI40" s="368"/>
      <c r="AJ40" s="368"/>
      <c r="AK40" s="368"/>
      <c r="AL40" s="368"/>
      <c r="AM40" s="368"/>
      <c r="AN40" s="368"/>
      <c r="AO40" s="368"/>
    </row>
    <row r="41" spans="1:41" ht="78.75" customHeight="1">
      <c r="A41" s="556" t="s">
        <v>208</v>
      </c>
      <c r="B41" s="557">
        <v>0.05</v>
      </c>
      <c r="C41" s="369" t="s">
        <v>48</v>
      </c>
      <c r="D41" s="370"/>
      <c r="E41" s="370"/>
      <c r="F41" s="370"/>
      <c r="G41" s="370"/>
      <c r="H41" s="370"/>
      <c r="I41" s="370"/>
      <c r="J41" s="371">
        <v>0</v>
      </c>
      <c r="K41" s="371">
        <v>0.08</v>
      </c>
      <c r="L41" s="371">
        <v>0.25</v>
      </c>
      <c r="M41" s="371">
        <v>0.25</v>
      </c>
      <c r="N41" s="371">
        <v>0.25</v>
      </c>
      <c r="O41" s="371">
        <v>0.17</v>
      </c>
      <c r="P41" s="372">
        <f>SUM(J41:O41)</f>
        <v>1</v>
      </c>
      <c r="Q41" s="550" t="s">
        <v>209</v>
      </c>
      <c r="R41" s="551"/>
      <c r="S41" s="551"/>
      <c r="T41" s="551"/>
      <c r="U41" s="551"/>
      <c r="V41" s="551"/>
      <c r="W41" s="551"/>
      <c r="X41" s="552"/>
      <c r="Y41" s="558" t="s">
        <v>210</v>
      </c>
      <c r="Z41" s="568"/>
      <c r="AA41" s="568"/>
      <c r="AB41" s="568"/>
      <c r="AC41" s="568"/>
      <c r="AD41" s="568"/>
      <c r="AE41" s="569"/>
      <c r="AG41" s="373"/>
      <c r="AH41" s="373"/>
      <c r="AI41" s="373"/>
      <c r="AJ41" s="373"/>
      <c r="AK41" s="373"/>
      <c r="AL41" s="373"/>
      <c r="AM41" s="373"/>
      <c r="AN41" s="373"/>
      <c r="AO41" s="373"/>
    </row>
    <row r="42" spans="1:41" ht="47.25" customHeight="1">
      <c r="A42" s="556"/>
      <c r="B42" s="557"/>
      <c r="C42" s="374" t="s">
        <v>50</v>
      </c>
      <c r="D42" s="375"/>
      <c r="E42" s="375"/>
      <c r="F42" s="375"/>
      <c r="G42" s="375"/>
      <c r="H42" s="375"/>
      <c r="I42" s="375"/>
      <c r="J42" s="375">
        <v>0</v>
      </c>
      <c r="K42" s="375">
        <v>0.08</v>
      </c>
      <c r="L42" s="375">
        <v>0.25</v>
      </c>
      <c r="M42" s="375">
        <v>0.25</v>
      </c>
      <c r="N42" s="375"/>
      <c r="O42" s="375"/>
      <c r="P42" s="372">
        <f t="shared" ref="P42:P49" si="1">SUM(J42:O42)</f>
        <v>0.58000000000000007</v>
      </c>
      <c r="Q42" s="553" t="s">
        <v>211</v>
      </c>
      <c r="R42" s="554"/>
      <c r="S42" s="554"/>
      <c r="T42" s="554"/>
      <c r="U42" s="554"/>
      <c r="V42" s="554"/>
      <c r="W42" s="554"/>
      <c r="X42" s="555"/>
      <c r="Y42" s="570"/>
      <c r="Z42" s="571"/>
      <c r="AA42" s="571"/>
      <c r="AB42" s="571"/>
      <c r="AC42" s="571"/>
      <c r="AD42" s="571"/>
      <c r="AE42" s="572"/>
    </row>
    <row r="43" spans="1:41" ht="108.75" customHeight="1">
      <c r="A43" s="556" t="s">
        <v>212</v>
      </c>
      <c r="B43" s="557">
        <v>0.04</v>
      </c>
      <c r="C43" s="369" t="s">
        <v>48</v>
      </c>
      <c r="D43" s="370"/>
      <c r="E43" s="370"/>
      <c r="F43" s="370"/>
      <c r="G43" s="370"/>
      <c r="H43" s="370"/>
      <c r="I43" s="370"/>
      <c r="J43" s="371">
        <v>0</v>
      </c>
      <c r="K43" s="371">
        <v>0.08</v>
      </c>
      <c r="L43" s="371">
        <v>0.25</v>
      </c>
      <c r="M43" s="371">
        <v>0.25</v>
      </c>
      <c r="N43" s="371">
        <v>0.25</v>
      </c>
      <c r="O43" s="371">
        <v>0.17</v>
      </c>
      <c r="P43" s="372">
        <f t="shared" si="1"/>
        <v>1</v>
      </c>
      <c r="Q43" s="550" t="s">
        <v>213</v>
      </c>
      <c r="R43" s="566"/>
      <c r="S43" s="566"/>
      <c r="T43" s="566"/>
      <c r="U43" s="566"/>
      <c r="V43" s="566"/>
      <c r="W43" s="566"/>
      <c r="X43" s="567"/>
      <c r="Y43" s="558" t="s">
        <v>214</v>
      </c>
      <c r="Z43" s="525"/>
      <c r="AA43" s="525"/>
      <c r="AB43" s="525"/>
      <c r="AC43" s="525"/>
      <c r="AD43" s="525"/>
      <c r="AE43" s="559"/>
    </row>
    <row r="44" spans="1:41" ht="45.75" customHeight="1">
      <c r="A44" s="556"/>
      <c r="B44" s="557"/>
      <c r="C44" s="374" t="s">
        <v>50</v>
      </c>
      <c r="D44" s="375"/>
      <c r="E44" s="375"/>
      <c r="F44" s="375"/>
      <c r="G44" s="375"/>
      <c r="H44" s="375"/>
      <c r="I44" s="375"/>
      <c r="J44" s="375">
        <v>0</v>
      </c>
      <c r="K44" s="375">
        <v>0.08</v>
      </c>
      <c r="L44" s="375">
        <v>0.25</v>
      </c>
      <c r="M44" s="375">
        <v>0.25</v>
      </c>
      <c r="N44" s="375"/>
      <c r="O44" s="375"/>
      <c r="P44" s="372">
        <f t="shared" si="1"/>
        <v>0.58000000000000007</v>
      </c>
      <c r="Q44" s="553" t="s">
        <v>215</v>
      </c>
      <c r="R44" s="554"/>
      <c r="S44" s="554"/>
      <c r="T44" s="554"/>
      <c r="U44" s="554"/>
      <c r="V44" s="554"/>
      <c r="W44" s="554"/>
      <c r="X44" s="555"/>
      <c r="Y44" s="560"/>
      <c r="Z44" s="561"/>
      <c r="AA44" s="561"/>
      <c r="AB44" s="561"/>
      <c r="AC44" s="561"/>
      <c r="AD44" s="561"/>
      <c r="AE44" s="562"/>
    </row>
    <row r="45" spans="1:41" ht="102.75" customHeight="1">
      <c r="A45" s="556" t="s">
        <v>216</v>
      </c>
      <c r="B45" s="557">
        <v>0.04</v>
      </c>
      <c r="C45" s="369" t="s">
        <v>48</v>
      </c>
      <c r="D45" s="370"/>
      <c r="E45" s="370"/>
      <c r="F45" s="370"/>
      <c r="G45" s="370"/>
      <c r="H45" s="370"/>
      <c r="I45" s="370"/>
      <c r="J45" s="371">
        <v>0</v>
      </c>
      <c r="K45" s="371">
        <v>0.08</v>
      </c>
      <c r="L45" s="371">
        <v>0.25</v>
      </c>
      <c r="M45" s="371">
        <v>0.25</v>
      </c>
      <c r="N45" s="371">
        <v>0.25</v>
      </c>
      <c r="O45" s="371">
        <v>0.17</v>
      </c>
      <c r="P45" s="372">
        <f t="shared" si="1"/>
        <v>1</v>
      </c>
      <c r="Q45" s="550" t="s">
        <v>217</v>
      </c>
      <c r="R45" s="566"/>
      <c r="S45" s="566"/>
      <c r="T45" s="566"/>
      <c r="U45" s="566"/>
      <c r="V45" s="566"/>
      <c r="W45" s="566"/>
      <c r="X45" s="567"/>
      <c r="Y45" s="558" t="s">
        <v>218</v>
      </c>
      <c r="Z45" s="525"/>
      <c r="AA45" s="525"/>
      <c r="AB45" s="525"/>
      <c r="AC45" s="525"/>
      <c r="AD45" s="525"/>
      <c r="AE45" s="559"/>
    </row>
    <row r="46" spans="1:41" ht="53.25" customHeight="1">
      <c r="A46" s="556"/>
      <c r="B46" s="557"/>
      <c r="C46" s="374" t="s">
        <v>50</v>
      </c>
      <c r="D46" s="375"/>
      <c r="E46" s="375"/>
      <c r="F46" s="375"/>
      <c r="G46" s="375"/>
      <c r="H46" s="375"/>
      <c r="I46" s="375"/>
      <c r="J46" s="375">
        <v>0</v>
      </c>
      <c r="K46" s="375">
        <v>0.08</v>
      </c>
      <c r="L46" s="375">
        <v>0.25</v>
      </c>
      <c r="M46" s="375">
        <v>0.25</v>
      </c>
      <c r="N46" s="375"/>
      <c r="O46" s="375"/>
      <c r="P46" s="372">
        <f>SUM(J46:O46)</f>
        <v>0.58000000000000007</v>
      </c>
      <c r="Q46" s="553" t="s">
        <v>219</v>
      </c>
      <c r="R46" s="554"/>
      <c r="S46" s="554"/>
      <c r="T46" s="554"/>
      <c r="U46" s="554"/>
      <c r="V46" s="554"/>
      <c r="W46" s="554"/>
      <c r="X46" s="555"/>
      <c r="Y46" s="560"/>
      <c r="Z46" s="561"/>
      <c r="AA46" s="561"/>
      <c r="AB46" s="561"/>
      <c r="AC46" s="561"/>
      <c r="AD46" s="561"/>
      <c r="AE46" s="562"/>
    </row>
    <row r="47" spans="1:41" ht="101.25" customHeight="1">
      <c r="A47" s="564" t="s">
        <v>220</v>
      </c>
      <c r="B47" s="557">
        <v>0.04</v>
      </c>
      <c r="C47" s="369" t="s">
        <v>48</v>
      </c>
      <c r="D47" s="370"/>
      <c r="E47" s="370"/>
      <c r="F47" s="370"/>
      <c r="G47" s="370"/>
      <c r="H47" s="370"/>
      <c r="I47" s="370"/>
      <c r="J47" s="371">
        <v>0</v>
      </c>
      <c r="K47" s="371">
        <v>0.08</v>
      </c>
      <c r="L47" s="371">
        <v>0.25</v>
      </c>
      <c r="M47" s="371">
        <v>0.25</v>
      </c>
      <c r="N47" s="371">
        <v>0.25</v>
      </c>
      <c r="O47" s="371">
        <v>0.17</v>
      </c>
      <c r="P47" s="372">
        <f t="shared" si="1"/>
        <v>1</v>
      </c>
      <c r="Q47" s="550" t="s">
        <v>221</v>
      </c>
      <c r="R47" s="551"/>
      <c r="S47" s="551"/>
      <c r="T47" s="551"/>
      <c r="U47" s="551"/>
      <c r="V47" s="551"/>
      <c r="W47" s="551"/>
      <c r="X47" s="552"/>
      <c r="Y47" s="558" t="s">
        <v>222</v>
      </c>
      <c r="Z47" s="525"/>
      <c r="AA47" s="525"/>
      <c r="AB47" s="525"/>
      <c r="AC47" s="525"/>
      <c r="AD47" s="525"/>
      <c r="AE47" s="559"/>
    </row>
    <row r="48" spans="1:41" ht="93.75" customHeight="1">
      <c r="A48" s="565"/>
      <c r="B48" s="557"/>
      <c r="C48" s="374" t="s">
        <v>50</v>
      </c>
      <c r="D48" s="375"/>
      <c r="E48" s="375"/>
      <c r="F48" s="375"/>
      <c r="G48" s="375"/>
      <c r="H48" s="375"/>
      <c r="I48" s="375"/>
      <c r="J48" s="375">
        <v>0</v>
      </c>
      <c r="K48" s="375">
        <v>0.08</v>
      </c>
      <c r="L48" s="375">
        <v>0.25</v>
      </c>
      <c r="M48" s="375">
        <v>0.25</v>
      </c>
      <c r="N48" s="375"/>
      <c r="O48" s="375"/>
      <c r="P48" s="372">
        <f>SUM(J48:O48)</f>
        <v>0.58000000000000007</v>
      </c>
      <c r="Q48" s="553" t="s">
        <v>223</v>
      </c>
      <c r="R48" s="554"/>
      <c r="S48" s="554"/>
      <c r="T48" s="554"/>
      <c r="U48" s="554"/>
      <c r="V48" s="554"/>
      <c r="W48" s="554"/>
      <c r="X48" s="555"/>
      <c r="Y48" s="560"/>
      <c r="Z48" s="561"/>
      <c r="AA48" s="561"/>
      <c r="AB48" s="561"/>
      <c r="AC48" s="561"/>
      <c r="AD48" s="561"/>
      <c r="AE48" s="562"/>
    </row>
    <row r="49" spans="1:31" ht="132" customHeight="1">
      <c r="A49" s="556" t="s">
        <v>224</v>
      </c>
      <c r="B49" s="557">
        <v>0.05</v>
      </c>
      <c r="C49" s="369" t="s">
        <v>48</v>
      </c>
      <c r="D49" s="370"/>
      <c r="E49" s="370"/>
      <c r="F49" s="370"/>
      <c r="G49" s="370"/>
      <c r="H49" s="370"/>
      <c r="I49" s="370"/>
      <c r="J49" s="371">
        <v>0</v>
      </c>
      <c r="K49" s="371">
        <v>0.08</v>
      </c>
      <c r="L49" s="371">
        <v>0.25</v>
      </c>
      <c r="M49" s="371">
        <v>0.25</v>
      </c>
      <c r="N49" s="371">
        <v>0.25</v>
      </c>
      <c r="O49" s="371">
        <v>0.17</v>
      </c>
      <c r="P49" s="372">
        <f t="shared" si="1"/>
        <v>1</v>
      </c>
      <c r="Q49" s="550" t="s">
        <v>225</v>
      </c>
      <c r="R49" s="551"/>
      <c r="S49" s="551"/>
      <c r="T49" s="551"/>
      <c r="U49" s="551"/>
      <c r="V49" s="551"/>
      <c r="W49" s="551"/>
      <c r="X49" s="552"/>
      <c r="Y49" s="558" t="s">
        <v>226</v>
      </c>
      <c r="Z49" s="525"/>
      <c r="AA49" s="525"/>
      <c r="AB49" s="525"/>
      <c r="AC49" s="525"/>
      <c r="AD49" s="525"/>
      <c r="AE49" s="559"/>
    </row>
    <row r="50" spans="1:31" ht="57.75" customHeight="1">
      <c r="A50" s="563"/>
      <c r="B50" s="557"/>
      <c r="C50" s="360" t="s">
        <v>50</v>
      </c>
      <c r="D50" s="376"/>
      <c r="E50" s="376"/>
      <c r="F50" s="376"/>
      <c r="G50" s="376"/>
      <c r="H50" s="376"/>
      <c r="I50" s="376"/>
      <c r="J50" s="376">
        <v>0</v>
      </c>
      <c r="K50" s="376">
        <v>0.08</v>
      </c>
      <c r="L50" s="376">
        <v>0.25</v>
      </c>
      <c r="M50" s="376">
        <v>0.25</v>
      </c>
      <c r="N50" s="376"/>
      <c r="O50" s="376"/>
      <c r="P50" s="377">
        <f t="shared" ref="P50" si="2">SUM(D50:O50)</f>
        <v>0.58000000000000007</v>
      </c>
      <c r="Q50" s="553" t="s">
        <v>227</v>
      </c>
      <c r="R50" s="554"/>
      <c r="S50" s="554"/>
      <c r="T50" s="554"/>
      <c r="U50" s="554"/>
      <c r="V50" s="554"/>
      <c r="W50" s="554"/>
      <c r="X50" s="555"/>
      <c r="Y50" s="560"/>
      <c r="Z50" s="561"/>
      <c r="AA50" s="561"/>
      <c r="AB50" s="561"/>
      <c r="AC50" s="561"/>
      <c r="AD50" s="561"/>
      <c r="AE50" s="562"/>
    </row>
    <row r="51" spans="1:31" ht="15" customHeight="1">
      <c r="A51" s="289" t="s">
        <v>201</v>
      </c>
    </row>
  </sheetData>
  <mergeCells count="93">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Y35:AB36"/>
    <mergeCell ref="U35:X35"/>
    <mergeCell ref="U36:X36"/>
    <mergeCell ref="A41:A42"/>
    <mergeCell ref="B41:B42"/>
    <mergeCell ref="Y41:AE42"/>
    <mergeCell ref="A43:A44"/>
    <mergeCell ref="B43:B44"/>
    <mergeCell ref="Y43:AE44"/>
    <mergeCell ref="Q41:X41"/>
    <mergeCell ref="Q42:X42"/>
    <mergeCell ref="Q43:X43"/>
    <mergeCell ref="Q44:X44"/>
    <mergeCell ref="Q49:X49"/>
    <mergeCell ref="Q50:X50"/>
    <mergeCell ref="A45:A46"/>
    <mergeCell ref="B45:B46"/>
    <mergeCell ref="Y45:AE46"/>
    <mergeCell ref="A49:A50"/>
    <mergeCell ref="B49:B50"/>
    <mergeCell ref="Y49:AE50"/>
    <mergeCell ref="A47:A48"/>
    <mergeCell ref="B47:B48"/>
    <mergeCell ref="Y47:AE48"/>
    <mergeCell ref="Q45:X45"/>
    <mergeCell ref="Q46:X46"/>
    <mergeCell ref="Q47:X47"/>
    <mergeCell ref="Q48:X48"/>
  </mergeCells>
  <dataValidations count="3">
    <dataValidation type="list" allowBlank="1" showInputMessage="1" showErrorMessage="1" sqref="C7:C9" xr:uid="{281C9A0B-93A4-4C64-8160-0F68D4AAD5ED}">
      <formula1>$B$21:$M$21</formula1>
    </dataValidation>
    <dataValidation type="textLength" operator="lessThanOrEqual" allowBlank="1" showInputMessage="1" showErrorMessage="1" errorTitle="Máximo 2.000 caracteres" error="Máximo 2.000 caracteres" promptTitle="2.000 caracteres" sqref="Q30:Q31" xr:uid="{43606A2B-46BC-47D4-8D64-C7A54EC389CF}">
      <formula1>2000</formula1>
    </dataValidation>
    <dataValidation type="textLength" operator="lessThanOrEqual" allowBlank="1" showInputMessage="1" showErrorMessage="1" errorTitle="Máximo 2.000 caracteres" error="Máximo 2.000 caracteres" sqref="AC35 Q35 Y35 Q45 Q41 Q43 Q49 Q47" xr:uid="{CDD79E1B-767A-4049-8E90-79544C93ACE7}">
      <formula1>2000</formula1>
    </dataValidation>
  </dataValidations>
  <hyperlinks>
    <hyperlink ref="Y41" r:id="rId1" xr:uid="{84C50DF8-7C40-4F99-B113-091951A992D7}"/>
    <hyperlink ref="Y43" r:id="rId2" xr:uid="{1340B9A4-0B90-4119-BED7-6A29B2E0D0E7}"/>
    <hyperlink ref="Y45" r:id="rId3" xr:uid="{1AF66342-DCC4-4941-BBF3-E2E40765CC58}"/>
    <hyperlink ref="Y47" r:id="rId4" xr:uid="{9456D783-208F-4265-8B8F-4D945E28F105}"/>
    <hyperlink ref="Y49" r:id="rId5" xr:uid="{93CB2810-48B2-49AC-8786-EFA7ED78AB40}"/>
  </hyperlinks>
  <pageMargins left="0.25" right="0.25" top="0.75" bottom="0.75" header="0.3" footer="0.3"/>
  <pageSetup scale="21" orientation="landscape" r:id="rId6"/>
  <drawing r:id="rId7"/>
  <legacyDrawing r:id="rId8"/>
  <extLst>
    <ext xmlns:x14="http://schemas.microsoft.com/office/spreadsheetml/2009/9/main" uri="{CCE6A557-97BC-4b89-ADB6-D9C93CAAB3DF}">
      <x14:dataValidations xmlns:xm="http://schemas.microsoft.com/office/excel/2006/main" count="4">
        <x14:dataValidation type="list" allowBlank="1" showInputMessage="1" showErrorMessage="1" xr:uid="{21223E5C-CB30-448D-9D63-02F8B6445D8B}">
          <x14:formula1>
            <xm:f>listas!$C$2:$C$20</xm:f>
          </x14:formula1>
          <xm:sqref>AA15:AE15</xm:sqref>
        </x14:dataValidation>
        <x14:dataValidation type="list" allowBlank="1" showInputMessage="1" showErrorMessage="1" xr:uid="{693A97FE-5CC6-4BB2-A013-B6B85338F3B6}">
          <x14:formula1>
            <xm:f>listas!$B$2:$B$8</xm:f>
          </x14:formula1>
          <xm:sqref>R15:X15</xm:sqref>
        </x14:dataValidation>
        <x14:dataValidation type="list" allowBlank="1" showInputMessage="1" showErrorMessage="1" xr:uid="{95EF5530-52F6-458F-81B2-ADDA93E81226}">
          <x14:formula1>
            <xm:f>listas!$A$2:$A$6</xm:f>
          </x14:formula1>
          <xm:sqref>C15:K15</xm:sqref>
        </x14:dataValidation>
        <x14:dataValidation type="list" allowBlank="1" showInputMessage="1" showErrorMessage="1" xr:uid="{3041BB5E-768E-4B17-B688-DC684B1ECB95}">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20113-EF23-41AF-97B1-1D9FAAA4A521}">
  <sheetPr>
    <pageSetUpPr fitToPage="1"/>
  </sheetPr>
  <dimension ref="A1:AO53"/>
  <sheetViews>
    <sheetView showGridLines="0" topLeftCell="B29" zoomScale="86" zoomScaleNormal="86" workbookViewId="0">
      <selection activeCell="M60" sqref="M60"/>
    </sheetView>
  </sheetViews>
  <sheetFormatPr baseColWidth="10" defaultColWidth="10.85546875" defaultRowHeight="14.25"/>
  <cols>
    <col min="1" max="1" width="37.7109375" style="84" customWidth="1"/>
    <col min="2" max="15" width="20.5703125" style="84" customWidth="1"/>
    <col min="16" max="16" width="32.42578125" style="84" customWidth="1"/>
    <col min="17" max="27" width="18.140625" style="84" customWidth="1"/>
    <col min="28" max="28" width="22.5703125" style="84" customWidth="1"/>
    <col min="29" max="29" width="19" style="84" customWidth="1"/>
    <col min="30" max="30" width="19.42578125" style="84" customWidth="1"/>
    <col min="31" max="31" width="20.5703125" style="84" customWidth="1"/>
    <col min="32" max="32" width="22.85546875" style="84" customWidth="1"/>
    <col min="33" max="33" width="18.42578125" style="84" bestFit="1" customWidth="1"/>
    <col min="34" max="34" width="8.42578125" style="84" customWidth="1"/>
    <col min="35" max="35" width="18.42578125" style="84" bestFit="1" customWidth="1"/>
    <col min="36" max="36" width="5.5703125" style="84" customWidth="1"/>
    <col min="37" max="37" width="18.42578125" style="84" bestFit="1" customWidth="1"/>
    <col min="38" max="38" width="4.5703125" style="84" customWidth="1"/>
    <col min="39" max="39" width="23" style="84" bestFit="1" customWidth="1"/>
    <col min="40" max="40" width="10.85546875" style="84"/>
    <col min="41" max="41" width="18.42578125" style="84" bestFit="1" customWidth="1"/>
    <col min="42" max="42" width="16.140625" style="84" customWidth="1"/>
    <col min="43" max="16384" width="10.85546875" style="84"/>
  </cols>
  <sheetData>
    <row r="1" spans="1:31" ht="32.25" customHeight="1" thickBot="1">
      <c r="A1" s="810"/>
      <c r="B1" s="813" t="s">
        <v>121</v>
      </c>
      <c r="C1" s="814"/>
      <c r="D1" s="814"/>
      <c r="E1" s="814"/>
      <c r="F1" s="814"/>
      <c r="G1" s="814"/>
      <c r="H1" s="814"/>
      <c r="I1" s="814"/>
      <c r="J1" s="814"/>
      <c r="K1" s="814"/>
      <c r="L1" s="814"/>
      <c r="M1" s="814"/>
      <c r="N1" s="814"/>
      <c r="O1" s="814"/>
      <c r="P1" s="814"/>
      <c r="Q1" s="814"/>
      <c r="R1" s="814"/>
      <c r="S1" s="814"/>
      <c r="T1" s="814"/>
      <c r="U1" s="814"/>
      <c r="V1" s="814"/>
      <c r="W1" s="814"/>
      <c r="X1" s="814"/>
      <c r="Y1" s="814"/>
      <c r="Z1" s="814"/>
      <c r="AA1" s="815"/>
      <c r="AB1" s="816" t="s">
        <v>122</v>
      </c>
      <c r="AC1" s="817"/>
      <c r="AD1" s="817"/>
      <c r="AE1" s="818"/>
    </row>
    <row r="2" spans="1:31" ht="30.75" customHeight="1" thickBot="1">
      <c r="A2" s="811"/>
      <c r="B2" s="813" t="s">
        <v>123</v>
      </c>
      <c r="C2" s="814"/>
      <c r="D2" s="814"/>
      <c r="E2" s="814"/>
      <c r="F2" s="814"/>
      <c r="G2" s="814"/>
      <c r="H2" s="814"/>
      <c r="I2" s="814"/>
      <c r="J2" s="814"/>
      <c r="K2" s="814"/>
      <c r="L2" s="814"/>
      <c r="M2" s="814"/>
      <c r="N2" s="814"/>
      <c r="O2" s="814"/>
      <c r="P2" s="814"/>
      <c r="Q2" s="814"/>
      <c r="R2" s="814"/>
      <c r="S2" s="814"/>
      <c r="T2" s="814"/>
      <c r="U2" s="814"/>
      <c r="V2" s="814"/>
      <c r="W2" s="814"/>
      <c r="X2" s="814"/>
      <c r="Y2" s="814"/>
      <c r="Z2" s="814"/>
      <c r="AA2" s="815"/>
      <c r="AB2" s="816" t="s">
        <v>124</v>
      </c>
      <c r="AC2" s="817"/>
      <c r="AD2" s="817"/>
      <c r="AE2" s="818"/>
    </row>
    <row r="3" spans="1:31" ht="24" customHeight="1" thickBot="1">
      <c r="A3" s="811"/>
      <c r="B3" s="819" t="s">
        <v>125</v>
      </c>
      <c r="C3" s="820"/>
      <c r="D3" s="820"/>
      <c r="E3" s="820"/>
      <c r="F3" s="820"/>
      <c r="G3" s="820"/>
      <c r="H3" s="820"/>
      <c r="I3" s="820"/>
      <c r="J3" s="820"/>
      <c r="K3" s="820"/>
      <c r="L3" s="820"/>
      <c r="M3" s="820"/>
      <c r="N3" s="820"/>
      <c r="O3" s="820"/>
      <c r="P3" s="820"/>
      <c r="Q3" s="820"/>
      <c r="R3" s="820"/>
      <c r="S3" s="820"/>
      <c r="T3" s="820"/>
      <c r="U3" s="820"/>
      <c r="V3" s="820"/>
      <c r="W3" s="820"/>
      <c r="X3" s="820"/>
      <c r="Y3" s="820"/>
      <c r="Z3" s="820"/>
      <c r="AA3" s="821"/>
      <c r="AB3" s="816" t="s">
        <v>126</v>
      </c>
      <c r="AC3" s="817"/>
      <c r="AD3" s="817"/>
      <c r="AE3" s="818"/>
    </row>
    <row r="4" spans="1:31" ht="21.75" customHeight="1" thickBot="1">
      <c r="A4" s="812"/>
      <c r="B4" s="822"/>
      <c r="C4" s="823"/>
      <c r="D4" s="823"/>
      <c r="E4" s="823"/>
      <c r="F4" s="823"/>
      <c r="G4" s="823"/>
      <c r="H4" s="823"/>
      <c r="I4" s="823"/>
      <c r="J4" s="823"/>
      <c r="K4" s="823"/>
      <c r="L4" s="823"/>
      <c r="M4" s="823"/>
      <c r="N4" s="823"/>
      <c r="O4" s="823"/>
      <c r="P4" s="823"/>
      <c r="Q4" s="823"/>
      <c r="R4" s="823"/>
      <c r="S4" s="823"/>
      <c r="T4" s="823"/>
      <c r="U4" s="823"/>
      <c r="V4" s="823"/>
      <c r="W4" s="823"/>
      <c r="X4" s="823"/>
      <c r="Y4" s="823"/>
      <c r="Z4" s="823"/>
      <c r="AA4" s="824"/>
      <c r="AB4" s="825" t="s">
        <v>127</v>
      </c>
      <c r="AC4" s="826"/>
      <c r="AD4" s="826"/>
      <c r="AE4" s="827"/>
    </row>
    <row r="5" spans="1:31" ht="9" customHeight="1" thickBot="1">
      <c r="A5" s="86"/>
      <c r="B5" s="87"/>
      <c r="C5" s="88"/>
      <c r="D5" s="89"/>
      <c r="E5" s="89"/>
      <c r="F5" s="89"/>
      <c r="G5" s="89"/>
      <c r="H5" s="89"/>
      <c r="I5" s="89"/>
      <c r="J5" s="89"/>
      <c r="K5" s="89"/>
      <c r="L5" s="89"/>
      <c r="M5" s="89"/>
      <c r="N5" s="89"/>
      <c r="O5" s="89"/>
      <c r="P5" s="89"/>
      <c r="Q5" s="89"/>
      <c r="R5" s="89"/>
      <c r="S5" s="89"/>
      <c r="T5" s="89"/>
      <c r="U5" s="89"/>
      <c r="V5" s="89"/>
      <c r="W5" s="89"/>
      <c r="X5" s="89"/>
      <c r="Y5" s="89"/>
      <c r="Z5" s="90"/>
      <c r="AA5" s="89"/>
      <c r="AB5" s="89"/>
      <c r="AD5" s="91"/>
      <c r="AE5" s="92"/>
    </row>
    <row r="6" spans="1:31" ht="9" customHeight="1">
      <c r="A6" s="93"/>
      <c r="B6" s="89"/>
      <c r="C6" s="89"/>
      <c r="D6" s="89"/>
      <c r="E6" s="89"/>
      <c r="F6" s="89"/>
      <c r="G6" s="89"/>
      <c r="H6" s="89"/>
      <c r="I6" s="89"/>
      <c r="J6" s="89"/>
      <c r="K6" s="89"/>
      <c r="L6" s="89"/>
      <c r="M6" s="89"/>
      <c r="N6" s="89"/>
      <c r="O6" s="89"/>
      <c r="P6" s="89"/>
      <c r="Q6" s="89"/>
      <c r="R6" s="89"/>
      <c r="S6" s="89"/>
      <c r="T6" s="89"/>
      <c r="U6" s="89"/>
      <c r="V6" s="89"/>
      <c r="W6" s="89"/>
      <c r="X6" s="89"/>
      <c r="Y6" s="89"/>
      <c r="Z6" s="90"/>
      <c r="AA6" s="89"/>
      <c r="AB6" s="89"/>
      <c r="AD6" s="91"/>
      <c r="AE6" s="92"/>
    </row>
    <row r="7" spans="1:31" ht="15">
      <c r="A7" s="828" t="s">
        <v>4</v>
      </c>
      <c r="B7" s="829"/>
      <c r="C7" s="843" t="s">
        <v>150</v>
      </c>
      <c r="D7" s="828" t="s">
        <v>6</v>
      </c>
      <c r="E7" s="846"/>
      <c r="F7" s="846"/>
      <c r="G7" s="846"/>
      <c r="H7" s="829"/>
      <c r="I7" s="464">
        <f>'META 1'!I7</f>
        <v>45608</v>
      </c>
      <c r="J7" s="465"/>
      <c r="K7" s="828" t="s">
        <v>8</v>
      </c>
      <c r="L7" s="829"/>
      <c r="M7" s="849" t="s">
        <v>129</v>
      </c>
      <c r="N7" s="850"/>
      <c r="O7" s="794"/>
      <c r="P7" s="795"/>
      <c r="Q7" s="89"/>
      <c r="R7" s="89"/>
      <c r="S7" s="89"/>
      <c r="T7" s="89"/>
      <c r="U7" s="89"/>
      <c r="V7" s="89"/>
      <c r="W7" s="89"/>
      <c r="X7" s="89"/>
      <c r="Y7" s="89"/>
      <c r="Z7" s="90"/>
      <c r="AA7" s="89"/>
      <c r="AB7" s="89"/>
      <c r="AD7" s="91"/>
      <c r="AE7" s="92"/>
    </row>
    <row r="8" spans="1:31" ht="15">
      <c r="A8" s="830"/>
      <c r="B8" s="831"/>
      <c r="C8" s="844"/>
      <c r="D8" s="830"/>
      <c r="E8" s="847"/>
      <c r="F8" s="847"/>
      <c r="G8" s="847"/>
      <c r="H8" s="831"/>
      <c r="I8" s="466"/>
      <c r="J8" s="467"/>
      <c r="K8" s="830"/>
      <c r="L8" s="831"/>
      <c r="M8" s="796" t="s">
        <v>130</v>
      </c>
      <c r="N8" s="797"/>
      <c r="O8" s="798"/>
      <c r="P8" s="799"/>
      <c r="Q8" s="89"/>
      <c r="R8" s="89"/>
      <c r="S8" s="89"/>
      <c r="T8" s="89"/>
      <c r="U8" s="89"/>
      <c r="V8" s="89"/>
      <c r="W8" s="89"/>
      <c r="X8" s="89"/>
      <c r="Y8" s="89"/>
      <c r="Z8" s="90"/>
      <c r="AA8" s="89"/>
      <c r="AB8" s="89"/>
      <c r="AD8" s="91"/>
      <c r="AE8" s="92"/>
    </row>
    <row r="9" spans="1:31" ht="15">
      <c r="A9" s="832"/>
      <c r="B9" s="833"/>
      <c r="C9" s="845"/>
      <c r="D9" s="832"/>
      <c r="E9" s="848"/>
      <c r="F9" s="848"/>
      <c r="G9" s="848"/>
      <c r="H9" s="833"/>
      <c r="I9" s="468"/>
      <c r="J9" s="469"/>
      <c r="K9" s="832"/>
      <c r="L9" s="833"/>
      <c r="M9" s="800" t="s">
        <v>131</v>
      </c>
      <c r="N9" s="801"/>
      <c r="O9" s="802" t="s">
        <v>132</v>
      </c>
      <c r="P9" s="803"/>
      <c r="Q9" s="89"/>
      <c r="R9" s="89"/>
      <c r="S9" s="89"/>
      <c r="T9" s="89"/>
      <c r="U9" s="89"/>
      <c r="V9" s="89"/>
      <c r="W9" s="89"/>
      <c r="X9" s="89"/>
      <c r="Y9" s="89"/>
      <c r="Z9" s="90"/>
      <c r="AA9" s="89"/>
      <c r="AB9" s="89"/>
      <c r="AD9" s="91"/>
      <c r="AE9" s="92"/>
    </row>
    <row r="10" spans="1:31" ht="15" customHeight="1">
      <c r="A10" s="94"/>
      <c r="B10" s="95"/>
      <c r="C10" s="95"/>
      <c r="D10" s="96"/>
      <c r="E10" s="96"/>
      <c r="F10" s="96"/>
      <c r="G10" s="96"/>
      <c r="H10" s="96"/>
      <c r="I10" s="97"/>
      <c r="J10" s="97"/>
      <c r="K10" s="96"/>
      <c r="L10" s="96"/>
      <c r="M10" s="98"/>
      <c r="N10" s="98"/>
      <c r="O10" s="99"/>
      <c r="P10" s="99"/>
      <c r="Q10" s="95"/>
      <c r="R10" s="95"/>
      <c r="S10" s="95"/>
      <c r="T10" s="95"/>
      <c r="U10" s="95"/>
      <c r="V10" s="95"/>
      <c r="W10" s="95"/>
      <c r="X10" s="95"/>
      <c r="Y10" s="95"/>
      <c r="Z10" s="100"/>
      <c r="AA10" s="95"/>
      <c r="AB10" s="95"/>
      <c r="AD10" s="101"/>
      <c r="AE10" s="102"/>
    </row>
    <row r="11" spans="1:31" ht="15" customHeight="1">
      <c r="A11" s="828" t="s">
        <v>10</v>
      </c>
      <c r="B11" s="829"/>
      <c r="C11" s="834" t="s">
        <v>133</v>
      </c>
      <c r="D11" s="835"/>
      <c r="E11" s="835"/>
      <c r="F11" s="835"/>
      <c r="G11" s="835"/>
      <c r="H11" s="835"/>
      <c r="I11" s="835"/>
      <c r="J11" s="835"/>
      <c r="K11" s="835"/>
      <c r="L11" s="835"/>
      <c r="M11" s="835"/>
      <c r="N11" s="835"/>
      <c r="O11" s="835"/>
      <c r="P11" s="835"/>
      <c r="Q11" s="835"/>
      <c r="R11" s="835"/>
      <c r="S11" s="835"/>
      <c r="T11" s="835"/>
      <c r="U11" s="835"/>
      <c r="V11" s="835"/>
      <c r="W11" s="835"/>
      <c r="X11" s="835"/>
      <c r="Y11" s="835"/>
      <c r="Z11" s="835"/>
      <c r="AA11" s="835"/>
      <c r="AB11" s="835"/>
      <c r="AC11" s="835"/>
      <c r="AD11" s="835"/>
      <c r="AE11" s="836"/>
    </row>
    <row r="12" spans="1:31" ht="15" customHeight="1">
      <c r="A12" s="830"/>
      <c r="B12" s="831"/>
      <c r="C12" s="837"/>
      <c r="D12" s="838"/>
      <c r="E12" s="838"/>
      <c r="F12" s="838"/>
      <c r="G12" s="838"/>
      <c r="H12" s="838"/>
      <c r="I12" s="838"/>
      <c r="J12" s="838"/>
      <c r="K12" s="838"/>
      <c r="L12" s="838"/>
      <c r="M12" s="838"/>
      <c r="N12" s="838"/>
      <c r="O12" s="838"/>
      <c r="P12" s="838"/>
      <c r="Q12" s="838"/>
      <c r="R12" s="838"/>
      <c r="S12" s="838"/>
      <c r="T12" s="838"/>
      <c r="U12" s="838"/>
      <c r="V12" s="838"/>
      <c r="W12" s="838"/>
      <c r="X12" s="838"/>
      <c r="Y12" s="838"/>
      <c r="Z12" s="838"/>
      <c r="AA12" s="838"/>
      <c r="AB12" s="838"/>
      <c r="AC12" s="838"/>
      <c r="AD12" s="838"/>
      <c r="AE12" s="839"/>
    </row>
    <row r="13" spans="1:31" ht="15" customHeight="1" thickBot="1">
      <c r="A13" s="832"/>
      <c r="B13" s="833"/>
      <c r="C13" s="840"/>
      <c r="D13" s="841"/>
      <c r="E13" s="841"/>
      <c r="F13" s="841"/>
      <c r="G13" s="841"/>
      <c r="H13" s="841"/>
      <c r="I13" s="841"/>
      <c r="J13" s="841"/>
      <c r="K13" s="841"/>
      <c r="L13" s="841"/>
      <c r="M13" s="841"/>
      <c r="N13" s="841"/>
      <c r="O13" s="841"/>
      <c r="P13" s="841"/>
      <c r="Q13" s="841"/>
      <c r="R13" s="841"/>
      <c r="S13" s="841"/>
      <c r="T13" s="841"/>
      <c r="U13" s="841"/>
      <c r="V13" s="841"/>
      <c r="W13" s="841"/>
      <c r="X13" s="841"/>
      <c r="Y13" s="841"/>
      <c r="Z13" s="841"/>
      <c r="AA13" s="841"/>
      <c r="AB13" s="841"/>
      <c r="AC13" s="841"/>
      <c r="AD13" s="841"/>
      <c r="AE13" s="842"/>
    </row>
    <row r="14" spans="1:31" ht="9" customHeight="1" thickBot="1">
      <c r="A14" s="104"/>
      <c r="B14" s="105"/>
      <c r="C14" s="106"/>
      <c r="D14" s="106"/>
      <c r="E14" s="106"/>
      <c r="F14" s="106"/>
      <c r="G14" s="106"/>
      <c r="H14" s="106"/>
      <c r="I14" s="106"/>
      <c r="J14" s="106"/>
      <c r="K14" s="106"/>
      <c r="L14" s="106"/>
      <c r="M14" s="107"/>
      <c r="N14" s="107"/>
      <c r="O14" s="107"/>
      <c r="P14" s="107"/>
      <c r="Q14" s="107"/>
      <c r="R14" s="108"/>
      <c r="S14" s="108"/>
      <c r="T14" s="108"/>
      <c r="U14" s="108"/>
      <c r="V14" s="108"/>
      <c r="W14" s="108"/>
      <c r="X14" s="108"/>
      <c r="Y14" s="96"/>
      <c r="Z14" s="96"/>
      <c r="AA14" s="96"/>
      <c r="AB14" s="96"/>
      <c r="AD14" s="96"/>
      <c r="AE14" s="103"/>
    </row>
    <row r="15" spans="1:31" ht="81.75" customHeight="1" thickBot="1">
      <c r="A15" s="778" t="s">
        <v>12</v>
      </c>
      <c r="B15" s="779"/>
      <c r="C15" s="804" t="s">
        <v>134</v>
      </c>
      <c r="D15" s="805"/>
      <c r="E15" s="805"/>
      <c r="F15" s="805"/>
      <c r="G15" s="805"/>
      <c r="H15" s="805"/>
      <c r="I15" s="805"/>
      <c r="J15" s="805"/>
      <c r="K15" s="806"/>
      <c r="L15" s="783" t="s">
        <v>14</v>
      </c>
      <c r="M15" s="784"/>
      <c r="N15" s="784"/>
      <c r="O15" s="784"/>
      <c r="P15" s="784"/>
      <c r="Q15" s="785"/>
      <c r="R15" s="807" t="s">
        <v>135</v>
      </c>
      <c r="S15" s="808"/>
      <c r="T15" s="808"/>
      <c r="U15" s="808"/>
      <c r="V15" s="808"/>
      <c r="W15" s="808"/>
      <c r="X15" s="809"/>
      <c r="Y15" s="783" t="s">
        <v>15</v>
      </c>
      <c r="Z15" s="785"/>
      <c r="AA15" s="780" t="s">
        <v>136</v>
      </c>
      <c r="AB15" s="781"/>
      <c r="AC15" s="781"/>
      <c r="AD15" s="781"/>
      <c r="AE15" s="782"/>
    </row>
    <row r="16" spans="1:31" ht="9" customHeight="1" thickBot="1">
      <c r="A16" s="93"/>
      <c r="B16" s="89"/>
      <c r="C16" s="777"/>
      <c r="D16" s="777"/>
      <c r="E16" s="777"/>
      <c r="F16" s="777"/>
      <c r="G16" s="777"/>
      <c r="H16" s="777"/>
      <c r="I16" s="777"/>
      <c r="J16" s="777"/>
      <c r="K16" s="777"/>
      <c r="L16" s="777"/>
      <c r="M16" s="777"/>
      <c r="N16" s="777"/>
      <c r="O16" s="777"/>
      <c r="P16" s="777"/>
      <c r="Q16" s="777"/>
      <c r="R16" s="777"/>
      <c r="S16" s="777"/>
      <c r="T16" s="777"/>
      <c r="U16" s="777"/>
      <c r="V16" s="777"/>
      <c r="W16" s="777"/>
      <c r="X16" s="777"/>
      <c r="Y16" s="777"/>
      <c r="Z16" s="777"/>
      <c r="AA16" s="777"/>
      <c r="AB16" s="777"/>
      <c r="AD16" s="91"/>
      <c r="AE16" s="92"/>
    </row>
    <row r="17" spans="1:33" s="109" customFormat="1" ht="37.5" customHeight="1" thickBot="1">
      <c r="A17" s="778" t="s">
        <v>17</v>
      </c>
      <c r="B17" s="779"/>
      <c r="C17" s="780" t="s">
        <v>228</v>
      </c>
      <c r="D17" s="781"/>
      <c r="E17" s="781"/>
      <c r="F17" s="781"/>
      <c r="G17" s="781"/>
      <c r="H17" s="781"/>
      <c r="I17" s="781"/>
      <c r="J17" s="781"/>
      <c r="K17" s="781"/>
      <c r="L17" s="781"/>
      <c r="M17" s="781"/>
      <c r="N17" s="781"/>
      <c r="O17" s="781"/>
      <c r="P17" s="781"/>
      <c r="Q17" s="781"/>
      <c r="R17" s="781"/>
      <c r="S17" s="781"/>
      <c r="T17" s="781"/>
      <c r="U17" s="781"/>
      <c r="V17" s="781"/>
      <c r="W17" s="781"/>
      <c r="X17" s="781"/>
      <c r="Y17" s="781"/>
      <c r="Z17" s="781"/>
      <c r="AA17" s="781"/>
      <c r="AB17" s="781"/>
      <c r="AC17" s="781"/>
      <c r="AD17" s="781"/>
      <c r="AE17" s="782"/>
    </row>
    <row r="18" spans="1:33" ht="16.5" customHeight="1" thickBo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D18" s="111"/>
      <c r="AE18" s="112"/>
    </row>
    <row r="19" spans="1:33" ht="32.1" customHeight="1" thickBot="1">
      <c r="A19" s="783" t="s">
        <v>138</v>
      </c>
      <c r="B19" s="784"/>
      <c r="C19" s="784"/>
      <c r="D19" s="784"/>
      <c r="E19" s="784"/>
      <c r="F19" s="784"/>
      <c r="G19" s="784"/>
      <c r="H19" s="784"/>
      <c r="I19" s="784"/>
      <c r="J19" s="784"/>
      <c r="K19" s="784"/>
      <c r="L19" s="784"/>
      <c r="M19" s="784"/>
      <c r="N19" s="784"/>
      <c r="O19" s="784"/>
      <c r="P19" s="784"/>
      <c r="Q19" s="784"/>
      <c r="R19" s="784"/>
      <c r="S19" s="784"/>
      <c r="T19" s="784"/>
      <c r="U19" s="784"/>
      <c r="V19" s="784"/>
      <c r="W19" s="784"/>
      <c r="X19" s="784"/>
      <c r="Y19" s="784"/>
      <c r="Z19" s="784"/>
      <c r="AA19" s="784"/>
      <c r="AB19" s="784"/>
      <c r="AC19" s="784"/>
      <c r="AD19" s="784"/>
      <c r="AE19" s="785"/>
      <c r="AF19" s="113"/>
    </row>
    <row r="20" spans="1:33" ht="32.1" customHeight="1" thickBot="1">
      <c r="A20" s="114" t="s">
        <v>19</v>
      </c>
      <c r="B20" s="786" t="s">
        <v>139</v>
      </c>
      <c r="C20" s="787"/>
      <c r="D20" s="787"/>
      <c r="E20" s="787"/>
      <c r="F20" s="787"/>
      <c r="G20" s="787"/>
      <c r="H20" s="787"/>
      <c r="I20" s="787"/>
      <c r="J20" s="787"/>
      <c r="K20" s="787"/>
      <c r="L20" s="787"/>
      <c r="M20" s="787"/>
      <c r="N20" s="787"/>
      <c r="O20" s="788"/>
      <c r="P20" s="783" t="s">
        <v>140</v>
      </c>
      <c r="Q20" s="784"/>
      <c r="R20" s="784"/>
      <c r="S20" s="784"/>
      <c r="T20" s="784"/>
      <c r="U20" s="784"/>
      <c r="V20" s="784"/>
      <c r="W20" s="784"/>
      <c r="X20" s="784"/>
      <c r="Y20" s="784"/>
      <c r="Z20" s="784"/>
      <c r="AA20" s="784"/>
      <c r="AB20" s="784"/>
      <c r="AC20" s="784"/>
      <c r="AD20" s="784"/>
      <c r="AE20" s="785"/>
      <c r="AF20" s="113"/>
    </row>
    <row r="21" spans="1:33" ht="32.1" customHeight="1" thickBot="1">
      <c r="A21" s="94">
        <v>0</v>
      </c>
      <c r="B21" s="115" t="s">
        <v>142</v>
      </c>
      <c r="C21" s="116" t="s">
        <v>143</v>
      </c>
      <c r="D21" s="116" t="s">
        <v>144</v>
      </c>
      <c r="E21" s="116" t="s">
        <v>145</v>
      </c>
      <c r="F21" s="116" t="s">
        <v>146</v>
      </c>
      <c r="G21" s="116" t="s">
        <v>147</v>
      </c>
      <c r="H21" s="116" t="s">
        <v>148</v>
      </c>
      <c r="I21" s="116" t="s">
        <v>149</v>
      </c>
      <c r="J21" s="116" t="s">
        <v>150</v>
      </c>
      <c r="K21" s="116" t="s">
        <v>128</v>
      </c>
      <c r="L21" s="116" t="s">
        <v>151</v>
      </c>
      <c r="M21" s="116" t="s">
        <v>152</v>
      </c>
      <c r="N21" s="116" t="s">
        <v>102</v>
      </c>
      <c r="O21" s="117" t="s">
        <v>100</v>
      </c>
      <c r="P21" s="118"/>
      <c r="Q21" s="114" t="s">
        <v>142</v>
      </c>
      <c r="R21" s="119" t="s">
        <v>143</v>
      </c>
      <c r="S21" s="119" t="s">
        <v>144</v>
      </c>
      <c r="T21" s="119" t="s">
        <v>145</v>
      </c>
      <c r="U21" s="119" t="s">
        <v>146</v>
      </c>
      <c r="V21" s="119" t="s">
        <v>147</v>
      </c>
      <c r="W21" s="119" t="s">
        <v>148</v>
      </c>
      <c r="X21" s="119" t="s">
        <v>149</v>
      </c>
      <c r="Y21" s="119" t="s">
        <v>150</v>
      </c>
      <c r="Z21" s="119" t="s">
        <v>128</v>
      </c>
      <c r="AA21" s="119" t="s">
        <v>151</v>
      </c>
      <c r="AB21" s="119" t="s">
        <v>152</v>
      </c>
      <c r="AC21" s="119" t="s">
        <v>102</v>
      </c>
      <c r="AD21" s="120" t="s">
        <v>153</v>
      </c>
      <c r="AE21" s="120" t="s">
        <v>154</v>
      </c>
      <c r="AF21" s="121"/>
    </row>
    <row r="22" spans="1:33" ht="32.1" customHeight="1">
      <c r="A22" s="122" t="s">
        <v>31</v>
      </c>
      <c r="B22" s="123"/>
      <c r="C22" s="124"/>
      <c r="D22" s="124"/>
      <c r="E22" s="124"/>
      <c r="F22" s="124"/>
      <c r="G22" s="124"/>
      <c r="H22" s="124"/>
      <c r="I22" s="124"/>
      <c r="J22" s="124"/>
      <c r="K22" s="124"/>
      <c r="L22" s="124"/>
      <c r="M22" s="124"/>
      <c r="N22" s="124">
        <f>SUM(B22:M22)</f>
        <v>0</v>
      </c>
      <c r="O22" s="125"/>
      <c r="P22" s="122" t="s">
        <v>27</v>
      </c>
      <c r="Q22" s="126"/>
      <c r="R22" s="127"/>
      <c r="S22" s="127"/>
      <c r="T22" s="127"/>
      <c r="U22" s="127"/>
      <c r="V22" s="127"/>
      <c r="W22" s="127">
        <v>0</v>
      </c>
      <c r="X22" s="127">
        <v>475000055</v>
      </c>
      <c r="Y22" s="127"/>
      <c r="Z22" s="127"/>
      <c r="AA22" s="127">
        <v>85033707</v>
      </c>
      <c r="AB22" s="127"/>
      <c r="AC22" s="127">
        <f>SUM(Q22:AB22)</f>
        <v>560033762</v>
      </c>
      <c r="AE22" s="128"/>
      <c r="AF22" s="121"/>
    </row>
    <row r="23" spans="1:33" ht="32.1" customHeight="1">
      <c r="A23" s="129" t="s">
        <v>21</v>
      </c>
      <c r="B23" s="130"/>
      <c r="C23" s="131"/>
      <c r="D23" s="131"/>
      <c r="E23" s="131"/>
      <c r="F23" s="131"/>
      <c r="G23" s="131"/>
      <c r="H23" s="131"/>
      <c r="I23" s="131"/>
      <c r="J23" s="131"/>
      <c r="K23" s="131"/>
      <c r="L23" s="131"/>
      <c r="M23" s="131"/>
      <c r="N23" s="131">
        <f>SUM(B23:M23)</f>
        <v>0</v>
      </c>
      <c r="O23" s="132" t="str">
        <f>IFERROR(N23/(SUMIF(B23:M23,"&gt;0",B22:M22))," ")</f>
        <v xml:space="preserve"> </v>
      </c>
      <c r="P23" s="129" t="s">
        <v>29</v>
      </c>
      <c r="Q23" s="130"/>
      <c r="R23" s="131"/>
      <c r="S23" s="131"/>
      <c r="T23" s="131"/>
      <c r="U23" s="131"/>
      <c r="V23" s="131"/>
      <c r="W23" s="172">
        <v>59595255</v>
      </c>
      <c r="X23" s="172">
        <v>415404800</v>
      </c>
      <c r="Y23" s="135"/>
      <c r="Z23" s="135">
        <v>-929280</v>
      </c>
      <c r="AA23" s="135"/>
      <c r="AB23" s="135"/>
      <c r="AC23" s="131">
        <f>SUM(Q23:AB23)</f>
        <v>474070775</v>
      </c>
      <c r="AD23" s="131">
        <f>AC23/SUM(W22:AB22)</f>
        <v>0.84650392024043719</v>
      </c>
      <c r="AE23" s="133">
        <f>AC23/AC22</f>
        <v>0.84650392024043719</v>
      </c>
      <c r="AF23" s="121"/>
    </row>
    <row r="24" spans="1:33" ht="32.1" customHeight="1">
      <c r="A24" s="129" t="s">
        <v>23</v>
      </c>
      <c r="B24" s="130">
        <f>+B22-B23</f>
        <v>0</v>
      </c>
      <c r="C24" s="131">
        <f t="shared" ref="C24:M24" si="0">+C22-C23</f>
        <v>0</v>
      </c>
      <c r="D24" s="131">
        <f t="shared" si="0"/>
        <v>0</v>
      </c>
      <c r="E24" s="131">
        <f t="shared" si="0"/>
        <v>0</v>
      </c>
      <c r="F24" s="131">
        <f t="shared" si="0"/>
        <v>0</v>
      </c>
      <c r="G24" s="131">
        <f t="shared" si="0"/>
        <v>0</v>
      </c>
      <c r="H24" s="131">
        <f t="shared" si="0"/>
        <v>0</v>
      </c>
      <c r="I24" s="131">
        <f t="shared" si="0"/>
        <v>0</v>
      </c>
      <c r="J24" s="131">
        <f t="shared" si="0"/>
        <v>0</v>
      </c>
      <c r="K24" s="131">
        <f t="shared" si="0"/>
        <v>0</v>
      </c>
      <c r="L24" s="131">
        <f t="shared" si="0"/>
        <v>0</v>
      </c>
      <c r="M24" s="131">
        <f t="shared" si="0"/>
        <v>0</v>
      </c>
      <c r="N24" s="131">
        <f>SUM(B24:M24)</f>
        <v>0</v>
      </c>
      <c r="O24" s="134"/>
      <c r="P24" s="129" t="s">
        <v>31</v>
      </c>
      <c r="Q24" s="130"/>
      <c r="R24" s="131"/>
      <c r="S24" s="131"/>
      <c r="T24" s="131"/>
      <c r="U24" s="131"/>
      <c r="V24" s="131"/>
      <c r="W24" s="135"/>
      <c r="X24" s="135"/>
      <c r="Y24" s="135">
        <v>66285340</v>
      </c>
      <c r="Z24" s="135">
        <v>117633200</v>
      </c>
      <c r="AA24" s="135">
        <v>117343200</v>
      </c>
      <c r="AB24" s="135">
        <v>258772022</v>
      </c>
      <c r="AC24" s="131">
        <f>SUM(Q24:AB24)</f>
        <v>560033762</v>
      </c>
      <c r="AD24" s="131"/>
      <c r="AE24" s="136"/>
      <c r="AF24" s="121"/>
    </row>
    <row r="25" spans="1:33" ht="32.1" customHeight="1" thickBot="1">
      <c r="A25" s="137" t="s">
        <v>25</v>
      </c>
      <c r="B25" s="138"/>
      <c r="C25" s="139"/>
      <c r="D25" s="139"/>
      <c r="E25" s="139"/>
      <c r="F25" s="139"/>
      <c r="G25" s="139"/>
      <c r="H25" s="139"/>
      <c r="I25" s="139"/>
      <c r="J25" s="139"/>
      <c r="K25" s="139"/>
      <c r="L25" s="139"/>
      <c r="M25" s="139"/>
      <c r="N25" s="139">
        <f>SUM(B25:M25)</f>
        <v>0</v>
      </c>
      <c r="O25" s="140" t="str">
        <f>IFERROR(N25/(SUMIF(B25:M25,"&gt;0",B24:M24))," ")</f>
        <v xml:space="preserve"> </v>
      </c>
      <c r="P25" s="137" t="s">
        <v>25</v>
      </c>
      <c r="Q25" s="138"/>
      <c r="R25" s="139"/>
      <c r="S25" s="139"/>
      <c r="T25" s="139"/>
      <c r="U25" s="139"/>
      <c r="V25" s="139"/>
      <c r="W25" s="139"/>
      <c r="X25" s="139"/>
      <c r="Y25" s="139">
        <v>90353283</v>
      </c>
      <c r="Z25" s="139">
        <v>115603200</v>
      </c>
      <c r="AA25" s="139"/>
      <c r="AB25" s="139"/>
      <c r="AC25" s="139">
        <f>SUM(Q25:AB25)</f>
        <v>205956483</v>
      </c>
      <c r="AD25" s="141">
        <f>AC25/SUM(W24:AB24)</f>
        <v>0.3677572621059228</v>
      </c>
      <c r="AE25" s="142">
        <f>+AC25/AC24</f>
        <v>0.3677572621059228</v>
      </c>
      <c r="AF25" s="121"/>
    </row>
    <row r="26" spans="1:33" s="143" customFormat="1" ht="16.5" customHeight="1"/>
    <row r="27" spans="1:33" ht="33.950000000000003" customHeight="1">
      <c r="A27" s="789" t="s">
        <v>155</v>
      </c>
      <c r="B27" s="790"/>
      <c r="C27" s="790"/>
      <c r="D27" s="790"/>
      <c r="E27" s="790"/>
      <c r="F27" s="790"/>
      <c r="G27" s="790"/>
      <c r="H27" s="790"/>
      <c r="I27" s="790"/>
      <c r="J27" s="790"/>
      <c r="K27" s="790"/>
      <c r="L27" s="790"/>
      <c r="M27" s="790"/>
      <c r="N27" s="790"/>
      <c r="O27" s="790"/>
      <c r="P27" s="790"/>
      <c r="Q27" s="790"/>
      <c r="R27" s="790"/>
      <c r="S27" s="790"/>
      <c r="T27" s="790"/>
      <c r="U27" s="790"/>
      <c r="V27" s="790"/>
      <c r="W27" s="790"/>
      <c r="X27" s="790"/>
      <c r="Y27" s="790"/>
      <c r="Z27" s="790"/>
      <c r="AA27" s="790"/>
      <c r="AB27" s="790"/>
      <c r="AC27" s="790"/>
      <c r="AD27" s="790"/>
      <c r="AE27" s="791"/>
    </row>
    <row r="28" spans="1:33" ht="15" customHeight="1">
      <c r="A28" s="792" t="s">
        <v>34</v>
      </c>
      <c r="B28" s="768" t="s">
        <v>36</v>
      </c>
      <c r="C28" s="768"/>
      <c r="D28" s="768" t="s">
        <v>156</v>
      </c>
      <c r="E28" s="768"/>
      <c r="F28" s="768"/>
      <c r="G28" s="768"/>
      <c r="H28" s="768"/>
      <c r="I28" s="768"/>
      <c r="J28" s="768"/>
      <c r="K28" s="768"/>
      <c r="L28" s="768"/>
      <c r="M28" s="768"/>
      <c r="N28" s="768"/>
      <c r="O28" s="768"/>
      <c r="P28" s="768" t="s">
        <v>102</v>
      </c>
      <c r="Q28" s="768" t="s">
        <v>157</v>
      </c>
      <c r="R28" s="768"/>
      <c r="S28" s="768"/>
      <c r="T28" s="768"/>
      <c r="U28" s="768"/>
      <c r="V28" s="768"/>
      <c r="W28" s="768"/>
      <c r="X28" s="768"/>
      <c r="Y28" s="768" t="s">
        <v>158</v>
      </c>
      <c r="Z28" s="768"/>
      <c r="AA28" s="768"/>
      <c r="AB28" s="768"/>
      <c r="AC28" s="768"/>
      <c r="AD28" s="768"/>
      <c r="AE28" s="793"/>
    </row>
    <row r="29" spans="1:33" ht="27" customHeight="1">
      <c r="A29" s="792"/>
      <c r="B29" s="768"/>
      <c r="C29" s="768"/>
      <c r="D29" s="144" t="s">
        <v>142</v>
      </c>
      <c r="E29" s="144" t="s">
        <v>143</v>
      </c>
      <c r="F29" s="144" t="s">
        <v>144</v>
      </c>
      <c r="G29" s="144" t="s">
        <v>145</v>
      </c>
      <c r="H29" s="144" t="s">
        <v>146</v>
      </c>
      <c r="I29" s="144" t="s">
        <v>147</v>
      </c>
      <c r="J29" s="144" t="s">
        <v>148</v>
      </c>
      <c r="K29" s="144" t="s">
        <v>149</v>
      </c>
      <c r="L29" s="144" t="s">
        <v>150</v>
      </c>
      <c r="M29" s="144" t="s">
        <v>128</v>
      </c>
      <c r="N29" s="144" t="s">
        <v>151</v>
      </c>
      <c r="O29" s="144" t="s">
        <v>152</v>
      </c>
      <c r="P29" s="768"/>
      <c r="Q29" s="768"/>
      <c r="R29" s="768"/>
      <c r="S29" s="768"/>
      <c r="T29" s="768"/>
      <c r="U29" s="768"/>
      <c r="V29" s="768"/>
      <c r="W29" s="768"/>
      <c r="X29" s="768"/>
      <c r="Y29" s="768"/>
      <c r="Z29" s="768"/>
      <c r="AA29" s="768"/>
      <c r="AB29" s="768"/>
      <c r="AC29" s="768"/>
      <c r="AD29" s="768"/>
      <c r="AE29" s="793"/>
    </row>
    <row r="30" spans="1:33" ht="77.099999999999994" customHeight="1" thickBot="1">
      <c r="A30" s="145"/>
      <c r="B30" s="776" t="s">
        <v>159</v>
      </c>
      <c r="C30" s="776"/>
      <c r="D30" s="85"/>
      <c r="E30" s="85"/>
      <c r="F30" s="85"/>
      <c r="G30" s="85"/>
      <c r="H30" s="85"/>
      <c r="I30" s="85"/>
      <c r="J30" s="85"/>
      <c r="K30" s="85"/>
      <c r="L30" s="85"/>
      <c r="M30" s="85"/>
      <c r="N30" s="85"/>
      <c r="O30" s="85"/>
      <c r="P30" s="146">
        <f>SUM(D30:O30)</f>
        <v>0</v>
      </c>
      <c r="Q30" s="761"/>
      <c r="R30" s="761"/>
      <c r="S30" s="761"/>
      <c r="T30" s="761"/>
      <c r="U30" s="761"/>
      <c r="V30" s="761"/>
      <c r="W30" s="761"/>
      <c r="X30" s="761"/>
      <c r="Y30" s="761"/>
      <c r="Z30" s="761"/>
      <c r="AA30" s="761"/>
      <c r="AB30" s="761"/>
      <c r="AC30" s="761"/>
      <c r="AD30" s="761"/>
      <c r="AE30" s="762"/>
      <c r="AF30" s="147"/>
      <c r="AG30" s="147"/>
    </row>
    <row r="31" spans="1:33" ht="23.45" customHeight="1" thickBot="1">
      <c r="A31" s="148"/>
      <c r="B31" s="149"/>
      <c r="C31" s="149"/>
      <c r="D31" s="96"/>
      <c r="E31" s="96"/>
      <c r="F31" s="96"/>
      <c r="G31" s="96"/>
      <c r="H31" s="96"/>
      <c r="I31" s="96"/>
      <c r="J31" s="96"/>
      <c r="K31" s="96"/>
      <c r="L31" s="96"/>
      <c r="M31" s="96"/>
      <c r="N31" s="96"/>
      <c r="O31" s="96"/>
      <c r="P31" s="150"/>
      <c r="Q31" s="151"/>
      <c r="R31" s="151"/>
      <c r="S31" s="151"/>
      <c r="T31" s="151"/>
      <c r="U31" s="151"/>
      <c r="V31" s="151"/>
      <c r="W31" s="151"/>
      <c r="X31" s="151"/>
      <c r="Y31" s="151"/>
      <c r="Z31" s="151"/>
      <c r="AA31" s="151"/>
      <c r="AB31" s="151"/>
      <c r="AC31" s="151"/>
      <c r="AD31" s="151"/>
      <c r="AE31" s="152"/>
      <c r="AF31" s="147"/>
      <c r="AG31" s="147"/>
    </row>
    <row r="32" spans="1:33" ht="45" customHeight="1">
      <c r="A32" s="763" t="s">
        <v>160</v>
      </c>
      <c r="B32" s="764"/>
      <c r="C32" s="764"/>
      <c r="D32" s="764"/>
      <c r="E32" s="764"/>
      <c r="F32" s="764"/>
      <c r="G32" s="764"/>
      <c r="H32" s="764"/>
      <c r="I32" s="764"/>
      <c r="J32" s="764"/>
      <c r="K32" s="764"/>
      <c r="L32" s="764"/>
      <c r="M32" s="764"/>
      <c r="N32" s="764"/>
      <c r="O32" s="764"/>
      <c r="P32" s="764"/>
      <c r="Q32" s="764"/>
      <c r="R32" s="764"/>
      <c r="S32" s="764"/>
      <c r="T32" s="764"/>
      <c r="U32" s="764"/>
      <c r="V32" s="764"/>
      <c r="W32" s="764"/>
      <c r="X32" s="764"/>
      <c r="Y32" s="764"/>
      <c r="Z32" s="764"/>
      <c r="AA32" s="764"/>
      <c r="AB32" s="764"/>
      <c r="AC32" s="764"/>
      <c r="AD32" s="764"/>
      <c r="AE32" s="765"/>
      <c r="AF32" s="147"/>
      <c r="AG32" s="147"/>
    </row>
    <row r="33" spans="1:41" ht="23.1" customHeight="1">
      <c r="A33" s="766" t="s">
        <v>44</v>
      </c>
      <c r="B33" s="768" t="s">
        <v>46</v>
      </c>
      <c r="C33" s="768" t="s">
        <v>36</v>
      </c>
      <c r="D33" s="768" t="s">
        <v>161</v>
      </c>
      <c r="E33" s="768"/>
      <c r="F33" s="768"/>
      <c r="G33" s="768"/>
      <c r="H33" s="768"/>
      <c r="I33" s="768"/>
      <c r="J33" s="768"/>
      <c r="K33" s="768"/>
      <c r="L33" s="768"/>
      <c r="M33" s="768"/>
      <c r="N33" s="768"/>
      <c r="O33" s="768"/>
      <c r="P33" s="768"/>
      <c r="Q33" s="768" t="s">
        <v>162</v>
      </c>
      <c r="R33" s="768"/>
      <c r="S33" s="768"/>
      <c r="T33" s="768"/>
      <c r="U33" s="768"/>
      <c r="V33" s="768"/>
      <c r="W33" s="768"/>
      <c r="X33" s="768"/>
      <c r="Y33" s="768"/>
      <c r="Z33" s="768"/>
      <c r="AA33" s="768"/>
      <c r="AB33" s="768"/>
      <c r="AC33" s="768"/>
      <c r="AD33" s="768"/>
      <c r="AE33" s="771"/>
      <c r="AF33" s="147"/>
      <c r="AG33" s="153"/>
      <c r="AH33" s="154"/>
      <c r="AI33" s="154"/>
      <c r="AJ33" s="154"/>
      <c r="AK33" s="154"/>
      <c r="AL33" s="154"/>
      <c r="AM33" s="154"/>
      <c r="AN33" s="154"/>
      <c r="AO33" s="154"/>
    </row>
    <row r="34" spans="1:41" ht="27" customHeight="1">
      <c r="A34" s="767"/>
      <c r="B34" s="769"/>
      <c r="C34" s="770"/>
      <c r="D34" s="193" t="s">
        <v>142</v>
      </c>
      <c r="E34" s="193" t="s">
        <v>143</v>
      </c>
      <c r="F34" s="193" t="s">
        <v>144</v>
      </c>
      <c r="G34" s="193" t="s">
        <v>145</v>
      </c>
      <c r="H34" s="193" t="s">
        <v>146</v>
      </c>
      <c r="I34" s="193" t="s">
        <v>147</v>
      </c>
      <c r="J34" s="193" t="s">
        <v>148</v>
      </c>
      <c r="K34" s="193" t="s">
        <v>149</v>
      </c>
      <c r="L34" s="193" t="s">
        <v>150</v>
      </c>
      <c r="M34" s="193" t="s">
        <v>128</v>
      </c>
      <c r="N34" s="193" t="s">
        <v>151</v>
      </c>
      <c r="O34" s="193" t="s">
        <v>152</v>
      </c>
      <c r="P34" s="193" t="s">
        <v>102</v>
      </c>
      <c r="Q34" s="772" t="s">
        <v>52</v>
      </c>
      <c r="R34" s="773"/>
      <c r="S34" s="773"/>
      <c r="T34" s="774"/>
      <c r="U34" s="769" t="s">
        <v>54</v>
      </c>
      <c r="V34" s="769"/>
      <c r="W34" s="769"/>
      <c r="X34" s="769"/>
      <c r="Y34" s="769" t="s">
        <v>56</v>
      </c>
      <c r="Z34" s="769"/>
      <c r="AA34" s="769"/>
      <c r="AB34" s="769"/>
      <c r="AC34" s="769" t="s">
        <v>58</v>
      </c>
      <c r="AD34" s="769"/>
      <c r="AE34" s="775"/>
      <c r="AF34" s="147"/>
      <c r="AG34" s="153"/>
      <c r="AH34" s="154"/>
      <c r="AI34" s="154"/>
      <c r="AJ34" s="154"/>
      <c r="AK34" s="154"/>
      <c r="AL34" s="154"/>
      <c r="AM34" s="154"/>
      <c r="AN34" s="154"/>
      <c r="AO34" s="154"/>
    </row>
    <row r="35" spans="1:41" ht="366.75" customHeight="1">
      <c r="A35" s="856" t="s">
        <v>229</v>
      </c>
      <c r="B35" s="858">
        <v>0.49</v>
      </c>
      <c r="C35" s="203" t="s">
        <v>48</v>
      </c>
      <c r="D35" s="194"/>
      <c r="E35" s="194"/>
      <c r="F35" s="194"/>
      <c r="G35" s="194"/>
      <c r="H35" s="194"/>
      <c r="I35" s="194"/>
      <c r="J35" s="195">
        <v>15</v>
      </c>
      <c r="K35" s="195">
        <v>15</v>
      </c>
      <c r="L35" s="195">
        <v>15</v>
      </c>
      <c r="M35" s="195">
        <v>15</v>
      </c>
      <c r="N35" s="195">
        <v>15</v>
      </c>
      <c r="O35" s="195">
        <v>15</v>
      </c>
      <c r="P35" s="196">
        <f>MAX(J35:O35)</f>
        <v>15</v>
      </c>
      <c r="Q35" s="860" t="s">
        <v>230</v>
      </c>
      <c r="R35" s="860"/>
      <c r="S35" s="860"/>
      <c r="T35" s="861"/>
      <c r="U35" s="713" t="s">
        <v>231</v>
      </c>
      <c r="V35" s="714"/>
      <c r="W35" s="714"/>
      <c r="X35" s="715"/>
      <c r="Y35" s="734"/>
      <c r="Z35" s="735"/>
      <c r="AA35" s="735"/>
      <c r="AB35" s="736"/>
      <c r="AC35" s="730" t="s">
        <v>232</v>
      </c>
      <c r="AD35" s="730"/>
      <c r="AE35" s="731"/>
      <c r="AF35" s="147"/>
      <c r="AG35" s="153"/>
      <c r="AH35" s="154"/>
      <c r="AI35" s="154"/>
      <c r="AJ35" s="154"/>
      <c r="AK35" s="154"/>
      <c r="AL35" s="154"/>
      <c r="AM35" s="154"/>
      <c r="AN35" s="154"/>
      <c r="AO35" s="154"/>
    </row>
    <row r="36" spans="1:41" ht="181.5" customHeight="1">
      <c r="A36" s="857"/>
      <c r="B36" s="859"/>
      <c r="C36" s="202" t="s">
        <v>50</v>
      </c>
      <c r="D36" s="198"/>
      <c r="E36" s="198"/>
      <c r="F36" s="198"/>
      <c r="G36" s="199"/>
      <c r="H36" s="199"/>
      <c r="I36" s="199"/>
      <c r="J36" s="200">
        <v>0.15</v>
      </c>
      <c r="K36" s="200">
        <v>0.15</v>
      </c>
      <c r="L36" s="200">
        <v>0.15</v>
      </c>
      <c r="M36" s="200">
        <v>0.15</v>
      </c>
      <c r="N36" s="199"/>
      <c r="O36" s="199"/>
      <c r="P36" s="201">
        <f>MAX(J36:O36)</f>
        <v>0.15</v>
      </c>
      <c r="Q36" s="862"/>
      <c r="R36" s="862"/>
      <c r="S36" s="862"/>
      <c r="T36" s="863"/>
      <c r="U36" s="851" t="s">
        <v>233</v>
      </c>
      <c r="V36" s="852"/>
      <c r="W36" s="852"/>
      <c r="X36" s="853"/>
      <c r="Y36" s="737"/>
      <c r="Z36" s="738"/>
      <c r="AA36" s="738"/>
      <c r="AB36" s="739"/>
      <c r="AC36" s="732"/>
      <c r="AD36" s="732"/>
      <c r="AE36" s="733"/>
      <c r="AF36" s="147"/>
      <c r="AG36" s="153"/>
      <c r="AH36" s="154"/>
      <c r="AI36" s="154"/>
      <c r="AJ36" s="154"/>
      <c r="AK36" s="154"/>
      <c r="AL36" s="154"/>
      <c r="AM36" s="154"/>
      <c r="AN36" s="154"/>
      <c r="AO36" s="154"/>
    </row>
    <row r="37" spans="1:41" s="143" customFormat="1" ht="17.25" customHeight="1"/>
    <row r="38" spans="1:41" ht="45" customHeight="1">
      <c r="A38" s="864" t="s">
        <v>166</v>
      </c>
      <c r="B38" s="865"/>
      <c r="C38" s="865"/>
      <c r="D38" s="865"/>
      <c r="E38" s="865"/>
      <c r="F38" s="865"/>
      <c r="G38" s="865"/>
      <c r="H38" s="865"/>
      <c r="I38" s="865"/>
      <c r="J38" s="865"/>
      <c r="K38" s="865"/>
      <c r="L38" s="865"/>
      <c r="M38" s="865"/>
      <c r="N38" s="865"/>
      <c r="O38" s="865"/>
      <c r="P38" s="865"/>
      <c r="Q38" s="865"/>
      <c r="R38" s="865"/>
      <c r="S38" s="865"/>
      <c r="T38" s="865"/>
      <c r="U38" s="865"/>
      <c r="V38" s="865"/>
      <c r="W38" s="865"/>
      <c r="X38" s="865"/>
      <c r="Y38" s="865"/>
      <c r="Z38" s="865"/>
      <c r="AA38" s="865"/>
      <c r="AB38" s="865"/>
      <c r="AC38" s="865"/>
      <c r="AD38" s="865"/>
      <c r="AE38" s="866"/>
      <c r="AG38" s="154"/>
      <c r="AH38" s="154"/>
      <c r="AI38" s="154"/>
      <c r="AJ38" s="154"/>
      <c r="AK38" s="154"/>
      <c r="AL38" s="154"/>
      <c r="AM38" s="154"/>
      <c r="AN38" s="154"/>
      <c r="AO38" s="154"/>
    </row>
    <row r="39" spans="1:41" ht="26.1" customHeight="1">
      <c r="A39" s="867" t="s">
        <v>60</v>
      </c>
      <c r="B39" s="751" t="s">
        <v>167</v>
      </c>
      <c r="C39" s="751" t="s">
        <v>168</v>
      </c>
      <c r="D39" s="753" t="s">
        <v>169</v>
      </c>
      <c r="E39" s="754"/>
      <c r="F39" s="754"/>
      <c r="G39" s="754"/>
      <c r="H39" s="754"/>
      <c r="I39" s="754"/>
      <c r="J39" s="754"/>
      <c r="K39" s="754"/>
      <c r="L39" s="754"/>
      <c r="M39" s="754"/>
      <c r="N39" s="754"/>
      <c r="O39" s="754"/>
      <c r="P39" s="755"/>
      <c r="Q39" s="753" t="s">
        <v>170</v>
      </c>
      <c r="R39" s="754"/>
      <c r="S39" s="754"/>
      <c r="T39" s="754"/>
      <c r="U39" s="754"/>
      <c r="V39" s="754"/>
      <c r="W39" s="754"/>
      <c r="X39" s="754"/>
      <c r="Y39" s="754"/>
      <c r="Z39" s="754"/>
      <c r="AA39" s="754"/>
      <c r="AB39" s="754"/>
      <c r="AC39" s="754"/>
      <c r="AD39" s="754"/>
      <c r="AE39" s="756"/>
      <c r="AG39" s="154"/>
      <c r="AH39" s="154"/>
      <c r="AI39" s="154"/>
      <c r="AJ39" s="154"/>
      <c r="AK39" s="154"/>
      <c r="AL39" s="154"/>
      <c r="AM39" s="154"/>
      <c r="AN39" s="154"/>
      <c r="AO39" s="154"/>
    </row>
    <row r="40" spans="1:41" ht="26.1" customHeight="1">
      <c r="A40" s="868"/>
      <c r="B40" s="752"/>
      <c r="C40" s="752"/>
      <c r="D40" s="144" t="s">
        <v>171</v>
      </c>
      <c r="E40" s="144" t="s">
        <v>172</v>
      </c>
      <c r="F40" s="144" t="s">
        <v>173</v>
      </c>
      <c r="G40" s="144" t="s">
        <v>174</v>
      </c>
      <c r="H40" s="144" t="s">
        <v>175</v>
      </c>
      <c r="I40" s="144" t="s">
        <v>176</v>
      </c>
      <c r="J40" s="144" t="s">
        <v>177</v>
      </c>
      <c r="K40" s="144" t="s">
        <v>178</v>
      </c>
      <c r="L40" s="144" t="s">
        <v>179</v>
      </c>
      <c r="M40" s="144" t="s">
        <v>180</v>
      </c>
      <c r="N40" s="144" t="s">
        <v>181</v>
      </c>
      <c r="O40" s="144" t="s">
        <v>182</v>
      </c>
      <c r="P40" s="144" t="s">
        <v>183</v>
      </c>
      <c r="Q40" s="757" t="s">
        <v>184</v>
      </c>
      <c r="R40" s="758"/>
      <c r="S40" s="758"/>
      <c r="T40" s="758"/>
      <c r="U40" s="758"/>
      <c r="V40" s="758"/>
      <c r="W40" s="758"/>
      <c r="X40" s="759"/>
      <c r="Y40" s="757" t="s">
        <v>68</v>
      </c>
      <c r="Z40" s="758"/>
      <c r="AA40" s="758"/>
      <c r="AB40" s="758"/>
      <c r="AC40" s="758"/>
      <c r="AD40" s="758"/>
      <c r="AE40" s="760"/>
      <c r="AG40" s="155"/>
      <c r="AH40" s="155"/>
      <c r="AI40" s="155"/>
      <c r="AJ40" s="155"/>
      <c r="AK40" s="155"/>
      <c r="AL40" s="155"/>
      <c r="AM40" s="155"/>
      <c r="AN40" s="155"/>
      <c r="AO40" s="155"/>
    </row>
    <row r="41" spans="1:41" ht="203.25" customHeight="1">
      <c r="A41" s="854" t="s">
        <v>234</v>
      </c>
      <c r="B41" s="743">
        <v>0.09</v>
      </c>
      <c r="C41" s="156" t="s">
        <v>48</v>
      </c>
      <c r="D41" s="157"/>
      <c r="E41" s="157"/>
      <c r="F41" s="157"/>
      <c r="G41" s="157"/>
      <c r="H41" s="157"/>
      <c r="I41" s="157"/>
      <c r="J41" s="158">
        <v>0</v>
      </c>
      <c r="K41" s="158">
        <v>0.08</v>
      </c>
      <c r="L41" s="158">
        <v>0.25</v>
      </c>
      <c r="M41" s="158">
        <v>0.25</v>
      </c>
      <c r="N41" s="158">
        <v>0.25</v>
      </c>
      <c r="O41" s="158">
        <v>0.17</v>
      </c>
      <c r="P41" s="159">
        <f>SUM(J41:O41)</f>
        <v>1</v>
      </c>
      <c r="Q41" s="707" t="s">
        <v>235</v>
      </c>
      <c r="R41" s="708"/>
      <c r="S41" s="708"/>
      <c r="T41" s="708"/>
      <c r="U41" s="708"/>
      <c r="V41" s="708"/>
      <c r="W41" s="708"/>
      <c r="X41" s="709"/>
      <c r="Y41" s="745" t="s">
        <v>236</v>
      </c>
      <c r="Z41" s="746"/>
      <c r="AA41" s="746"/>
      <c r="AB41" s="746"/>
      <c r="AC41" s="746"/>
      <c r="AD41" s="746"/>
      <c r="AE41" s="747"/>
      <c r="AG41" s="160"/>
      <c r="AH41" s="160"/>
      <c r="AI41" s="160"/>
      <c r="AJ41" s="160"/>
      <c r="AK41" s="160"/>
      <c r="AL41" s="160"/>
      <c r="AM41" s="160"/>
      <c r="AN41" s="160"/>
      <c r="AO41" s="160"/>
    </row>
    <row r="42" spans="1:41" ht="183" customHeight="1">
      <c r="A42" s="855"/>
      <c r="B42" s="744"/>
      <c r="C42" s="161" t="s">
        <v>50</v>
      </c>
      <c r="D42" s="162"/>
      <c r="E42" s="162"/>
      <c r="F42" s="162"/>
      <c r="G42" s="162"/>
      <c r="H42" s="162"/>
      <c r="I42" s="162"/>
      <c r="J42" s="162">
        <v>0</v>
      </c>
      <c r="K42" s="162">
        <v>0.08</v>
      </c>
      <c r="L42" s="162">
        <v>0.25</v>
      </c>
      <c r="M42" s="162">
        <v>0.25</v>
      </c>
      <c r="N42" s="162"/>
      <c r="O42" s="162"/>
      <c r="P42" s="159">
        <f t="shared" ref="P42:P51" si="1">SUM(J42:O42)</f>
        <v>0.58000000000000007</v>
      </c>
      <c r="Q42" s="550" t="s">
        <v>237</v>
      </c>
      <c r="R42" s="708"/>
      <c r="S42" s="708"/>
      <c r="T42" s="708"/>
      <c r="U42" s="708"/>
      <c r="V42" s="708"/>
      <c r="W42" s="708"/>
      <c r="X42" s="709"/>
      <c r="Y42" s="748"/>
      <c r="Z42" s="749"/>
      <c r="AA42" s="749"/>
      <c r="AB42" s="749"/>
      <c r="AC42" s="749"/>
      <c r="AD42" s="749"/>
      <c r="AE42" s="750"/>
    </row>
    <row r="43" spans="1:41" ht="132" customHeight="1">
      <c r="A43" s="854" t="s">
        <v>238</v>
      </c>
      <c r="B43" s="697">
        <v>0.09</v>
      </c>
      <c r="C43" s="156" t="s">
        <v>48</v>
      </c>
      <c r="D43" s="157"/>
      <c r="E43" s="157"/>
      <c r="F43" s="157"/>
      <c r="G43" s="157"/>
      <c r="H43" s="157"/>
      <c r="I43" s="157"/>
      <c r="J43" s="158">
        <v>0</v>
      </c>
      <c r="K43" s="158">
        <v>0.08</v>
      </c>
      <c r="L43" s="158">
        <v>0.25</v>
      </c>
      <c r="M43" s="158">
        <v>0.25</v>
      </c>
      <c r="N43" s="158">
        <v>0.25</v>
      </c>
      <c r="O43" s="158">
        <v>0.17</v>
      </c>
      <c r="P43" s="159">
        <f t="shared" si="1"/>
        <v>1</v>
      </c>
      <c r="Q43" s="710" t="s">
        <v>239</v>
      </c>
      <c r="R43" s="711"/>
      <c r="S43" s="711"/>
      <c r="T43" s="711"/>
      <c r="U43" s="711"/>
      <c r="V43" s="711"/>
      <c r="W43" s="711"/>
      <c r="X43" s="712"/>
      <c r="Y43" s="704" t="s">
        <v>240</v>
      </c>
      <c r="Z43" s="705"/>
      <c r="AA43" s="705"/>
      <c r="AB43" s="705"/>
      <c r="AC43" s="705"/>
      <c r="AD43" s="705"/>
      <c r="AE43" s="706"/>
    </row>
    <row r="44" spans="1:41" ht="78" customHeight="1">
      <c r="A44" s="855"/>
      <c r="B44" s="697"/>
      <c r="C44" s="161" t="s">
        <v>50</v>
      </c>
      <c r="D44" s="162"/>
      <c r="E44" s="162"/>
      <c r="F44" s="162"/>
      <c r="G44" s="162"/>
      <c r="H44" s="162"/>
      <c r="I44" s="162"/>
      <c r="J44" s="162">
        <v>0</v>
      </c>
      <c r="K44" s="162">
        <v>0.08</v>
      </c>
      <c r="L44" s="162">
        <v>0.25</v>
      </c>
      <c r="M44" s="162">
        <v>0.25</v>
      </c>
      <c r="N44" s="162"/>
      <c r="O44" s="162"/>
      <c r="P44" s="159">
        <f t="shared" si="1"/>
        <v>0.58000000000000007</v>
      </c>
      <c r="Q44" s="553" t="s">
        <v>241</v>
      </c>
      <c r="R44" s="708"/>
      <c r="S44" s="708"/>
      <c r="T44" s="708"/>
      <c r="U44" s="708"/>
      <c r="V44" s="708"/>
      <c r="W44" s="708"/>
      <c r="X44" s="709"/>
      <c r="Y44" s="701"/>
      <c r="Z44" s="702"/>
      <c r="AA44" s="702"/>
      <c r="AB44" s="702"/>
      <c r="AC44" s="702"/>
      <c r="AD44" s="702"/>
      <c r="AE44" s="703"/>
    </row>
    <row r="45" spans="1:41" ht="409.5" customHeight="1">
      <c r="A45" s="716" t="s">
        <v>242</v>
      </c>
      <c r="B45" s="697">
        <v>0.08</v>
      </c>
      <c r="C45" s="156" t="s">
        <v>48</v>
      </c>
      <c r="D45" s="157"/>
      <c r="E45" s="157"/>
      <c r="F45" s="157"/>
      <c r="G45" s="157"/>
      <c r="H45" s="157"/>
      <c r="I45" s="157"/>
      <c r="J45" s="158">
        <v>0</v>
      </c>
      <c r="K45" s="158">
        <v>0.08</v>
      </c>
      <c r="L45" s="158">
        <v>0.25</v>
      </c>
      <c r="M45" s="158">
        <v>0.25</v>
      </c>
      <c r="N45" s="158">
        <v>0.25</v>
      </c>
      <c r="O45" s="158">
        <v>0.17</v>
      </c>
      <c r="P45" s="159">
        <f t="shared" si="1"/>
        <v>1</v>
      </c>
      <c r="Q45" s="710" t="s">
        <v>243</v>
      </c>
      <c r="R45" s="711"/>
      <c r="S45" s="711"/>
      <c r="T45" s="711"/>
      <c r="U45" s="711"/>
      <c r="V45" s="711"/>
      <c r="W45" s="711"/>
      <c r="X45" s="712"/>
      <c r="Y45" s="698" t="s">
        <v>244</v>
      </c>
      <c r="Z45" s="699"/>
      <c r="AA45" s="699"/>
      <c r="AB45" s="699"/>
      <c r="AC45" s="699"/>
      <c r="AD45" s="699"/>
      <c r="AE45" s="700"/>
    </row>
    <row r="46" spans="1:41" ht="242.25" customHeight="1">
      <c r="A46" s="716"/>
      <c r="B46" s="697"/>
      <c r="C46" s="161" t="s">
        <v>50</v>
      </c>
      <c r="D46" s="162"/>
      <c r="E46" s="162"/>
      <c r="F46" s="162"/>
      <c r="G46" s="162"/>
      <c r="H46" s="162"/>
      <c r="I46" s="162"/>
      <c r="J46" s="162">
        <v>0</v>
      </c>
      <c r="K46" s="162">
        <v>0.08</v>
      </c>
      <c r="L46" s="162">
        <v>0.25</v>
      </c>
      <c r="M46" s="162">
        <v>0.25</v>
      </c>
      <c r="N46" s="162"/>
      <c r="O46" s="162"/>
      <c r="P46" s="159">
        <f t="shared" si="1"/>
        <v>0.58000000000000007</v>
      </c>
      <c r="Q46" s="553" t="s">
        <v>245</v>
      </c>
      <c r="R46" s="708"/>
      <c r="S46" s="708"/>
      <c r="T46" s="708"/>
      <c r="U46" s="708"/>
      <c r="V46" s="708"/>
      <c r="W46" s="708"/>
      <c r="X46" s="709"/>
      <c r="Y46" s="701"/>
      <c r="Z46" s="702"/>
      <c r="AA46" s="702"/>
      <c r="AB46" s="702"/>
      <c r="AC46" s="702"/>
      <c r="AD46" s="702"/>
      <c r="AE46" s="703"/>
    </row>
    <row r="47" spans="1:41" ht="111.75" customHeight="1">
      <c r="A47" s="854" t="s">
        <v>246</v>
      </c>
      <c r="B47" s="697">
        <v>0.08</v>
      </c>
      <c r="C47" s="156" t="s">
        <v>48</v>
      </c>
      <c r="D47" s="157"/>
      <c r="E47" s="157"/>
      <c r="F47" s="157"/>
      <c r="G47" s="157"/>
      <c r="H47" s="157"/>
      <c r="I47" s="157"/>
      <c r="J47" s="158">
        <v>0</v>
      </c>
      <c r="K47" s="158">
        <v>0.08</v>
      </c>
      <c r="L47" s="158">
        <v>0.25</v>
      </c>
      <c r="M47" s="158">
        <v>0.25</v>
      </c>
      <c r="N47" s="158">
        <v>0.25</v>
      </c>
      <c r="O47" s="158">
        <v>0.17</v>
      </c>
      <c r="P47" s="159">
        <f t="shared" si="1"/>
        <v>1</v>
      </c>
      <c r="Q47" s="536" t="s">
        <v>247</v>
      </c>
      <c r="R47" s="537"/>
      <c r="S47" s="537"/>
      <c r="T47" s="537"/>
      <c r="U47" s="537"/>
      <c r="V47" s="537"/>
      <c r="W47" s="537"/>
      <c r="X47" s="538"/>
      <c r="Y47" s="698" t="s">
        <v>248</v>
      </c>
      <c r="Z47" s="699"/>
      <c r="AA47" s="699"/>
      <c r="AB47" s="699"/>
      <c r="AC47" s="699"/>
      <c r="AD47" s="699"/>
      <c r="AE47" s="700"/>
    </row>
    <row r="48" spans="1:41" ht="61.5" customHeight="1">
      <c r="A48" s="855"/>
      <c r="B48" s="697"/>
      <c r="C48" s="161" t="s">
        <v>50</v>
      </c>
      <c r="D48" s="162"/>
      <c r="E48" s="162"/>
      <c r="F48" s="162"/>
      <c r="G48" s="162"/>
      <c r="H48" s="162"/>
      <c r="I48" s="162"/>
      <c r="J48" s="162">
        <v>0</v>
      </c>
      <c r="K48" s="162">
        <v>0.08</v>
      </c>
      <c r="L48" s="162">
        <v>0.25</v>
      </c>
      <c r="M48" s="162">
        <v>0.25</v>
      </c>
      <c r="N48" s="162"/>
      <c r="O48" s="162"/>
      <c r="P48" s="159">
        <f t="shared" si="1"/>
        <v>0.58000000000000007</v>
      </c>
      <c r="Q48" s="553" t="s">
        <v>249</v>
      </c>
      <c r="R48" s="708"/>
      <c r="S48" s="708"/>
      <c r="T48" s="708"/>
      <c r="U48" s="708"/>
      <c r="V48" s="708"/>
      <c r="W48" s="708"/>
      <c r="X48" s="709"/>
      <c r="Y48" s="740"/>
      <c r="Z48" s="741"/>
      <c r="AA48" s="741"/>
      <c r="AB48" s="741"/>
      <c r="AC48" s="741"/>
      <c r="AD48" s="741"/>
      <c r="AE48" s="742"/>
    </row>
    <row r="49" spans="1:31" ht="87.75" customHeight="1">
      <c r="A49" s="716" t="s">
        <v>250</v>
      </c>
      <c r="B49" s="697">
        <v>0.09</v>
      </c>
      <c r="C49" s="156" t="s">
        <v>48</v>
      </c>
      <c r="D49" s="157"/>
      <c r="E49" s="157"/>
      <c r="F49" s="157"/>
      <c r="G49" s="157"/>
      <c r="H49" s="157"/>
      <c r="I49" s="157"/>
      <c r="J49" s="158">
        <v>0</v>
      </c>
      <c r="K49" s="158">
        <v>0.08</v>
      </c>
      <c r="L49" s="158">
        <v>0.25</v>
      </c>
      <c r="M49" s="158">
        <v>0.25</v>
      </c>
      <c r="N49" s="158">
        <v>0.25</v>
      </c>
      <c r="O49" s="158">
        <v>0.17</v>
      </c>
      <c r="P49" s="159">
        <f t="shared" si="1"/>
        <v>1</v>
      </c>
      <c r="Q49" s="724" t="s">
        <v>251</v>
      </c>
      <c r="R49" s="725"/>
      <c r="S49" s="725"/>
      <c r="T49" s="725"/>
      <c r="U49" s="725"/>
      <c r="V49" s="725"/>
      <c r="W49" s="725"/>
      <c r="X49" s="726"/>
      <c r="Y49" s="704" t="s">
        <v>252</v>
      </c>
      <c r="Z49" s="705"/>
      <c r="AA49" s="705"/>
      <c r="AB49" s="705"/>
      <c r="AC49" s="705"/>
      <c r="AD49" s="705"/>
      <c r="AE49" s="706"/>
    </row>
    <row r="50" spans="1:31" ht="102" customHeight="1">
      <c r="A50" s="716"/>
      <c r="B50" s="697"/>
      <c r="C50" s="161" t="s">
        <v>50</v>
      </c>
      <c r="D50" s="162"/>
      <c r="E50" s="162"/>
      <c r="F50" s="162"/>
      <c r="G50" s="162"/>
      <c r="H50" s="162"/>
      <c r="I50" s="162"/>
      <c r="J50" s="162">
        <v>0</v>
      </c>
      <c r="K50" s="197">
        <v>0.08</v>
      </c>
      <c r="L50" s="162">
        <v>0.25</v>
      </c>
      <c r="M50" s="162">
        <v>0.25</v>
      </c>
      <c r="N50" s="162"/>
      <c r="O50" s="162"/>
      <c r="P50" s="159">
        <f t="shared" si="1"/>
        <v>0.58000000000000007</v>
      </c>
      <c r="Q50" s="553" t="s">
        <v>253</v>
      </c>
      <c r="R50" s="708"/>
      <c r="S50" s="708"/>
      <c r="T50" s="708"/>
      <c r="U50" s="708"/>
      <c r="V50" s="708"/>
      <c r="W50" s="708"/>
      <c r="X50" s="709"/>
      <c r="Y50" s="740"/>
      <c r="Z50" s="741"/>
      <c r="AA50" s="741"/>
      <c r="AB50" s="741"/>
      <c r="AC50" s="741"/>
      <c r="AD50" s="741"/>
      <c r="AE50" s="742"/>
    </row>
    <row r="51" spans="1:31" ht="247.5" customHeight="1">
      <c r="A51" s="716" t="s">
        <v>254</v>
      </c>
      <c r="B51" s="697">
        <v>0.06</v>
      </c>
      <c r="C51" s="156" t="s">
        <v>48</v>
      </c>
      <c r="D51" s="157"/>
      <c r="E51" s="157"/>
      <c r="F51" s="157"/>
      <c r="G51" s="157"/>
      <c r="H51" s="157"/>
      <c r="I51" s="157"/>
      <c r="J51" s="158">
        <v>0</v>
      </c>
      <c r="K51" s="158">
        <v>0.08</v>
      </c>
      <c r="L51" s="158">
        <v>0.25</v>
      </c>
      <c r="M51" s="158">
        <v>0.25</v>
      </c>
      <c r="N51" s="158">
        <v>0.25</v>
      </c>
      <c r="O51" s="158">
        <v>0.17</v>
      </c>
      <c r="P51" s="159">
        <f t="shared" si="1"/>
        <v>1</v>
      </c>
      <c r="Q51" s="536" t="s">
        <v>255</v>
      </c>
      <c r="R51" s="537"/>
      <c r="S51" s="537"/>
      <c r="T51" s="537"/>
      <c r="U51" s="537"/>
      <c r="V51" s="537"/>
      <c r="W51" s="537"/>
      <c r="X51" s="538"/>
      <c r="Y51" s="704" t="s">
        <v>256</v>
      </c>
      <c r="Z51" s="719"/>
      <c r="AA51" s="719"/>
      <c r="AB51" s="719"/>
      <c r="AC51" s="719"/>
      <c r="AD51" s="719"/>
      <c r="AE51" s="720"/>
    </row>
    <row r="52" spans="1:31" ht="188.25" customHeight="1">
      <c r="A52" s="717"/>
      <c r="B52" s="718"/>
      <c r="C52" s="163" t="s">
        <v>50</v>
      </c>
      <c r="D52" s="164"/>
      <c r="E52" s="164"/>
      <c r="F52" s="164"/>
      <c r="G52" s="164"/>
      <c r="H52" s="164"/>
      <c r="I52" s="164"/>
      <c r="J52" s="164">
        <v>0</v>
      </c>
      <c r="K52" s="164">
        <v>0.08</v>
      </c>
      <c r="L52" s="164">
        <v>0.25</v>
      </c>
      <c r="M52" s="164">
        <v>0.25</v>
      </c>
      <c r="N52" s="164"/>
      <c r="O52" s="164"/>
      <c r="P52" s="165">
        <f t="shared" ref="P52" si="2">SUM(D52:O52)</f>
        <v>0.58000000000000007</v>
      </c>
      <c r="Q52" s="727" t="s">
        <v>257</v>
      </c>
      <c r="R52" s="728"/>
      <c r="S52" s="728"/>
      <c r="T52" s="728"/>
      <c r="U52" s="728"/>
      <c r="V52" s="728"/>
      <c r="W52" s="728"/>
      <c r="X52" s="729"/>
      <c r="Y52" s="721"/>
      <c r="Z52" s="722"/>
      <c r="AA52" s="722"/>
      <c r="AB52" s="722"/>
      <c r="AC52" s="722"/>
      <c r="AD52" s="722"/>
      <c r="AE52" s="723"/>
    </row>
    <row r="53" spans="1:31" ht="15" customHeight="1">
      <c r="A53" s="84" t="s">
        <v>201</v>
      </c>
    </row>
  </sheetData>
  <mergeCells count="98">
    <mergeCell ref="U36:X36"/>
    <mergeCell ref="Y47:AE48"/>
    <mergeCell ref="A47:A48"/>
    <mergeCell ref="B47:B48"/>
    <mergeCell ref="B43:B44"/>
    <mergeCell ref="A43:A44"/>
    <mergeCell ref="Q47:X47"/>
    <mergeCell ref="Q48:X48"/>
    <mergeCell ref="Q46:X46"/>
    <mergeCell ref="A35:A36"/>
    <mergeCell ref="B35:B36"/>
    <mergeCell ref="Q35:T36"/>
    <mergeCell ref="A41:A42"/>
    <mergeCell ref="A38:AE38"/>
    <mergeCell ref="A39:A40"/>
    <mergeCell ref="B39:B40"/>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 ref="A15:B15"/>
    <mergeCell ref="C15:K15"/>
    <mergeCell ref="L15:Q15"/>
    <mergeCell ref="R15:X15"/>
    <mergeCell ref="Y15:Z15"/>
    <mergeCell ref="AA15:AE15"/>
    <mergeCell ref="O7:P7"/>
    <mergeCell ref="M8:N8"/>
    <mergeCell ref="O8:P8"/>
    <mergeCell ref="M9:N9"/>
    <mergeCell ref="O9:P9"/>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Y30:AE30"/>
    <mergeCell ref="A32:AE32"/>
    <mergeCell ref="A33:A34"/>
    <mergeCell ref="B33:B34"/>
    <mergeCell ref="C33:C34"/>
    <mergeCell ref="D33:P33"/>
    <mergeCell ref="Q33:AE33"/>
    <mergeCell ref="Q34:T34"/>
    <mergeCell ref="U34:X34"/>
    <mergeCell ref="Y34:AB34"/>
    <mergeCell ref="AC34:AE34"/>
    <mergeCell ref="B30:C30"/>
    <mergeCell ref="Q30:X30"/>
    <mergeCell ref="C39:C40"/>
    <mergeCell ref="D39:P39"/>
    <mergeCell ref="Q39:AE39"/>
    <mergeCell ref="Q40:X40"/>
    <mergeCell ref="Y40:AE40"/>
    <mergeCell ref="U35:X35"/>
    <mergeCell ref="A51:A52"/>
    <mergeCell ref="B51:B52"/>
    <mergeCell ref="Y51:AE52"/>
    <mergeCell ref="Q49:X49"/>
    <mergeCell ref="Q50:X50"/>
    <mergeCell ref="Q51:X51"/>
    <mergeCell ref="Q52:X52"/>
    <mergeCell ref="AC35:AE36"/>
    <mergeCell ref="Y35:AB36"/>
    <mergeCell ref="A49:A50"/>
    <mergeCell ref="B49:B50"/>
    <mergeCell ref="Y49:AE50"/>
    <mergeCell ref="B41:B42"/>
    <mergeCell ref="Y41:AE42"/>
    <mergeCell ref="A45:A46"/>
    <mergeCell ref="B45:B46"/>
    <mergeCell ref="Y45:AE46"/>
    <mergeCell ref="Y43:AE44"/>
    <mergeCell ref="Q41:X41"/>
    <mergeCell ref="Q42:X42"/>
    <mergeCell ref="Q43:X43"/>
    <mergeCell ref="Q44:X44"/>
    <mergeCell ref="Q45:X45"/>
  </mergeCells>
  <dataValidations count="3">
    <dataValidation type="textLength" operator="lessThanOrEqual" allowBlank="1" showInputMessage="1" showErrorMessage="1" errorTitle="Máximo 2.000 caracteres" error="Máximo 2.000 caracteres" sqref="Q51 Q35 Y35 Q49 Q41 Q47" xr:uid="{4751451B-B948-41F2-B23B-AF8EAF0A3EE0}">
      <formula1>2000</formula1>
    </dataValidation>
    <dataValidation type="textLength" operator="lessThanOrEqual" allowBlank="1" showInputMessage="1" showErrorMessage="1" errorTitle="Máximo 2.000 caracteres" error="Máximo 2.000 caracteres" promptTitle="2.000 caracteres" sqref="Q30:Q31" xr:uid="{2D98D3F5-2C30-4567-B460-7859FA06C9D8}">
      <formula1>2000</formula1>
    </dataValidation>
    <dataValidation type="list" allowBlank="1" showInputMessage="1" showErrorMessage="1" sqref="C7:C9" xr:uid="{FC36D236-41C7-415E-8CAF-C6E977611D28}">
      <formula1>$B$21:$M$21</formula1>
    </dataValidation>
  </dataValidations>
  <hyperlinks>
    <hyperlink ref="Y41" r:id="rId1" xr:uid="{FE82BFC3-E4CA-4AD7-839A-834C6B3F9DFD}"/>
    <hyperlink ref="Y49" r:id="rId2" xr:uid="{64E42B5D-99BE-426E-A8DB-DE4883198153}"/>
    <hyperlink ref="Y51" r:id="rId3" xr:uid="{C15E1793-5580-471B-8AFF-1428FE47FDC5}"/>
    <hyperlink ref="Y43" r:id="rId4" xr:uid="{4B9FFBDB-D7CA-47F9-B642-96280793BCEC}"/>
    <hyperlink ref="Y45" r:id="rId5" xr:uid="{E16AC91B-C81D-476A-8F29-2702B3BC98EB}"/>
    <hyperlink ref="Y47" r:id="rId6" xr:uid="{EADE2BAF-232C-41C0-B8AB-4BFFF93F011A}"/>
  </hyperlinks>
  <pageMargins left="0.25" right="0.25" top="0.75" bottom="0.75" header="0.3" footer="0.3"/>
  <pageSetup scale="21" fitToWidth="0" orientation="landscape" r:id="rId7"/>
  <drawing r:id="rId8"/>
  <legacyDrawing r:id="rId9"/>
  <extLst>
    <ext xmlns:x14="http://schemas.microsoft.com/office/spreadsheetml/2009/9/main" uri="{CCE6A557-97BC-4b89-ADB6-D9C93CAAB3DF}">
      <x14:dataValidations xmlns:xm="http://schemas.microsoft.com/office/excel/2006/main" count="4">
        <x14:dataValidation type="list" allowBlank="1" showInputMessage="1" showErrorMessage="1" xr:uid="{39A65692-E451-45AD-AF59-AF6E113509D4}">
          <x14:formula1>
            <xm:f>listas!$D$2:$D$15</xm:f>
          </x14:formula1>
          <xm:sqref>C11:AE13</xm:sqref>
        </x14:dataValidation>
        <x14:dataValidation type="list" allowBlank="1" showInputMessage="1" showErrorMessage="1" xr:uid="{41240BFF-7DD1-47E8-916A-88B40004338C}">
          <x14:formula1>
            <xm:f>listas!$A$2:$A$6</xm:f>
          </x14:formula1>
          <xm:sqref>C15:K15</xm:sqref>
        </x14:dataValidation>
        <x14:dataValidation type="list" allowBlank="1" showInputMessage="1" showErrorMessage="1" xr:uid="{B78A1A0D-6E5D-47A7-8F8E-B4AF1ED07529}">
          <x14:formula1>
            <xm:f>listas!$B$2:$B$8</xm:f>
          </x14:formula1>
          <xm:sqref>R15:X15</xm:sqref>
        </x14:dataValidation>
        <x14:dataValidation type="list" allowBlank="1" showInputMessage="1" showErrorMessage="1" xr:uid="{9678754C-7A30-47AE-816B-3DDF35973A39}">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8045A-E609-4024-84FB-F7F92BB85A9F}">
  <sheetPr>
    <pageSetUpPr fitToPage="1"/>
  </sheetPr>
  <dimension ref="A1:AO49"/>
  <sheetViews>
    <sheetView showGridLines="0" tabSelected="1" zoomScale="63" zoomScaleNormal="40" workbookViewId="0">
      <selection activeCell="L48" sqref="L48"/>
    </sheetView>
  </sheetViews>
  <sheetFormatPr baseColWidth="10" defaultColWidth="10.85546875" defaultRowHeight="14.25"/>
  <cols>
    <col min="1" max="1" width="45.28515625" style="289" customWidth="1"/>
    <col min="2" max="15" width="20.5703125" style="289" customWidth="1"/>
    <col min="16" max="16" width="32.42578125" style="289" customWidth="1"/>
    <col min="17" max="27" width="18.140625" style="289" customWidth="1"/>
    <col min="28" max="28" width="22.5703125" style="289" customWidth="1"/>
    <col min="29" max="29" width="19" style="289" customWidth="1"/>
    <col min="30" max="30" width="19.42578125" style="289" customWidth="1"/>
    <col min="31" max="31" width="20.5703125" style="289" customWidth="1"/>
    <col min="32" max="32" width="22.85546875" style="289" customWidth="1"/>
    <col min="33" max="33" width="18.42578125" style="289" bestFit="1" customWidth="1"/>
    <col min="34" max="34" width="8.42578125" style="289" customWidth="1"/>
    <col min="35" max="35" width="18.42578125" style="289" bestFit="1" customWidth="1"/>
    <col min="36" max="36" width="5.5703125" style="289" customWidth="1"/>
    <col min="37" max="37" width="18.42578125" style="289" bestFit="1" customWidth="1"/>
    <col min="38" max="38" width="4.5703125" style="289" customWidth="1"/>
    <col min="39" max="39" width="23" style="289" bestFit="1" customWidth="1"/>
    <col min="40" max="40" width="10.85546875" style="289"/>
    <col min="41" max="41" width="18.42578125" style="289" bestFit="1" customWidth="1"/>
    <col min="42" max="42" width="16.140625" style="289" customWidth="1"/>
    <col min="43" max="16384" width="10.85546875" style="289"/>
  </cols>
  <sheetData>
    <row r="1" spans="1:31" ht="32.25" customHeight="1" thickBot="1">
      <c r="A1" s="682"/>
      <c r="B1" s="685" t="s">
        <v>121</v>
      </c>
      <c r="C1" s="686"/>
      <c r="D1" s="686"/>
      <c r="E1" s="686"/>
      <c r="F1" s="686"/>
      <c r="G1" s="686"/>
      <c r="H1" s="686"/>
      <c r="I1" s="686"/>
      <c r="J1" s="686"/>
      <c r="K1" s="686"/>
      <c r="L1" s="686"/>
      <c r="M1" s="686"/>
      <c r="N1" s="686"/>
      <c r="O1" s="686"/>
      <c r="P1" s="686"/>
      <c r="Q1" s="686"/>
      <c r="R1" s="686"/>
      <c r="S1" s="686"/>
      <c r="T1" s="686"/>
      <c r="U1" s="686"/>
      <c r="V1" s="686"/>
      <c r="W1" s="686"/>
      <c r="X1" s="686"/>
      <c r="Y1" s="686"/>
      <c r="Z1" s="686"/>
      <c r="AA1" s="687"/>
      <c r="AB1" s="688" t="s">
        <v>122</v>
      </c>
      <c r="AC1" s="689"/>
      <c r="AD1" s="689"/>
      <c r="AE1" s="690"/>
    </row>
    <row r="2" spans="1:31" ht="30.75" customHeight="1" thickBot="1">
      <c r="A2" s="683"/>
      <c r="B2" s="685" t="s">
        <v>123</v>
      </c>
      <c r="C2" s="686"/>
      <c r="D2" s="686"/>
      <c r="E2" s="686"/>
      <c r="F2" s="686"/>
      <c r="G2" s="686"/>
      <c r="H2" s="686"/>
      <c r="I2" s="686"/>
      <c r="J2" s="686"/>
      <c r="K2" s="686"/>
      <c r="L2" s="686"/>
      <c r="M2" s="686"/>
      <c r="N2" s="686"/>
      <c r="O2" s="686"/>
      <c r="P2" s="686"/>
      <c r="Q2" s="686"/>
      <c r="R2" s="686"/>
      <c r="S2" s="686"/>
      <c r="T2" s="686"/>
      <c r="U2" s="686"/>
      <c r="V2" s="686"/>
      <c r="W2" s="686"/>
      <c r="X2" s="686"/>
      <c r="Y2" s="686"/>
      <c r="Z2" s="686"/>
      <c r="AA2" s="687"/>
      <c r="AB2" s="688" t="s">
        <v>124</v>
      </c>
      <c r="AC2" s="689"/>
      <c r="AD2" s="689"/>
      <c r="AE2" s="690"/>
    </row>
    <row r="3" spans="1:31" ht="24" customHeight="1" thickBot="1">
      <c r="A3" s="683"/>
      <c r="B3" s="691" t="s">
        <v>125</v>
      </c>
      <c r="C3" s="692"/>
      <c r="D3" s="692"/>
      <c r="E3" s="692"/>
      <c r="F3" s="692"/>
      <c r="G3" s="692"/>
      <c r="H3" s="692"/>
      <c r="I3" s="692"/>
      <c r="J3" s="692"/>
      <c r="K3" s="692"/>
      <c r="L3" s="692"/>
      <c r="M3" s="692"/>
      <c r="N3" s="692"/>
      <c r="O3" s="692"/>
      <c r="P3" s="692"/>
      <c r="Q3" s="692"/>
      <c r="R3" s="692"/>
      <c r="S3" s="692"/>
      <c r="T3" s="692"/>
      <c r="U3" s="692"/>
      <c r="V3" s="692"/>
      <c r="W3" s="692"/>
      <c r="X3" s="692"/>
      <c r="Y3" s="692"/>
      <c r="Z3" s="692"/>
      <c r="AA3" s="693"/>
      <c r="AB3" s="688" t="s">
        <v>126</v>
      </c>
      <c r="AC3" s="689"/>
      <c r="AD3" s="689"/>
      <c r="AE3" s="690"/>
    </row>
    <row r="4" spans="1:31" ht="21.75" customHeight="1" thickBot="1">
      <c r="A4" s="684"/>
      <c r="B4" s="694"/>
      <c r="C4" s="695"/>
      <c r="D4" s="695"/>
      <c r="E4" s="695"/>
      <c r="F4" s="695"/>
      <c r="G4" s="695"/>
      <c r="H4" s="695"/>
      <c r="I4" s="695"/>
      <c r="J4" s="695"/>
      <c r="K4" s="695"/>
      <c r="L4" s="695"/>
      <c r="M4" s="695"/>
      <c r="N4" s="695"/>
      <c r="O4" s="695"/>
      <c r="P4" s="695"/>
      <c r="Q4" s="695"/>
      <c r="R4" s="695"/>
      <c r="S4" s="695"/>
      <c r="T4" s="695"/>
      <c r="U4" s="695"/>
      <c r="V4" s="695"/>
      <c r="W4" s="695"/>
      <c r="X4" s="695"/>
      <c r="Y4" s="695"/>
      <c r="Z4" s="695"/>
      <c r="AA4" s="696"/>
      <c r="AB4" s="688" t="s">
        <v>127</v>
      </c>
      <c r="AC4" s="689"/>
      <c r="AD4" s="689"/>
      <c r="AE4" s="690"/>
    </row>
    <row r="5" spans="1:31" ht="9" customHeight="1" thickBot="1">
      <c r="A5" s="291"/>
      <c r="B5" s="292"/>
      <c r="C5" s="293"/>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D5" s="295"/>
      <c r="AE5" s="296"/>
    </row>
    <row r="6" spans="1:31" ht="9" customHeight="1">
      <c r="A6" s="297"/>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D6" s="295"/>
      <c r="AE6" s="296"/>
    </row>
    <row r="7" spans="1:31" ht="15">
      <c r="A7" s="656" t="s">
        <v>4</v>
      </c>
      <c r="B7" s="657"/>
      <c r="C7" s="668" t="s">
        <v>150</v>
      </c>
      <c r="D7" s="656" t="s">
        <v>6</v>
      </c>
      <c r="E7" s="671"/>
      <c r="F7" s="671"/>
      <c r="G7" s="671"/>
      <c r="H7" s="671"/>
      <c r="I7" s="932">
        <f>'META 1'!I7</f>
        <v>45608</v>
      </c>
      <c r="J7" s="933"/>
      <c r="K7" s="671" t="s">
        <v>8</v>
      </c>
      <c r="L7" s="657"/>
      <c r="M7" s="680" t="s">
        <v>129</v>
      </c>
      <c r="N7" s="681"/>
      <c r="O7" s="646"/>
      <c r="P7" s="647"/>
      <c r="Q7" s="294"/>
      <c r="R7" s="294"/>
      <c r="S7" s="294"/>
      <c r="T7" s="294"/>
      <c r="U7" s="294"/>
      <c r="V7" s="294"/>
      <c r="W7" s="294"/>
      <c r="X7" s="294"/>
      <c r="Y7" s="294"/>
      <c r="Z7" s="294"/>
      <c r="AA7" s="294"/>
      <c r="AB7" s="294"/>
      <c r="AD7" s="295"/>
      <c r="AE7" s="296"/>
    </row>
    <row r="8" spans="1:31" ht="15">
      <c r="A8" s="658"/>
      <c r="B8" s="659"/>
      <c r="C8" s="669"/>
      <c r="D8" s="658"/>
      <c r="E8" s="672"/>
      <c r="F8" s="672"/>
      <c r="G8" s="672"/>
      <c r="H8" s="672"/>
      <c r="I8" s="934"/>
      <c r="J8" s="935"/>
      <c r="K8" s="672"/>
      <c r="L8" s="659"/>
      <c r="M8" s="648" t="s">
        <v>130</v>
      </c>
      <c r="N8" s="649"/>
      <c r="O8" s="650"/>
      <c r="P8" s="651"/>
      <c r="Q8" s="294"/>
      <c r="R8" s="294"/>
      <c r="S8" s="294"/>
      <c r="T8" s="294"/>
      <c r="U8" s="294"/>
      <c r="V8" s="294"/>
      <c r="W8" s="294"/>
      <c r="X8" s="294"/>
      <c r="Y8" s="294"/>
      <c r="Z8" s="294"/>
      <c r="AA8" s="294"/>
      <c r="AB8" s="294"/>
      <c r="AD8" s="295"/>
      <c r="AE8" s="296"/>
    </row>
    <row r="9" spans="1:31" ht="15">
      <c r="A9" s="660"/>
      <c r="B9" s="661"/>
      <c r="C9" s="670"/>
      <c r="D9" s="660"/>
      <c r="E9" s="673"/>
      <c r="F9" s="673"/>
      <c r="G9" s="673"/>
      <c r="H9" s="673"/>
      <c r="I9" s="936"/>
      <c r="J9" s="937"/>
      <c r="K9" s="673"/>
      <c r="L9" s="661"/>
      <c r="M9" s="652" t="s">
        <v>131</v>
      </c>
      <c r="N9" s="653"/>
      <c r="O9" s="654" t="s">
        <v>132</v>
      </c>
      <c r="P9" s="655"/>
      <c r="Q9" s="294"/>
      <c r="R9" s="294"/>
      <c r="S9" s="294"/>
      <c r="T9" s="294"/>
      <c r="U9" s="294"/>
      <c r="V9" s="294"/>
      <c r="W9" s="294"/>
      <c r="X9" s="294"/>
      <c r="Y9" s="294"/>
      <c r="Z9" s="294"/>
      <c r="AA9" s="294"/>
      <c r="AB9" s="294"/>
      <c r="AD9" s="295"/>
      <c r="AE9" s="296"/>
    </row>
    <row r="10" spans="1:31" ht="15" customHeight="1">
      <c r="A10" s="298"/>
      <c r="B10" s="299"/>
      <c r="C10" s="299"/>
      <c r="D10" s="300"/>
      <c r="E10" s="300"/>
      <c r="F10" s="300"/>
      <c r="G10" s="300"/>
      <c r="H10" s="300"/>
      <c r="I10" s="301"/>
      <c r="J10" s="301"/>
      <c r="K10" s="300"/>
      <c r="L10" s="300"/>
      <c r="M10" s="302"/>
      <c r="N10" s="302"/>
      <c r="O10" s="303"/>
      <c r="P10" s="303"/>
      <c r="Q10" s="299"/>
      <c r="R10" s="299"/>
      <c r="S10" s="299"/>
      <c r="T10" s="299"/>
      <c r="U10" s="299"/>
      <c r="V10" s="299"/>
      <c r="W10" s="299"/>
      <c r="X10" s="299"/>
      <c r="Y10" s="299"/>
      <c r="Z10" s="299"/>
      <c r="AA10" s="299"/>
      <c r="AB10" s="299"/>
      <c r="AD10" s="304"/>
      <c r="AE10" s="305"/>
    </row>
    <row r="11" spans="1:31" ht="15" customHeight="1">
      <c r="A11" s="656" t="s">
        <v>10</v>
      </c>
      <c r="B11" s="657"/>
      <c r="C11" s="613" t="s">
        <v>133</v>
      </c>
      <c r="D11" s="614"/>
      <c r="E11" s="614"/>
      <c r="F11" s="614"/>
      <c r="G11" s="614"/>
      <c r="H11" s="614"/>
      <c r="I11" s="614"/>
      <c r="J11" s="614"/>
      <c r="K11" s="614"/>
      <c r="L11" s="614"/>
      <c r="M11" s="614"/>
      <c r="N11" s="614"/>
      <c r="O11" s="614"/>
      <c r="P11" s="614"/>
      <c r="Q11" s="614"/>
      <c r="R11" s="614"/>
      <c r="S11" s="614"/>
      <c r="T11" s="614"/>
      <c r="U11" s="614"/>
      <c r="V11" s="614"/>
      <c r="W11" s="614"/>
      <c r="X11" s="614"/>
      <c r="Y11" s="614"/>
      <c r="Z11" s="614"/>
      <c r="AA11" s="614"/>
      <c r="AB11" s="614"/>
      <c r="AC11" s="614"/>
      <c r="AD11" s="614"/>
      <c r="AE11" s="615"/>
    </row>
    <row r="12" spans="1:31" ht="15" customHeight="1">
      <c r="A12" s="658"/>
      <c r="B12" s="659"/>
      <c r="C12" s="662"/>
      <c r="D12" s="663"/>
      <c r="E12" s="663"/>
      <c r="F12" s="663"/>
      <c r="G12" s="663"/>
      <c r="H12" s="663"/>
      <c r="I12" s="663"/>
      <c r="J12" s="663"/>
      <c r="K12" s="663"/>
      <c r="L12" s="663"/>
      <c r="M12" s="663"/>
      <c r="N12" s="663"/>
      <c r="O12" s="663"/>
      <c r="P12" s="663"/>
      <c r="Q12" s="663"/>
      <c r="R12" s="663"/>
      <c r="S12" s="663"/>
      <c r="T12" s="663"/>
      <c r="U12" s="663"/>
      <c r="V12" s="663"/>
      <c r="W12" s="663"/>
      <c r="X12" s="663"/>
      <c r="Y12" s="663"/>
      <c r="Z12" s="663"/>
      <c r="AA12" s="663"/>
      <c r="AB12" s="663"/>
      <c r="AC12" s="663"/>
      <c r="AD12" s="663"/>
      <c r="AE12" s="664"/>
    </row>
    <row r="13" spans="1:31" ht="15" customHeight="1" thickBot="1">
      <c r="A13" s="660"/>
      <c r="B13" s="661"/>
      <c r="C13" s="665"/>
      <c r="D13" s="666"/>
      <c r="E13" s="666"/>
      <c r="F13" s="666"/>
      <c r="G13" s="666"/>
      <c r="H13" s="666"/>
      <c r="I13" s="666"/>
      <c r="J13" s="666"/>
      <c r="K13" s="666"/>
      <c r="L13" s="666"/>
      <c r="M13" s="666"/>
      <c r="N13" s="666"/>
      <c r="O13" s="666"/>
      <c r="P13" s="666"/>
      <c r="Q13" s="666"/>
      <c r="R13" s="666"/>
      <c r="S13" s="666"/>
      <c r="T13" s="666"/>
      <c r="U13" s="666"/>
      <c r="V13" s="666"/>
      <c r="W13" s="666"/>
      <c r="X13" s="666"/>
      <c r="Y13" s="666"/>
      <c r="Z13" s="666"/>
      <c r="AA13" s="666"/>
      <c r="AB13" s="666"/>
      <c r="AC13" s="666"/>
      <c r="AD13" s="666"/>
      <c r="AE13" s="667"/>
    </row>
    <row r="14" spans="1:31" ht="9" customHeight="1" thickBot="1">
      <c r="A14" s="307"/>
      <c r="B14" s="308"/>
      <c r="C14" s="309"/>
      <c r="D14" s="309"/>
      <c r="E14" s="309"/>
      <c r="F14" s="309"/>
      <c r="G14" s="309"/>
      <c r="H14" s="309"/>
      <c r="I14" s="309"/>
      <c r="J14" s="309"/>
      <c r="K14" s="309"/>
      <c r="L14" s="309"/>
      <c r="M14" s="310"/>
      <c r="N14" s="310"/>
      <c r="O14" s="310"/>
      <c r="P14" s="310"/>
      <c r="Q14" s="310"/>
      <c r="R14" s="311"/>
      <c r="S14" s="311"/>
      <c r="T14" s="311"/>
      <c r="U14" s="311"/>
      <c r="V14" s="311"/>
      <c r="W14" s="311"/>
      <c r="X14" s="311"/>
      <c r="Y14" s="300"/>
      <c r="Z14" s="300"/>
      <c r="AA14" s="300"/>
      <c r="AB14" s="300"/>
      <c r="AD14" s="300"/>
      <c r="AE14" s="306"/>
    </row>
    <row r="15" spans="1:31" ht="80.25" customHeight="1" thickBot="1">
      <c r="A15" s="629" t="s">
        <v>12</v>
      </c>
      <c r="B15" s="630"/>
      <c r="C15" s="640" t="s">
        <v>134</v>
      </c>
      <c r="D15" s="641"/>
      <c r="E15" s="641"/>
      <c r="F15" s="641"/>
      <c r="G15" s="641"/>
      <c r="H15" s="641"/>
      <c r="I15" s="641"/>
      <c r="J15" s="641"/>
      <c r="K15" s="642"/>
      <c r="L15" s="634" t="s">
        <v>14</v>
      </c>
      <c r="M15" s="635"/>
      <c r="N15" s="635"/>
      <c r="O15" s="635"/>
      <c r="P15" s="635"/>
      <c r="Q15" s="636"/>
      <c r="R15" s="643" t="s">
        <v>135</v>
      </c>
      <c r="S15" s="644"/>
      <c r="T15" s="644"/>
      <c r="U15" s="644"/>
      <c r="V15" s="644"/>
      <c r="W15" s="644"/>
      <c r="X15" s="645"/>
      <c r="Y15" s="634" t="s">
        <v>15</v>
      </c>
      <c r="Z15" s="636"/>
      <c r="AA15" s="631" t="s">
        <v>136</v>
      </c>
      <c r="AB15" s="632"/>
      <c r="AC15" s="632"/>
      <c r="AD15" s="632"/>
      <c r="AE15" s="633"/>
    </row>
    <row r="16" spans="1:31" ht="9" customHeight="1" thickBot="1">
      <c r="A16" s="297"/>
      <c r="B16" s="294"/>
      <c r="C16" s="628"/>
      <c r="D16" s="628"/>
      <c r="E16" s="628"/>
      <c r="F16" s="628"/>
      <c r="G16" s="628"/>
      <c r="H16" s="628"/>
      <c r="I16" s="628"/>
      <c r="J16" s="628"/>
      <c r="K16" s="628"/>
      <c r="L16" s="628"/>
      <c r="M16" s="628"/>
      <c r="N16" s="628"/>
      <c r="O16" s="628"/>
      <c r="P16" s="628"/>
      <c r="Q16" s="628"/>
      <c r="R16" s="628"/>
      <c r="S16" s="628"/>
      <c r="T16" s="628"/>
      <c r="U16" s="628"/>
      <c r="V16" s="628"/>
      <c r="W16" s="628"/>
      <c r="X16" s="628"/>
      <c r="Y16" s="628"/>
      <c r="Z16" s="628"/>
      <c r="AA16" s="628"/>
      <c r="AB16" s="628"/>
      <c r="AD16" s="295"/>
      <c r="AE16" s="296"/>
    </row>
    <row r="17" spans="1:32" s="312" customFormat="1" ht="37.5" customHeight="1" thickBot="1">
      <c r="A17" s="629" t="s">
        <v>17</v>
      </c>
      <c r="B17" s="630"/>
      <c r="C17" s="631" t="s">
        <v>258</v>
      </c>
      <c r="D17" s="632"/>
      <c r="E17" s="632"/>
      <c r="F17" s="632"/>
      <c r="G17" s="632"/>
      <c r="H17" s="632"/>
      <c r="I17" s="632"/>
      <c r="J17" s="632"/>
      <c r="K17" s="632"/>
      <c r="L17" s="632"/>
      <c r="M17" s="632"/>
      <c r="N17" s="632"/>
      <c r="O17" s="632"/>
      <c r="P17" s="632"/>
      <c r="Q17" s="632"/>
      <c r="R17" s="632"/>
      <c r="S17" s="632"/>
      <c r="T17" s="632"/>
      <c r="U17" s="632"/>
      <c r="V17" s="632"/>
      <c r="W17" s="632"/>
      <c r="X17" s="632"/>
      <c r="Y17" s="632"/>
      <c r="Z17" s="632"/>
      <c r="AA17" s="632"/>
      <c r="AB17" s="632"/>
      <c r="AC17" s="632"/>
      <c r="AD17" s="632"/>
      <c r="AE17" s="633"/>
    </row>
    <row r="18" spans="1:32" ht="16.5" customHeight="1" thickBot="1">
      <c r="A18" s="313"/>
      <c r="B18" s="314"/>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D18" s="314"/>
      <c r="AE18" s="315"/>
    </row>
    <row r="19" spans="1:32" ht="32.1" customHeight="1" thickBot="1">
      <c r="A19" s="634" t="s">
        <v>138</v>
      </c>
      <c r="B19" s="635"/>
      <c r="C19" s="635"/>
      <c r="D19" s="635"/>
      <c r="E19" s="635"/>
      <c r="F19" s="635"/>
      <c r="G19" s="635"/>
      <c r="H19" s="635"/>
      <c r="I19" s="635"/>
      <c r="J19" s="635"/>
      <c r="K19" s="635"/>
      <c r="L19" s="635"/>
      <c r="M19" s="635"/>
      <c r="N19" s="635"/>
      <c r="O19" s="635"/>
      <c r="P19" s="635"/>
      <c r="Q19" s="635"/>
      <c r="R19" s="635"/>
      <c r="S19" s="635"/>
      <c r="T19" s="635"/>
      <c r="U19" s="635"/>
      <c r="V19" s="635"/>
      <c r="W19" s="635"/>
      <c r="X19" s="635"/>
      <c r="Y19" s="635"/>
      <c r="Z19" s="635"/>
      <c r="AA19" s="635"/>
      <c r="AB19" s="635"/>
      <c r="AC19" s="635"/>
      <c r="AD19" s="635"/>
      <c r="AE19" s="636"/>
      <c r="AF19" s="316"/>
    </row>
    <row r="20" spans="1:32" ht="32.1" customHeight="1" thickBot="1">
      <c r="A20" s="317" t="s">
        <v>19</v>
      </c>
      <c r="B20" s="637" t="s">
        <v>139</v>
      </c>
      <c r="C20" s="638"/>
      <c r="D20" s="638"/>
      <c r="E20" s="638"/>
      <c r="F20" s="638"/>
      <c r="G20" s="638"/>
      <c r="H20" s="638"/>
      <c r="I20" s="638"/>
      <c r="J20" s="638"/>
      <c r="K20" s="638"/>
      <c r="L20" s="638"/>
      <c r="M20" s="638"/>
      <c r="N20" s="638"/>
      <c r="O20" s="639"/>
      <c r="P20" s="634" t="s">
        <v>140</v>
      </c>
      <c r="Q20" s="635"/>
      <c r="R20" s="635"/>
      <c r="S20" s="635"/>
      <c r="T20" s="635"/>
      <c r="U20" s="635"/>
      <c r="V20" s="635"/>
      <c r="W20" s="635"/>
      <c r="X20" s="635"/>
      <c r="Y20" s="635"/>
      <c r="Z20" s="635"/>
      <c r="AA20" s="635"/>
      <c r="AB20" s="635"/>
      <c r="AC20" s="635"/>
      <c r="AD20" s="635"/>
      <c r="AE20" s="636"/>
      <c r="AF20" s="316"/>
    </row>
    <row r="21" spans="1:32" ht="32.1" customHeight="1" thickBot="1">
      <c r="A21" s="298">
        <v>0</v>
      </c>
      <c r="B21" s="318" t="s">
        <v>142</v>
      </c>
      <c r="C21" s="319" t="s">
        <v>143</v>
      </c>
      <c r="D21" s="319" t="s">
        <v>144</v>
      </c>
      <c r="E21" s="319" t="s">
        <v>145</v>
      </c>
      <c r="F21" s="319" t="s">
        <v>146</v>
      </c>
      <c r="G21" s="319" t="s">
        <v>147</v>
      </c>
      <c r="H21" s="319" t="s">
        <v>148</v>
      </c>
      <c r="I21" s="319" t="s">
        <v>149</v>
      </c>
      <c r="J21" s="319" t="s">
        <v>150</v>
      </c>
      <c r="K21" s="319" t="s">
        <v>128</v>
      </c>
      <c r="L21" s="319" t="s">
        <v>151</v>
      </c>
      <c r="M21" s="319" t="s">
        <v>152</v>
      </c>
      <c r="N21" s="319" t="s">
        <v>102</v>
      </c>
      <c r="O21" s="320" t="s">
        <v>100</v>
      </c>
      <c r="P21" s="321"/>
      <c r="Q21" s="317" t="s">
        <v>142</v>
      </c>
      <c r="R21" s="322" t="s">
        <v>143</v>
      </c>
      <c r="S21" s="322" t="s">
        <v>144</v>
      </c>
      <c r="T21" s="322" t="s">
        <v>145</v>
      </c>
      <c r="U21" s="322" t="s">
        <v>146</v>
      </c>
      <c r="V21" s="322" t="s">
        <v>147</v>
      </c>
      <c r="W21" s="322" t="s">
        <v>148</v>
      </c>
      <c r="X21" s="322" t="s">
        <v>149</v>
      </c>
      <c r="Y21" s="322" t="s">
        <v>150</v>
      </c>
      <c r="Z21" s="322" t="s">
        <v>128</v>
      </c>
      <c r="AA21" s="322" t="s">
        <v>151</v>
      </c>
      <c r="AB21" s="322" t="s">
        <v>152</v>
      </c>
      <c r="AC21" s="322" t="s">
        <v>102</v>
      </c>
      <c r="AD21" s="323" t="s">
        <v>153</v>
      </c>
      <c r="AE21" s="323" t="s">
        <v>154</v>
      </c>
      <c r="AF21" s="324"/>
    </row>
    <row r="22" spans="1:32" ht="32.1" customHeight="1">
      <c r="A22" s="325" t="s">
        <v>31</v>
      </c>
      <c r="B22" s="326"/>
      <c r="C22" s="327"/>
      <c r="D22" s="327"/>
      <c r="E22" s="327"/>
      <c r="F22" s="327"/>
      <c r="G22" s="327"/>
      <c r="H22" s="327"/>
      <c r="I22" s="327"/>
      <c r="J22" s="327"/>
      <c r="K22" s="327"/>
      <c r="L22" s="327"/>
      <c r="M22" s="327"/>
      <c r="N22" s="327">
        <f>SUM(B22:M22)</f>
        <v>0</v>
      </c>
      <c r="O22" s="328"/>
      <c r="P22" s="325" t="s">
        <v>27</v>
      </c>
      <c r="Q22" s="329"/>
      <c r="R22" s="330"/>
      <c r="S22" s="330"/>
      <c r="T22" s="330"/>
      <c r="U22" s="330"/>
      <c r="V22" s="330"/>
      <c r="W22" s="330">
        <v>0</v>
      </c>
      <c r="X22" s="330">
        <v>166566528</v>
      </c>
      <c r="Y22" s="330"/>
      <c r="Z22" s="330"/>
      <c r="AA22" s="330">
        <v>816640</v>
      </c>
      <c r="AB22" s="330"/>
      <c r="AC22" s="330">
        <f>SUM(Q22:AB22)</f>
        <v>167383168</v>
      </c>
      <c r="AE22" s="331"/>
      <c r="AF22" s="324"/>
    </row>
    <row r="23" spans="1:32" ht="32.1" customHeight="1">
      <c r="A23" s="332" t="s">
        <v>21</v>
      </c>
      <c r="B23" s="333"/>
      <c r="C23" s="334"/>
      <c r="D23" s="334"/>
      <c r="E23" s="334"/>
      <c r="F23" s="334"/>
      <c r="G23" s="334"/>
      <c r="H23" s="334"/>
      <c r="I23" s="334"/>
      <c r="J23" s="334"/>
      <c r="K23" s="334"/>
      <c r="L23" s="334"/>
      <c r="M23" s="334"/>
      <c r="N23" s="334">
        <f>SUM(B23:M23)</f>
        <v>0</v>
      </c>
      <c r="O23" s="335" t="str">
        <f>IFERROR(N23/(SUMIF(B23:M23,"&gt;0",B22:M22))," ")</f>
        <v xml:space="preserve"> </v>
      </c>
      <c r="P23" s="332" t="s">
        <v>29</v>
      </c>
      <c r="Q23" s="333"/>
      <c r="R23" s="334"/>
      <c r="S23" s="334"/>
      <c r="T23" s="334"/>
      <c r="U23" s="334"/>
      <c r="V23" s="334"/>
      <c r="W23" s="174">
        <v>11681617</v>
      </c>
      <c r="X23" s="174">
        <v>154816800</v>
      </c>
      <c r="Y23" s="174"/>
      <c r="Z23" s="174">
        <v>-1088213</v>
      </c>
      <c r="AA23" s="174"/>
      <c r="AB23" s="174"/>
      <c r="AC23" s="334">
        <f>SUM(Q23:AB23)</f>
        <v>165410204</v>
      </c>
      <c r="AD23" s="334">
        <f>AC23/SUM(W22:AB22)</f>
        <v>0.98821288888498038</v>
      </c>
      <c r="AE23" s="336">
        <f>AC23/AC22</f>
        <v>0.98821288888498038</v>
      </c>
      <c r="AF23" s="324"/>
    </row>
    <row r="24" spans="1:32" ht="32.1" customHeight="1">
      <c r="A24" s="332" t="s">
        <v>23</v>
      </c>
      <c r="B24" s="333">
        <f>+B22-B23</f>
        <v>0</v>
      </c>
      <c r="C24" s="334">
        <f t="shared" ref="C24:M24" si="0">+C22-C23</f>
        <v>0</v>
      </c>
      <c r="D24" s="334">
        <f t="shared" si="0"/>
        <v>0</v>
      </c>
      <c r="E24" s="334">
        <f t="shared" si="0"/>
        <v>0</v>
      </c>
      <c r="F24" s="334">
        <f t="shared" si="0"/>
        <v>0</v>
      </c>
      <c r="G24" s="334">
        <f t="shared" si="0"/>
        <v>0</v>
      </c>
      <c r="H24" s="334">
        <f t="shared" si="0"/>
        <v>0</v>
      </c>
      <c r="I24" s="334">
        <f t="shared" si="0"/>
        <v>0</v>
      </c>
      <c r="J24" s="334">
        <f t="shared" si="0"/>
        <v>0</v>
      </c>
      <c r="K24" s="334">
        <f t="shared" si="0"/>
        <v>0</v>
      </c>
      <c r="L24" s="334">
        <f t="shared" si="0"/>
        <v>0</v>
      </c>
      <c r="M24" s="334">
        <f t="shared" si="0"/>
        <v>0</v>
      </c>
      <c r="N24" s="334">
        <f>SUM(B24:M24)</f>
        <v>0</v>
      </c>
      <c r="O24" s="337"/>
      <c r="P24" s="332" t="s">
        <v>31</v>
      </c>
      <c r="Q24" s="333"/>
      <c r="R24" s="334"/>
      <c r="S24" s="334"/>
      <c r="T24" s="334"/>
      <c r="U24" s="334"/>
      <c r="V24" s="334"/>
      <c r="W24" s="174"/>
      <c r="X24" s="174"/>
      <c r="Y24" s="174">
        <v>31270258.666666668</v>
      </c>
      <c r="Z24" s="174">
        <v>37535200</v>
      </c>
      <c r="AA24" s="174">
        <v>37275200</v>
      </c>
      <c r="AB24" s="174">
        <v>61302509</v>
      </c>
      <c r="AC24" s="334">
        <f>SUM(Q24:AB24)</f>
        <v>167383167.66666669</v>
      </c>
      <c r="AD24" s="334"/>
      <c r="AE24" s="338"/>
      <c r="AF24" s="324"/>
    </row>
    <row r="25" spans="1:32" ht="32.1" customHeight="1" thickBot="1">
      <c r="A25" s="339" t="s">
        <v>25</v>
      </c>
      <c r="B25" s="340"/>
      <c r="C25" s="341"/>
      <c r="D25" s="341"/>
      <c r="E25" s="341"/>
      <c r="F25" s="341"/>
      <c r="G25" s="341"/>
      <c r="H25" s="341"/>
      <c r="I25" s="341"/>
      <c r="J25" s="341"/>
      <c r="K25" s="341"/>
      <c r="L25" s="341"/>
      <c r="M25" s="341"/>
      <c r="N25" s="341">
        <f>SUM(B25:M25)</f>
        <v>0</v>
      </c>
      <c r="O25" s="342" t="str">
        <f>IFERROR(N25/(SUMIF(B25:M25,"&gt;0",B24:M24))," ")</f>
        <v xml:space="preserve"> </v>
      </c>
      <c r="P25" s="339" t="s">
        <v>25</v>
      </c>
      <c r="Q25" s="340"/>
      <c r="R25" s="341"/>
      <c r="S25" s="341"/>
      <c r="T25" s="341"/>
      <c r="U25" s="341"/>
      <c r="V25" s="341"/>
      <c r="W25" s="341"/>
      <c r="X25" s="341"/>
      <c r="Y25" s="341">
        <v>19327680</v>
      </c>
      <c r="Z25" s="341">
        <v>35715200</v>
      </c>
      <c r="AA25" s="341"/>
      <c r="AB25" s="341"/>
      <c r="AC25" s="341">
        <f>SUM(Q25:AB25)</f>
        <v>55042880</v>
      </c>
      <c r="AD25" s="343">
        <f>AC25/SUM(W24:AB24)</f>
        <v>0.32884357947875931</v>
      </c>
      <c r="AE25" s="344">
        <f>+AC25/AC24</f>
        <v>0.32884357947875931</v>
      </c>
      <c r="AF25" s="324"/>
    </row>
    <row r="26" spans="1:32" s="345" customFormat="1" ht="16.5" customHeight="1"/>
    <row r="27" spans="1:32" ht="33.950000000000003" customHeight="1">
      <c r="A27" s="625" t="s">
        <v>155</v>
      </c>
      <c r="B27" s="626"/>
      <c r="C27" s="626"/>
      <c r="D27" s="626"/>
      <c r="E27" s="626"/>
      <c r="F27" s="626"/>
      <c r="G27" s="626"/>
      <c r="H27" s="626"/>
      <c r="I27" s="626"/>
      <c r="J27" s="626"/>
      <c r="K27" s="626"/>
      <c r="L27" s="626"/>
      <c r="M27" s="626"/>
      <c r="N27" s="626"/>
      <c r="O27" s="626"/>
      <c r="P27" s="626"/>
      <c r="Q27" s="626"/>
      <c r="R27" s="626"/>
      <c r="S27" s="626"/>
      <c r="T27" s="626"/>
      <c r="U27" s="626"/>
      <c r="V27" s="626"/>
      <c r="W27" s="626"/>
      <c r="X27" s="626"/>
      <c r="Y27" s="626"/>
      <c r="Z27" s="626"/>
      <c r="AA27" s="626"/>
      <c r="AB27" s="626"/>
      <c r="AC27" s="626"/>
      <c r="AD27" s="626"/>
      <c r="AE27" s="627"/>
    </row>
    <row r="28" spans="1:32" ht="15" customHeight="1">
      <c r="A28" s="580" t="s">
        <v>34</v>
      </c>
      <c r="B28" s="582" t="s">
        <v>36</v>
      </c>
      <c r="C28" s="582"/>
      <c r="D28" s="582" t="s">
        <v>156</v>
      </c>
      <c r="E28" s="582"/>
      <c r="F28" s="582"/>
      <c r="G28" s="582"/>
      <c r="H28" s="582"/>
      <c r="I28" s="582"/>
      <c r="J28" s="582"/>
      <c r="K28" s="582"/>
      <c r="L28" s="582"/>
      <c r="M28" s="582"/>
      <c r="N28" s="582"/>
      <c r="O28" s="582"/>
      <c r="P28" s="582" t="s">
        <v>102</v>
      </c>
      <c r="Q28" s="582" t="s">
        <v>157</v>
      </c>
      <c r="R28" s="582"/>
      <c r="S28" s="582"/>
      <c r="T28" s="582"/>
      <c r="U28" s="582"/>
      <c r="V28" s="582"/>
      <c r="W28" s="582"/>
      <c r="X28" s="582"/>
      <c r="Y28" s="582" t="s">
        <v>158</v>
      </c>
      <c r="Z28" s="582"/>
      <c r="AA28" s="582"/>
      <c r="AB28" s="582"/>
      <c r="AC28" s="582"/>
      <c r="AD28" s="582"/>
      <c r="AE28" s="618"/>
    </row>
    <row r="29" spans="1:32" ht="27" customHeight="1">
      <c r="A29" s="580"/>
      <c r="B29" s="582"/>
      <c r="C29" s="582"/>
      <c r="D29" s="346" t="s">
        <v>142</v>
      </c>
      <c r="E29" s="346" t="s">
        <v>143</v>
      </c>
      <c r="F29" s="346" t="s">
        <v>144</v>
      </c>
      <c r="G29" s="346" t="s">
        <v>145</v>
      </c>
      <c r="H29" s="346" t="s">
        <v>146</v>
      </c>
      <c r="I29" s="346" t="s">
        <v>147</v>
      </c>
      <c r="J29" s="346" t="s">
        <v>148</v>
      </c>
      <c r="K29" s="346" t="s">
        <v>149</v>
      </c>
      <c r="L29" s="346" t="s">
        <v>150</v>
      </c>
      <c r="M29" s="346" t="s">
        <v>128</v>
      </c>
      <c r="N29" s="346" t="s">
        <v>151</v>
      </c>
      <c r="O29" s="346" t="s">
        <v>152</v>
      </c>
      <c r="P29" s="582"/>
      <c r="Q29" s="582"/>
      <c r="R29" s="582"/>
      <c r="S29" s="582"/>
      <c r="T29" s="582"/>
      <c r="U29" s="582"/>
      <c r="V29" s="582"/>
      <c r="W29" s="582"/>
      <c r="X29" s="582"/>
      <c r="Y29" s="582"/>
      <c r="Z29" s="582"/>
      <c r="AA29" s="582"/>
      <c r="AB29" s="582"/>
      <c r="AC29" s="582"/>
      <c r="AD29" s="582"/>
      <c r="AE29" s="618"/>
    </row>
    <row r="30" spans="1:32" ht="66" customHeight="1" thickBot="1">
      <c r="A30" s="347"/>
      <c r="B30" s="610" t="s">
        <v>159</v>
      </c>
      <c r="C30" s="610"/>
      <c r="D30" s="290"/>
      <c r="E30" s="290"/>
      <c r="F30" s="290"/>
      <c r="G30" s="290"/>
      <c r="H30" s="290"/>
      <c r="I30" s="290"/>
      <c r="J30" s="290"/>
      <c r="K30" s="290"/>
      <c r="L30" s="290"/>
      <c r="M30" s="290"/>
      <c r="N30" s="290"/>
      <c r="O30" s="290"/>
      <c r="P30" s="348">
        <f>SUM(D30:O30)</f>
        <v>0</v>
      </c>
      <c r="Q30" s="611"/>
      <c r="R30" s="611"/>
      <c r="S30" s="611"/>
      <c r="T30" s="611"/>
      <c r="U30" s="611"/>
      <c r="V30" s="611"/>
      <c r="W30" s="611"/>
      <c r="X30" s="611"/>
      <c r="Y30" s="611"/>
      <c r="Z30" s="611"/>
      <c r="AA30" s="611"/>
      <c r="AB30" s="611"/>
      <c r="AC30" s="611"/>
      <c r="AD30" s="611"/>
      <c r="AE30" s="612"/>
    </row>
    <row r="31" spans="1:32" ht="12" customHeight="1" thickBot="1">
      <c r="A31" s="349"/>
      <c r="B31" s="350"/>
      <c r="C31" s="350"/>
      <c r="D31" s="300"/>
      <c r="E31" s="300"/>
      <c r="F31" s="300"/>
      <c r="G31" s="300"/>
      <c r="H31" s="300"/>
      <c r="I31" s="300"/>
      <c r="J31" s="300"/>
      <c r="K31" s="300"/>
      <c r="L31" s="300"/>
      <c r="M31" s="300"/>
      <c r="N31" s="300"/>
      <c r="O31" s="300"/>
      <c r="P31" s="351"/>
      <c r="Q31" s="352"/>
      <c r="R31" s="352"/>
      <c r="S31" s="352"/>
      <c r="T31" s="352"/>
      <c r="U31" s="352"/>
      <c r="V31" s="352"/>
      <c r="W31" s="352"/>
      <c r="X31" s="352"/>
      <c r="Y31" s="352"/>
      <c r="Z31" s="352"/>
      <c r="AA31" s="352"/>
      <c r="AB31" s="352"/>
      <c r="AC31" s="352"/>
      <c r="AD31" s="352"/>
      <c r="AE31" s="353"/>
    </row>
    <row r="32" spans="1:32" ht="45" customHeight="1">
      <c r="A32" s="902" t="s">
        <v>160</v>
      </c>
      <c r="B32" s="903"/>
      <c r="C32" s="903"/>
      <c r="D32" s="903"/>
      <c r="E32" s="903"/>
      <c r="F32" s="903"/>
      <c r="G32" s="903"/>
      <c r="H32" s="903"/>
      <c r="I32" s="903"/>
      <c r="J32" s="903"/>
      <c r="K32" s="903"/>
      <c r="L32" s="903"/>
      <c r="M32" s="903"/>
      <c r="N32" s="903"/>
      <c r="O32" s="903"/>
      <c r="P32" s="903"/>
      <c r="Q32" s="903"/>
      <c r="R32" s="903"/>
      <c r="S32" s="903"/>
      <c r="T32" s="903"/>
      <c r="U32" s="903"/>
      <c r="V32" s="903"/>
      <c r="W32" s="903"/>
      <c r="X32" s="903"/>
      <c r="Y32" s="903"/>
      <c r="Z32" s="903"/>
      <c r="AA32" s="903"/>
      <c r="AB32" s="903"/>
      <c r="AC32" s="903"/>
      <c r="AD32" s="903"/>
      <c r="AE32" s="904"/>
    </row>
    <row r="33" spans="1:41" ht="23.1" customHeight="1">
      <c r="A33" s="930" t="s">
        <v>44</v>
      </c>
      <c r="B33" s="582" t="s">
        <v>46</v>
      </c>
      <c r="C33" s="582" t="s">
        <v>36</v>
      </c>
      <c r="D33" s="582" t="s">
        <v>161</v>
      </c>
      <c r="E33" s="582"/>
      <c r="F33" s="582"/>
      <c r="G33" s="582"/>
      <c r="H33" s="582"/>
      <c r="I33" s="582"/>
      <c r="J33" s="582"/>
      <c r="K33" s="582"/>
      <c r="L33" s="582"/>
      <c r="M33" s="582"/>
      <c r="N33" s="582"/>
      <c r="O33" s="582"/>
      <c r="P33" s="582"/>
      <c r="Q33" s="582" t="s">
        <v>162</v>
      </c>
      <c r="R33" s="582"/>
      <c r="S33" s="582"/>
      <c r="T33" s="582"/>
      <c r="U33" s="582"/>
      <c r="V33" s="582"/>
      <c r="W33" s="582"/>
      <c r="X33" s="582"/>
      <c r="Y33" s="582"/>
      <c r="Z33" s="582"/>
      <c r="AA33" s="582"/>
      <c r="AB33" s="582"/>
      <c r="AC33" s="582"/>
      <c r="AD33" s="582"/>
      <c r="AE33" s="931"/>
      <c r="AG33" s="354"/>
      <c r="AH33" s="354"/>
      <c r="AI33" s="354"/>
      <c r="AJ33" s="354"/>
      <c r="AK33" s="354"/>
      <c r="AL33" s="354"/>
      <c r="AM33" s="354"/>
      <c r="AN33" s="354"/>
      <c r="AO33" s="354"/>
    </row>
    <row r="34" spans="1:41" ht="27" customHeight="1">
      <c r="A34" s="930"/>
      <c r="B34" s="582"/>
      <c r="C34" s="616"/>
      <c r="D34" s="346" t="s">
        <v>142</v>
      </c>
      <c r="E34" s="346" t="s">
        <v>143</v>
      </c>
      <c r="F34" s="346" t="s">
        <v>144</v>
      </c>
      <c r="G34" s="346" t="s">
        <v>145</v>
      </c>
      <c r="H34" s="346" t="s">
        <v>146</v>
      </c>
      <c r="I34" s="346" t="s">
        <v>147</v>
      </c>
      <c r="J34" s="346" t="s">
        <v>148</v>
      </c>
      <c r="K34" s="346" t="s">
        <v>149</v>
      </c>
      <c r="L34" s="346" t="s">
        <v>150</v>
      </c>
      <c r="M34" s="346" t="s">
        <v>128</v>
      </c>
      <c r="N34" s="346" t="s">
        <v>151</v>
      </c>
      <c r="O34" s="346" t="s">
        <v>152</v>
      </c>
      <c r="P34" s="346" t="s">
        <v>102</v>
      </c>
      <c r="Q34" s="589" t="s">
        <v>52</v>
      </c>
      <c r="R34" s="590"/>
      <c r="S34" s="590"/>
      <c r="T34" s="591"/>
      <c r="U34" s="582" t="s">
        <v>54</v>
      </c>
      <c r="V34" s="582"/>
      <c r="W34" s="582"/>
      <c r="X34" s="582"/>
      <c r="Y34" s="582" t="s">
        <v>56</v>
      </c>
      <c r="Z34" s="582"/>
      <c r="AA34" s="582"/>
      <c r="AB34" s="582"/>
      <c r="AC34" s="582" t="s">
        <v>58</v>
      </c>
      <c r="AD34" s="582"/>
      <c r="AE34" s="931"/>
      <c r="AG34" s="354"/>
      <c r="AH34" s="354"/>
      <c r="AI34" s="354"/>
      <c r="AJ34" s="354"/>
      <c r="AK34" s="354"/>
      <c r="AL34" s="354"/>
      <c r="AM34" s="354"/>
      <c r="AN34" s="354"/>
      <c r="AO34" s="354"/>
    </row>
    <row r="35" spans="1:41" ht="178.5" customHeight="1">
      <c r="A35" s="915" t="s">
        <v>259</v>
      </c>
      <c r="B35" s="595">
        <v>0.17</v>
      </c>
      <c r="C35" s="355" t="s">
        <v>48</v>
      </c>
      <c r="D35" s="356"/>
      <c r="E35" s="356"/>
      <c r="F35" s="356"/>
      <c r="G35" s="356"/>
      <c r="H35" s="356"/>
      <c r="I35" s="356"/>
      <c r="J35" s="378">
        <v>1</v>
      </c>
      <c r="K35" s="378">
        <v>1</v>
      </c>
      <c r="L35" s="378">
        <v>1</v>
      </c>
      <c r="M35" s="378">
        <v>1</v>
      </c>
      <c r="N35" s="378">
        <v>1</v>
      </c>
      <c r="O35" s="378">
        <v>1</v>
      </c>
      <c r="P35" s="379">
        <f>MAX(J35:O35)</f>
        <v>1</v>
      </c>
      <c r="Q35" s="918" t="s">
        <v>260</v>
      </c>
      <c r="R35" s="919"/>
      <c r="S35" s="919"/>
      <c r="T35" s="920"/>
      <c r="U35" s="924" t="s">
        <v>261</v>
      </c>
      <c r="V35" s="919"/>
      <c r="W35" s="919"/>
      <c r="X35" s="920"/>
      <c r="Y35" s="896"/>
      <c r="Z35" s="897"/>
      <c r="AA35" s="897"/>
      <c r="AB35" s="925"/>
      <c r="AC35" s="896" t="s">
        <v>262</v>
      </c>
      <c r="AD35" s="897"/>
      <c r="AE35" s="898"/>
      <c r="AG35" s="354"/>
      <c r="AH35" s="354"/>
      <c r="AI35" s="354"/>
      <c r="AJ35" s="354"/>
      <c r="AK35" s="354"/>
      <c r="AL35" s="354"/>
      <c r="AM35" s="354"/>
      <c r="AN35" s="354"/>
      <c r="AO35" s="354"/>
    </row>
    <row r="36" spans="1:41" ht="162" customHeight="1">
      <c r="A36" s="916"/>
      <c r="B36" s="917"/>
      <c r="C36" s="380" t="s">
        <v>50</v>
      </c>
      <c r="D36" s="381"/>
      <c r="E36" s="381"/>
      <c r="F36" s="381"/>
      <c r="G36" s="382"/>
      <c r="H36" s="382"/>
      <c r="I36" s="382"/>
      <c r="J36" s="383">
        <v>1</v>
      </c>
      <c r="K36" s="383">
        <v>1</v>
      </c>
      <c r="L36" s="383">
        <v>1</v>
      </c>
      <c r="M36" s="383">
        <v>1</v>
      </c>
      <c r="N36" s="383"/>
      <c r="O36" s="383"/>
      <c r="P36" s="383">
        <f>MAX(J36:O36)</f>
        <v>1</v>
      </c>
      <c r="Q36" s="921"/>
      <c r="R36" s="922"/>
      <c r="S36" s="922"/>
      <c r="T36" s="923"/>
      <c r="U36" s="921"/>
      <c r="V36" s="922"/>
      <c r="W36" s="922"/>
      <c r="X36" s="923"/>
      <c r="Y36" s="899"/>
      <c r="Z36" s="900"/>
      <c r="AA36" s="900"/>
      <c r="AB36" s="926"/>
      <c r="AC36" s="899"/>
      <c r="AD36" s="900"/>
      <c r="AE36" s="901"/>
      <c r="AG36" s="354"/>
      <c r="AH36" s="354"/>
      <c r="AI36" s="354"/>
      <c r="AJ36" s="354"/>
      <c r="AK36" s="354"/>
      <c r="AL36" s="354"/>
      <c r="AM36" s="354"/>
      <c r="AN36" s="354"/>
      <c r="AO36" s="354"/>
    </row>
    <row r="37" spans="1:41" s="345" customFormat="1" ht="17.25" customHeight="1"/>
    <row r="38" spans="1:41" ht="45" customHeight="1">
      <c r="A38" s="902" t="s">
        <v>166</v>
      </c>
      <c r="B38" s="903"/>
      <c r="C38" s="903"/>
      <c r="D38" s="903"/>
      <c r="E38" s="903"/>
      <c r="F38" s="903"/>
      <c r="G38" s="903"/>
      <c r="H38" s="903"/>
      <c r="I38" s="903"/>
      <c r="J38" s="903"/>
      <c r="K38" s="903"/>
      <c r="L38" s="903"/>
      <c r="M38" s="903"/>
      <c r="N38" s="903"/>
      <c r="O38" s="903"/>
      <c r="P38" s="903"/>
      <c r="Q38" s="903"/>
      <c r="R38" s="903"/>
      <c r="S38" s="903"/>
      <c r="T38" s="903"/>
      <c r="U38" s="903"/>
      <c r="V38" s="903"/>
      <c r="W38" s="903"/>
      <c r="X38" s="903"/>
      <c r="Y38" s="903"/>
      <c r="Z38" s="903"/>
      <c r="AA38" s="903"/>
      <c r="AB38" s="903"/>
      <c r="AC38" s="903"/>
      <c r="AD38" s="903"/>
      <c r="AE38" s="904"/>
      <c r="AG38" s="354"/>
      <c r="AH38" s="354"/>
      <c r="AI38" s="354"/>
      <c r="AJ38" s="354"/>
      <c r="AK38" s="354"/>
      <c r="AL38" s="354"/>
      <c r="AM38" s="354"/>
      <c r="AN38" s="354"/>
      <c r="AO38" s="354"/>
    </row>
    <row r="39" spans="1:41" ht="26.1" customHeight="1">
      <c r="A39" s="905" t="s">
        <v>60</v>
      </c>
      <c r="B39" s="907" t="s">
        <v>167</v>
      </c>
      <c r="C39" s="907" t="s">
        <v>168</v>
      </c>
      <c r="D39" s="908" t="s">
        <v>169</v>
      </c>
      <c r="E39" s="909"/>
      <c r="F39" s="909"/>
      <c r="G39" s="909"/>
      <c r="H39" s="909"/>
      <c r="I39" s="909"/>
      <c r="J39" s="909"/>
      <c r="K39" s="909"/>
      <c r="L39" s="909"/>
      <c r="M39" s="909"/>
      <c r="N39" s="909"/>
      <c r="O39" s="909"/>
      <c r="P39" s="910"/>
      <c r="Q39" s="927" t="s">
        <v>170</v>
      </c>
      <c r="R39" s="928"/>
      <c r="S39" s="928"/>
      <c r="T39" s="928"/>
      <c r="U39" s="928"/>
      <c r="V39" s="928"/>
      <c r="W39" s="928"/>
      <c r="X39" s="928"/>
      <c r="Y39" s="928"/>
      <c r="Z39" s="928"/>
      <c r="AA39" s="928"/>
      <c r="AB39" s="928"/>
      <c r="AC39" s="928"/>
      <c r="AD39" s="928"/>
      <c r="AE39" s="929"/>
      <c r="AG39" s="354"/>
      <c r="AH39" s="354"/>
      <c r="AI39" s="354"/>
      <c r="AJ39" s="354"/>
      <c r="AK39" s="354"/>
      <c r="AL39" s="354"/>
      <c r="AM39" s="354"/>
      <c r="AN39" s="354"/>
      <c r="AO39" s="354"/>
    </row>
    <row r="40" spans="1:41" ht="26.1" customHeight="1">
      <c r="A40" s="906"/>
      <c r="B40" s="584"/>
      <c r="C40" s="584"/>
      <c r="D40" s="346" t="s">
        <v>171</v>
      </c>
      <c r="E40" s="346" t="s">
        <v>172</v>
      </c>
      <c r="F40" s="346" t="s">
        <v>173</v>
      </c>
      <c r="G40" s="346" t="s">
        <v>174</v>
      </c>
      <c r="H40" s="346" t="s">
        <v>175</v>
      </c>
      <c r="I40" s="346" t="s">
        <v>176</v>
      </c>
      <c r="J40" s="346" t="s">
        <v>177</v>
      </c>
      <c r="K40" s="346" t="s">
        <v>178</v>
      </c>
      <c r="L40" s="346" t="s">
        <v>179</v>
      </c>
      <c r="M40" s="346" t="s">
        <v>180</v>
      </c>
      <c r="N40" s="346" t="s">
        <v>181</v>
      </c>
      <c r="O40" s="346" t="s">
        <v>182</v>
      </c>
      <c r="P40" s="367" t="s">
        <v>183</v>
      </c>
      <c r="Q40" s="911" t="s">
        <v>184</v>
      </c>
      <c r="R40" s="912"/>
      <c r="S40" s="912"/>
      <c r="T40" s="912"/>
      <c r="U40" s="912"/>
      <c r="V40" s="912"/>
      <c r="W40" s="912"/>
      <c r="X40" s="913"/>
      <c r="Y40" s="911" t="s">
        <v>68</v>
      </c>
      <c r="Z40" s="912"/>
      <c r="AA40" s="912"/>
      <c r="AB40" s="912"/>
      <c r="AC40" s="912"/>
      <c r="AD40" s="912"/>
      <c r="AE40" s="914"/>
      <c r="AG40" s="368"/>
      <c r="AH40" s="368"/>
      <c r="AI40" s="368"/>
      <c r="AJ40" s="368"/>
      <c r="AK40" s="368"/>
      <c r="AL40" s="368"/>
      <c r="AM40" s="368"/>
      <c r="AN40" s="368"/>
      <c r="AO40" s="368"/>
    </row>
    <row r="41" spans="1:41" ht="75" customHeight="1">
      <c r="A41" s="869" t="s">
        <v>263</v>
      </c>
      <c r="B41" s="557">
        <v>0.04</v>
      </c>
      <c r="C41" s="369" t="s">
        <v>48</v>
      </c>
      <c r="D41" s="370"/>
      <c r="E41" s="370"/>
      <c r="F41" s="370"/>
      <c r="G41" s="370"/>
      <c r="H41" s="370"/>
      <c r="I41" s="370"/>
      <c r="J41" s="371">
        <v>0</v>
      </c>
      <c r="K41" s="371">
        <v>0.08</v>
      </c>
      <c r="L41" s="371">
        <v>0.25</v>
      </c>
      <c r="M41" s="371">
        <v>0.25</v>
      </c>
      <c r="N41" s="371">
        <v>0.25</v>
      </c>
      <c r="O41" s="371">
        <v>0.17</v>
      </c>
      <c r="P41" s="384">
        <f>SUM(J41:O41)</f>
        <v>1</v>
      </c>
      <c r="Q41" s="881" t="s">
        <v>264</v>
      </c>
      <c r="R41" s="894"/>
      <c r="S41" s="894"/>
      <c r="T41" s="894"/>
      <c r="U41" s="894"/>
      <c r="V41" s="894"/>
      <c r="W41" s="894"/>
      <c r="X41" s="894"/>
      <c r="Y41" s="885" t="s">
        <v>265</v>
      </c>
      <c r="Z41" s="886"/>
      <c r="AA41" s="886"/>
      <c r="AB41" s="886"/>
      <c r="AC41" s="886"/>
      <c r="AD41" s="886"/>
      <c r="AE41" s="887"/>
      <c r="AG41" s="373"/>
      <c r="AH41" s="373"/>
      <c r="AI41" s="373"/>
      <c r="AJ41" s="373"/>
      <c r="AK41" s="373"/>
      <c r="AL41" s="373"/>
      <c r="AM41" s="373"/>
      <c r="AN41" s="373"/>
      <c r="AO41" s="373"/>
    </row>
    <row r="42" spans="1:41" ht="34.5" customHeight="1">
      <c r="A42" s="869"/>
      <c r="B42" s="557"/>
      <c r="C42" s="374" t="s">
        <v>50</v>
      </c>
      <c r="D42" s="375"/>
      <c r="E42" s="375"/>
      <c r="F42" s="375"/>
      <c r="G42" s="375"/>
      <c r="H42" s="375"/>
      <c r="I42" s="375"/>
      <c r="J42" s="375">
        <v>0</v>
      </c>
      <c r="K42" s="375">
        <v>0.08</v>
      </c>
      <c r="L42" s="375">
        <v>0.25</v>
      </c>
      <c r="M42" s="375">
        <v>0.25</v>
      </c>
      <c r="N42" s="375"/>
      <c r="O42" s="375"/>
      <c r="P42" s="384">
        <f t="shared" ref="P42:P47" si="1">SUM(J42:O42)</f>
        <v>0.58000000000000007</v>
      </c>
      <c r="Q42" s="553" t="s">
        <v>266</v>
      </c>
      <c r="R42" s="554"/>
      <c r="S42" s="554"/>
      <c r="T42" s="554"/>
      <c r="U42" s="554"/>
      <c r="V42" s="554"/>
      <c r="W42" s="554"/>
      <c r="X42" s="555"/>
      <c r="Y42" s="885"/>
      <c r="Z42" s="886"/>
      <c r="AA42" s="886"/>
      <c r="AB42" s="886"/>
      <c r="AC42" s="886"/>
      <c r="AD42" s="886"/>
      <c r="AE42" s="887"/>
    </row>
    <row r="43" spans="1:41" ht="141" customHeight="1">
      <c r="A43" s="869" t="s">
        <v>267</v>
      </c>
      <c r="B43" s="557">
        <v>0.04</v>
      </c>
      <c r="C43" s="369" t="s">
        <v>48</v>
      </c>
      <c r="D43" s="370"/>
      <c r="E43" s="370"/>
      <c r="F43" s="370"/>
      <c r="G43" s="370"/>
      <c r="H43" s="370"/>
      <c r="I43" s="370"/>
      <c r="J43" s="371">
        <v>0</v>
      </c>
      <c r="K43" s="371">
        <v>0.08</v>
      </c>
      <c r="L43" s="371">
        <v>0.25</v>
      </c>
      <c r="M43" s="371">
        <v>0.25</v>
      </c>
      <c r="N43" s="371">
        <v>0.25</v>
      </c>
      <c r="O43" s="371">
        <v>0.17</v>
      </c>
      <c r="P43" s="384">
        <f t="shared" si="1"/>
        <v>1</v>
      </c>
      <c r="Q43" s="895" t="s">
        <v>268</v>
      </c>
      <c r="R43" s="895"/>
      <c r="S43" s="895"/>
      <c r="T43" s="895"/>
      <c r="U43" s="895"/>
      <c r="V43" s="895"/>
      <c r="W43" s="895"/>
      <c r="X43" s="895"/>
      <c r="Y43" s="888" t="s">
        <v>269</v>
      </c>
      <c r="Z43" s="889"/>
      <c r="AA43" s="889"/>
      <c r="AB43" s="889"/>
      <c r="AC43" s="889"/>
      <c r="AD43" s="889"/>
      <c r="AE43" s="890"/>
    </row>
    <row r="44" spans="1:41" ht="104.25" customHeight="1">
      <c r="A44" s="869"/>
      <c r="B44" s="557"/>
      <c r="C44" s="374" t="s">
        <v>50</v>
      </c>
      <c r="D44" s="375"/>
      <c r="E44" s="375"/>
      <c r="F44" s="375"/>
      <c r="G44" s="375"/>
      <c r="H44" s="375"/>
      <c r="I44" s="375"/>
      <c r="J44" s="375">
        <v>0</v>
      </c>
      <c r="K44" s="375">
        <v>0.08</v>
      </c>
      <c r="L44" s="375">
        <v>0.25</v>
      </c>
      <c r="M44" s="375">
        <v>0.25</v>
      </c>
      <c r="N44" s="375"/>
      <c r="O44" s="375"/>
      <c r="P44" s="384">
        <f t="shared" si="1"/>
        <v>0.58000000000000007</v>
      </c>
      <c r="Q44" s="553" t="s">
        <v>270</v>
      </c>
      <c r="R44" s="554"/>
      <c r="S44" s="554"/>
      <c r="T44" s="554"/>
      <c r="U44" s="554"/>
      <c r="V44" s="554"/>
      <c r="W44" s="554"/>
      <c r="X44" s="555"/>
      <c r="Y44" s="891"/>
      <c r="Z44" s="892"/>
      <c r="AA44" s="892"/>
      <c r="AB44" s="892"/>
      <c r="AC44" s="892"/>
      <c r="AD44" s="892"/>
      <c r="AE44" s="893"/>
    </row>
    <row r="45" spans="1:41" ht="165.75" customHeight="1">
      <c r="A45" s="869" t="s">
        <v>271</v>
      </c>
      <c r="B45" s="557">
        <v>0.04</v>
      </c>
      <c r="C45" s="369" t="s">
        <v>48</v>
      </c>
      <c r="D45" s="370"/>
      <c r="E45" s="370"/>
      <c r="F45" s="370"/>
      <c r="G45" s="370"/>
      <c r="H45" s="370"/>
      <c r="I45" s="370"/>
      <c r="J45" s="371">
        <v>0</v>
      </c>
      <c r="K45" s="371">
        <v>0.08</v>
      </c>
      <c r="L45" s="371">
        <v>0.25</v>
      </c>
      <c r="M45" s="371">
        <v>0.25</v>
      </c>
      <c r="N45" s="371">
        <v>0.25</v>
      </c>
      <c r="O45" s="371">
        <v>0.17</v>
      </c>
      <c r="P45" s="384">
        <f t="shared" si="1"/>
        <v>1</v>
      </c>
      <c r="Q45" s="880" t="s">
        <v>272</v>
      </c>
      <c r="R45" s="880"/>
      <c r="S45" s="880"/>
      <c r="T45" s="880"/>
      <c r="U45" s="880"/>
      <c r="V45" s="880"/>
      <c r="W45" s="880"/>
      <c r="X45" s="880"/>
      <c r="Y45" s="870" t="s">
        <v>273</v>
      </c>
      <c r="Z45" s="870"/>
      <c r="AA45" s="870"/>
      <c r="AB45" s="870"/>
      <c r="AC45" s="870"/>
      <c r="AD45" s="870"/>
      <c r="AE45" s="871"/>
    </row>
    <row r="46" spans="1:41" ht="86.25" customHeight="1">
      <c r="A46" s="869"/>
      <c r="B46" s="557"/>
      <c r="C46" s="374" t="s">
        <v>50</v>
      </c>
      <c r="D46" s="375"/>
      <c r="E46" s="375"/>
      <c r="F46" s="375"/>
      <c r="G46" s="375"/>
      <c r="H46" s="375"/>
      <c r="I46" s="375"/>
      <c r="J46" s="375">
        <v>0</v>
      </c>
      <c r="K46" s="375">
        <v>0.08</v>
      </c>
      <c r="L46" s="375">
        <v>0.25</v>
      </c>
      <c r="M46" s="375">
        <v>0.25</v>
      </c>
      <c r="N46" s="375"/>
      <c r="O46" s="375"/>
      <c r="P46" s="384">
        <f t="shared" si="1"/>
        <v>0.58000000000000007</v>
      </c>
      <c r="Q46" s="553" t="s">
        <v>274</v>
      </c>
      <c r="R46" s="554"/>
      <c r="S46" s="554"/>
      <c r="T46" s="554"/>
      <c r="U46" s="554"/>
      <c r="V46" s="554"/>
      <c r="W46" s="554"/>
      <c r="X46" s="555"/>
      <c r="Y46" s="872"/>
      <c r="Z46" s="872"/>
      <c r="AA46" s="872"/>
      <c r="AB46" s="872"/>
      <c r="AC46" s="872"/>
      <c r="AD46" s="872"/>
      <c r="AE46" s="873"/>
    </row>
    <row r="47" spans="1:41" ht="115.5" customHeight="1">
      <c r="A47" s="869" t="s">
        <v>275</v>
      </c>
      <c r="B47" s="557">
        <v>0.05</v>
      </c>
      <c r="C47" s="369" t="s">
        <v>48</v>
      </c>
      <c r="D47" s="370"/>
      <c r="E47" s="370"/>
      <c r="F47" s="370"/>
      <c r="G47" s="370"/>
      <c r="H47" s="370"/>
      <c r="I47" s="370"/>
      <c r="J47" s="371">
        <v>0</v>
      </c>
      <c r="K47" s="371">
        <v>0.08</v>
      </c>
      <c r="L47" s="371">
        <v>0.25</v>
      </c>
      <c r="M47" s="371">
        <v>0.25</v>
      </c>
      <c r="N47" s="371">
        <v>0.25</v>
      </c>
      <c r="O47" s="371">
        <v>0.17</v>
      </c>
      <c r="P47" s="384">
        <f t="shared" si="1"/>
        <v>1</v>
      </c>
      <c r="Q47" s="881" t="s">
        <v>276</v>
      </c>
      <c r="R47" s="881"/>
      <c r="S47" s="881"/>
      <c r="T47" s="881"/>
      <c r="U47" s="881"/>
      <c r="V47" s="881"/>
      <c r="W47" s="881"/>
      <c r="X47" s="881"/>
      <c r="Y47" s="876" t="s">
        <v>277</v>
      </c>
      <c r="Z47" s="876"/>
      <c r="AA47" s="876"/>
      <c r="AB47" s="876"/>
      <c r="AC47" s="876"/>
      <c r="AD47" s="876"/>
      <c r="AE47" s="877"/>
    </row>
    <row r="48" spans="1:41" ht="73.5" customHeight="1">
      <c r="A48" s="874"/>
      <c r="B48" s="875"/>
      <c r="C48" s="380" t="s">
        <v>50</v>
      </c>
      <c r="D48" s="385"/>
      <c r="E48" s="385"/>
      <c r="F48" s="385"/>
      <c r="G48" s="385"/>
      <c r="H48" s="385"/>
      <c r="I48" s="385"/>
      <c r="J48" s="385">
        <v>0</v>
      </c>
      <c r="K48" s="385">
        <v>0.08</v>
      </c>
      <c r="L48" s="385">
        <v>0.25</v>
      </c>
      <c r="M48" s="385">
        <v>0.25</v>
      </c>
      <c r="N48" s="385"/>
      <c r="O48" s="385"/>
      <c r="P48" s="386">
        <f>SUM(D48:O48)</f>
        <v>0.58000000000000007</v>
      </c>
      <c r="Q48" s="882" t="s">
        <v>278</v>
      </c>
      <c r="R48" s="883"/>
      <c r="S48" s="883"/>
      <c r="T48" s="883"/>
      <c r="U48" s="883"/>
      <c r="V48" s="883"/>
      <c r="W48" s="883"/>
      <c r="X48" s="884"/>
      <c r="Y48" s="878"/>
      <c r="Z48" s="878"/>
      <c r="AA48" s="878"/>
      <c r="AB48" s="878"/>
      <c r="AC48" s="878"/>
      <c r="AD48" s="878"/>
      <c r="AE48" s="879"/>
    </row>
    <row r="49" spans="1:1" ht="15" customHeight="1">
      <c r="A49" s="289" t="s">
        <v>201</v>
      </c>
    </row>
  </sheetData>
  <mergeCells count="87">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40:X40"/>
    <mergeCell ref="Y40:AE40"/>
    <mergeCell ref="A35:A36"/>
    <mergeCell ref="B35:B36"/>
    <mergeCell ref="Q35:T36"/>
    <mergeCell ref="U35:X36"/>
    <mergeCell ref="Y35:AB36"/>
    <mergeCell ref="Q39:AE39"/>
    <mergeCell ref="A41:A42"/>
    <mergeCell ref="B41:B42"/>
    <mergeCell ref="Y41:AE42"/>
    <mergeCell ref="A43:A44"/>
    <mergeCell ref="B43:B44"/>
    <mergeCell ref="Y43:AE44"/>
    <mergeCell ref="Q41:X41"/>
    <mergeCell ref="Q42:X42"/>
    <mergeCell ref="Q43:X43"/>
    <mergeCell ref="Q44:X44"/>
    <mergeCell ref="A45:A46"/>
    <mergeCell ref="B45:B46"/>
    <mergeCell ref="Y45:AE46"/>
    <mergeCell ref="A47:A48"/>
    <mergeCell ref="B47:B48"/>
    <mergeCell ref="Y47:AE48"/>
    <mergeCell ref="Q45:X45"/>
    <mergeCell ref="Q46:X46"/>
    <mergeCell ref="Q47:X47"/>
    <mergeCell ref="Q48:X48"/>
  </mergeCells>
  <dataValidations count="3">
    <dataValidation type="textLength" operator="lessThanOrEqual" allowBlank="1" showInputMessage="1" showErrorMessage="1" errorTitle="Máximo 2.000 caracteres" error="Máximo 2.000 caracteres" sqref="AC35 Q35 Y35 Q45 Q41 Q47 U35" xr:uid="{113A3D0F-AC41-432E-8238-243054CF3B9C}">
      <formula1>2000</formula1>
    </dataValidation>
    <dataValidation type="textLength" operator="lessThanOrEqual" allowBlank="1" showInputMessage="1" showErrorMessage="1" errorTitle="Máximo 2.000 caracteres" error="Máximo 2.000 caracteres" promptTitle="2.000 caracteres" sqref="Q30:Q31" xr:uid="{FEAA2580-68E0-44F2-8844-3FE24B49C0E9}">
      <formula1>2000</formula1>
    </dataValidation>
    <dataValidation type="list" allowBlank="1" showInputMessage="1" showErrorMessage="1" sqref="C7:C9" xr:uid="{C411A241-2FB1-40F0-8146-C139E716A582}">
      <formula1>$B$21:$M$21</formula1>
    </dataValidation>
  </dataValidations>
  <hyperlinks>
    <hyperlink ref="Y41" r:id="rId1" xr:uid="{9BC0F6F7-04AA-4658-BE61-F61D728F66D3}"/>
    <hyperlink ref="Y45" r:id="rId2" xr:uid="{19AF8122-FAD5-4CF8-91A8-50B94ED1959A}"/>
    <hyperlink ref="Y47" r:id="rId3" xr:uid="{044B1487-A081-46F1-B1B6-E60C67FC2B0A}"/>
    <hyperlink ref="Y43" r:id="rId4" xr:uid="{411CB86C-552E-4935-9DE9-55C376E90E06}"/>
  </hyperlinks>
  <pageMargins left="0.25" right="0.25" top="0.75" bottom="0.75" header="0.3" footer="0.3"/>
  <pageSetup scale="21" orientation="landscape" r:id="rId5"/>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6A186393-7605-469B-B86B-3D2A90140B67}">
          <x14:formula1>
            <xm:f>listas!$D$2:$D$15</xm:f>
          </x14:formula1>
          <xm:sqref>C11:AE13</xm:sqref>
        </x14:dataValidation>
        <x14:dataValidation type="list" allowBlank="1" showInputMessage="1" showErrorMessage="1" xr:uid="{27607A22-D885-4848-B785-DB5AF621886E}">
          <x14:formula1>
            <xm:f>listas!$A$2:$A$6</xm:f>
          </x14:formula1>
          <xm:sqref>C15:K15</xm:sqref>
        </x14:dataValidation>
        <x14:dataValidation type="list" allowBlank="1" showInputMessage="1" showErrorMessage="1" xr:uid="{5968CDDE-391E-4739-9FC8-AC1456FD77EA}">
          <x14:formula1>
            <xm:f>listas!$B$2:$B$8</xm:f>
          </x14:formula1>
          <xm:sqref>R15:X15</xm:sqref>
        </x14:dataValidation>
        <x14:dataValidation type="list" allowBlank="1" showInputMessage="1" showErrorMessage="1" xr:uid="{174B6ED3-495B-4417-A97F-67A872F93E68}">
          <x14:formula1>
            <xm:f>listas!$C$2:$C$20</xm:f>
          </x14:formula1>
          <xm:sqref>AA15:AE15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AX16"/>
  <sheetViews>
    <sheetView topLeftCell="N1" zoomScale="55" zoomScaleNormal="55" workbookViewId="0">
      <selection activeCell="AR28" sqref="AR28"/>
    </sheetView>
  </sheetViews>
  <sheetFormatPr baseColWidth="10" defaultColWidth="10.85546875" defaultRowHeight="14.25"/>
  <cols>
    <col min="1" max="1" width="15" style="15" customWidth="1"/>
    <col min="2" max="2" width="8.42578125" style="15" customWidth="1"/>
    <col min="3" max="3" width="11.42578125" style="15" customWidth="1"/>
    <col min="4" max="6" width="29.42578125" style="15" customWidth="1"/>
    <col min="7" max="7" width="20.5703125" style="15" customWidth="1"/>
    <col min="8" max="8" width="24.85546875" style="15" customWidth="1"/>
    <col min="9" max="9" width="15.42578125" style="15" customWidth="1"/>
    <col min="10" max="10" width="28.140625" style="15" customWidth="1"/>
    <col min="11" max="11" width="21.140625" style="15" customWidth="1"/>
    <col min="12" max="15" width="8.5703125" style="15" customWidth="1"/>
    <col min="16" max="17" width="22.42578125" style="15" customWidth="1"/>
    <col min="18" max="28" width="7.42578125" style="15" customWidth="1"/>
    <col min="29" max="29" width="5.85546875" style="15" customWidth="1"/>
    <col min="30" max="40" width="8.140625" style="15" customWidth="1"/>
    <col min="41" max="41" width="5.85546875" style="15" customWidth="1"/>
    <col min="42" max="42" width="17.140625" style="15" customWidth="1"/>
    <col min="43" max="43" width="15.85546875" style="51" customWidth="1"/>
    <col min="44" max="44" width="86.28515625" style="15" customWidth="1"/>
    <col min="45" max="45" width="20.42578125" style="15" customWidth="1"/>
    <col min="46" max="46" width="77.140625" style="15" customWidth="1"/>
    <col min="47" max="47" width="24.5703125" style="15" customWidth="1"/>
    <col min="48" max="48" width="24.42578125" style="15" customWidth="1"/>
    <col min="49" max="50" width="10.85546875" style="16"/>
    <col min="51" max="16379" width="10.85546875" style="15"/>
    <col min="16380" max="16380" width="9" style="15" customWidth="1"/>
    <col min="16381" max="16384" width="10.85546875" style="15"/>
  </cols>
  <sheetData>
    <row r="1" spans="1:50" ht="15.95" customHeight="1" thickBot="1">
      <c r="A1" s="966" t="s">
        <v>121</v>
      </c>
      <c r="B1" s="967"/>
      <c r="C1" s="967"/>
      <c r="D1" s="967"/>
      <c r="E1" s="967"/>
      <c r="F1" s="967"/>
      <c r="G1" s="967"/>
      <c r="H1" s="967"/>
      <c r="I1" s="967"/>
      <c r="J1" s="967"/>
      <c r="K1" s="967"/>
      <c r="L1" s="967"/>
      <c r="M1" s="967"/>
      <c r="N1" s="967"/>
      <c r="O1" s="967"/>
      <c r="P1" s="967"/>
      <c r="Q1" s="967"/>
      <c r="R1" s="967"/>
      <c r="S1" s="967"/>
      <c r="T1" s="967"/>
      <c r="U1" s="967"/>
      <c r="V1" s="967"/>
      <c r="W1" s="967"/>
      <c r="X1" s="967"/>
      <c r="Y1" s="967"/>
      <c r="Z1" s="967"/>
      <c r="AA1" s="967"/>
      <c r="AB1" s="967"/>
      <c r="AC1" s="967"/>
      <c r="AD1" s="967"/>
      <c r="AE1" s="967"/>
      <c r="AF1" s="967"/>
      <c r="AG1" s="967"/>
      <c r="AH1" s="967"/>
      <c r="AI1" s="967"/>
      <c r="AJ1" s="967"/>
      <c r="AK1" s="967"/>
      <c r="AL1" s="967"/>
      <c r="AM1" s="967"/>
      <c r="AN1" s="967"/>
      <c r="AO1" s="967"/>
      <c r="AP1" s="967"/>
      <c r="AQ1" s="967"/>
      <c r="AR1" s="967"/>
      <c r="AS1" s="967"/>
      <c r="AT1" s="968"/>
      <c r="AU1" s="961" t="s">
        <v>122</v>
      </c>
      <c r="AV1" s="962"/>
    </row>
    <row r="2" spans="1:50" ht="15.95" customHeight="1" thickBot="1">
      <c r="A2" s="969" t="s">
        <v>123</v>
      </c>
      <c r="B2" s="970"/>
      <c r="C2" s="970"/>
      <c r="D2" s="970"/>
      <c r="E2" s="970"/>
      <c r="F2" s="970"/>
      <c r="G2" s="970"/>
      <c r="H2" s="970"/>
      <c r="I2" s="970"/>
      <c r="J2" s="970"/>
      <c r="K2" s="970"/>
      <c r="L2" s="970"/>
      <c r="M2" s="970"/>
      <c r="N2" s="970"/>
      <c r="O2" s="970"/>
      <c r="P2" s="970"/>
      <c r="Q2" s="970"/>
      <c r="R2" s="970"/>
      <c r="S2" s="970"/>
      <c r="T2" s="970"/>
      <c r="U2" s="970"/>
      <c r="V2" s="970"/>
      <c r="W2" s="970"/>
      <c r="X2" s="970"/>
      <c r="Y2" s="970"/>
      <c r="Z2" s="970"/>
      <c r="AA2" s="970"/>
      <c r="AB2" s="970"/>
      <c r="AC2" s="970"/>
      <c r="AD2" s="970"/>
      <c r="AE2" s="970"/>
      <c r="AF2" s="970"/>
      <c r="AG2" s="970"/>
      <c r="AH2" s="970"/>
      <c r="AI2" s="970"/>
      <c r="AJ2" s="970"/>
      <c r="AK2" s="970"/>
      <c r="AL2" s="970"/>
      <c r="AM2" s="970"/>
      <c r="AN2" s="970"/>
      <c r="AO2" s="970"/>
      <c r="AP2" s="970"/>
      <c r="AQ2" s="970"/>
      <c r="AR2" s="970"/>
      <c r="AS2" s="970"/>
      <c r="AT2" s="971"/>
      <c r="AU2" s="963" t="s">
        <v>124</v>
      </c>
      <c r="AV2" s="964"/>
    </row>
    <row r="3" spans="1:50" ht="15" customHeight="1" thickBot="1">
      <c r="A3" s="972" t="s">
        <v>0</v>
      </c>
      <c r="B3" s="973"/>
      <c r="C3" s="973"/>
      <c r="D3" s="973"/>
      <c r="E3" s="973"/>
      <c r="F3" s="973"/>
      <c r="G3" s="973"/>
      <c r="H3" s="973"/>
      <c r="I3" s="973"/>
      <c r="J3" s="973"/>
      <c r="K3" s="973"/>
      <c r="L3" s="973"/>
      <c r="M3" s="973"/>
      <c r="N3" s="973"/>
      <c r="O3" s="973"/>
      <c r="P3" s="973"/>
      <c r="Q3" s="973"/>
      <c r="R3" s="973"/>
      <c r="S3" s="973"/>
      <c r="T3" s="973"/>
      <c r="U3" s="973"/>
      <c r="V3" s="973"/>
      <c r="W3" s="973"/>
      <c r="X3" s="973"/>
      <c r="Y3" s="973"/>
      <c r="Z3" s="973"/>
      <c r="AA3" s="973"/>
      <c r="AB3" s="973"/>
      <c r="AC3" s="973"/>
      <c r="AD3" s="973"/>
      <c r="AE3" s="973"/>
      <c r="AF3" s="973"/>
      <c r="AG3" s="973"/>
      <c r="AH3" s="973"/>
      <c r="AI3" s="973"/>
      <c r="AJ3" s="973"/>
      <c r="AK3" s="973"/>
      <c r="AL3" s="973"/>
      <c r="AM3" s="973"/>
      <c r="AN3" s="973"/>
      <c r="AO3" s="973"/>
      <c r="AP3" s="973"/>
      <c r="AQ3" s="973"/>
      <c r="AR3" s="973"/>
      <c r="AS3" s="973"/>
      <c r="AT3" s="974"/>
      <c r="AU3" s="963" t="s">
        <v>126</v>
      </c>
      <c r="AV3" s="964"/>
    </row>
    <row r="4" spans="1:50" ht="15.95" customHeight="1">
      <c r="A4" s="966"/>
      <c r="B4" s="967"/>
      <c r="C4" s="967"/>
      <c r="D4" s="967"/>
      <c r="E4" s="967"/>
      <c r="F4" s="967"/>
      <c r="G4" s="967"/>
      <c r="H4" s="967"/>
      <c r="I4" s="967"/>
      <c r="J4" s="967"/>
      <c r="K4" s="967"/>
      <c r="L4" s="967"/>
      <c r="M4" s="967"/>
      <c r="N4" s="967"/>
      <c r="O4" s="967"/>
      <c r="P4" s="967"/>
      <c r="Q4" s="967"/>
      <c r="R4" s="967"/>
      <c r="S4" s="967"/>
      <c r="T4" s="967"/>
      <c r="U4" s="967"/>
      <c r="V4" s="967"/>
      <c r="W4" s="967"/>
      <c r="X4" s="967"/>
      <c r="Y4" s="967"/>
      <c r="Z4" s="967"/>
      <c r="AA4" s="967"/>
      <c r="AB4" s="967"/>
      <c r="AC4" s="967"/>
      <c r="AD4" s="967"/>
      <c r="AE4" s="967"/>
      <c r="AF4" s="967"/>
      <c r="AG4" s="967"/>
      <c r="AH4" s="967"/>
      <c r="AI4" s="967"/>
      <c r="AJ4" s="967"/>
      <c r="AK4" s="967"/>
      <c r="AL4" s="967"/>
      <c r="AM4" s="967"/>
      <c r="AN4" s="967"/>
      <c r="AO4" s="967"/>
      <c r="AP4" s="967"/>
      <c r="AQ4" s="967"/>
      <c r="AR4" s="967"/>
      <c r="AS4" s="967"/>
      <c r="AT4" s="968"/>
      <c r="AU4" s="965" t="s">
        <v>279</v>
      </c>
      <c r="AV4" s="965"/>
    </row>
    <row r="5" spans="1:50" ht="15" customHeight="1">
      <c r="A5" s="939" t="s">
        <v>280</v>
      </c>
      <c r="B5" s="940"/>
      <c r="C5" s="940"/>
      <c r="D5" s="940"/>
      <c r="E5" s="940"/>
      <c r="F5" s="940"/>
      <c r="G5" s="940"/>
      <c r="H5" s="940"/>
      <c r="I5" s="940"/>
      <c r="J5" s="940"/>
      <c r="K5" s="940"/>
      <c r="L5" s="940"/>
      <c r="M5" s="940"/>
      <c r="N5" s="940"/>
      <c r="O5" s="940"/>
      <c r="P5" s="940"/>
      <c r="Q5" s="940"/>
      <c r="R5" s="940"/>
      <c r="S5" s="940"/>
      <c r="T5" s="940"/>
      <c r="U5" s="940"/>
      <c r="V5" s="940"/>
      <c r="W5" s="940"/>
      <c r="X5" s="940"/>
      <c r="Y5" s="940"/>
      <c r="Z5" s="940"/>
      <c r="AA5" s="940"/>
      <c r="AB5" s="940"/>
      <c r="AC5" s="946"/>
      <c r="AD5" s="950" t="s">
        <v>131</v>
      </c>
      <c r="AE5" s="951"/>
      <c r="AF5" s="951"/>
      <c r="AG5" s="951"/>
      <c r="AH5" s="951"/>
      <c r="AI5" s="951"/>
      <c r="AJ5" s="951"/>
      <c r="AK5" s="951"/>
      <c r="AL5" s="951"/>
      <c r="AM5" s="951"/>
      <c r="AN5" s="951"/>
      <c r="AO5" s="951"/>
      <c r="AP5" s="951"/>
      <c r="AQ5" s="952"/>
      <c r="AR5" s="944" t="s">
        <v>104</v>
      </c>
      <c r="AS5" s="944" t="s">
        <v>106</v>
      </c>
      <c r="AT5" s="944" t="s">
        <v>108</v>
      </c>
      <c r="AU5" s="944" t="s">
        <v>110</v>
      </c>
      <c r="AV5" s="944" t="s">
        <v>281</v>
      </c>
    </row>
    <row r="6" spans="1:50" ht="15" customHeight="1">
      <c r="A6" s="947" t="s">
        <v>6</v>
      </c>
      <c r="B6" s="932">
        <f>'META 1'!I7</f>
        <v>45608</v>
      </c>
      <c r="C6" s="933"/>
      <c r="D6" s="35" t="s">
        <v>129</v>
      </c>
      <c r="E6" s="36"/>
      <c r="F6" s="37"/>
      <c r="G6" s="38"/>
      <c r="H6" s="39"/>
      <c r="I6" s="39"/>
      <c r="J6" s="39"/>
      <c r="K6" s="39"/>
      <c r="L6" s="39"/>
      <c r="M6" s="39"/>
      <c r="N6" s="39"/>
      <c r="O6" s="39"/>
      <c r="P6" s="39"/>
      <c r="Q6" s="39"/>
      <c r="R6" s="39"/>
      <c r="S6" s="39"/>
      <c r="T6" s="39"/>
      <c r="U6" s="39"/>
      <c r="V6" s="39"/>
      <c r="W6" s="39"/>
      <c r="X6" s="39"/>
      <c r="Y6" s="39"/>
      <c r="Z6" s="39"/>
      <c r="AA6" s="39"/>
      <c r="AB6" s="39"/>
      <c r="AC6" s="40"/>
      <c r="AD6" s="953"/>
      <c r="AE6" s="954"/>
      <c r="AF6" s="954"/>
      <c r="AG6" s="954"/>
      <c r="AH6" s="954"/>
      <c r="AI6" s="954"/>
      <c r="AJ6" s="954"/>
      <c r="AK6" s="954"/>
      <c r="AL6" s="954"/>
      <c r="AM6" s="954"/>
      <c r="AN6" s="954"/>
      <c r="AO6" s="954"/>
      <c r="AP6" s="954"/>
      <c r="AQ6" s="955"/>
      <c r="AR6" s="949"/>
      <c r="AS6" s="949"/>
      <c r="AT6" s="949"/>
      <c r="AU6" s="949"/>
      <c r="AV6" s="949"/>
    </row>
    <row r="7" spans="1:50" ht="15" customHeight="1">
      <c r="A7" s="947"/>
      <c r="B7" s="934"/>
      <c r="C7" s="935"/>
      <c r="D7" s="35" t="s">
        <v>130</v>
      </c>
      <c r="E7" s="36"/>
      <c r="F7" s="41"/>
      <c r="G7" s="42"/>
      <c r="H7" s="43"/>
      <c r="I7" s="43"/>
      <c r="J7" s="43"/>
      <c r="K7" s="43"/>
      <c r="L7" s="43"/>
      <c r="M7" s="43"/>
      <c r="N7" s="43"/>
      <c r="O7" s="43"/>
      <c r="P7" s="43"/>
      <c r="Q7" s="43"/>
      <c r="R7" s="43"/>
      <c r="S7" s="43"/>
      <c r="T7" s="43"/>
      <c r="U7" s="43"/>
      <c r="V7" s="43"/>
      <c r="W7" s="43"/>
      <c r="X7" s="43"/>
      <c r="Y7" s="43"/>
      <c r="Z7" s="43"/>
      <c r="AA7" s="43"/>
      <c r="AB7" s="43"/>
      <c r="AC7" s="44"/>
      <c r="AD7" s="953"/>
      <c r="AE7" s="954"/>
      <c r="AF7" s="954"/>
      <c r="AG7" s="954"/>
      <c r="AH7" s="954"/>
      <c r="AI7" s="954"/>
      <c r="AJ7" s="954"/>
      <c r="AK7" s="954"/>
      <c r="AL7" s="954"/>
      <c r="AM7" s="954"/>
      <c r="AN7" s="954"/>
      <c r="AO7" s="954"/>
      <c r="AP7" s="954"/>
      <c r="AQ7" s="955"/>
      <c r="AR7" s="949"/>
      <c r="AS7" s="949"/>
      <c r="AT7" s="949"/>
      <c r="AU7" s="949"/>
      <c r="AV7" s="949"/>
    </row>
    <row r="8" spans="1:50" ht="15" customHeight="1">
      <c r="A8" s="947"/>
      <c r="B8" s="936"/>
      <c r="C8" s="937"/>
      <c r="D8" s="35" t="s">
        <v>131</v>
      </c>
      <c r="E8" s="36" t="s">
        <v>282</v>
      </c>
      <c r="F8" s="45"/>
      <c r="G8" s="46"/>
      <c r="H8" s="47"/>
      <c r="I8" s="47"/>
      <c r="J8" s="47"/>
      <c r="K8" s="47"/>
      <c r="L8" s="47"/>
      <c r="M8" s="47"/>
      <c r="N8" s="47"/>
      <c r="O8" s="47"/>
      <c r="P8" s="47"/>
      <c r="Q8" s="47"/>
      <c r="R8" s="47"/>
      <c r="S8" s="47"/>
      <c r="T8" s="47"/>
      <c r="U8" s="47"/>
      <c r="V8" s="47"/>
      <c r="W8" s="47"/>
      <c r="X8" s="47"/>
      <c r="Y8" s="47"/>
      <c r="Z8" s="47"/>
      <c r="AA8" s="47"/>
      <c r="AB8" s="47"/>
      <c r="AC8" s="48"/>
      <c r="AD8" s="953"/>
      <c r="AE8" s="954"/>
      <c r="AF8" s="954"/>
      <c r="AG8" s="954"/>
      <c r="AH8" s="954"/>
      <c r="AI8" s="954"/>
      <c r="AJ8" s="954"/>
      <c r="AK8" s="954"/>
      <c r="AL8" s="954"/>
      <c r="AM8" s="954"/>
      <c r="AN8" s="954"/>
      <c r="AO8" s="954"/>
      <c r="AP8" s="954"/>
      <c r="AQ8" s="955"/>
      <c r="AR8" s="949"/>
      <c r="AS8" s="949"/>
      <c r="AT8" s="949"/>
      <c r="AU8" s="949"/>
      <c r="AV8" s="949"/>
    </row>
    <row r="9" spans="1:50" ht="15" customHeight="1">
      <c r="A9" s="939" t="s">
        <v>283</v>
      </c>
      <c r="B9" s="940"/>
      <c r="C9" s="940"/>
      <c r="D9" s="941" t="s">
        <v>284</v>
      </c>
      <c r="E9" s="941"/>
      <c r="F9" s="941"/>
      <c r="G9" s="941"/>
      <c r="H9" s="941"/>
      <c r="I9" s="941"/>
      <c r="J9" s="941"/>
      <c r="K9" s="941"/>
      <c r="L9" s="941"/>
      <c r="M9" s="941"/>
      <c r="N9" s="941"/>
      <c r="O9" s="941"/>
      <c r="P9" s="941"/>
      <c r="Q9" s="941"/>
      <c r="R9" s="941"/>
      <c r="S9" s="941"/>
      <c r="T9" s="941"/>
      <c r="U9" s="941"/>
      <c r="V9" s="941"/>
      <c r="W9" s="941"/>
      <c r="X9" s="941"/>
      <c r="Y9" s="941"/>
      <c r="Z9" s="941"/>
      <c r="AA9" s="941"/>
      <c r="AB9" s="941"/>
      <c r="AC9" s="941"/>
      <c r="AD9" s="953"/>
      <c r="AE9" s="954"/>
      <c r="AF9" s="954"/>
      <c r="AG9" s="954"/>
      <c r="AH9" s="954"/>
      <c r="AI9" s="954"/>
      <c r="AJ9" s="954"/>
      <c r="AK9" s="954"/>
      <c r="AL9" s="954"/>
      <c r="AM9" s="954"/>
      <c r="AN9" s="954"/>
      <c r="AO9" s="954"/>
      <c r="AP9" s="954"/>
      <c r="AQ9" s="955"/>
      <c r="AR9" s="949"/>
      <c r="AS9" s="949"/>
      <c r="AT9" s="949"/>
      <c r="AU9" s="949"/>
      <c r="AV9" s="949"/>
    </row>
    <row r="10" spans="1:50" ht="15" customHeight="1">
      <c r="A10" s="939" t="s">
        <v>285</v>
      </c>
      <c r="B10" s="940"/>
      <c r="C10" s="940"/>
      <c r="D10" s="941" t="s">
        <v>134</v>
      </c>
      <c r="E10" s="941"/>
      <c r="F10" s="941"/>
      <c r="G10" s="941"/>
      <c r="H10" s="941"/>
      <c r="I10" s="941"/>
      <c r="J10" s="941"/>
      <c r="K10" s="941"/>
      <c r="L10" s="941"/>
      <c r="M10" s="941"/>
      <c r="N10" s="941"/>
      <c r="O10" s="941"/>
      <c r="P10" s="941"/>
      <c r="Q10" s="941"/>
      <c r="R10" s="941"/>
      <c r="S10" s="941"/>
      <c r="T10" s="941"/>
      <c r="U10" s="941"/>
      <c r="V10" s="941"/>
      <c r="W10" s="941"/>
      <c r="X10" s="941"/>
      <c r="Y10" s="941"/>
      <c r="Z10" s="941"/>
      <c r="AA10" s="941"/>
      <c r="AB10" s="941"/>
      <c r="AC10" s="941"/>
      <c r="AD10" s="956"/>
      <c r="AE10" s="957"/>
      <c r="AF10" s="957"/>
      <c r="AG10" s="957"/>
      <c r="AH10" s="957"/>
      <c r="AI10" s="957"/>
      <c r="AJ10" s="957"/>
      <c r="AK10" s="957"/>
      <c r="AL10" s="957"/>
      <c r="AM10" s="957"/>
      <c r="AN10" s="957"/>
      <c r="AO10" s="957"/>
      <c r="AP10" s="957"/>
      <c r="AQ10" s="958"/>
      <c r="AR10" s="949"/>
      <c r="AS10" s="949"/>
      <c r="AT10" s="949"/>
      <c r="AU10" s="949"/>
      <c r="AV10" s="949"/>
    </row>
    <row r="11" spans="1:50" ht="56.25" customHeight="1">
      <c r="A11" s="942" t="s">
        <v>74</v>
      </c>
      <c r="B11" s="943"/>
      <c r="C11" s="943"/>
      <c r="D11" s="944" t="s">
        <v>286</v>
      </c>
      <c r="E11" s="944" t="s">
        <v>78</v>
      </c>
      <c r="F11" s="944" t="s">
        <v>80</v>
      </c>
      <c r="G11" s="944" t="s">
        <v>82</v>
      </c>
      <c r="H11" s="944" t="s">
        <v>287</v>
      </c>
      <c r="I11" s="944" t="s">
        <v>86</v>
      </c>
      <c r="J11" s="944" t="s">
        <v>88</v>
      </c>
      <c r="K11" s="944" t="s">
        <v>90</v>
      </c>
      <c r="L11" s="942" t="s">
        <v>92</v>
      </c>
      <c r="M11" s="943"/>
      <c r="N11" s="943"/>
      <c r="O11" s="943"/>
      <c r="P11" s="944" t="s">
        <v>94</v>
      </c>
      <c r="Q11" s="944" t="s">
        <v>96</v>
      </c>
      <c r="R11" s="939" t="s">
        <v>98</v>
      </c>
      <c r="S11" s="940"/>
      <c r="T11" s="940"/>
      <c r="U11" s="940"/>
      <c r="V11" s="940"/>
      <c r="W11" s="940"/>
      <c r="X11" s="940"/>
      <c r="Y11" s="940"/>
      <c r="Z11" s="940"/>
      <c r="AA11" s="940"/>
      <c r="AB11" s="940"/>
      <c r="AC11" s="946"/>
      <c r="AD11" s="939" t="s">
        <v>100</v>
      </c>
      <c r="AE11" s="940"/>
      <c r="AF11" s="940"/>
      <c r="AG11" s="940"/>
      <c r="AH11" s="940"/>
      <c r="AI11" s="940"/>
      <c r="AJ11" s="940"/>
      <c r="AK11" s="940"/>
      <c r="AL11" s="940"/>
      <c r="AM11" s="940"/>
      <c r="AN11" s="940"/>
      <c r="AO11" s="946"/>
      <c r="AP11" s="942" t="s">
        <v>102</v>
      </c>
      <c r="AQ11" s="948"/>
      <c r="AR11" s="949"/>
      <c r="AS11" s="949"/>
      <c r="AT11" s="949"/>
      <c r="AU11" s="949"/>
      <c r="AV11" s="949"/>
    </row>
    <row r="12" spans="1:50" ht="98.25" customHeight="1">
      <c r="A12" s="34" t="s">
        <v>288</v>
      </c>
      <c r="B12" s="34" t="s">
        <v>289</v>
      </c>
      <c r="C12" s="34" t="s">
        <v>290</v>
      </c>
      <c r="D12" s="945"/>
      <c r="E12" s="945"/>
      <c r="F12" s="945"/>
      <c r="G12" s="945"/>
      <c r="H12" s="945"/>
      <c r="I12" s="945"/>
      <c r="J12" s="945"/>
      <c r="K12" s="945"/>
      <c r="L12" s="34">
        <v>2024</v>
      </c>
      <c r="M12" s="34">
        <v>2025</v>
      </c>
      <c r="N12" s="34">
        <v>2026</v>
      </c>
      <c r="O12" s="34">
        <v>2027</v>
      </c>
      <c r="P12" s="945"/>
      <c r="Q12" s="945"/>
      <c r="R12" s="49" t="s">
        <v>142</v>
      </c>
      <c r="S12" s="49" t="s">
        <v>143</v>
      </c>
      <c r="T12" s="49" t="s">
        <v>144</v>
      </c>
      <c r="U12" s="49" t="s">
        <v>145</v>
      </c>
      <c r="V12" s="49" t="s">
        <v>146</v>
      </c>
      <c r="W12" s="49" t="s">
        <v>147</v>
      </c>
      <c r="X12" s="49" t="s">
        <v>148</v>
      </c>
      <c r="Y12" s="49" t="s">
        <v>149</v>
      </c>
      <c r="Z12" s="49" t="s">
        <v>150</v>
      </c>
      <c r="AA12" s="49" t="s">
        <v>128</v>
      </c>
      <c r="AB12" s="49" t="s">
        <v>151</v>
      </c>
      <c r="AC12" s="49" t="s">
        <v>152</v>
      </c>
      <c r="AD12" s="49" t="s">
        <v>142</v>
      </c>
      <c r="AE12" s="49" t="s">
        <v>143</v>
      </c>
      <c r="AF12" s="49" t="s">
        <v>144</v>
      </c>
      <c r="AG12" s="49" t="s">
        <v>145</v>
      </c>
      <c r="AH12" s="49" t="s">
        <v>146</v>
      </c>
      <c r="AI12" s="49" t="s">
        <v>147</v>
      </c>
      <c r="AJ12" s="49" t="s">
        <v>148</v>
      </c>
      <c r="AK12" s="49" t="s">
        <v>149</v>
      </c>
      <c r="AL12" s="49" t="s">
        <v>150</v>
      </c>
      <c r="AM12" s="49" t="s">
        <v>128</v>
      </c>
      <c r="AN12" s="49" t="s">
        <v>151</v>
      </c>
      <c r="AO12" s="49" t="s">
        <v>152</v>
      </c>
      <c r="AP12" s="34" t="s">
        <v>291</v>
      </c>
      <c r="AQ12" s="50" t="s">
        <v>292</v>
      </c>
      <c r="AR12" s="945"/>
      <c r="AS12" s="945"/>
      <c r="AT12" s="945"/>
      <c r="AU12" s="945"/>
      <c r="AV12" s="945"/>
    </row>
    <row r="13" spans="1:50" ht="408.75" customHeight="1">
      <c r="A13" s="182">
        <v>193</v>
      </c>
      <c r="B13" s="182"/>
      <c r="C13" s="182"/>
      <c r="D13" s="183" t="s">
        <v>293</v>
      </c>
      <c r="E13" s="184" t="s">
        <v>294</v>
      </c>
      <c r="F13" s="184" t="s">
        <v>295</v>
      </c>
      <c r="G13" s="184" t="s">
        <v>296</v>
      </c>
      <c r="H13" s="184">
        <v>15</v>
      </c>
      <c r="I13" s="184" t="s">
        <v>297</v>
      </c>
      <c r="J13" s="184" t="s">
        <v>298</v>
      </c>
      <c r="K13" s="184" t="s">
        <v>299</v>
      </c>
      <c r="L13" s="185">
        <v>15</v>
      </c>
      <c r="M13" s="185">
        <v>15</v>
      </c>
      <c r="N13" s="185">
        <v>15</v>
      </c>
      <c r="O13" s="185">
        <v>15</v>
      </c>
      <c r="P13" s="185" t="s">
        <v>300</v>
      </c>
      <c r="Q13" s="185" t="s">
        <v>301</v>
      </c>
      <c r="R13" s="182"/>
      <c r="S13" s="182"/>
      <c r="T13" s="182"/>
      <c r="U13" s="182"/>
      <c r="V13" s="182"/>
      <c r="W13" s="182"/>
      <c r="X13" s="184">
        <v>15</v>
      </c>
      <c r="Y13" s="182">
        <v>15</v>
      </c>
      <c r="Z13" s="182">
        <v>15</v>
      </c>
      <c r="AA13" s="182">
        <v>15</v>
      </c>
      <c r="AB13" s="182">
        <v>15</v>
      </c>
      <c r="AC13" s="182">
        <v>15</v>
      </c>
      <c r="AD13" s="182"/>
      <c r="AE13" s="182"/>
      <c r="AF13" s="182"/>
      <c r="AG13" s="182"/>
      <c r="AH13" s="182"/>
      <c r="AI13" s="182"/>
      <c r="AJ13" s="184">
        <v>15</v>
      </c>
      <c r="AK13" s="182">
        <v>15</v>
      </c>
      <c r="AL13" s="182">
        <v>15</v>
      </c>
      <c r="AM13" s="182">
        <v>15</v>
      </c>
      <c r="AN13" s="182"/>
      <c r="AO13" s="182"/>
      <c r="AP13" s="182"/>
      <c r="AQ13" s="182"/>
      <c r="AR13" s="387" t="s">
        <v>302</v>
      </c>
      <c r="AS13" s="388" t="s">
        <v>303</v>
      </c>
      <c r="AT13" s="387" t="s">
        <v>304</v>
      </c>
      <c r="AU13" s="187"/>
      <c r="AV13" s="186"/>
      <c r="AW13" s="15"/>
      <c r="AX13" s="15"/>
    </row>
    <row r="14" spans="1:50" ht="15">
      <c r="A14" s="959" t="s">
        <v>305</v>
      </c>
      <c r="B14" s="938" t="s">
        <v>306</v>
      </c>
      <c r="C14" s="938"/>
      <c r="D14" s="938"/>
      <c r="E14" s="960" t="s">
        <v>307</v>
      </c>
      <c r="F14" s="960"/>
      <c r="G14" s="960"/>
      <c r="H14" s="960"/>
      <c r="I14" s="960"/>
      <c r="J14" s="960"/>
      <c r="K14" s="960"/>
      <c r="L14" s="960"/>
      <c r="M14" s="938" t="s">
        <v>306</v>
      </c>
      <c r="N14" s="938"/>
      <c r="O14" s="938"/>
      <c r="P14" s="938"/>
      <c r="Q14" s="938"/>
      <c r="R14" s="938" t="s">
        <v>306</v>
      </c>
      <c r="S14" s="938"/>
      <c r="T14" s="938"/>
      <c r="U14" s="938"/>
      <c r="V14" s="938"/>
      <c r="W14" s="938"/>
      <c r="X14" s="938"/>
      <c r="Y14" s="938"/>
      <c r="Z14" s="938" t="s">
        <v>306</v>
      </c>
      <c r="AA14" s="938"/>
      <c r="AB14" s="938"/>
      <c r="AC14" s="938"/>
      <c r="AD14" s="938"/>
      <c r="AE14" s="938"/>
      <c r="AF14" s="938"/>
      <c r="AG14" s="938"/>
      <c r="AH14" s="938"/>
      <c r="AI14" s="938"/>
      <c r="AJ14" s="938"/>
      <c r="AK14" s="938"/>
      <c r="AL14" s="960" t="s">
        <v>308</v>
      </c>
      <c r="AM14" s="960"/>
      <c r="AN14" s="960"/>
      <c r="AO14" s="960"/>
      <c r="AP14" s="938" t="s">
        <v>309</v>
      </c>
      <c r="AQ14" s="938"/>
      <c r="AR14" s="938"/>
      <c r="AS14" s="938"/>
      <c r="AT14" s="938"/>
      <c r="AU14" s="938"/>
      <c r="AV14" s="938"/>
    </row>
    <row r="15" spans="1:50" ht="15">
      <c r="A15" s="959"/>
      <c r="B15" s="938" t="s">
        <v>310</v>
      </c>
      <c r="C15" s="938"/>
      <c r="D15" s="938"/>
      <c r="E15" s="960"/>
      <c r="F15" s="960"/>
      <c r="G15" s="960"/>
      <c r="H15" s="960"/>
      <c r="I15" s="960"/>
      <c r="J15" s="960"/>
      <c r="K15" s="960"/>
      <c r="L15" s="960"/>
      <c r="M15" s="938" t="s">
        <v>310</v>
      </c>
      <c r="N15" s="938"/>
      <c r="O15" s="938"/>
      <c r="P15" s="938"/>
      <c r="Q15" s="938"/>
      <c r="R15" s="938" t="s">
        <v>310</v>
      </c>
      <c r="S15" s="938"/>
      <c r="T15" s="938"/>
      <c r="U15" s="938"/>
      <c r="V15" s="938"/>
      <c r="W15" s="938"/>
      <c r="X15" s="938"/>
      <c r="Y15" s="938"/>
      <c r="Z15" s="938" t="s">
        <v>310</v>
      </c>
      <c r="AA15" s="938"/>
      <c r="AB15" s="938"/>
      <c r="AC15" s="938"/>
      <c r="AD15" s="938"/>
      <c r="AE15" s="938"/>
      <c r="AF15" s="938"/>
      <c r="AG15" s="938"/>
      <c r="AH15" s="938"/>
      <c r="AI15" s="938"/>
      <c r="AJ15" s="938"/>
      <c r="AK15" s="938"/>
      <c r="AL15" s="960"/>
      <c r="AM15" s="960"/>
      <c r="AN15" s="960"/>
      <c r="AO15" s="960"/>
      <c r="AP15" s="938" t="s">
        <v>310</v>
      </c>
      <c r="AQ15" s="938"/>
      <c r="AR15" s="938"/>
      <c r="AS15" s="938"/>
      <c r="AT15" s="938"/>
      <c r="AU15" s="938"/>
      <c r="AV15" s="938"/>
    </row>
    <row r="16" spans="1:50" ht="15.95" customHeight="1">
      <c r="A16" s="959"/>
      <c r="B16" s="938" t="s">
        <v>311</v>
      </c>
      <c r="C16" s="938"/>
      <c r="D16" s="938"/>
      <c r="E16" s="960"/>
      <c r="F16" s="960"/>
      <c r="G16" s="960"/>
      <c r="H16" s="960"/>
      <c r="I16" s="960"/>
      <c r="J16" s="960"/>
      <c r="K16" s="960"/>
      <c r="L16" s="960"/>
      <c r="M16" s="938" t="s">
        <v>311</v>
      </c>
      <c r="N16" s="938"/>
      <c r="O16" s="938"/>
      <c r="P16" s="938"/>
      <c r="Q16" s="938"/>
      <c r="R16" s="938" t="s">
        <v>311</v>
      </c>
      <c r="S16" s="938"/>
      <c r="T16" s="938"/>
      <c r="U16" s="938"/>
      <c r="V16" s="938"/>
      <c r="W16" s="938"/>
      <c r="X16" s="938"/>
      <c r="Y16" s="938"/>
      <c r="Z16" s="938" t="s">
        <v>311</v>
      </c>
      <c r="AA16" s="938"/>
      <c r="AB16" s="938"/>
      <c r="AC16" s="938"/>
      <c r="AD16" s="938"/>
      <c r="AE16" s="938"/>
      <c r="AF16" s="938"/>
      <c r="AG16" s="938"/>
      <c r="AH16" s="938"/>
      <c r="AI16" s="938"/>
      <c r="AJ16" s="938"/>
      <c r="AK16" s="938"/>
      <c r="AL16" s="960"/>
      <c r="AM16" s="960"/>
      <c r="AN16" s="960"/>
      <c r="AO16" s="960"/>
      <c r="AP16" s="938" t="s">
        <v>312</v>
      </c>
      <c r="AQ16" s="938"/>
      <c r="AR16" s="938"/>
      <c r="AS16" s="938"/>
      <c r="AT16" s="938"/>
      <c r="AU16" s="938"/>
      <c r="AV16" s="938"/>
    </row>
  </sheetData>
  <mergeCells count="53">
    <mergeCell ref="AU1:AV1"/>
    <mergeCell ref="AU2:AV2"/>
    <mergeCell ref="AU3:AV3"/>
    <mergeCell ref="AU4:AV4"/>
    <mergeCell ref="A1:AT1"/>
    <mergeCell ref="A2:AT2"/>
    <mergeCell ref="A3:AT4"/>
    <mergeCell ref="AP15:AV15"/>
    <mergeCell ref="AP14:AV14"/>
    <mergeCell ref="B15:D15"/>
    <mergeCell ref="A14:A16"/>
    <mergeCell ref="E14:L16"/>
    <mergeCell ref="Z14:AK14"/>
    <mergeCell ref="Z15:AK15"/>
    <mergeCell ref="Z16:AK16"/>
    <mergeCell ref="AP16:AV16"/>
    <mergeCell ref="AL14:AO16"/>
    <mergeCell ref="M14:Q14"/>
    <mergeCell ref="M15:Q15"/>
    <mergeCell ref="M16:Q16"/>
    <mergeCell ref="R14:Y14"/>
    <mergeCell ref="B14:D14"/>
    <mergeCell ref="B16:D16"/>
    <mergeCell ref="AP11:AQ11"/>
    <mergeCell ref="AS5:AS12"/>
    <mergeCell ref="AU5:AU12"/>
    <mergeCell ref="AV5:AV12"/>
    <mergeCell ref="AD11:AO11"/>
    <mergeCell ref="AT5:AT12"/>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R15:Y15"/>
    <mergeCell ref="R16:Y16"/>
    <mergeCell ref="A10:C10"/>
    <mergeCell ref="D9:AC9"/>
    <mergeCell ref="D10:AC10"/>
    <mergeCell ref="A11:C11"/>
    <mergeCell ref="H11:H12"/>
    <mergeCell ref="D11:D12"/>
    <mergeCell ref="E11:E12"/>
  </mergeCells>
  <hyperlinks>
    <hyperlink ref="AS13" r:id="rId1" xr:uid="{A1966F8E-C088-489C-937E-C17BEBC6A9B0}"/>
  </hyperlinks>
  <pageMargins left="0.7" right="0.7" top="0.75" bottom="0.75" header="0.3" footer="0.3"/>
  <pageSetup scale="10" orientation="landscape"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baseColWidth="10" defaultColWidth="10.85546875" defaultRowHeight="15"/>
  <sheetData>
    <row r="1" spans="1:2">
      <c r="A1" t="s">
        <v>313</v>
      </c>
      <c r="B1" t="s">
        <v>314</v>
      </c>
    </row>
    <row r="2" spans="1:2">
      <c r="A2" t="s">
        <v>315</v>
      </c>
      <c r="B2" t="s">
        <v>297</v>
      </c>
    </row>
    <row r="3" spans="1:2">
      <c r="A3" t="s">
        <v>316</v>
      </c>
      <c r="B3" t="s">
        <v>317</v>
      </c>
    </row>
    <row r="4" spans="1:2">
      <c r="A4" t="s">
        <v>318</v>
      </c>
    </row>
    <row r="5" spans="1:2">
      <c r="A5" t="s">
        <v>319</v>
      </c>
    </row>
    <row r="6" spans="1:2">
      <c r="A6" t="s">
        <v>320</v>
      </c>
    </row>
    <row r="7" spans="1:2">
      <c r="A7" t="s">
        <v>321</v>
      </c>
    </row>
    <row r="8" spans="1:2">
      <c r="A8" t="s">
        <v>322</v>
      </c>
    </row>
    <row r="9" spans="1:2">
      <c r="A9" t="s">
        <v>323</v>
      </c>
    </row>
    <row r="10" spans="1:2">
      <c r="A10" t="s">
        <v>324</v>
      </c>
    </row>
    <row r="11" spans="1:2">
      <c r="A11" t="s">
        <v>325</v>
      </c>
    </row>
    <row r="12" spans="1:2">
      <c r="A12" t="s">
        <v>326</v>
      </c>
    </row>
    <row r="13" spans="1:2">
      <c r="A13" t="s">
        <v>327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978EE-C589-4479-AD55-2AF437DC01DC}">
  <dimension ref="A1:I181"/>
  <sheetViews>
    <sheetView topLeftCell="A42" workbookViewId="0">
      <selection activeCell="H126" sqref="H1:H1048576"/>
    </sheetView>
  </sheetViews>
  <sheetFormatPr baseColWidth="10" defaultColWidth="9.140625" defaultRowHeight="15"/>
  <cols>
    <col min="2" max="2" width="10.85546875" bestFit="1" customWidth="1"/>
    <col min="3" max="3" width="73.28515625" customWidth="1"/>
  </cols>
  <sheetData>
    <row r="1" spans="1:3">
      <c r="A1" s="83"/>
    </row>
    <row r="2" spans="1:3" ht="18.75">
      <c r="B2" s="166" t="s">
        <v>328</v>
      </c>
      <c r="C2" s="166" t="s">
        <v>329</v>
      </c>
    </row>
    <row r="3" spans="1:3">
      <c r="B3" s="167" t="s">
        <v>330</v>
      </c>
      <c r="C3" s="167" t="s">
        <v>331</v>
      </c>
    </row>
    <row r="4" spans="1:3">
      <c r="B4" s="167" t="s">
        <v>332</v>
      </c>
      <c r="C4" s="167" t="s">
        <v>333</v>
      </c>
    </row>
    <row r="5" spans="1:3">
      <c r="B5" s="167" t="s">
        <v>334</v>
      </c>
      <c r="C5" s="168" t="s">
        <v>335</v>
      </c>
    </row>
    <row r="6" spans="1:3">
      <c r="B6" s="167" t="s">
        <v>336</v>
      </c>
      <c r="C6" s="167" t="s">
        <v>337</v>
      </c>
    </row>
    <row r="7" spans="1:3">
      <c r="B7" s="167" t="s">
        <v>338</v>
      </c>
      <c r="C7" s="168" t="s">
        <v>339</v>
      </c>
    </row>
    <row r="8" spans="1:3">
      <c r="B8" s="167" t="s">
        <v>340</v>
      </c>
      <c r="C8" s="168" t="s">
        <v>341</v>
      </c>
    </row>
    <row r="9" spans="1:3">
      <c r="B9" s="167" t="s">
        <v>342</v>
      </c>
      <c r="C9" s="168" t="s">
        <v>343</v>
      </c>
    </row>
    <row r="10" spans="1:3">
      <c r="B10" s="167" t="s">
        <v>344</v>
      </c>
      <c r="C10" s="167" t="s">
        <v>345</v>
      </c>
    </row>
    <row r="11" spans="1:3">
      <c r="B11" s="167" t="s">
        <v>346</v>
      </c>
      <c r="C11" s="167" t="s">
        <v>347</v>
      </c>
    </row>
    <row r="12" spans="1:3">
      <c r="B12" s="167" t="s">
        <v>348</v>
      </c>
      <c r="C12" s="167" t="s">
        <v>349</v>
      </c>
    </row>
    <row r="13" spans="1:3">
      <c r="B13" s="167" t="s">
        <v>350</v>
      </c>
      <c r="C13" s="167" t="s">
        <v>351</v>
      </c>
    </row>
    <row r="14" spans="1:3">
      <c r="B14" s="167" t="s">
        <v>352</v>
      </c>
      <c r="C14" s="167" t="s">
        <v>353</v>
      </c>
    </row>
    <row r="15" spans="1:3">
      <c r="B15" s="167" t="s">
        <v>354</v>
      </c>
      <c r="C15" s="167" t="s">
        <v>355</v>
      </c>
    </row>
    <row r="16" spans="1:3">
      <c r="B16" s="167" t="s">
        <v>356</v>
      </c>
      <c r="C16" s="167" t="s">
        <v>357</v>
      </c>
    </row>
    <row r="17" spans="2:3">
      <c r="B17" s="167" t="s">
        <v>358</v>
      </c>
      <c r="C17" s="167" t="s">
        <v>359</v>
      </c>
    </row>
    <row r="18" spans="2:3">
      <c r="B18" s="167" t="s">
        <v>360</v>
      </c>
      <c r="C18" s="167" t="s">
        <v>361</v>
      </c>
    </row>
    <row r="19" spans="2:3">
      <c r="B19" s="167" t="s">
        <v>362</v>
      </c>
      <c r="C19" s="167" t="s">
        <v>363</v>
      </c>
    </row>
    <row r="20" spans="2:3">
      <c r="B20" s="167" t="s">
        <v>364</v>
      </c>
      <c r="C20" s="167" t="s">
        <v>365</v>
      </c>
    </row>
    <row r="21" spans="2:3">
      <c r="B21" s="167" t="s">
        <v>366</v>
      </c>
      <c r="C21" s="167" t="s">
        <v>367</v>
      </c>
    </row>
    <row r="22" spans="2:3">
      <c r="B22" s="167" t="s">
        <v>368</v>
      </c>
      <c r="C22" s="167" t="s">
        <v>369</v>
      </c>
    </row>
    <row r="23" spans="2:3">
      <c r="B23" s="167" t="s">
        <v>370</v>
      </c>
      <c r="C23" s="167" t="s">
        <v>371</v>
      </c>
    </row>
    <row r="24" spans="2:3">
      <c r="B24" s="167" t="s">
        <v>372</v>
      </c>
      <c r="C24" s="167" t="s">
        <v>373</v>
      </c>
    </row>
    <row r="25" spans="2:3">
      <c r="B25" s="167" t="s">
        <v>374</v>
      </c>
      <c r="C25" s="167" t="s">
        <v>375</v>
      </c>
    </row>
    <row r="26" spans="2:3">
      <c r="B26" s="167" t="s">
        <v>376</v>
      </c>
      <c r="C26" s="167" t="s">
        <v>377</v>
      </c>
    </row>
    <row r="27" spans="2:3">
      <c r="B27" s="167" t="s">
        <v>378</v>
      </c>
      <c r="C27" s="167" t="s">
        <v>379</v>
      </c>
    </row>
    <row r="28" spans="2:3">
      <c r="B28" s="167" t="s">
        <v>380</v>
      </c>
      <c r="C28" s="167" t="s">
        <v>381</v>
      </c>
    </row>
    <row r="29" spans="2:3">
      <c r="B29" s="167" t="s">
        <v>382</v>
      </c>
      <c r="C29" s="167" t="s">
        <v>383</v>
      </c>
    </row>
    <row r="30" spans="2:3">
      <c r="B30" s="167" t="s">
        <v>384</v>
      </c>
      <c r="C30" s="167" t="s">
        <v>385</v>
      </c>
    </row>
    <row r="31" spans="2:3">
      <c r="B31" s="167" t="s">
        <v>386</v>
      </c>
      <c r="C31" s="167" t="s">
        <v>387</v>
      </c>
    </row>
    <row r="32" spans="2:3">
      <c r="B32" s="167" t="s">
        <v>388</v>
      </c>
      <c r="C32" s="167" t="s">
        <v>389</v>
      </c>
    </row>
    <row r="33" spans="2:3">
      <c r="B33" s="167" t="s">
        <v>390</v>
      </c>
      <c r="C33" s="167" t="s">
        <v>391</v>
      </c>
    </row>
    <row r="34" spans="2:3">
      <c r="B34" s="167" t="s">
        <v>392</v>
      </c>
      <c r="C34" s="167" t="s">
        <v>393</v>
      </c>
    </row>
    <row r="35" spans="2:3">
      <c r="B35" s="167" t="s">
        <v>394</v>
      </c>
      <c r="C35" s="167" t="s">
        <v>395</v>
      </c>
    </row>
    <row r="36" spans="2:3">
      <c r="B36" s="167" t="s">
        <v>396</v>
      </c>
      <c r="C36" s="167" t="s">
        <v>397</v>
      </c>
    </row>
    <row r="37" spans="2:3">
      <c r="B37" s="167" t="s">
        <v>398</v>
      </c>
      <c r="C37" s="167" t="s">
        <v>399</v>
      </c>
    </row>
    <row r="38" spans="2:3">
      <c r="B38" s="167" t="s">
        <v>400</v>
      </c>
      <c r="C38" s="168" t="s">
        <v>401</v>
      </c>
    </row>
    <row r="39" spans="2:3">
      <c r="B39" s="167" t="s">
        <v>402</v>
      </c>
      <c r="C39" s="168" t="s">
        <v>403</v>
      </c>
    </row>
    <row r="40" spans="2:3">
      <c r="B40" s="167" t="s">
        <v>404</v>
      </c>
      <c r="C40" s="168" t="s">
        <v>405</v>
      </c>
    </row>
    <row r="41" spans="2:3">
      <c r="B41" s="167" t="s">
        <v>406</v>
      </c>
      <c r="C41" s="167" t="s">
        <v>407</v>
      </c>
    </row>
    <row r="42" spans="2:3">
      <c r="B42" s="167" t="s">
        <v>408</v>
      </c>
      <c r="C42" s="167" t="s">
        <v>409</v>
      </c>
    </row>
    <row r="43" spans="2:3">
      <c r="B43" s="167" t="s">
        <v>410</v>
      </c>
      <c r="C43" s="168" t="s">
        <v>411</v>
      </c>
    </row>
    <row r="44" spans="2:3">
      <c r="B44" s="167" t="s">
        <v>412</v>
      </c>
      <c r="C44" s="168" t="s">
        <v>413</v>
      </c>
    </row>
    <row r="45" spans="2:3">
      <c r="B45" s="188" t="s">
        <v>414</v>
      </c>
      <c r="C45" s="189" t="s">
        <v>415</v>
      </c>
    </row>
    <row r="46" spans="2:3">
      <c r="B46" s="167" t="s">
        <v>416</v>
      </c>
      <c r="C46" s="167" t="s">
        <v>417</v>
      </c>
    </row>
    <row r="47" spans="2:3">
      <c r="B47" s="167" t="s">
        <v>418</v>
      </c>
      <c r="C47" s="168" t="s">
        <v>419</v>
      </c>
    </row>
    <row r="48" spans="2:3">
      <c r="B48" s="167" t="s">
        <v>414</v>
      </c>
      <c r="C48" s="167" t="s">
        <v>420</v>
      </c>
    </row>
    <row r="49" spans="2:3">
      <c r="B49" s="167" t="s">
        <v>421</v>
      </c>
      <c r="C49" s="168" t="s">
        <v>422</v>
      </c>
    </row>
    <row r="50" spans="2:3">
      <c r="B50" s="167" t="s">
        <v>423</v>
      </c>
      <c r="C50" s="168" t="s">
        <v>424</v>
      </c>
    </row>
    <row r="51" spans="2:3">
      <c r="B51" s="167" t="s">
        <v>425</v>
      </c>
      <c r="C51" s="167" t="s">
        <v>426</v>
      </c>
    </row>
    <row r="52" spans="2:3">
      <c r="B52" s="167" t="s">
        <v>427</v>
      </c>
      <c r="C52" s="167" t="s">
        <v>428</v>
      </c>
    </row>
    <row r="53" spans="2:3">
      <c r="B53" s="167" t="s">
        <v>429</v>
      </c>
      <c r="C53" s="167" t="s">
        <v>430</v>
      </c>
    </row>
    <row r="54" spans="2:3">
      <c r="B54" s="167" t="s">
        <v>431</v>
      </c>
      <c r="C54" s="167" t="s">
        <v>432</v>
      </c>
    </row>
    <row r="55" spans="2:3">
      <c r="B55" s="167" t="s">
        <v>433</v>
      </c>
      <c r="C55" s="167" t="s">
        <v>434</v>
      </c>
    </row>
    <row r="56" spans="2:3">
      <c r="B56" s="167" t="s">
        <v>435</v>
      </c>
      <c r="C56" s="167" t="s">
        <v>436</v>
      </c>
    </row>
    <row r="57" spans="2:3">
      <c r="B57" s="167" t="s">
        <v>437</v>
      </c>
      <c r="C57" s="168" t="s">
        <v>438</v>
      </c>
    </row>
    <row r="58" spans="2:3">
      <c r="B58" s="167" t="s">
        <v>439</v>
      </c>
      <c r="C58" s="168" t="s">
        <v>440</v>
      </c>
    </row>
    <row r="59" spans="2:3">
      <c r="B59" s="167" t="s">
        <v>441</v>
      </c>
      <c r="C59" s="168" t="s">
        <v>442</v>
      </c>
    </row>
    <row r="60" spans="2:3">
      <c r="B60" s="167" t="s">
        <v>443</v>
      </c>
      <c r="C60" s="168" t="s">
        <v>444</v>
      </c>
    </row>
    <row r="61" spans="2:3">
      <c r="B61" s="167" t="s">
        <v>445</v>
      </c>
      <c r="C61" s="168" t="s">
        <v>446</v>
      </c>
    </row>
    <row r="62" spans="2:3">
      <c r="B62" s="167" t="s">
        <v>447</v>
      </c>
      <c r="C62" s="167" t="s">
        <v>448</v>
      </c>
    </row>
    <row r="63" spans="2:3">
      <c r="B63" s="167" t="s">
        <v>449</v>
      </c>
      <c r="C63" s="167" t="s">
        <v>450</v>
      </c>
    </row>
    <row r="64" spans="2:3">
      <c r="B64" s="167" t="s">
        <v>451</v>
      </c>
      <c r="C64" s="169" t="s">
        <v>452</v>
      </c>
    </row>
    <row r="65" spans="2:9">
      <c r="B65" s="167" t="s">
        <v>453</v>
      </c>
      <c r="C65" s="167" t="s">
        <v>454</v>
      </c>
    </row>
    <row r="66" spans="2:9">
      <c r="B66" s="167" t="s">
        <v>455</v>
      </c>
      <c r="C66" s="168" t="s">
        <v>456</v>
      </c>
    </row>
    <row r="67" spans="2:9">
      <c r="B67" s="167" t="s">
        <v>457</v>
      </c>
      <c r="C67" s="167" t="s">
        <v>458</v>
      </c>
    </row>
    <row r="68" spans="2:9">
      <c r="B68" s="167" t="s">
        <v>459</v>
      </c>
      <c r="C68" s="168" t="s">
        <v>460</v>
      </c>
    </row>
    <row r="69" spans="2:9">
      <c r="B69" s="167" t="s">
        <v>461</v>
      </c>
      <c r="C69" s="167" t="s">
        <v>462</v>
      </c>
    </row>
    <row r="70" spans="2:9">
      <c r="B70" s="167" t="s">
        <v>463</v>
      </c>
      <c r="C70" s="168" t="s">
        <v>464</v>
      </c>
    </row>
    <row r="71" spans="2:9">
      <c r="B71" s="167" t="s">
        <v>465</v>
      </c>
      <c r="C71" s="168" t="s">
        <v>466</v>
      </c>
      <c r="I71" s="179"/>
    </row>
    <row r="72" spans="2:9">
      <c r="B72" s="167" t="s">
        <v>467</v>
      </c>
      <c r="C72" s="167" t="s">
        <v>468</v>
      </c>
    </row>
    <row r="73" spans="2:9">
      <c r="B73" s="167" t="s">
        <v>469</v>
      </c>
      <c r="C73" s="167" t="s">
        <v>470</v>
      </c>
    </row>
    <row r="74" spans="2:9">
      <c r="B74" s="167" t="s">
        <v>471</v>
      </c>
      <c r="C74" s="167" t="s">
        <v>472</v>
      </c>
    </row>
    <row r="75" spans="2:9">
      <c r="B75" s="167" t="s">
        <v>473</v>
      </c>
      <c r="C75" s="167" t="s">
        <v>474</v>
      </c>
    </row>
    <row r="76" spans="2:9">
      <c r="B76" s="167" t="s">
        <v>475</v>
      </c>
      <c r="C76" s="169" t="s">
        <v>476</v>
      </c>
    </row>
    <row r="77" spans="2:9">
      <c r="B77" s="167" t="s">
        <v>477</v>
      </c>
      <c r="C77" s="167" t="s">
        <v>478</v>
      </c>
    </row>
    <row r="78" spans="2:9">
      <c r="B78" s="167" t="s">
        <v>479</v>
      </c>
      <c r="C78" s="167" t="s">
        <v>480</v>
      </c>
    </row>
    <row r="79" spans="2:9">
      <c r="B79" s="167" t="s">
        <v>481</v>
      </c>
      <c r="C79" s="167" t="s">
        <v>482</v>
      </c>
    </row>
    <row r="80" spans="2:9">
      <c r="B80" s="167" t="s">
        <v>483</v>
      </c>
      <c r="C80" s="167" t="s">
        <v>484</v>
      </c>
    </row>
    <row r="81" spans="2:3">
      <c r="B81" s="167" t="s">
        <v>485</v>
      </c>
      <c r="C81" s="167" t="s">
        <v>486</v>
      </c>
    </row>
    <row r="82" spans="2:3">
      <c r="B82" s="167" t="s">
        <v>487</v>
      </c>
      <c r="C82" s="167" t="s">
        <v>488</v>
      </c>
    </row>
    <row r="83" spans="2:3">
      <c r="B83" s="167" t="s">
        <v>489</v>
      </c>
      <c r="C83" s="167" t="s">
        <v>490</v>
      </c>
    </row>
    <row r="84" spans="2:3">
      <c r="B84" s="167" t="s">
        <v>491</v>
      </c>
      <c r="C84" s="167" t="s">
        <v>492</v>
      </c>
    </row>
    <row r="85" spans="2:3">
      <c r="B85" s="167" t="s">
        <v>493</v>
      </c>
      <c r="C85" s="168" t="s">
        <v>494</v>
      </c>
    </row>
    <row r="86" spans="2:3">
      <c r="B86" s="167" t="s">
        <v>495</v>
      </c>
      <c r="C86" s="167" t="s">
        <v>496</v>
      </c>
    </row>
    <row r="87" spans="2:3">
      <c r="B87" s="167" t="s">
        <v>497</v>
      </c>
      <c r="C87" s="167" t="s">
        <v>498</v>
      </c>
    </row>
    <row r="88" spans="2:3">
      <c r="B88" s="167" t="s">
        <v>499</v>
      </c>
      <c r="C88" s="167" t="s">
        <v>500</v>
      </c>
    </row>
    <row r="89" spans="2:3">
      <c r="B89" s="167" t="s">
        <v>501</v>
      </c>
      <c r="C89" s="167" t="s">
        <v>502</v>
      </c>
    </row>
    <row r="90" spans="2:3">
      <c r="B90" s="167" t="s">
        <v>503</v>
      </c>
      <c r="C90" s="168" t="s">
        <v>504</v>
      </c>
    </row>
    <row r="91" spans="2:3">
      <c r="B91" s="167" t="s">
        <v>505</v>
      </c>
      <c r="C91" s="168" t="s">
        <v>506</v>
      </c>
    </row>
    <row r="92" spans="2:3">
      <c r="B92" s="167" t="s">
        <v>507</v>
      </c>
      <c r="C92" s="168" t="s">
        <v>508</v>
      </c>
    </row>
    <row r="93" spans="2:3">
      <c r="B93" s="167" t="s">
        <v>509</v>
      </c>
      <c r="C93" s="167" t="s">
        <v>510</v>
      </c>
    </row>
    <row r="94" spans="2:3">
      <c r="B94" s="167" t="s">
        <v>511</v>
      </c>
      <c r="C94" s="167" t="s">
        <v>512</v>
      </c>
    </row>
    <row r="95" spans="2:3">
      <c r="B95" s="167" t="s">
        <v>513</v>
      </c>
      <c r="C95" s="167" t="s">
        <v>514</v>
      </c>
    </row>
    <row r="96" spans="2:3">
      <c r="B96" s="167" t="s">
        <v>515</v>
      </c>
      <c r="C96" s="167" t="s">
        <v>516</v>
      </c>
    </row>
    <row r="97" spans="1:3">
      <c r="B97" s="167" t="s">
        <v>517</v>
      </c>
      <c r="C97" s="167" t="s">
        <v>518</v>
      </c>
    </row>
    <row r="98" spans="1:3">
      <c r="A98" t="s">
        <v>519</v>
      </c>
      <c r="B98" s="167" t="s">
        <v>520</v>
      </c>
      <c r="C98" s="167" t="s">
        <v>521</v>
      </c>
    </row>
    <row r="99" spans="1:3">
      <c r="B99" s="167" t="s">
        <v>522</v>
      </c>
      <c r="C99" s="167" t="s">
        <v>523</v>
      </c>
    </row>
    <row r="100" spans="1:3">
      <c r="B100" s="167" t="s">
        <v>524</v>
      </c>
      <c r="C100" s="168" t="s">
        <v>525</v>
      </c>
    </row>
    <row r="101" spans="1:3">
      <c r="B101" s="167" t="s">
        <v>526</v>
      </c>
      <c r="C101" s="168" t="s">
        <v>527</v>
      </c>
    </row>
    <row r="102" spans="1:3">
      <c r="B102" s="167" t="s">
        <v>528</v>
      </c>
      <c r="C102" s="168" t="s">
        <v>529</v>
      </c>
    </row>
    <row r="103" spans="1:3">
      <c r="B103" s="167" t="s">
        <v>530</v>
      </c>
      <c r="C103" s="168" t="s">
        <v>531</v>
      </c>
    </row>
    <row r="104" spans="1:3">
      <c r="B104" s="167" t="s">
        <v>532</v>
      </c>
      <c r="C104" s="168" t="s">
        <v>533</v>
      </c>
    </row>
    <row r="105" spans="1:3">
      <c r="B105" s="167" t="s">
        <v>534</v>
      </c>
      <c r="C105" s="168" t="s">
        <v>535</v>
      </c>
    </row>
    <row r="106" spans="1:3">
      <c r="B106" s="167" t="s">
        <v>536</v>
      </c>
      <c r="C106" s="168" t="s">
        <v>537</v>
      </c>
    </row>
    <row r="107" spans="1:3">
      <c r="B107" s="167" t="s">
        <v>538</v>
      </c>
      <c r="C107" s="168" t="s">
        <v>539</v>
      </c>
    </row>
    <row r="108" spans="1:3">
      <c r="B108" s="167" t="s">
        <v>540</v>
      </c>
      <c r="C108" s="168" t="s">
        <v>541</v>
      </c>
    </row>
    <row r="109" spans="1:3">
      <c r="B109" s="167" t="s">
        <v>542</v>
      </c>
      <c r="C109" s="167" t="s">
        <v>543</v>
      </c>
    </row>
    <row r="110" spans="1:3">
      <c r="B110" s="167" t="s">
        <v>542</v>
      </c>
      <c r="C110" s="167" t="s">
        <v>544</v>
      </c>
    </row>
    <row r="111" spans="1:3">
      <c r="B111" s="167" t="s">
        <v>545</v>
      </c>
      <c r="C111" s="167" t="s">
        <v>546</v>
      </c>
    </row>
    <row r="112" spans="1:3">
      <c r="B112" s="167" t="s">
        <v>547</v>
      </c>
      <c r="C112" s="167" t="s">
        <v>548</v>
      </c>
    </row>
    <row r="113" spans="2:3">
      <c r="B113" s="167" t="s">
        <v>549</v>
      </c>
      <c r="C113" s="167" t="s">
        <v>550</v>
      </c>
    </row>
    <row r="114" spans="2:3">
      <c r="B114" s="167" t="s">
        <v>551</v>
      </c>
      <c r="C114" s="167" t="s">
        <v>552</v>
      </c>
    </row>
    <row r="115" spans="2:3">
      <c r="B115" s="167" t="s">
        <v>553</v>
      </c>
      <c r="C115" s="167" t="s">
        <v>554</v>
      </c>
    </row>
    <row r="116" spans="2:3">
      <c r="B116" s="167" t="s">
        <v>555</v>
      </c>
      <c r="C116" s="167" t="s">
        <v>556</v>
      </c>
    </row>
    <row r="117" spans="2:3">
      <c r="B117" s="167" t="s">
        <v>557</v>
      </c>
      <c r="C117" s="167" t="s">
        <v>558</v>
      </c>
    </row>
    <row r="118" spans="2:3">
      <c r="B118" s="167" t="s">
        <v>559</v>
      </c>
      <c r="C118" s="167" t="s">
        <v>560</v>
      </c>
    </row>
    <row r="119" spans="2:3">
      <c r="B119" s="167" t="s">
        <v>561</v>
      </c>
      <c r="C119" s="190" t="s">
        <v>562</v>
      </c>
    </row>
    <row r="120" spans="2:3">
      <c r="B120" s="167" t="s">
        <v>563</v>
      </c>
      <c r="C120" s="167" t="s">
        <v>564</v>
      </c>
    </row>
    <row r="121" spans="2:3">
      <c r="B121" s="167" t="s">
        <v>565</v>
      </c>
      <c r="C121" s="167" t="s">
        <v>566</v>
      </c>
    </row>
    <row r="122" spans="2:3">
      <c r="B122" s="167" t="s">
        <v>567</v>
      </c>
      <c r="C122" s="167" t="s">
        <v>568</v>
      </c>
    </row>
    <row r="123" spans="2:3">
      <c r="B123" s="167" t="s">
        <v>569</v>
      </c>
      <c r="C123" s="167" t="s">
        <v>570</v>
      </c>
    </row>
    <row r="124" spans="2:3">
      <c r="B124" s="167" t="s">
        <v>571</v>
      </c>
      <c r="C124" s="167" t="s">
        <v>572</v>
      </c>
    </row>
    <row r="125" spans="2:3">
      <c r="B125" s="167" t="s">
        <v>573</v>
      </c>
      <c r="C125" s="167" t="s">
        <v>574</v>
      </c>
    </row>
    <row r="126" spans="2:3">
      <c r="B126" s="167" t="s">
        <v>575</v>
      </c>
      <c r="C126" s="167" t="s">
        <v>576</v>
      </c>
    </row>
    <row r="127" spans="2:3">
      <c r="B127" s="167" t="s">
        <v>577</v>
      </c>
      <c r="C127" s="167" t="s">
        <v>578</v>
      </c>
    </row>
    <row r="128" spans="2:3">
      <c r="B128" s="167" t="s">
        <v>579</v>
      </c>
      <c r="C128" s="167" t="s">
        <v>580</v>
      </c>
    </row>
    <row r="129" spans="2:6">
      <c r="B129" s="167" t="s">
        <v>581</v>
      </c>
      <c r="C129" s="167" t="s">
        <v>582</v>
      </c>
    </row>
    <row r="130" spans="2:6">
      <c r="B130" s="167" t="s">
        <v>583</v>
      </c>
      <c r="C130" s="167" t="s">
        <v>584</v>
      </c>
    </row>
    <row r="131" spans="2:6">
      <c r="B131" s="167" t="s">
        <v>585</v>
      </c>
      <c r="C131" s="167" t="s">
        <v>586</v>
      </c>
    </row>
    <row r="132" spans="2:6">
      <c r="B132" s="167" t="s">
        <v>587</v>
      </c>
      <c r="C132" s="167" t="s">
        <v>588</v>
      </c>
    </row>
    <row r="133" spans="2:6">
      <c r="B133" s="167" t="s">
        <v>589</v>
      </c>
      <c r="C133" s="167" t="s">
        <v>590</v>
      </c>
    </row>
    <row r="134" spans="2:6">
      <c r="B134" s="167" t="s">
        <v>591</v>
      </c>
      <c r="C134" s="167" t="s">
        <v>592</v>
      </c>
    </row>
    <row r="135" spans="2:6">
      <c r="B135" s="167" t="s">
        <v>593</v>
      </c>
      <c r="C135" s="167" t="s">
        <v>594</v>
      </c>
    </row>
    <row r="136" spans="2:6">
      <c r="B136" s="167" t="s">
        <v>595</v>
      </c>
      <c r="C136" s="167" t="s">
        <v>596</v>
      </c>
    </row>
    <row r="137" spans="2:6">
      <c r="B137" s="167" t="s">
        <v>597</v>
      </c>
      <c r="C137" s="167" t="s">
        <v>598</v>
      </c>
    </row>
    <row r="138" spans="2:6">
      <c r="B138" s="167" t="s">
        <v>599</v>
      </c>
      <c r="C138" s="167" t="s">
        <v>600</v>
      </c>
    </row>
    <row r="139" spans="2:6">
      <c r="B139" s="167" t="s">
        <v>601</v>
      </c>
      <c r="C139" s="167" t="s">
        <v>602</v>
      </c>
      <c r="F139" s="179"/>
    </row>
    <row r="140" spans="2:6">
      <c r="B140" s="167" t="s">
        <v>603</v>
      </c>
      <c r="C140" s="181" t="s">
        <v>604</v>
      </c>
    </row>
    <row r="141" spans="2:6">
      <c r="B141" s="167" t="s">
        <v>605</v>
      </c>
      <c r="C141" s="169" t="s">
        <v>606</v>
      </c>
    </row>
    <row r="142" spans="2:6">
      <c r="B142" s="167" t="s">
        <v>607</v>
      </c>
      <c r="C142" s="169" t="s">
        <v>608</v>
      </c>
    </row>
    <row r="143" spans="2:6">
      <c r="B143" s="167" t="s">
        <v>609</v>
      </c>
      <c r="C143" s="169" t="s">
        <v>610</v>
      </c>
    </row>
    <row r="144" spans="2:6">
      <c r="B144" s="167" t="s">
        <v>611</v>
      </c>
      <c r="C144" s="191" t="s">
        <v>612</v>
      </c>
    </row>
    <row r="145" spans="2:3">
      <c r="B145" s="167" t="s">
        <v>613</v>
      </c>
      <c r="C145" s="190" t="s">
        <v>614</v>
      </c>
    </row>
    <row r="146" spans="2:3">
      <c r="B146" s="167" t="s">
        <v>615</v>
      </c>
      <c r="C146" s="168" t="s">
        <v>616</v>
      </c>
    </row>
    <row r="147" spans="2:3">
      <c r="B147" s="167" t="s">
        <v>617</v>
      </c>
      <c r="C147" s="168" t="s">
        <v>618</v>
      </c>
    </row>
    <row r="148" spans="2:3">
      <c r="B148" s="177" t="s">
        <v>619</v>
      </c>
      <c r="C148" s="176" t="s">
        <v>620</v>
      </c>
    </row>
    <row r="149" spans="2:3">
      <c r="B149" s="167" t="s">
        <v>621</v>
      </c>
      <c r="C149" s="167" t="s">
        <v>622</v>
      </c>
    </row>
    <row r="150" spans="2:3">
      <c r="B150" s="167" t="s">
        <v>623</v>
      </c>
      <c r="C150" s="180" t="s">
        <v>624</v>
      </c>
    </row>
    <row r="151" spans="2:3">
      <c r="B151" s="167" t="s">
        <v>625</v>
      </c>
      <c r="C151" s="167" t="s">
        <v>626</v>
      </c>
    </row>
    <row r="152" spans="2:3">
      <c r="B152" s="167" t="s">
        <v>627</v>
      </c>
      <c r="C152" s="167" t="s">
        <v>628</v>
      </c>
    </row>
    <row r="153" spans="2:3">
      <c r="B153" s="167" t="s">
        <v>629</v>
      </c>
      <c r="C153" s="167" t="s">
        <v>630</v>
      </c>
    </row>
    <row r="154" spans="2:3">
      <c r="B154" s="167" t="s">
        <v>631</v>
      </c>
      <c r="C154" s="167" t="s">
        <v>632</v>
      </c>
    </row>
    <row r="155" spans="2:3">
      <c r="B155" s="167" t="s">
        <v>633</v>
      </c>
      <c r="C155" s="178" t="s">
        <v>634</v>
      </c>
    </row>
    <row r="156" spans="2:3">
      <c r="B156" s="167" t="s">
        <v>635</v>
      </c>
      <c r="C156" s="167" t="s">
        <v>636</v>
      </c>
    </row>
    <row r="157" spans="2:3">
      <c r="B157" s="167" t="s">
        <v>637</v>
      </c>
      <c r="C157" s="168" t="s">
        <v>638</v>
      </c>
    </row>
    <row r="158" spans="2:3">
      <c r="B158" s="167" t="s">
        <v>639</v>
      </c>
      <c r="C158" s="167" t="s">
        <v>640</v>
      </c>
    </row>
    <row r="159" spans="2:3">
      <c r="B159" s="167" t="s">
        <v>641</v>
      </c>
      <c r="C159" s="167" t="s">
        <v>642</v>
      </c>
    </row>
    <row r="160" spans="2:3">
      <c r="B160" s="167" t="s">
        <v>643</v>
      </c>
      <c r="C160" s="167" t="s">
        <v>644</v>
      </c>
    </row>
    <row r="161" spans="2:3">
      <c r="B161" s="167" t="s">
        <v>645</v>
      </c>
      <c r="C161" s="167" t="s">
        <v>646</v>
      </c>
    </row>
    <row r="162" spans="2:3">
      <c r="B162" s="167" t="s">
        <v>647</v>
      </c>
      <c r="C162" s="167" t="s">
        <v>648</v>
      </c>
    </row>
    <row r="163" spans="2:3">
      <c r="B163" s="167" t="s">
        <v>649</v>
      </c>
      <c r="C163" s="167" t="s">
        <v>650</v>
      </c>
    </row>
    <row r="164" spans="2:3">
      <c r="B164" s="167" t="s">
        <v>651</v>
      </c>
      <c r="C164" s="167" t="s">
        <v>652</v>
      </c>
    </row>
    <row r="165" spans="2:3">
      <c r="B165" s="167" t="s">
        <v>653</v>
      </c>
      <c r="C165" s="167" t="s">
        <v>654</v>
      </c>
    </row>
    <row r="166" spans="2:3">
      <c r="B166" s="167" t="s">
        <v>655</v>
      </c>
      <c r="C166" s="167" t="s">
        <v>656</v>
      </c>
    </row>
    <row r="167" spans="2:3">
      <c r="B167" s="167" t="s">
        <v>657</v>
      </c>
      <c r="C167" s="167" t="s">
        <v>658</v>
      </c>
    </row>
    <row r="168" spans="2:3">
      <c r="B168" s="167" t="s">
        <v>659</v>
      </c>
      <c r="C168" s="170" t="s">
        <v>660</v>
      </c>
    </row>
    <row r="169" spans="2:3">
      <c r="B169" s="171" t="s">
        <v>661</v>
      </c>
      <c r="C169" s="169" t="s">
        <v>662</v>
      </c>
    </row>
    <row r="170" spans="2:3">
      <c r="B170" s="167" t="s">
        <v>663</v>
      </c>
      <c r="C170" s="170" t="s">
        <v>664</v>
      </c>
    </row>
    <row r="171" spans="2:3">
      <c r="B171" s="167" t="s">
        <v>665</v>
      </c>
      <c r="C171" s="167" t="s">
        <v>666</v>
      </c>
    </row>
    <row r="172" spans="2:3">
      <c r="B172" s="167" t="s">
        <v>667</v>
      </c>
      <c r="C172" s="167" t="s">
        <v>668</v>
      </c>
    </row>
    <row r="173" spans="2:3">
      <c r="B173" s="167" t="s">
        <v>669</v>
      </c>
      <c r="C173" s="167" t="s">
        <v>670</v>
      </c>
    </row>
    <row r="174" spans="2:3">
      <c r="B174" s="167" t="s">
        <v>671</v>
      </c>
      <c r="C174" s="167" t="s">
        <v>672</v>
      </c>
    </row>
    <row r="175" spans="2:3">
      <c r="B175" s="167" t="s">
        <v>673</v>
      </c>
      <c r="C175" s="167" t="s">
        <v>674</v>
      </c>
    </row>
    <row r="176" spans="2:3">
      <c r="B176" s="167" t="s">
        <v>675</v>
      </c>
      <c r="C176" s="167" t="s">
        <v>676</v>
      </c>
    </row>
    <row r="177" spans="2:3">
      <c r="B177" s="167" t="s">
        <v>677</v>
      </c>
      <c r="C177" s="167" t="s">
        <v>678</v>
      </c>
    </row>
    <row r="178" spans="2:3">
      <c r="B178" s="167" t="s">
        <v>679</v>
      </c>
      <c r="C178" s="167" t="s">
        <v>680</v>
      </c>
    </row>
    <row r="179" spans="2:3">
      <c r="B179" s="167" t="s">
        <v>681</v>
      </c>
      <c r="C179" s="167" t="s">
        <v>682</v>
      </c>
    </row>
    <row r="180" spans="2:3">
      <c r="B180" s="167" t="s">
        <v>683</v>
      </c>
      <c r="C180" s="167" t="s">
        <v>684</v>
      </c>
    </row>
    <row r="181" spans="2:3">
      <c r="B181" s="167" t="s">
        <v>685</v>
      </c>
      <c r="C181" s="167" t="s">
        <v>686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58"/>
  <sheetViews>
    <sheetView topLeftCell="A10" zoomScale="70" zoomScaleNormal="70" workbookViewId="0">
      <selection activeCell="M23" sqref="M23"/>
    </sheetView>
  </sheetViews>
  <sheetFormatPr baseColWidth="10" defaultColWidth="19.42578125" defaultRowHeight="14.25"/>
  <cols>
    <col min="1" max="1" width="29.5703125" style="15" bestFit="1" customWidth="1"/>
    <col min="2" max="17" width="11" style="15" customWidth="1"/>
    <col min="18" max="19" width="12.140625" style="15" customWidth="1"/>
    <col min="20" max="23" width="8.140625" style="15" customWidth="1"/>
    <col min="24" max="24" width="9.42578125" style="15" customWidth="1"/>
    <col min="25" max="25" width="8.140625" style="15" customWidth="1"/>
    <col min="26" max="30" width="7.85546875" style="15" customWidth="1"/>
    <col min="31" max="31" width="11.42578125" style="15" customWidth="1"/>
    <col min="32" max="32" width="2.42578125" style="15" customWidth="1"/>
    <col min="33" max="33" width="19.42578125" style="15" customWidth="1"/>
    <col min="34" max="34" width="11.140625" style="15" customWidth="1"/>
    <col min="35" max="51" width="11.42578125" style="15" customWidth="1"/>
    <col min="52" max="63" width="8.85546875" style="15" customWidth="1"/>
    <col min="64" max="16384" width="19.42578125" style="15"/>
  </cols>
  <sheetData>
    <row r="1" spans="1:63" ht="15.95" customHeight="1">
      <c r="A1" s="989" t="s">
        <v>121</v>
      </c>
      <c r="B1" s="989"/>
      <c r="C1" s="989"/>
      <c r="D1" s="989"/>
      <c r="E1" s="989"/>
      <c r="F1" s="989"/>
      <c r="G1" s="989"/>
      <c r="H1" s="989"/>
      <c r="I1" s="989"/>
      <c r="J1" s="989"/>
      <c r="K1" s="989"/>
      <c r="L1" s="989"/>
      <c r="M1" s="989"/>
      <c r="N1" s="989"/>
      <c r="O1" s="989"/>
      <c r="P1" s="989"/>
      <c r="Q1" s="989"/>
      <c r="R1" s="989"/>
      <c r="S1" s="989"/>
      <c r="T1" s="989"/>
      <c r="U1" s="989"/>
      <c r="V1" s="989"/>
      <c r="W1" s="989"/>
      <c r="X1" s="989"/>
      <c r="Y1" s="989"/>
      <c r="Z1" s="989"/>
      <c r="AA1" s="989"/>
      <c r="AB1" s="989"/>
      <c r="AC1" s="989"/>
      <c r="AD1" s="989"/>
      <c r="AE1" s="989"/>
      <c r="AF1" s="989"/>
      <c r="AG1" s="989"/>
      <c r="AH1" s="989"/>
      <c r="AI1" s="989"/>
      <c r="AJ1" s="989"/>
      <c r="AK1" s="989"/>
      <c r="AL1" s="989"/>
      <c r="AM1" s="989"/>
      <c r="AN1" s="989"/>
      <c r="AO1" s="989"/>
      <c r="AP1" s="989"/>
      <c r="AQ1" s="989"/>
      <c r="AR1" s="989"/>
      <c r="AS1" s="989"/>
      <c r="AT1" s="989"/>
      <c r="AU1" s="989"/>
      <c r="AV1" s="989"/>
      <c r="AW1" s="989"/>
      <c r="AX1" s="989"/>
      <c r="AY1" s="989"/>
      <c r="AZ1" s="989"/>
      <c r="BA1" s="989"/>
      <c r="BB1" s="989"/>
      <c r="BC1" s="989"/>
      <c r="BD1" s="989"/>
      <c r="BE1" s="989"/>
      <c r="BF1" s="989"/>
      <c r="BG1" s="989"/>
      <c r="BH1" s="989"/>
      <c r="BI1" s="990" t="s">
        <v>687</v>
      </c>
      <c r="BJ1" s="990"/>
      <c r="BK1" s="990"/>
    </row>
    <row r="2" spans="1:63" ht="15.95" customHeight="1">
      <c r="A2" s="989" t="s">
        <v>123</v>
      </c>
      <c r="B2" s="989"/>
      <c r="C2" s="989"/>
      <c r="D2" s="989"/>
      <c r="E2" s="989"/>
      <c r="F2" s="989"/>
      <c r="G2" s="989"/>
      <c r="H2" s="989"/>
      <c r="I2" s="989"/>
      <c r="J2" s="989"/>
      <c r="K2" s="989"/>
      <c r="L2" s="989"/>
      <c r="M2" s="989"/>
      <c r="N2" s="989"/>
      <c r="O2" s="989"/>
      <c r="P2" s="989"/>
      <c r="Q2" s="989"/>
      <c r="R2" s="989"/>
      <c r="S2" s="989"/>
      <c r="T2" s="989"/>
      <c r="U2" s="989"/>
      <c r="V2" s="989"/>
      <c r="W2" s="989"/>
      <c r="X2" s="989"/>
      <c r="Y2" s="989"/>
      <c r="Z2" s="989"/>
      <c r="AA2" s="989"/>
      <c r="AB2" s="989"/>
      <c r="AC2" s="989"/>
      <c r="AD2" s="989"/>
      <c r="AE2" s="989"/>
      <c r="AF2" s="989"/>
      <c r="AG2" s="989"/>
      <c r="AH2" s="989"/>
      <c r="AI2" s="989"/>
      <c r="AJ2" s="989"/>
      <c r="AK2" s="989"/>
      <c r="AL2" s="989"/>
      <c r="AM2" s="989"/>
      <c r="AN2" s="989"/>
      <c r="AO2" s="989"/>
      <c r="AP2" s="989"/>
      <c r="AQ2" s="989"/>
      <c r="AR2" s="989"/>
      <c r="AS2" s="989"/>
      <c r="AT2" s="989"/>
      <c r="AU2" s="989"/>
      <c r="AV2" s="989"/>
      <c r="AW2" s="989"/>
      <c r="AX2" s="989"/>
      <c r="AY2" s="989"/>
      <c r="AZ2" s="989"/>
      <c r="BA2" s="989"/>
      <c r="BB2" s="989"/>
      <c r="BC2" s="989"/>
      <c r="BD2" s="989"/>
      <c r="BE2" s="989"/>
      <c r="BF2" s="989"/>
      <c r="BG2" s="989"/>
      <c r="BH2" s="989"/>
      <c r="BI2" s="990" t="s">
        <v>124</v>
      </c>
      <c r="BJ2" s="990"/>
      <c r="BK2" s="990"/>
    </row>
    <row r="3" spans="1:63" ht="26.1" customHeight="1">
      <c r="A3" s="989" t="s">
        <v>688</v>
      </c>
      <c r="B3" s="989"/>
      <c r="C3" s="989"/>
      <c r="D3" s="989"/>
      <c r="E3" s="989"/>
      <c r="F3" s="989"/>
      <c r="G3" s="989"/>
      <c r="H3" s="989"/>
      <c r="I3" s="989"/>
      <c r="J3" s="989"/>
      <c r="K3" s="989"/>
      <c r="L3" s="989"/>
      <c r="M3" s="989"/>
      <c r="N3" s="989"/>
      <c r="O3" s="989"/>
      <c r="P3" s="989"/>
      <c r="Q3" s="989"/>
      <c r="R3" s="989"/>
      <c r="S3" s="989"/>
      <c r="T3" s="989"/>
      <c r="U3" s="989"/>
      <c r="V3" s="989"/>
      <c r="W3" s="989"/>
      <c r="X3" s="989"/>
      <c r="Y3" s="989"/>
      <c r="Z3" s="989"/>
      <c r="AA3" s="989"/>
      <c r="AB3" s="989"/>
      <c r="AC3" s="989"/>
      <c r="AD3" s="989"/>
      <c r="AE3" s="989"/>
      <c r="AF3" s="989"/>
      <c r="AG3" s="989"/>
      <c r="AH3" s="989"/>
      <c r="AI3" s="989"/>
      <c r="AJ3" s="989"/>
      <c r="AK3" s="989"/>
      <c r="AL3" s="989"/>
      <c r="AM3" s="989"/>
      <c r="AN3" s="989"/>
      <c r="AO3" s="989"/>
      <c r="AP3" s="989"/>
      <c r="AQ3" s="989"/>
      <c r="AR3" s="989"/>
      <c r="AS3" s="989"/>
      <c r="AT3" s="989"/>
      <c r="AU3" s="989"/>
      <c r="AV3" s="989"/>
      <c r="AW3" s="989"/>
      <c r="AX3" s="989"/>
      <c r="AY3" s="989"/>
      <c r="AZ3" s="989"/>
      <c r="BA3" s="989"/>
      <c r="BB3" s="989"/>
      <c r="BC3" s="989"/>
      <c r="BD3" s="989"/>
      <c r="BE3" s="989"/>
      <c r="BF3" s="989"/>
      <c r="BG3" s="989"/>
      <c r="BH3" s="989"/>
      <c r="BI3" s="990" t="s">
        <v>126</v>
      </c>
      <c r="BJ3" s="990"/>
      <c r="BK3" s="990"/>
    </row>
    <row r="4" spans="1:63" ht="15.95" customHeight="1">
      <c r="A4" s="989" t="s">
        <v>689</v>
      </c>
      <c r="B4" s="989"/>
      <c r="C4" s="989"/>
      <c r="D4" s="989"/>
      <c r="E4" s="989"/>
      <c r="F4" s="989"/>
      <c r="G4" s="989"/>
      <c r="H4" s="989"/>
      <c r="I4" s="989"/>
      <c r="J4" s="989"/>
      <c r="K4" s="989"/>
      <c r="L4" s="989"/>
      <c r="M4" s="989"/>
      <c r="N4" s="989"/>
      <c r="O4" s="989"/>
      <c r="P4" s="989"/>
      <c r="Q4" s="989"/>
      <c r="R4" s="989"/>
      <c r="S4" s="989"/>
      <c r="T4" s="989"/>
      <c r="U4" s="989"/>
      <c r="V4" s="989"/>
      <c r="W4" s="989"/>
      <c r="X4" s="989"/>
      <c r="Y4" s="989"/>
      <c r="Z4" s="989"/>
      <c r="AA4" s="989"/>
      <c r="AB4" s="989"/>
      <c r="AC4" s="989"/>
      <c r="AD4" s="989"/>
      <c r="AE4" s="989"/>
      <c r="AF4" s="989"/>
      <c r="AG4" s="989"/>
      <c r="AH4" s="989"/>
      <c r="AI4" s="989"/>
      <c r="AJ4" s="989"/>
      <c r="AK4" s="989"/>
      <c r="AL4" s="989"/>
      <c r="AM4" s="989"/>
      <c r="AN4" s="989"/>
      <c r="AO4" s="989"/>
      <c r="AP4" s="989"/>
      <c r="AQ4" s="989"/>
      <c r="AR4" s="989"/>
      <c r="AS4" s="989"/>
      <c r="AT4" s="989"/>
      <c r="AU4" s="989"/>
      <c r="AV4" s="989"/>
      <c r="AW4" s="989"/>
      <c r="AX4" s="989"/>
      <c r="AY4" s="989"/>
      <c r="AZ4" s="989"/>
      <c r="BA4" s="989"/>
      <c r="BB4" s="989"/>
      <c r="BC4" s="989"/>
      <c r="BD4" s="989"/>
      <c r="BE4" s="989"/>
      <c r="BF4" s="989"/>
      <c r="BG4" s="989"/>
      <c r="BH4" s="989"/>
      <c r="BI4" s="986" t="s">
        <v>690</v>
      </c>
      <c r="BJ4" s="987"/>
      <c r="BK4" s="988"/>
    </row>
    <row r="5" spans="1:63" ht="26.1" customHeight="1">
      <c r="A5" s="980" t="s">
        <v>280</v>
      </c>
      <c r="B5" s="980"/>
      <c r="C5" s="980"/>
      <c r="D5" s="980"/>
      <c r="E5" s="980"/>
      <c r="F5" s="980"/>
      <c r="G5" s="980"/>
      <c r="H5" s="980"/>
      <c r="I5" s="980"/>
      <c r="J5" s="980"/>
      <c r="K5" s="980"/>
      <c r="L5" s="980"/>
      <c r="M5" s="980"/>
      <c r="N5" s="980"/>
      <c r="O5" s="980"/>
      <c r="P5" s="980"/>
      <c r="Q5" s="980"/>
      <c r="R5" s="980"/>
      <c r="S5" s="980"/>
      <c r="T5" s="980"/>
      <c r="U5" s="980"/>
      <c r="V5" s="980"/>
      <c r="W5" s="980"/>
      <c r="X5" s="980"/>
      <c r="Y5" s="980"/>
      <c r="Z5" s="980"/>
      <c r="AA5" s="980"/>
      <c r="AB5" s="980"/>
      <c r="AC5" s="980"/>
      <c r="AD5" s="980"/>
      <c r="AE5" s="980"/>
      <c r="AG5" s="980" t="s">
        <v>691</v>
      </c>
      <c r="AH5" s="980"/>
      <c r="AI5" s="980"/>
      <c r="AJ5" s="980"/>
      <c r="AK5" s="980"/>
      <c r="AL5" s="980"/>
      <c r="AM5" s="980"/>
      <c r="AN5" s="980"/>
      <c r="AO5" s="980"/>
      <c r="AP5" s="980"/>
      <c r="AQ5" s="980"/>
      <c r="AR5" s="980"/>
      <c r="AS5" s="980"/>
      <c r="AT5" s="980"/>
      <c r="AU5" s="980"/>
      <c r="AV5" s="980"/>
      <c r="AW5" s="980"/>
      <c r="AX5" s="980"/>
      <c r="AY5" s="980"/>
      <c r="AZ5" s="980"/>
      <c r="BA5" s="980"/>
      <c r="BB5" s="980"/>
      <c r="BC5" s="980"/>
      <c r="BD5" s="980"/>
      <c r="BE5" s="980"/>
      <c r="BF5" s="980"/>
      <c r="BG5" s="980"/>
      <c r="BH5" s="980"/>
      <c r="BI5" s="981"/>
      <c r="BJ5" s="981"/>
      <c r="BK5" s="981"/>
    </row>
    <row r="6" spans="1:63" ht="31.5" customHeight="1">
      <c r="A6" s="52" t="s">
        <v>692</v>
      </c>
      <c r="B6" s="982"/>
      <c r="C6" s="982"/>
      <c r="D6" s="982"/>
      <c r="E6" s="982"/>
      <c r="F6" s="982"/>
      <c r="G6" s="982"/>
      <c r="H6" s="982"/>
      <c r="I6" s="982"/>
      <c r="J6" s="982"/>
      <c r="K6" s="982"/>
      <c r="L6" s="982"/>
      <c r="M6" s="982"/>
      <c r="N6" s="982"/>
      <c r="O6" s="982"/>
      <c r="P6" s="982"/>
      <c r="Q6" s="982"/>
      <c r="R6" s="982"/>
      <c r="S6" s="982"/>
      <c r="T6" s="982"/>
      <c r="U6" s="982"/>
      <c r="V6" s="982"/>
      <c r="W6" s="982"/>
      <c r="X6" s="982"/>
      <c r="Y6" s="982"/>
      <c r="Z6" s="982"/>
      <c r="AA6" s="982"/>
      <c r="AB6" s="982"/>
      <c r="AC6" s="982"/>
      <c r="AD6" s="982"/>
      <c r="AE6" s="982"/>
      <c r="AF6" s="982"/>
      <c r="AG6" s="982"/>
      <c r="AH6" s="982"/>
      <c r="AI6" s="982"/>
      <c r="AJ6" s="982"/>
      <c r="AK6" s="982"/>
      <c r="AL6" s="982"/>
      <c r="AM6" s="982"/>
      <c r="AN6" s="982"/>
      <c r="AO6" s="982"/>
      <c r="AP6" s="982"/>
      <c r="AQ6" s="982"/>
      <c r="AR6" s="982"/>
      <c r="AS6" s="982"/>
      <c r="AT6" s="982"/>
      <c r="AU6" s="982"/>
      <c r="AV6" s="982"/>
      <c r="AW6" s="982"/>
      <c r="AX6" s="982"/>
      <c r="AY6" s="982"/>
      <c r="AZ6" s="982"/>
      <c r="BA6" s="982"/>
      <c r="BB6" s="982"/>
      <c r="BC6" s="982"/>
      <c r="BD6" s="982"/>
      <c r="BE6" s="982"/>
      <c r="BF6" s="982"/>
      <c r="BG6" s="982"/>
      <c r="BH6" s="982"/>
      <c r="BI6" s="982"/>
      <c r="BJ6" s="982"/>
      <c r="BK6" s="982"/>
    </row>
    <row r="7" spans="1:63" ht="31.5" customHeight="1">
      <c r="A7" s="53" t="s">
        <v>693</v>
      </c>
      <c r="B7" s="983" t="s">
        <v>694</v>
      </c>
      <c r="C7" s="984"/>
      <c r="D7" s="984"/>
      <c r="E7" s="984"/>
      <c r="F7" s="984"/>
      <c r="G7" s="984"/>
      <c r="H7" s="984"/>
      <c r="I7" s="984"/>
      <c r="J7" s="984"/>
      <c r="K7" s="984"/>
      <c r="L7" s="984"/>
      <c r="M7" s="984"/>
      <c r="N7" s="984"/>
      <c r="O7" s="984"/>
      <c r="P7" s="984"/>
      <c r="Q7" s="984"/>
      <c r="R7" s="984"/>
      <c r="S7" s="984"/>
      <c r="T7" s="984"/>
      <c r="U7" s="984"/>
      <c r="V7" s="984"/>
      <c r="W7" s="984"/>
      <c r="X7" s="984"/>
      <c r="Y7" s="984"/>
      <c r="Z7" s="984"/>
      <c r="AA7" s="984"/>
      <c r="AB7" s="984"/>
      <c r="AC7" s="984"/>
      <c r="AD7" s="984"/>
      <c r="AE7" s="984"/>
      <c r="AF7" s="984"/>
      <c r="AG7" s="984"/>
      <c r="AH7" s="984"/>
      <c r="AI7" s="984"/>
      <c r="AJ7" s="984"/>
      <c r="AK7" s="984"/>
      <c r="AL7" s="984"/>
      <c r="AM7" s="984"/>
      <c r="AN7" s="984"/>
      <c r="AO7" s="984"/>
      <c r="AP7" s="984"/>
      <c r="AQ7" s="984"/>
      <c r="AR7" s="984"/>
      <c r="AS7" s="984"/>
      <c r="AT7" s="984"/>
      <c r="AU7" s="984"/>
      <c r="AV7" s="984"/>
      <c r="AW7" s="984"/>
      <c r="AX7" s="984"/>
      <c r="AY7" s="984"/>
      <c r="AZ7" s="984"/>
      <c r="BA7" s="984"/>
      <c r="BB7" s="984"/>
      <c r="BC7" s="984"/>
      <c r="BD7" s="984"/>
      <c r="BE7" s="984"/>
      <c r="BF7" s="984"/>
      <c r="BG7" s="984"/>
      <c r="BH7" s="984"/>
      <c r="BI7" s="984"/>
      <c r="BJ7" s="984"/>
      <c r="BK7" s="985"/>
    </row>
    <row r="8" spans="1:63" ht="18.75" customHeight="1">
      <c r="A8" s="54"/>
      <c r="B8" s="54"/>
      <c r="C8" s="54"/>
      <c r="D8" s="54"/>
      <c r="E8" s="54"/>
      <c r="F8" s="54"/>
      <c r="G8" s="54"/>
      <c r="H8" s="54"/>
      <c r="I8" s="54"/>
      <c r="J8" s="54"/>
      <c r="K8" s="55"/>
      <c r="L8" s="55"/>
      <c r="M8" s="55"/>
      <c r="N8" s="55"/>
      <c r="O8" s="55"/>
      <c r="P8" s="55"/>
      <c r="Q8" s="55"/>
      <c r="R8" s="55"/>
      <c r="S8" s="55"/>
      <c r="T8" s="55"/>
      <c r="U8" s="55"/>
      <c r="V8" s="55"/>
      <c r="W8" s="55"/>
      <c r="X8" s="55"/>
      <c r="Y8" s="55"/>
      <c r="Z8" s="55"/>
      <c r="AA8" s="55"/>
      <c r="AB8" s="55"/>
      <c r="AC8" s="55"/>
      <c r="AD8" s="55"/>
      <c r="AE8" s="55"/>
      <c r="AG8" s="54"/>
      <c r="AH8" s="55"/>
      <c r="AI8" s="55"/>
      <c r="AJ8" s="55"/>
      <c r="AK8" s="55"/>
      <c r="AL8" s="55"/>
      <c r="AM8" s="55"/>
      <c r="AN8" s="55"/>
      <c r="AO8" s="55"/>
    </row>
    <row r="9" spans="1:63" ht="30" customHeight="1">
      <c r="A9" s="978" t="s">
        <v>695</v>
      </c>
      <c r="B9" s="56" t="s">
        <v>142</v>
      </c>
      <c r="C9" s="56" t="s">
        <v>143</v>
      </c>
      <c r="D9" s="975" t="s">
        <v>144</v>
      </c>
      <c r="E9" s="976"/>
      <c r="F9" s="56" t="s">
        <v>145</v>
      </c>
      <c r="G9" s="56" t="s">
        <v>146</v>
      </c>
      <c r="H9" s="975" t="s">
        <v>147</v>
      </c>
      <c r="I9" s="976"/>
      <c r="J9" s="56" t="s">
        <v>148</v>
      </c>
      <c r="K9" s="56" t="s">
        <v>149</v>
      </c>
      <c r="L9" s="975" t="s">
        <v>150</v>
      </c>
      <c r="M9" s="976"/>
      <c r="N9" s="56" t="s">
        <v>128</v>
      </c>
      <c r="O9" s="56" t="s">
        <v>151</v>
      </c>
      <c r="P9" s="975" t="s">
        <v>152</v>
      </c>
      <c r="Q9" s="976"/>
      <c r="R9" s="975" t="s">
        <v>696</v>
      </c>
      <c r="S9" s="976"/>
      <c r="T9" s="975" t="s">
        <v>697</v>
      </c>
      <c r="U9" s="977"/>
      <c r="V9" s="977"/>
      <c r="W9" s="977"/>
      <c r="X9" s="977"/>
      <c r="Y9" s="976"/>
      <c r="Z9" s="975" t="s">
        <v>698</v>
      </c>
      <c r="AA9" s="977"/>
      <c r="AB9" s="977"/>
      <c r="AC9" s="977"/>
      <c r="AD9" s="977"/>
      <c r="AE9" s="976"/>
      <c r="AG9" s="978" t="s">
        <v>695</v>
      </c>
      <c r="AH9" s="56" t="s">
        <v>142</v>
      </c>
      <c r="AI9" s="56" t="s">
        <v>143</v>
      </c>
      <c r="AJ9" s="975" t="s">
        <v>144</v>
      </c>
      <c r="AK9" s="976"/>
      <c r="AL9" s="56" t="s">
        <v>145</v>
      </c>
      <c r="AM9" s="56" t="s">
        <v>146</v>
      </c>
      <c r="AN9" s="975" t="s">
        <v>147</v>
      </c>
      <c r="AO9" s="976"/>
      <c r="AP9" s="56" t="s">
        <v>148</v>
      </c>
      <c r="AQ9" s="56" t="s">
        <v>149</v>
      </c>
      <c r="AR9" s="975" t="s">
        <v>150</v>
      </c>
      <c r="AS9" s="976"/>
      <c r="AT9" s="56" t="s">
        <v>128</v>
      </c>
      <c r="AU9" s="56" t="s">
        <v>151</v>
      </c>
      <c r="AV9" s="975" t="s">
        <v>152</v>
      </c>
      <c r="AW9" s="976"/>
      <c r="AX9" s="975" t="s">
        <v>696</v>
      </c>
      <c r="AY9" s="976"/>
      <c r="AZ9" s="975" t="s">
        <v>697</v>
      </c>
      <c r="BA9" s="977"/>
      <c r="BB9" s="977"/>
      <c r="BC9" s="977"/>
      <c r="BD9" s="977"/>
      <c r="BE9" s="976"/>
      <c r="BF9" s="975" t="s">
        <v>698</v>
      </c>
      <c r="BG9" s="977"/>
      <c r="BH9" s="977"/>
      <c r="BI9" s="977"/>
      <c r="BJ9" s="977"/>
      <c r="BK9" s="976"/>
    </row>
    <row r="10" spans="1:63" ht="36" customHeight="1">
      <c r="A10" s="979"/>
      <c r="B10" s="49" t="s">
        <v>699</v>
      </c>
      <c r="C10" s="49" t="s">
        <v>699</v>
      </c>
      <c r="D10" s="49" t="s">
        <v>699</v>
      </c>
      <c r="E10" s="49" t="s">
        <v>700</v>
      </c>
      <c r="F10" s="49" t="s">
        <v>699</v>
      </c>
      <c r="G10" s="49" t="s">
        <v>699</v>
      </c>
      <c r="H10" s="49" t="s">
        <v>699</v>
      </c>
      <c r="I10" s="49" t="s">
        <v>700</v>
      </c>
      <c r="J10" s="49" t="s">
        <v>699</v>
      </c>
      <c r="K10" s="49" t="s">
        <v>699</v>
      </c>
      <c r="L10" s="49" t="s">
        <v>699</v>
      </c>
      <c r="M10" s="49" t="s">
        <v>700</v>
      </c>
      <c r="N10" s="49" t="s">
        <v>699</v>
      </c>
      <c r="O10" s="49" t="s">
        <v>699</v>
      </c>
      <c r="P10" s="49" t="s">
        <v>699</v>
      </c>
      <c r="Q10" s="49" t="s">
        <v>700</v>
      </c>
      <c r="R10" s="49" t="s">
        <v>699</v>
      </c>
      <c r="S10" s="49" t="s">
        <v>700</v>
      </c>
      <c r="T10" s="57" t="s">
        <v>701</v>
      </c>
      <c r="U10" s="57" t="s">
        <v>702</v>
      </c>
      <c r="V10" s="57" t="s">
        <v>703</v>
      </c>
      <c r="W10" s="57" t="s">
        <v>704</v>
      </c>
      <c r="X10" s="58" t="s">
        <v>705</v>
      </c>
      <c r="Y10" s="57" t="s">
        <v>706</v>
      </c>
      <c r="Z10" s="49" t="s">
        <v>707</v>
      </c>
      <c r="AA10" s="59" t="s">
        <v>708</v>
      </c>
      <c r="AB10" s="49" t="s">
        <v>709</v>
      </c>
      <c r="AC10" s="49" t="s">
        <v>710</v>
      </c>
      <c r="AD10" s="49" t="s">
        <v>711</v>
      </c>
      <c r="AE10" s="49" t="s">
        <v>712</v>
      </c>
      <c r="AG10" s="979"/>
      <c r="AH10" s="49" t="s">
        <v>699</v>
      </c>
      <c r="AI10" s="49" t="s">
        <v>699</v>
      </c>
      <c r="AJ10" s="49" t="s">
        <v>699</v>
      </c>
      <c r="AK10" s="49" t="s">
        <v>700</v>
      </c>
      <c r="AL10" s="49" t="s">
        <v>699</v>
      </c>
      <c r="AM10" s="49" t="s">
        <v>699</v>
      </c>
      <c r="AN10" s="49" t="s">
        <v>699</v>
      </c>
      <c r="AO10" s="49" t="s">
        <v>700</v>
      </c>
      <c r="AP10" s="49" t="s">
        <v>699</v>
      </c>
      <c r="AQ10" s="49" t="s">
        <v>699</v>
      </c>
      <c r="AR10" s="49" t="s">
        <v>699</v>
      </c>
      <c r="AS10" s="49" t="s">
        <v>700</v>
      </c>
      <c r="AT10" s="49" t="s">
        <v>699</v>
      </c>
      <c r="AU10" s="49" t="s">
        <v>699</v>
      </c>
      <c r="AV10" s="49" t="s">
        <v>699</v>
      </c>
      <c r="AW10" s="49" t="s">
        <v>700</v>
      </c>
      <c r="AX10" s="49" t="s">
        <v>699</v>
      </c>
      <c r="AY10" s="49" t="s">
        <v>700</v>
      </c>
      <c r="AZ10" s="57" t="s">
        <v>701</v>
      </c>
      <c r="BA10" s="57" t="s">
        <v>702</v>
      </c>
      <c r="BB10" s="57" t="s">
        <v>703</v>
      </c>
      <c r="BC10" s="57" t="s">
        <v>704</v>
      </c>
      <c r="BD10" s="58" t="s">
        <v>705</v>
      </c>
      <c r="BE10" s="57" t="s">
        <v>706</v>
      </c>
      <c r="BF10" s="60" t="s">
        <v>707</v>
      </c>
      <c r="BG10" s="61" t="s">
        <v>708</v>
      </c>
      <c r="BH10" s="60" t="s">
        <v>709</v>
      </c>
      <c r="BI10" s="60" t="s">
        <v>710</v>
      </c>
      <c r="BJ10" s="60" t="s">
        <v>711</v>
      </c>
      <c r="BK10" s="60" t="s">
        <v>712</v>
      </c>
    </row>
    <row r="11" spans="1:63" ht="15">
      <c r="A11" s="62" t="s">
        <v>713</v>
      </c>
      <c r="B11" s="62"/>
      <c r="C11" s="62"/>
      <c r="D11" s="62"/>
      <c r="E11" s="63"/>
      <c r="F11" s="62"/>
      <c r="G11" s="62"/>
      <c r="H11" s="62"/>
      <c r="I11" s="63"/>
      <c r="J11" s="62"/>
      <c r="K11" s="62"/>
      <c r="L11" s="62"/>
      <c r="M11" s="63"/>
      <c r="N11" s="62"/>
      <c r="O11" s="62"/>
      <c r="P11" s="62"/>
      <c r="Q11" s="63"/>
      <c r="R11" s="64">
        <f t="shared" ref="R11:R31" si="0">B11+C11+D11+F11+G11+H11+J11+K11+L11+N11+O11+P11</f>
        <v>0</v>
      </c>
      <c r="S11" s="65">
        <f>+E11+I11+M11+Q11</f>
        <v>0</v>
      </c>
      <c r="T11" s="66"/>
      <c r="U11" s="66"/>
      <c r="V11" s="66"/>
      <c r="W11" s="66"/>
      <c r="X11" s="66"/>
      <c r="Y11" s="67"/>
      <c r="Z11" s="67"/>
      <c r="AA11" s="67"/>
      <c r="AB11" s="67"/>
      <c r="AC11" s="67"/>
      <c r="AD11" s="67"/>
      <c r="AE11" s="68"/>
      <c r="AG11" s="62" t="s">
        <v>713</v>
      </c>
      <c r="AH11" s="62"/>
      <c r="AI11" s="62"/>
      <c r="AJ11" s="62"/>
      <c r="AK11" s="63"/>
      <c r="AL11" s="62"/>
      <c r="AM11" s="62"/>
      <c r="AN11" s="62"/>
      <c r="AO11" s="63"/>
      <c r="AP11" s="62"/>
      <c r="AQ11" s="62"/>
      <c r="AR11" s="62"/>
      <c r="AS11" s="63"/>
      <c r="AT11" s="62"/>
      <c r="AU11" s="62"/>
      <c r="AV11" s="62"/>
      <c r="AW11" s="63"/>
      <c r="AX11" s="64">
        <f t="shared" ref="AX11:AX31" si="1">AH11+AI11+AJ11+AL11+AM11+AN11+AP11+AQ11+AR11+AT11+AU11+AV11</f>
        <v>0</v>
      </c>
      <c r="AY11" s="65">
        <f>+AK11+AO11+AS11+AW11</f>
        <v>0</v>
      </c>
      <c r="AZ11" s="67"/>
      <c r="BA11" s="67"/>
      <c r="BB11" s="67"/>
      <c r="BC11" s="67"/>
      <c r="BD11" s="67"/>
      <c r="BE11" s="67"/>
      <c r="BF11" s="67"/>
      <c r="BG11" s="67"/>
      <c r="BH11" s="67"/>
      <c r="BI11" s="67"/>
      <c r="BJ11" s="67"/>
      <c r="BK11" s="68"/>
    </row>
    <row r="12" spans="1:63" ht="15">
      <c r="A12" s="62" t="s">
        <v>714</v>
      </c>
      <c r="B12" s="62"/>
      <c r="C12" s="62"/>
      <c r="D12" s="62"/>
      <c r="E12" s="63"/>
      <c r="F12" s="62"/>
      <c r="G12" s="62"/>
      <c r="H12" s="62"/>
      <c r="I12" s="63"/>
      <c r="J12" s="62"/>
      <c r="K12" s="62"/>
      <c r="L12" s="62"/>
      <c r="M12" s="63"/>
      <c r="N12" s="62"/>
      <c r="O12" s="62"/>
      <c r="P12" s="62"/>
      <c r="Q12" s="63"/>
      <c r="R12" s="64">
        <f t="shared" si="0"/>
        <v>0</v>
      </c>
      <c r="S12" s="65">
        <f t="shared" ref="S12:S31" si="2">+E12+I12+M12+Q12</f>
        <v>0</v>
      </c>
      <c r="T12" s="66"/>
      <c r="U12" s="66"/>
      <c r="V12" s="66"/>
      <c r="W12" s="66"/>
      <c r="X12" s="66"/>
      <c r="Y12" s="67"/>
      <c r="Z12" s="67"/>
      <c r="AA12" s="67"/>
      <c r="AB12" s="67"/>
      <c r="AC12" s="67"/>
      <c r="AD12" s="67"/>
      <c r="AE12" s="67"/>
      <c r="AG12" s="62" t="s">
        <v>714</v>
      </c>
      <c r="AH12" s="62"/>
      <c r="AI12" s="62"/>
      <c r="AJ12" s="62"/>
      <c r="AK12" s="63"/>
      <c r="AL12" s="62"/>
      <c r="AM12" s="62"/>
      <c r="AN12" s="62"/>
      <c r="AO12" s="63"/>
      <c r="AP12" s="62"/>
      <c r="AQ12" s="62"/>
      <c r="AR12" s="62"/>
      <c r="AS12" s="63"/>
      <c r="AT12" s="62"/>
      <c r="AU12" s="62"/>
      <c r="AV12" s="62"/>
      <c r="AW12" s="63"/>
      <c r="AX12" s="64">
        <f t="shared" si="1"/>
        <v>0</v>
      </c>
      <c r="AY12" s="65">
        <f t="shared" ref="AY12:AY31" si="3">+AK12+AO12+AS12+AW12</f>
        <v>0</v>
      </c>
      <c r="AZ12" s="67"/>
      <c r="BA12" s="67"/>
      <c r="BB12" s="67"/>
      <c r="BC12" s="67"/>
      <c r="BD12" s="67"/>
      <c r="BE12" s="67"/>
      <c r="BF12" s="67"/>
      <c r="BG12" s="67"/>
      <c r="BH12" s="67"/>
      <c r="BI12" s="67"/>
      <c r="BJ12" s="67"/>
      <c r="BK12" s="67"/>
    </row>
    <row r="13" spans="1:63" ht="15">
      <c r="A13" s="62" t="s">
        <v>715</v>
      </c>
      <c r="B13" s="62"/>
      <c r="C13" s="62"/>
      <c r="D13" s="62"/>
      <c r="E13" s="63"/>
      <c r="F13" s="62"/>
      <c r="G13" s="62"/>
      <c r="H13" s="62"/>
      <c r="I13" s="63"/>
      <c r="J13" s="62"/>
      <c r="K13" s="62"/>
      <c r="L13" s="62"/>
      <c r="M13" s="63"/>
      <c r="N13" s="62"/>
      <c r="O13" s="62"/>
      <c r="P13" s="62"/>
      <c r="Q13" s="63"/>
      <c r="R13" s="64">
        <f t="shared" si="0"/>
        <v>0</v>
      </c>
      <c r="S13" s="65">
        <f t="shared" si="2"/>
        <v>0</v>
      </c>
      <c r="T13" s="66"/>
      <c r="U13" s="66"/>
      <c r="V13" s="66"/>
      <c r="W13" s="66"/>
      <c r="X13" s="66"/>
      <c r="Y13" s="67"/>
      <c r="Z13" s="67"/>
      <c r="AA13" s="67"/>
      <c r="AB13" s="67"/>
      <c r="AC13" s="67"/>
      <c r="AD13" s="67"/>
      <c r="AE13" s="67"/>
      <c r="AG13" s="62" t="s">
        <v>715</v>
      </c>
      <c r="AH13" s="62"/>
      <c r="AI13" s="62"/>
      <c r="AJ13" s="62"/>
      <c r="AK13" s="63"/>
      <c r="AL13" s="62"/>
      <c r="AM13" s="62"/>
      <c r="AN13" s="62"/>
      <c r="AO13" s="63"/>
      <c r="AP13" s="62"/>
      <c r="AQ13" s="62"/>
      <c r="AR13" s="62"/>
      <c r="AS13" s="63"/>
      <c r="AT13" s="62"/>
      <c r="AU13" s="62"/>
      <c r="AV13" s="62"/>
      <c r="AW13" s="63"/>
      <c r="AX13" s="64">
        <f t="shared" si="1"/>
        <v>0</v>
      </c>
      <c r="AY13" s="65">
        <f t="shared" si="3"/>
        <v>0</v>
      </c>
      <c r="AZ13" s="67"/>
      <c r="BA13" s="67"/>
      <c r="BB13" s="67"/>
      <c r="BC13" s="67"/>
      <c r="BD13" s="67"/>
      <c r="BE13" s="67"/>
      <c r="BF13" s="67"/>
      <c r="BG13" s="67"/>
      <c r="BH13" s="67"/>
      <c r="BI13" s="67"/>
      <c r="BJ13" s="67"/>
      <c r="BK13" s="67"/>
    </row>
    <row r="14" spans="1:63" ht="15">
      <c r="A14" s="62" t="s">
        <v>716</v>
      </c>
      <c r="B14" s="62"/>
      <c r="C14" s="62"/>
      <c r="D14" s="62"/>
      <c r="E14" s="63"/>
      <c r="F14" s="62"/>
      <c r="G14" s="62"/>
      <c r="H14" s="62"/>
      <c r="I14" s="63"/>
      <c r="J14" s="62"/>
      <c r="K14" s="62"/>
      <c r="L14" s="62"/>
      <c r="M14" s="63"/>
      <c r="N14" s="62"/>
      <c r="O14" s="62"/>
      <c r="P14" s="62"/>
      <c r="Q14" s="63"/>
      <c r="R14" s="64">
        <f t="shared" si="0"/>
        <v>0</v>
      </c>
      <c r="S14" s="65">
        <f t="shared" si="2"/>
        <v>0</v>
      </c>
      <c r="T14" s="66"/>
      <c r="U14" s="66"/>
      <c r="V14" s="66"/>
      <c r="W14" s="66"/>
      <c r="X14" s="66"/>
      <c r="Y14" s="67"/>
      <c r="Z14" s="67"/>
      <c r="AA14" s="67"/>
      <c r="AB14" s="67"/>
      <c r="AC14" s="67"/>
      <c r="AD14" s="67"/>
      <c r="AE14" s="67"/>
      <c r="AG14" s="62" t="s">
        <v>716</v>
      </c>
      <c r="AH14" s="62"/>
      <c r="AI14" s="62"/>
      <c r="AJ14" s="62"/>
      <c r="AK14" s="63"/>
      <c r="AL14" s="62"/>
      <c r="AM14" s="62"/>
      <c r="AN14" s="62"/>
      <c r="AO14" s="63"/>
      <c r="AP14" s="62"/>
      <c r="AQ14" s="62"/>
      <c r="AR14" s="62"/>
      <c r="AS14" s="63"/>
      <c r="AT14" s="62"/>
      <c r="AU14" s="62"/>
      <c r="AV14" s="62"/>
      <c r="AW14" s="63"/>
      <c r="AX14" s="64">
        <f t="shared" si="1"/>
        <v>0</v>
      </c>
      <c r="AY14" s="65">
        <f t="shared" si="3"/>
        <v>0</v>
      </c>
      <c r="AZ14" s="67"/>
      <c r="BA14" s="67"/>
      <c r="BB14" s="67"/>
      <c r="BC14" s="67"/>
      <c r="BD14" s="67"/>
      <c r="BE14" s="67"/>
      <c r="BF14" s="67"/>
      <c r="BG14" s="67"/>
      <c r="BH14" s="67"/>
      <c r="BI14" s="67"/>
      <c r="BJ14" s="67"/>
      <c r="BK14" s="67"/>
    </row>
    <row r="15" spans="1:63" ht="15">
      <c r="A15" s="62" t="s">
        <v>717</v>
      </c>
      <c r="B15" s="62"/>
      <c r="C15" s="62"/>
      <c r="D15" s="62"/>
      <c r="E15" s="63"/>
      <c r="F15" s="62"/>
      <c r="G15" s="62"/>
      <c r="H15" s="62"/>
      <c r="I15" s="63"/>
      <c r="J15" s="62"/>
      <c r="K15" s="62"/>
      <c r="L15" s="62"/>
      <c r="M15" s="63"/>
      <c r="N15" s="62"/>
      <c r="O15" s="62"/>
      <c r="P15" s="62"/>
      <c r="Q15" s="63"/>
      <c r="R15" s="64">
        <f t="shared" si="0"/>
        <v>0</v>
      </c>
      <c r="S15" s="65">
        <f t="shared" si="2"/>
        <v>0</v>
      </c>
      <c r="T15" s="66"/>
      <c r="U15" s="66"/>
      <c r="V15" s="66"/>
      <c r="W15" s="66"/>
      <c r="X15" s="66"/>
      <c r="Y15" s="67"/>
      <c r="Z15" s="67"/>
      <c r="AA15" s="67"/>
      <c r="AB15" s="67"/>
      <c r="AC15" s="67"/>
      <c r="AD15" s="67"/>
      <c r="AE15" s="67"/>
      <c r="AG15" s="62" t="s">
        <v>717</v>
      </c>
      <c r="AH15" s="62"/>
      <c r="AI15" s="62"/>
      <c r="AJ15" s="62"/>
      <c r="AK15" s="63"/>
      <c r="AL15" s="62"/>
      <c r="AM15" s="62"/>
      <c r="AN15" s="62"/>
      <c r="AO15" s="63"/>
      <c r="AP15" s="62"/>
      <c r="AQ15" s="62"/>
      <c r="AR15" s="62"/>
      <c r="AS15" s="63"/>
      <c r="AT15" s="62"/>
      <c r="AU15" s="62"/>
      <c r="AV15" s="62"/>
      <c r="AW15" s="63"/>
      <c r="AX15" s="64">
        <f t="shared" si="1"/>
        <v>0</v>
      </c>
      <c r="AY15" s="65">
        <f t="shared" si="3"/>
        <v>0</v>
      </c>
      <c r="AZ15" s="67"/>
      <c r="BA15" s="67"/>
      <c r="BB15" s="67"/>
      <c r="BC15" s="67"/>
      <c r="BD15" s="67"/>
      <c r="BE15" s="67"/>
      <c r="BF15" s="67"/>
      <c r="BG15" s="67"/>
      <c r="BH15" s="67"/>
      <c r="BI15" s="67"/>
      <c r="BJ15" s="67"/>
      <c r="BK15" s="67"/>
    </row>
    <row r="16" spans="1:63" ht="15">
      <c r="A16" s="62" t="s">
        <v>718</v>
      </c>
      <c r="B16" s="62"/>
      <c r="C16" s="62"/>
      <c r="D16" s="62"/>
      <c r="E16" s="63"/>
      <c r="F16" s="62"/>
      <c r="G16" s="62"/>
      <c r="H16" s="62"/>
      <c r="I16" s="63"/>
      <c r="J16" s="62"/>
      <c r="K16" s="62"/>
      <c r="L16" s="62"/>
      <c r="M16" s="63"/>
      <c r="N16" s="62"/>
      <c r="O16" s="62"/>
      <c r="P16" s="62"/>
      <c r="Q16" s="63"/>
      <c r="R16" s="64">
        <f t="shared" si="0"/>
        <v>0</v>
      </c>
      <c r="S16" s="65">
        <f t="shared" si="2"/>
        <v>0</v>
      </c>
      <c r="T16" s="66"/>
      <c r="U16" s="66"/>
      <c r="V16" s="66"/>
      <c r="W16" s="66"/>
      <c r="X16" s="66"/>
      <c r="Y16" s="67"/>
      <c r="Z16" s="67"/>
      <c r="AA16" s="67"/>
      <c r="AB16" s="67"/>
      <c r="AC16" s="67"/>
      <c r="AD16" s="67"/>
      <c r="AE16" s="67"/>
      <c r="AG16" s="62" t="s">
        <v>718</v>
      </c>
      <c r="AH16" s="62"/>
      <c r="AI16" s="62"/>
      <c r="AJ16" s="62"/>
      <c r="AK16" s="63"/>
      <c r="AL16" s="62"/>
      <c r="AM16" s="62"/>
      <c r="AN16" s="62"/>
      <c r="AO16" s="63"/>
      <c r="AP16" s="62"/>
      <c r="AQ16" s="62"/>
      <c r="AR16" s="62"/>
      <c r="AS16" s="63"/>
      <c r="AT16" s="62"/>
      <c r="AU16" s="62"/>
      <c r="AV16" s="62"/>
      <c r="AW16" s="63"/>
      <c r="AX16" s="64">
        <f t="shared" si="1"/>
        <v>0</v>
      </c>
      <c r="AY16" s="65">
        <f t="shared" si="3"/>
        <v>0</v>
      </c>
      <c r="AZ16" s="67"/>
      <c r="BA16" s="67"/>
      <c r="BB16" s="67"/>
      <c r="BC16" s="67"/>
      <c r="BD16" s="67"/>
      <c r="BE16" s="67"/>
      <c r="BF16" s="67"/>
      <c r="BG16" s="67"/>
      <c r="BH16" s="67"/>
      <c r="BI16" s="67"/>
      <c r="BJ16" s="67"/>
      <c r="BK16" s="67"/>
    </row>
    <row r="17" spans="1:63" ht="15">
      <c r="A17" s="62" t="s">
        <v>719</v>
      </c>
      <c r="B17" s="62"/>
      <c r="C17" s="62"/>
      <c r="D17" s="62"/>
      <c r="E17" s="63"/>
      <c r="F17" s="62"/>
      <c r="G17" s="62"/>
      <c r="H17" s="62"/>
      <c r="I17" s="63"/>
      <c r="J17" s="62"/>
      <c r="K17" s="62"/>
      <c r="L17" s="62"/>
      <c r="M17" s="63"/>
      <c r="N17" s="62"/>
      <c r="O17" s="62"/>
      <c r="P17" s="62"/>
      <c r="Q17" s="63"/>
      <c r="R17" s="64">
        <f t="shared" si="0"/>
        <v>0</v>
      </c>
      <c r="S17" s="65">
        <f t="shared" si="2"/>
        <v>0</v>
      </c>
      <c r="T17" s="66"/>
      <c r="U17" s="66"/>
      <c r="V17" s="66"/>
      <c r="W17" s="66"/>
      <c r="X17" s="66"/>
      <c r="Y17" s="67"/>
      <c r="Z17" s="67"/>
      <c r="AA17" s="67"/>
      <c r="AB17" s="67"/>
      <c r="AC17" s="67"/>
      <c r="AD17" s="67"/>
      <c r="AE17" s="67"/>
      <c r="AG17" s="62" t="s">
        <v>719</v>
      </c>
      <c r="AH17" s="62"/>
      <c r="AI17" s="62"/>
      <c r="AJ17" s="62"/>
      <c r="AK17" s="63"/>
      <c r="AL17" s="62"/>
      <c r="AM17" s="62"/>
      <c r="AN17" s="62"/>
      <c r="AO17" s="63"/>
      <c r="AP17" s="62"/>
      <c r="AQ17" s="62"/>
      <c r="AR17" s="62"/>
      <c r="AS17" s="63"/>
      <c r="AT17" s="62"/>
      <c r="AU17" s="62"/>
      <c r="AV17" s="62"/>
      <c r="AW17" s="63"/>
      <c r="AX17" s="64">
        <f t="shared" si="1"/>
        <v>0</v>
      </c>
      <c r="AY17" s="65">
        <f t="shared" si="3"/>
        <v>0</v>
      </c>
      <c r="AZ17" s="67"/>
      <c r="BA17" s="67"/>
      <c r="BB17" s="67"/>
      <c r="BC17" s="67"/>
      <c r="BD17" s="67"/>
      <c r="BE17" s="67"/>
      <c r="BF17" s="67"/>
      <c r="BG17" s="67"/>
      <c r="BH17" s="67"/>
      <c r="BI17" s="67"/>
      <c r="BJ17" s="67"/>
      <c r="BK17" s="67"/>
    </row>
    <row r="18" spans="1:63" ht="15">
      <c r="A18" s="62" t="s">
        <v>720</v>
      </c>
      <c r="B18" s="62"/>
      <c r="C18" s="62"/>
      <c r="D18" s="62"/>
      <c r="E18" s="63"/>
      <c r="F18" s="62"/>
      <c r="G18" s="62"/>
      <c r="H18" s="62"/>
      <c r="I18" s="63"/>
      <c r="J18" s="62"/>
      <c r="K18" s="62"/>
      <c r="L18" s="62"/>
      <c r="M18" s="63"/>
      <c r="N18" s="62"/>
      <c r="O18" s="62"/>
      <c r="P18" s="62"/>
      <c r="Q18" s="63"/>
      <c r="R18" s="64">
        <f t="shared" si="0"/>
        <v>0</v>
      </c>
      <c r="S18" s="65">
        <f t="shared" si="2"/>
        <v>0</v>
      </c>
      <c r="T18" s="66"/>
      <c r="U18" s="66"/>
      <c r="V18" s="66"/>
      <c r="W18" s="66"/>
      <c r="X18" s="66"/>
      <c r="Y18" s="67"/>
      <c r="Z18" s="67"/>
      <c r="AA18" s="67"/>
      <c r="AB18" s="67"/>
      <c r="AC18" s="67"/>
      <c r="AD18" s="67"/>
      <c r="AE18" s="67"/>
      <c r="AG18" s="62" t="s">
        <v>720</v>
      </c>
      <c r="AH18" s="62"/>
      <c r="AI18" s="62"/>
      <c r="AJ18" s="62"/>
      <c r="AK18" s="63"/>
      <c r="AL18" s="62"/>
      <c r="AM18" s="62"/>
      <c r="AN18" s="62"/>
      <c r="AO18" s="63"/>
      <c r="AP18" s="62"/>
      <c r="AQ18" s="62"/>
      <c r="AR18" s="62"/>
      <c r="AS18" s="63"/>
      <c r="AT18" s="62"/>
      <c r="AU18" s="62"/>
      <c r="AV18" s="62"/>
      <c r="AW18" s="63"/>
      <c r="AX18" s="64">
        <f t="shared" si="1"/>
        <v>0</v>
      </c>
      <c r="AY18" s="65">
        <f t="shared" si="3"/>
        <v>0</v>
      </c>
      <c r="AZ18" s="67"/>
      <c r="BA18" s="67"/>
      <c r="BB18" s="67"/>
      <c r="BC18" s="67"/>
      <c r="BD18" s="67"/>
      <c r="BE18" s="67"/>
      <c r="BF18" s="67"/>
      <c r="BG18" s="67"/>
      <c r="BH18" s="67"/>
      <c r="BI18" s="67"/>
      <c r="BJ18" s="67"/>
      <c r="BK18" s="67"/>
    </row>
    <row r="19" spans="1:63" ht="15">
      <c r="A19" s="62" t="s">
        <v>721</v>
      </c>
      <c r="B19" s="62"/>
      <c r="C19" s="62"/>
      <c r="D19" s="62"/>
      <c r="E19" s="63"/>
      <c r="F19" s="62"/>
      <c r="G19" s="62"/>
      <c r="H19" s="62"/>
      <c r="I19" s="63"/>
      <c r="J19" s="62"/>
      <c r="K19" s="62"/>
      <c r="L19" s="62"/>
      <c r="M19" s="63"/>
      <c r="N19" s="62"/>
      <c r="O19" s="62"/>
      <c r="P19" s="62"/>
      <c r="Q19" s="63"/>
      <c r="R19" s="64">
        <f t="shared" si="0"/>
        <v>0</v>
      </c>
      <c r="S19" s="65">
        <f t="shared" si="2"/>
        <v>0</v>
      </c>
      <c r="T19" s="66"/>
      <c r="U19" s="66"/>
      <c r="V19" s="66"/>
      <c r="W19" s="66"/>
      <c r="X19" s="66"/>
      <c r="Y19" s="67"/>
      <c r="Z19" s="67"/>
      <c r="AA19" s="67"/>
      <c r="AB19" s="67"/>
      <c r="AC19" s="67"/>
      <c r="AD19" s="67"/>
      <c r="AE19" s="67"/>
      <c r="AG19" s="62" t="s">
        <v>721</v>
      </c>
      <c r="AH19" s="62"/>
      <c r="AI19" s="62"/>
      <c r="AJ19" s="62"/>
      <c r="AK19" s="63"/>
      <c r="AL19" s="62"/>
      <c r="AM19" s="62"/>
      <c r="AN19" s="62"/>
      <c r="AO19" s="63"/>
      <c r="AP19" s="62"/>
      <c r="AQ19" s="62"/>
      <c r="AR19" s="62"/>
      <c r="AS19" s="63"/>
      <c r="AT19" s="62"/>
      <c r="AU19" s="62"/>
      <c r="AV19" s="62"/>
      <c r="AW19" s="63"/>
      <c r="AX19" s="64">
        <f t="shared" si="1"/>
        <v>0</v>
      </c>
      <c r="AY19" s="65">
        <f t="shared" si="3"/>
        <v>0</v>
      </c>
      <c r="AZ19" s="67"/>
      <c r="BA19" s="67"/>
      <c r="BB19" s="67"/>
      <c r="BC19" s="67"/>
      <c r="BD19" s="67"/>
      <c r="BE19" s="67"/>
      <c r="BF19" s="67"/>
      <c r="BG19" s="67"/>
      <c r="BH19" s="67"/>
      <c r="BI19" s="62"/>
      <c r="BJ19" s="62"/>
      <c r="BK19" s="62"/>
    </row>
    <row r="20" spans="1:63" ht="15">
      <c r="A20" s="62" t="s">
        <v>722</v>
      </c>
      <c r="B20" s="62"/>
      <c r="C20" s="62"/>
      <c r="D20" s="62"/>
      <c r="E20" s="63"/>
      <c r="F20" s="62"/>
      <c r="G20" s="62"/>
      <c r="H20" s="62"/>
      <c r="I20" s="63"/>
      <c r="J20" s="62"/>
      <c r="K20" s="62"/>
      <c r="L20" s="62"/>
      <c r="M20" s="63"/>
      <c r="N20" s="62"/>
      <c r="O20" s="62"/>
      <c r="P20" s="62"/>
      <c r="Q20" s="63"/>
      <c r="R20" s="64">
        <f t="shared" si="0"/>
        <v>0</v>
      </c>
      <c r="S20" s="65">
        <f t="shared" si="2"/>
        <v>0</v>
      </c>
      <c r="T20" s="66"/>
      <c r="U20" s="66"/>
      <c r="V20" s="66"/>
      <c r="W20" s="66"/>
      <c r="X20" s="66"/>
      <c r="Y20" s="67"/>
      <c r="Z20" s="67"/>
      <c r="AA20" s="67"/>
      <c r="AB20" s="67"/>
      <c r="AC20" s="67"/>
      <c r="AD20" s="67"/>
      <c r="AE20" s="67"/>
      <c r="AG20" s="62" t="s">
        <v>722</v>
      </c>
      <c r="AH20" s="62"/>
      <c r="AI20" s="62"/>
      <c r="AJ20" s="62"/>
      <c r="AK20" s="63"/>
      <c r="AL20" s="62"/>
      <c r="AM20" s="62"/>
      <c r="AN20" s="62"/>
      <c r="AO20" s="63"/>
      <c r="AP20" s="62"/>
      <c r="AQ20" s="62"/>
      <c r="AR20" s="62"/>
      <c r="AS20" s="63"/>
      <c r="AT20" s="62"/>
      <c r="AU20" s="62"/>
      <c r="AV20" s="62"/>
      <c r="AW20" s="63"/>
      <c r="AX20" s="64">
        <f t="shared" si="1"/>
        <v>0</v>
      </c>
      <c r="AY20" s="65">
        <f t="shared" si="3"/>
        <v>0</v>
      </c>
      <c r="AZ20" s="67"/>
      <c r="BA20" s="67"/>
      <c r="BB20" s="67"/>
      <c r="BC20" s="67"/>
      <c r="BD20" s="67"/>
      <c r="BE20" s="67"/>
      <c r="BF20" s="67"/>
      <c r="BG20" s="67"/>
      <c r="BH20" s="67"/>
      <c r="BI20" s="62"/>
      <c r="BJ20" s="62"/>
      <c r="BK20" s="62"/>
    </row>
    <row r="21" spans="1:63" ht="15">
      <c r="A21" s="62" t="s">
        <v>723</v>
      </c>
      <c r="B21" s="62"/>
      <c r="C21" s="62"/>
      <c r="D21" s="62"/>
      <c r="E21" s="63"/>
      <c r="F21" s="62"/>
      <c r="G21" s="62"/>
      <c r="H21" s="62"/>
      <c r="I21" s="63"/>
      <c r="J21" s="62"/>
      <c r="K21" s="62"/>
      <c r="L21" s="62"/>
      <c r="M21" s="63"/>
      <c r="N21" s="62"/>
      <c r="O21" s="62"/>
      <c r="P21" s="62"/>
      <c r="Q21" s="63"/>
      <c r="R21" s="64">
        <f t="shared" si="0"/>
        <v>0</v>
      </c>
      <c r="S21" s="65">
        <f t="shared" si="2"/>
        <v>0</v>
      </c>
      <c r="T21" s="66"/>
      <c r="U21" s="66"/>
      <c r="V21" s="66"/>
      <c r="W21" s="66"/>
      <c r="X21" s="66"/>
      <c r="Y21" s="67"/>
      <c r="Z21" s="67"/>
      <c r="AA21" s="67"/>
      <c r="AB21" s="67"/>
      <c r="AC21" s="67"/>
      <c r="AD21" s="67"/>
      <c r="AE21" s="67"/>
      <c r="AG21" s="62" t="s">
        <v>723</v>
      </c>
      <c r="AH21" s="62"/>
      <c r="AI21" s="62"/>
      <c r="AJ21" s="62"/>
      <c r="AK21" s="63"/>
      <c r="AL21" s="62"/>
      <c r="AM21" s="62"/>
      <c r="AN21" s="62"/>
      <c r="AO21" s="63"/>
      <c r="AP21" s="62"/>
      <c r="AQ21" s="62"/>
      <c r="AR21" s="62"/>
      <c r="AS21" s="63"/>
      <c r="AT21" s="62"/>
      <c r="AU21" s="62"/>
      <c r="AV21" s="62"/>
      <c r="AW21" s="63"/>
      <c r="AX21" s="64">
        <f t="shared" si="1"/>
        <v>0</v>
      </c>
      <c r="AY21" s="65">
        <f t="shared" si="3"/>
        <v>0</v>
      </c>
      <c r="AZ21" s="67"/>
      <c r="BA21" s="67"/>
      <c r="BB21" s="67"/>
      <c r="BC21" s="67"/>
      <c r="BD21" s="67"/>
      <c r="BE21" s="67"/>
      <c r="BF21" s="67"/>
      <c r="BG21" s="67"/>
      <c r="BH21" s="67"/>
      <c r="BI21" s="62"/>
      <c r="BJ21" s="62"/>
      <c r="BK21" s="62"/>
    </row>
    <row r="22" spans="1:63" ht="15">
      <c r="A22" s="62" t="s">
        <v>724</v>
      </c>
      <c r="B22" s="62"/>
      <c r="C22" s="62"/>
      <c r="D22" s="62"/>
      <c r="E22" s="63"/>
      <c r="F22" s="62"/>
      <c r="G22" s="62"/>
      <c r="H22" s="62"/>
      <c r="I22" s="63"/>
      <c r="J22" s="62"/>
      <c r="K22" s="62"/>
      <c r="L22" s="62"/>
      <c r="M22" s="63"/>
      <c r="N22" s="62"/>
      <c r="O22" s="62"/>
      <c r="P22" s="62"/>
      <c r="Q22" s="63"/>
      <c r="R22" s="64">
        <f t="shared" si="0"/>
        <v>0</v>
      </c>
      <c r="S22" s="65">
        <f t="shared" si="2"/>
        <v>0</v>
      </c>
      <c r="T22" s="66"/>
      <c r="U22" s="66"/>
      <c r="V22" s="66"/>
      <c r="W22" s="66"/>
      <c r="X22" s="66"/>
      <c r="Y22" s="67"/>
      <c r="Z22" s="67"/>
      <c r="AA22" s="67"/>
      <c r="AB22" s="67"/>
      <c r="AC22" s="67"/>
      <c r="AD22" s="67"/>
      <c r="AE22" s="67"/>
      <c r="AG22" s="62" t="s">
        <v>724</v>
      </c>
      <c r="AH22" s="62"/>
      <c r="AI22" s="62"/>
      <c r="AJ22" s="62"/>
      <c r="AK22" s="63"/>
      <c r="AL22" s="62"/>
      <c r="AM22" s="62"/>
      <c r="AN22" s="62"/>
      <c r="AO22" s="63"/>
      <c r="AP22" s="62"/>
      <c r="AQ22" s="62"/>
      <c r="AR22" s="62"/>
      <c r="AS22" s="63"/>
      <c r="AT22" s="62"/>
      <c r="AU22" s="62"/>
      <c r="AV22" s="62"/>
      <c r="AW22" s="63"/>
      <c r="AX22" s="64">
        <f t="shared" si="1"/>
        <v>0</v>
      </c>
      <c r="AY22" s="65">
        <f t="shared" si="3"/>
        <v>0</v>
      </c>
      <c r="AZ22" s="67"/>
      <c r="BA22" s="67"/>
      <c r="BB22" s="67"/>
      <c r="BC22" s="67"/>
      <c r="BD22" s="67"/>
      <c r="BE22" s="67"/>
      <c r="BF22" s="67"/>
      <c r="BG22" s="67"/>
      <c r="BH22" s="67"/>
      <c r="BI22" s="67"/>
      <c r="BJ22" s="67"/>
      <c r="BK22" s="67"/>
    </row>
    <row r="23" spans="1:63" ht="15">
      <c r="A23" s="62" t="s">
        <v>725</v>
      </c>
      <c r="B23" s="62"/>
      <c r="C23" s="62"/>
      <c r="D23" s="62"/>
      <c r="E23" s="63"/>
      <c r="F23" s="62"/>
      <c r="G23" s="62"/>
      <c r="H23" s="62"/>
      <c r="I23" s="63"/>
      <c r="J23" s="62"/>
      <c r="K23" s="62"/>
      <c r="L23" s="62"/>
      <c r="M23" s="63"/>
      <c r="N23" s="62"/>
      <c r="O23" s="62"/>
      <c r="P23" s="62"/>
      <c r="Q23" s="63"/>
      <c r="R23" s="64">
        <f t="shared" si="0"/>
        <v>0</v>
      </c>
      <c r="S23" s="65">
        <f t="shared" si="2"/>
        <v>0</v>
      </c>
      <c r="T23" s="66"/>
      <c r="U23" s="66"/>
      <c r="V23" s="66"/>
      <c r="W23" s="66"/>
      <c r="X23" s="66"/>
      <c r="Y23" s="67"/>
      <c r="Z23" s="67"/>
      <c r="AA23" s="67"/>
      <c r="AB23" s="67"/>
      <c r="AC23" s="67"/>
      <c r="AD23" s="67"/>
      <c r="AE23" s="67"/>
      <c r="AG23" s="62" t="s">
        <v>725</v>
      </c>
      <c r="AH23" s="62"/>
      <c r="AI23" s="62"/>
      <c r="AJ23" s="62"/>
      <c r="AK23" s="63"/>
      <c r="AL23" s="62"/>
      <c r="AM23" s="62"/>
      <c r="AN23" s="62"/>
      <c r="AO23" s="63"/>
      <c r="AP23" s="62"/>
      <c r="AQ23" s="62"/>
      <c r="AR23" s="62"/>
      <c r="AS23" s="63"/>
      <c r="AT23" s="62"/>
      <c r="AU23" s="62"/>
      <c r="AV23" s="62"/>
      <c r="AW23" s="63"/>
      <c r="AX23" s="64">
        <f t="shared" si="1"/>
        <v>0</v>
      </c>
      <c r="AY23" s="65">
        <f t="shared" si="3"/>
        <v>0</v>
      </c>
      <c r="AZ23" s="67"/>
      <c r="BA23" s="67"/>
      <c r="BB23" s="67"/>
      <c r="BC23" s="67"/>
      <c r="BD23" s="67"/>
      <c r="BE23" s="67"/>
      <c r="BF23" s="67"/>
      <c r="BG23" s="67"/>
      <c r="BH23" s="67"/>
      <c r="BI23" s="67"/>
      <c r="BJ23" s="67"/>
      <c r="BK23" s="67"/>
    </row>
    <row r="24" spans="1:63" ht="15">
      <c r="A24" s="62" t="s">
        <v>726</v>
      </c>
      <c r="B24" s="62"/>
      <c r="C24" s="62"/>
      <c r="D24" s="62"/>
      <c r="E24" s="63"/>
      <c r="F24" s="62"/>
      <c r="G24" s="62"/>
      <c r="H24" s="62"/>
      <c r="I24" s="63"/>
      <c r="J24" s="62"/>
      <c r="K24" s="62"/>
      <c r="L24" s="62"/>
      <c r="M24" s="63"/>
      <c r="N24" s="62"/>
      <c r="O24" s="62"/>
      <c r="P24" s="62"/>
      <c r="Q24" s="63"/>
      <c r="R24" s="64">
        <f t="shared" si="0"/>
        <v>0</v>
      </c>
      <c r="S24" s="65">
        <f t="shared" si="2"/>
        <v>0</v>
      </c>
      <c r="T24" s="66"/>
      <c r="U24" s="66"/>
      <c r="V24" s="66"/>
      <c r="W24" s="66"/>
      <c r="X24" s="66"/>
      <c r="Y24" s="67"/>
      <c r="Z24" s="67"/>
      <c r="AA24" s="67"/>
      <c r="AB24" s="67"/>
      <c r="AC24" s="67"/>
      <c r="AD24" s="67"/>
      <c r="AE24" s="67"/>
      <c r="AG24" s="62" t="s">
        <v>726</v>
      </c>
      <c r="AH24" s="62"/>
      <c r="AI24" s="62"/>
      <c r="AJ24" s="62"/>
      <c r="AK24" s="63"/>
      <c r="AL24" s="62"/>
      <c r="AM24" s="62"/>
      <c r="AN24" s="62"/>
      <c r="AO24" s="63"/>
      <c r="AP24" s="62"/>
      <c r="AQ24" s="62"/>
      <c r="AR24" s="62"/>
      <c r="AS24" s="63"/>
      <c r="AT24" s="62"/>
      <c r="AU24" s="62"/>
      <c r="AV24" s="62"/>
      <c r="AW24" s="63"/>
      <c r="AX24" s="64">
        <f t="shared" si="1"/>
        <v>0</v>
      </c>
      <c r="AY24" s="65">
        <f t="shared" si="3"/>
        <v>0</v>
      </c>
      <c r="AZ24" s="67"/>
      <c r="BA24" s="67"/>
      <c r="BB24" s="67"/>
      <c r="BC24" s="67"/>
      <c r="BD24" s="67"/>
      <c r="BE24" s="67"/>
      <c r="BF24" s="67"/>
      <c r="BG24" s="67"/>
      <c r="BH24" s="67"/>
      <c r="BI24" s="67"/>
      <c r="BJ24" s="67"/>
      <c r="BK24" s="67"/>
    </row>
    <row r="25" spans="1:63" ht="15">
      <c r="A25" s="62" t="s">
        <v>727</v>
      </c>
      <c r="B25" s="62"/>
      <c r="C25" s="62"/>
      <c r="D25" s="62"/>
      <c r="E25" s="63"/>
      <c r="F25" s="62"/>
      <c r="G25" s="62"/>
      <c r="H25" s="62"/>
      <c r="I25" s="63"/>
      <c r="J25" s="62"/>
      <c r="K25" s="62"/>
      <c r="L25" s="62"/>
      <c r="M25" s="63"/>
      <c r="N25" s="62"/>
      <c r="O25" s="62"/>
      <c r="P25" s="62"/>
      <c r="Q25" s="63"/>
      <c r="R25" s="64">
        <f t="shared" si="0"/>
        <v>0</v>
      </c>
      <c r="S25" s="65">
        <f t="shared" si="2"/>
        <v>0</v>
      </c>
      <c r="T25" s="66"/>
      <c r="U25" s="66"/>
      <c r="V25" s="66"/>
      <c r="W25" s="66"/>
      <c r="X25" s="66"/>
      <c r="Y25" s="67"/>
      <c r="Z25" s="67"/>
      <c r="AA25" s="67"/>
      <c r="AB25" s="67"/>
      <c r="AC25" s="67"/>
      <c r="AD25" s="67"/>
      <c r="AE25" s="67"/>
      <c r="AG25" s="62" t="s">
        <v>727</v>
      </c>
      <c r="AH25" s="62"/>
      <c r="AI25" s="62"/>
      <c r="AJ25" s="62"/>
      <c r="AK25" s="63"/>
      <c r="AL25" s="62"/>
      <c r="AM25" s="62"/>
      <c r="AN25" s="62"/>
      <c r="AO25" s="63"/>
      <c r="AP25" s="62"/>
      <c r="AQ25" s="62"/>
      <c r="AR25" s="62"/>
      <c r="AS25" s="63"/>
      <c r="AT25" s="62"/>
      <c r="AU25" s="62"/>
      <c r="AV25" s="62"/>
      <c r="AW25" s="63"/>
      <c r="AX25" s="64">
        <f t="shared" si="1"/>
        <v>0</v>
      </c>
      <c r="AY25" s="65">
        <f t="shared" si="3"/>
        <v>0</v>
      </c>
      <c r="AZ25" s="67"/>
      <c r="BA25" s="67"/>
      <c r="BB25" s="67"/>
      <c r="BC25" s="67"/>
      <c r="BD25" s="67"/>
      <c r="BE25" s="67"/>
      <c r="BF25" s="67"/>
      <c r="BG25" s="67"/>
      <c r="BH25" s="67"/>
      <c r="BI25" s="67"/>
      <c r="BJ25" s="67"/>
      <c r="BK25" s="67"/>
    </row>
    <row r="26" spans="1:63" ht="15">
      <c r="A26" s="62" t="s">
        <v>728</v>
      </c>
      <c r="B26" s="62"/>
      <c r="C26" s="62"/>
      <c r="D26" s="62"/>
      <c r="E26" s="63"/>
      <c r="F26" s="62"/>
      <c r="G26" s="62"/>
      <c r="H26" s="62"/>
      <c r="I26" s="63"/>
      <c r="J26" s="62"/>
      <c r="K26" s="62"/>
      <c r="L26" s="62"/>
      <c r="M26" s="63"/>
      <c r="N26" s="62"/>
      <c r="O26" s="62"/>
      <c r="P26" s="62"/>
      <c r="Q26" s="63"/>
      <c r="R26" s="64">
        <f t="shared" si="0"/>
        <v>0</v>
      </c>
      <c r="S26" s="65">
        <f t="shared" si="2"/>
        <v>0</v>
      </c>
      <c r="T26" s="66"/>
      <c r="U26" s="66"/>
      <c r="V26" s="66"/>
      <c r="W26" s="66"/>
      <c r="X26" s="66"/>
      <c r="Y26" s="67"/>
      <c r="Z26" s="67"/>
      <c r="AA26" s="67"/>
      <c r="AB26" s="67"/>
      <c r="AC26" s="67"/>
      <c r="AD26" s="67"/>
      <c r="AE26" s="67"/>
      <c r="AG26" s="62" t="s">
        <v>728</v>
      </c>
      <c r="AH26" s="62"/>
      <c r="AI26" s="62"/>
      <c r="AJ26" s="62"/>
      <c r="AK26" s="63"/>
      <c r="AL26" s="62"/>
      <c r="AM26" s="62"/>
      <c r="AN26" s="62"/>
      <c r="AO26" s="63"/>
      <c r="AP26" s="62"/>
      <c r="AQ26" s="62"/>
      <c r="AR26" s="62"/>
      <c r="AS26" s="63"/>
      <c r="AT26" s="62"/>
      <c r="AU26" s="62"/>
      <c r="AV26" s="62"/>
      <c r="AW26" s="63"/>
      <c r="AX26" s="64">
        <f t="shared" si="1"/>
        <v>0</v>
      </c>
      <c r="AY26" s="65">
        <f t="shared" si="3"/>
        <v>0</v>
      </c>
      <c r="AZ26" s="67"/>
      <c r="BA26" s="67"/>
      <c r="BB26" s="67"/>
      <c r="BC26" s="67"/>
      <c r="BD26" s="67"/>
      <c r="BE26" s="67"/>
      <c r="BF26" s="67"/>
      <c r="BG26" s="67"/>
      <c r="BH26" s="67"/>
      <c r="BI26" s="67"/>
      <c r="BJ26" s="67"/>
      <c r="BK26" s="67"/>
    </row>
    <row r="27" spans="1:63" ht="15">
      <c r="A27" s="62" t="s">
        <v>729</v>
      </c>
      <c r="B27" s="62"/>
      <c r="C27" s="62"/>
      <c r="D27" s="62"/>
      <c r="E27" s="63"/>
      <c r="F27" s="62"/>
      <c r="G27" s="62"/>
      <c r="H27" s="62"/>
      <c r="I27" s="63"/>
      <c r="J27" s="62"/>
      <c r="K27" s="62"/>
      <c r="L27" s="62"/>
      <c r="M27" s="63"/>
      <c r="N27" s="62"/>
      <c r="O27" s="62"/>
      <c r="P27" s="62"/>
      <c r="Q27" s="63"/>
      <c r="R27" s="64">
        <f t="shared" si="0"/>
        <v>0</v>
      </c>
      <c r="S27" s="65">
        <f t="shared" si="2"/>
        <v>0</v>
      </c>
      <c r="T27" s="66"/>
      <c r="U27" s="66"/>
      <c r="V27" s="66"/>
      <c r="W27" s="66"/>
      <c r="X27" s="66"/>
      <c r="Y27" s="67"/>
      <c r="Z27" s="67"/>
      <c r="AA27" s="67"/>
      <c r="AB27" s="67"/>
      <c r="AC27" s="67"/>
      <c r="AD27" s="67"/>
      <c r="AE27" s="67"/>
      <c r="AG27" s="62" t="s">
        <v>729</v>
      </c>
      <c r="AH27" s="62"/>
      <c r="AI27" s="62"/>
      <c r="AJ27" s="62"/>
      <c r="AK27" s="63"/>
      <c r="AL27" s="62"/>
      <c r="AM27" s="62"/>
      <c r="AN27" s="62"/>
      <c r="AO27" s="63"/>
      <c r="AP27" s="62"/>
      <c r="AQ27" s="62"/>
      <c r="AR27" s="62"/>
      <c r="AS27" s="63"/>
      <c r="AT27" s="62"/>
      <c r="AU27" s="62"/>
      <c r="AV27" s="62"/>
      <c r="AW27" s="63"/>
      <c r="AX27" s="64">
        <f t="shared" si="1"/>
        <v>0</v>
      </c>
      <c r="AY27" s="65">
        <f t="shared" si="3"/>
        <v>0</v>
      </c>
      <c r="AZ27" s="67"/>
      <c r="BA27" s="67"/>
      <c r="BB27" s="67"/>
      <c r="BC27" s="67"/>
      <c r="BD27" s="67"/>
      <c r="BE27" s="67"/>
      <c r="BF27" s="67"/>
      <c r="BG27" s="67"/>
      <c r="BH27" s="67"/>
      <c r="BI27" s="67"/>
      <c r="BJ27" s="67"/>
      <c r="BK27" s="67"/>
    </row>
    <row r="28" spans="1:63" ht="15">
      <c r="A28" s="62" t="s">
        <v>730</v>
      </c>
      <c r="B28" s="62"/>
      <c r="C28" s="62"/>
      <c r="D28" s="62"/>
      <c r="E28" s="63"/>
      <c r="F28" s="62"/>
      <c r="G28" s="62"/>
      <c r="H28" s="62"/>
      <c r="I28" s="63"/>
      <c r="J28" s="62"/>
      <c r="K28" s="62"/>
      <c r="L28" s="62"/>
      <c r="M28" s="63"/>
      <c r="N28" s="62"/>
      <c r="O28" s="62"/>
      <c r="P28" s="62"/>
      <c r="Q28" s="63"/>
      <c r="R28" s="64">
        <f t="shared" si="0"/>
        <v>0</v>
      </c>
      <c r="S28" s="65">
        <f t="shared" si="2"/>
        <v>0</v>
      </c>
      <c r="T28" s="66"/>
      <c r="U28" s="66"/>
      <c r="V28" s="66"/>
      <c r="W28" s="66"/>
      <c r="X28" s="66"/>
      <c r="Y28" s="67"/>
      <c r="Z28" s="67"/>
      <c r="AA28" s="67"/>
      <c r="AB28" s="67"/>
      <c r="AC28" s="67"/>
      <c r="AD28" s="67"/>
      <c r="AE28" s="67"/>
      <c r="AG28" s="62" t="s">
        <v>730</v>
      </c>
      <c r="AH28" s="62"/>
      <c r="AI28" s="62"/>
      <c r="AJ28" s="62"/>
      <c r="AK28" s="63"/>
      <c r="AL28" s="62"/>
      <c r="AM28" s="62"/>
      <c r="AN28" s="62"/>
      <c r="AO28" s="63"/>
      <c r="AP28" s="62"/>
      <c r="AQ28" s="62"/>
      <c r="AR28" s="62"/>
      <c r="AS28" s="63"/>
      <c r="AT28" s="62"/>
      <c r="AU28" s="62"/>
      <c r="AV28" s="62"/>
      <c r="AW28" s="63"/>
      <c r="AX28" s="64">
        <f t="shared" si="1"/>
        <v>0</v>
      </c>
      <c r="AY28" s="65">
        <f t="shared" si="3"/>
        <v>0</v>
      </c>
      <c r="AZ28" s="67"/>
      <c r="BA28" s="67"/>
      <c r="BB28" s="67"/>
      <c r="BC28" s="67"/>
      <c r="BD28" s="67"/>
      <c r="BE28" s="67"/>
      <c r="BF28" s="67"/>
      <c r="BG28" s="67"/>
      <c r="BH28" s="67"/>
      <c r="BI28" s="67"/>
      <c r="BJ28" s="67"/>
      <c r="BK28" s="67"/>
    </row>
    <row r="29" spans="1:63" ht="15">
      <c r="A29" s="62" t="s">
        <v>731</v>
      </c>
      <c r="B29" s="62"/>
      <c r="C29" s="62"/>
      <c r="D29" s="62"/>
      <c r="E29" s="63"/>
      <c r="F29" s="62"/>
      <c r="G29" s="62"/>
      <c r="H29" s="62"/>
      <c r="I29" s="63"/>
      <c r="J29" s="62"/>
      <c r="K29" s="62"/>
      <c r="L29" s="62"/>
      <c r="M29" s="63"/>
      <c r="N29" s="62"/>
      <c r="O29" s="62"/>
      <c r="P29" s="62"/>
      <c r="Q29" s="63"/>
      <c r="R29" s="64">
        <f t="shared" si="0"/>
        <v>0</v>
      </c>
      <c r="S29" s="65">
        <f t="shared" si="2"/>
        <v>0</v>
      </c>
      <c r="T29" s="66"/>
      <c r="U29" s="66"/>
      <c r="V29" s="66"/>
      <c r="W29" s="66"/>
      <c r="X29" s="66"/>
      <c r="Y29" s="67"/>
      <c r="Z29" s="67"/>
      <c r="AA29" s="67"/>
      <c r="AB29" s="67"/>
      <c r="AC29" s="67"/>
      <c r="AD29" s="67"/>
      <c r="AE29" s="67"/>
      <c r="AG29" s="62" t="s">
        <v>731</v>
      </c>
      <c r="AH29" s="62"/>
      <c r="AI29" s="62"/>
      <c r="AJ29" s="62"/>
      <c r="AK29" s="63"/>
      <c r="AL29" s="62"/>
      <c r="AM29" s="62"/>
      <c r="AN29" s="62"/>
      <c r="AO29" s="63"/>
      <c r="AP29" s="62"/>
      <c r="AQ29" s="62"/>
      <c r="AR29" s="62"/>
      <c r="AS29" s="63"/>
      <c r="AT29" s="62"/>
      <c r="AU29" s="62"/>
      <c r="AV29" s="62"/>
      <c r="AW29" s="63"/>
      <c r="AX29" s="64">
        <f t="shared" si="1"/>
        <v>0</v>
      </c>
      <c r="AY29" s="65">
        <f t="shared" si="3"/>
        <v>0</v>
      </c>
      <c r="AZ29" s="67"/>
      <c r="BA29" s="67"/>
      <c r="BB29" s="67"/>
      <c r="BC29" s="67"/>
      <c r="BD29" s="67"/>
      <c r="BE29" s="67"/>
      <c r="BF29" s="67"/>
      <c r="BG29" s="67"/>
      <c r="BH29" s="67"/>
      <c r="BI29" s="67"/>
      <c r="BJ29" s="67"/>
      <c r="BK29" s="67"/>
    </row>
    <row r="30" spans="1:63" ht="15">
      <c r="A30" s="62" t="s">
        <v>732</v>
      </c>
      <c r="B30" s="62"/>
      <c r="C30" s="62"/>
      <c r="D30" s="62"/>
      <c r="E30" s="63"/>
      <c r="F30" s="62"/>
      <c r="G30" s="62"/>
      <c r="H30" s="62"/>
      <c r="I30" s="63"/>
      <c r="J30" s="62"/>
      <c r="K30" s="62"/>
      <c r="L30" s="62"/>
      <c r="M30" s="63"/>
      <c r="N30" s="62"/>
      <c r="O30" s="62"/>
      <c r="P30" s="62"/>
      <c r="Q30" s="63"/>
      <c r="R30" s="64">
        <f t="shared" si="0"/>
        <v>0</v>
      </c>
      <c r="S30" s="65">
        <f t="shared" si="2"/>
        <v>0</v>
      </c>
      <c r="T30" s="66"/>
      <c r="U30" s="66"/>
      <c r="V30" s="66"/>
      <c r="W30" s="66"/>
      <c r="X30" s="66"/>
      <c r="Y30" s="67"/>
      <c r="Z30" s="67"/>
      <c r="AA30" s="67"/>
      <c r="AB30" s="67"/>
      <c r="AC30" s="67"/>
      <c r="AD30" s="67"/>
      <c r="AE30" s="67"/>
      <c r="AG30" s="62" t="s">
        <v>732</v>
      </c>
      <c r="AH30" s="62"/>
      <c r="AI30" s="62"/>
      <c r="AJ30" s="62"/>
      <c r="AK30" s="63"/>
      <c r="AL30" s="62"/>
      <c r="AM30" s="62"/>
      <c r="AN30" s="62"/>
      <c r="AO30" s="63"/>
      <c r="AP30" s="62"/>
      <c r="AQ30" s="62"/>
      <c r="AR30" s="62"/>
      <c r="AS30" s="63"/>
      <c r="AT30" s="62"/>
      <c r="AU30" s="62"/>
      <c r="AV30" s="62"/>
      <c r="AW30" s="63"/>
      <c r="AX30" s="64">
        <f t="shared" si="1"/>
        <v>0</v>
      </c>
      <c r="AY30" s="65">
        <f t="shared" si="3"/>
        <v>0</v>
      </c>
      <c r="AZ30" s="67"/>
      <c r="BA30" s="67"/>
      <c r="BB30" s="67"/>
      <c r="BC30" s="67"/>
      <c r="BD30" s="67"/>
      <c r="BE30" s="67"/>
      <c r="BF30" s="67"/>
      <c r="BG30" s="67"/>
      <c r="BH30" s="67"/>
      <c r="BI30" s="67"/>
      <c r="BJ30" s="67"/>
      <c r="BK30" s="67"/>
    </row>
    <row r="31" spans="1:63" ht="15">
      <c r="A31" s="62" t="s">
        <v>733</v>
      </c>
      <c r="B31" s="62"/>
      <c r="C31" s="62"/>
      <c r="D31" s="62"/>
      <c r="E31" s="63"/>
      <c r="F31" s="62"/>
      <c r="G31" s="62"/>
      <c r="H31" s="62"/>
      <c r="I31" s="63"/>
      <c r="J31" s="62"/>
      <c r="K31" s="62"/>
      <c r="L31" s="62"/>
      <c r="M31" s="63"/>
      <c r="N31" s="62"/>
      <c r="O31" s="62"/>
      <c r="P31" s="62"/>
      <c r="Q31" s="63"/>
      <c r="R31" s="64">
        <f t="shared" si="0"/>
        <v>0</v>
      </c>
      <c r="S31" s="65">
        <f t="shared" si="2"/>
        <v>0</v>
      </c>
      <c r="T31" s="66"/>
      <c r="U31" s="66"/>
      <c r="V31" s="66"/>
      <c r="W31" s="66"/>
      <c r="X31" s="66"/>
      <c r="Y31" s="67"/>
      <c r="Z31" s="67"/>
      <c r="AA31" s="67"/>
      <c r="AB31" s="67"/>
      <c r="AC31" s="67"/>
      <c r="AD31" s="67"/>
      <c r="AE31" s="67"/>
      <c r="AG31" s="62" t="s">
        <v>733</v>
      </c>
      <c r="AH31" s="62"/>
      <c r="AI31" s="62"/>
      <c r="AJ31" s="62"/>
      <c r="AK31" s="63"/>
      <c r="AL31" s="62"/>
      <c r="AM31" s="62"/>
      <c r="AN31" s="62"/>
      <c r="AO31" s="63"/>
      <c r="AP31" s="62"/>
      <c r="AQ31" s="62"/>
      <c r="AR31" s="62"/>
      <c r="AS31" s="63"/>
      <c r="AT31" s="62"/>
      <c r="AU31" s="62"/>
      <c r="AV31" s="62"/>
      <c r="AW31" s="63"/>
      <c r="AX31" s="64">
        <f t="shared" si="1"/>
        <v>0</v>
      </c>
      <c r="AY31" s="65">
        <f t="shared" si="3"/>
        <v>0</v>
      </c>
      <c r="AZ31" s="67"/>
      <c r="BA31" s="67"/>
      <c r="BB31" s="67"/>
      <c r="BC31" s="67"/>
      <c r="BD31" s="67"/>
      <c r="BE31" s="67"/>
      <c r="BF31" s="67"/>
      <c r="BG31" s="67"/>
      <c r="BH31" s="67"/>
      <c r="BI31" s="67"/>
      <c r="BJ31" s="67"/>
      <c r="BK31" s="67"/>
    </row>
    <row r="32" spans="1:63" ht="15">
      <c r="A32" s="69" t="s">
        <v>734</v>
      </c>
      <c r="B32" s="70">
        <f>SUM(B11:B31)</f>
        <v>0</v>
      </c>
      <c r="C32" s="70">
        <f t="shared" ref="C32:AE32" si="4">SUM(C11:C31)</f>
        <v>0</v>
      </c>
      <c r="D32" s="70">
        <f t="shared" si="4"/>
        <v>0</v>
      </c>
      <c r="E32" s="71">
        <f>SUM(E11:E31)</f>
        <v>0</v>
      </c>
      <c r="F32" s="70">
        <f t="shared" si="4"/>
        <v>0</v>
      </c>
      <c r="G32" s="70">
        <f t="shared" si="4"/>
        <v>0</v>
      </c>
      <c r="H32" s="70">
        <f t="shared" si="4"/>
        <v>0</v>
      </c>
      <c r="I32" s="71">
        <f>SUM(I11:I31)</f>
        <v>0</v>
      </c>
      <c r="J32" s="70">
        <f t="shared" si="4"/>
        <v>0</v>
      </c>
      <c r="K32" s="70">
        <f t="shared" si="4"/>
        <v>0</v>
      </c>
      <c r="L32" s="70">
        <f t="shared" si="4"/>
        <v>0</v>
      </c>
      <c r="M32" s="71">
        <f>SUM(M11:M31)</f>
        <v>0</v>
      </c>
      <c r="N32" s="70">
        <f t="shared" si="4"/>
        <v>0</v>
      </c>
      <c r="O32" s="70">
        <f t="shared" si="4"/>
        <v>0</v>
      </c>
      <c r="P32" s="70">
        <f t="shared" si="4"/>
        <v>0</v>
      </c>
      <c r="Q32" s="71">
        <f>SUM(Q11:Q31)</f>
        <v>0</v>
      </c>
      <c r="R32" s="70">
        <f t="shared" si="4"/>
        <v>0</v>
      </c>
      <c r="S32" s="65">
        <f t="shared" si="4"/>
        <v>0</v>
      </c>
      <c r="T32" s="70">
        <f t="shared" si="4"/>
        <v>0</v>
      </c>
      <c r="U32" s="70">
        <f t="shared" si="4"/>
        <v>0</v>
      </c>
      <c r="V32" s="70">
        <f t="shared" si="4"/>
        <v>0</v>
      </c>
      <c r="W32" s="70">
        <f t="shared" si="4"/>
        <v>0</v>
      </c>
      <c r="X32" s="70">
        <f t="shared" si="4"/>
        <v>0</v>
      </c>
      <c r="Y32" s="70">
        <f t="shared" si="4"/>
        <v>0</v>
      </c>
      <c r="Z32" s="70">
        <f t="shared" si="4"/>
        <v>0</v>
      </c>
      <c r="AA32" s="70">
        <f t="shared" si="4"/>
        <v>0</v>
      </c>
      <c r="AB32" s="70">
        <f t="shared" si="4"/>
        <v>0</v>
      </c>
      <c r="AC32" s="70">
        <f t="shared" si="4"/>
        <v>0</v>
      </c>
      <c r="AD32" s="70">
        <f t="shared" si="4"/>
        <v>0</v>
      </c>
      <c r="AE32" s="70">
        <f t="shared" si="4"/>
        <v>0</v>
      </c>
      <c r="AG32" s="69" t="s">
        <v>734</v>
      </c>
      <c r="AH32" s="70">
        <f t="shared" ref="AH32:AW32" si="5">SUM(AH11:AH31)</f>
        <v>0</v>
      </c>
      <c r="AI32" s="70">
        <f t="shared" si="5"/>
        <v>0</v>
      </c>
      <c r="AJ32" s="70">
        <f t="shared" si="5"/>
        <v>0</v>
      </c>
      <c r="AK32" s="71">
        <f t="shared" si="5"/>
        <v>0</v>
      </c>
      <c r="AL32" s="70">
        <f t="shared" si="5"/>
        <v>0</v>
      </c>
      <c r="AM32" s="70">
        <f t="shared" si="5"/>
        <v>0</v>
      </c>
      <c r="AN32" s="70">
        <f t="shared" si="5"/>
        <v>0</v>
      </c>
      <c r="AO32" s="71">
        <f t="shared" si="5"/>
        <v>0</v>
      </c>
      <c r="AP32" s="70">
        <f t="shared" si="5"/>
        <v>0</v>
      </c>
      <c r="AQ32" s="70">
        <f t="shared" si="5"/>
        <v>0</v>
      </c>
      <c r="AR32" s="70">
        <f t="shared" si="5"/>
        <v>0</v>
      </c>
      <c r="AS32" s="71">
        <f t="shared" si="5"/>
        <v>0</v>
      </c>
      <c r="AT32" s="70">
        <f t="shared" si="5"/>
        <v>0</v>
      </c>
      <c r="AU32" s="70">
        <f t="shared" si="5"/>
        <v>0</v>
      </c>
      <c r="AV32" s="70">
        <f t="shared" si="5"/>
        <v>0</v>
      </c>
      <c r="AW32" s="71">
        <f t="shared" si="5"/>
        <v>0</v>
      </c>
      <c r="AX32" s="72">
        <f t="shared" ref="AX32:BK32" si="6">SUM(AX11:AX31)</f>
        <v>0</v>
      </c>
      <c r="AY32" s="73">
        <f t="shared" si="6"/>
        <v>0</v>
      </c>
      <c r="AZ32" s="70">
        <f t="shared" si="6"/>
        <v>0</v>
      </c>
      <c r="BA32" s="70">
        <f t="shared" si="6"/>
        <v>0</v>
      </c>
      <c r="BB32" s="70">
        <f t="shared" si="6"/>
        <v>0</v>
      </c>
      <c r="BC32" s="70">
        <f t="shared" si="6"/>
        <v>0</v>
      </c>
      <c r="BD32" s="70">
        <f t="shared" si="6"/>
        <v>0</v>
      </c>
      <c r="BE32" s="70">
        <f t="shared" si="6"/>
        <v>0</v>
      </c>
      <c r="BF32" s="70">
        <f t="shared" si="6"/>
        <v>0</v>
      </c>
      <c r="BG32" s="70">
        <f t="shared" si="6"/>
        <v>0</v>
      </c>
      <c r="BH32" s="70">
        <f t="shared" si="6"/>
        <v>0</v>
      </c>
      <c r="BI32" s="70">
        <f t="shared" si="6"/>
        <v>0</v>
      </c>
      <c r="BJ32" s="70">
        <f t="shared" si="6"/>
        <v>0</v>
      </c>
      <c r="BK32" s="70">
        <f t="shared" si="6"/>
        <v>0</v>
      </c>
    </row>
    <row r="35" spans="1:63" ht="30" customHeight="1">
      <c r="A35" s="978" t="s">
        <v>695</v>
      </c>
      <c r="B35" s="56" t="s">
        <v>142</v>
      </c>
      <c r="C35" s="56" t="s">
        <v>143</v>
      </c>
      <c r="D35" s="975" t="s">
        <v>144</v>
      </c>
      <c r="E35" s="976"/>
      <c r="F35" s="56" t="s">
        <v>145</v>
      </c>
      <c r="G35" s="56" t="s">
        <v>146</v>
      </c>
      <c r="H35" s="975" t="s">
        <v>147</v>
      </c>
      <c r="I35" s="976"/>
      <c r="J35" s="56" t="s">
        <v>148</v>
      </c>
      <c r="K35" s="56" t="s">
        <v>149</v>
      </c>
      <c r="L35" s="975" t="s">
        <v>150</v>
      </c>
      <c r="M35" s="976"/>
      <c r="N35" s="56" t="s">
        <v>128</v>
      </c>
      <c r="O35" s="56" t="s">
        <v>151</v>
      </c>
      <c r="P35" s="975" t="s">
        <v>152</v>
      </c>
      <c r="Q35" s="976"/>
      <c r="R35" s="975" t="s">
        <v>696</v>
      </c>
      <c r="S35" s="976"/>
      <c r="T35" s="975" t="s">
        <v>697</v>
      </c>
      <c r="U35" s="977"/>
      <c r="V35" s="977"/>
      <c r="W35" s="977"/>
      <c r="X35" s="977"/>
      <c r="Y35" s="976"/>
      <c r="Z35" s="975" t="s">
        <v>698</v>
      </c>
      <c r="AA35" s="977"/>
      <c r="AB35" s="977"/>
      <c r="AC35" s="977"/>
      <c r="AD35" s="977"/>
      <c r="AE35" s="976"/>
      <c r="AG35" s="978" t="s">
        <v>695</v>
      </c>
      <c r="AH35" s="56" t="s">
        <v>142</v>
      </c>
      <c r="AI35" s="56" t="s">
        <v>143</v>
      </c>
      <c r="AJ35" s="975" t="s">
        <v>144</v>
      </c>
      <c r="AK35" s="976"/>
      <c r="AL35" s="56" t="s">
        <v>145</v>
      </c>
      <c r="AM35" s="56" t="s">
        <v>146</v>
      </c>
      <c r="AN35" s="975" t="s">
        <v>147</v>
      </c>
      <c r="AO35" s="976"/>
      <c r="AP35" s="56" t="s">
        <v>148</v>
      </c>
      <c r="AQ35" s="56" t="s">
        <v>149</v>
      </c>
      <c r="AR35" s="975" t="s">
        <v>150</v>
      </c>
      <c r="AS35" s="976"/>
      <c r="AT35" s="56" t="s">
        <v>128</v>
      </c>
      <c r="AU35" s="56" t="s">
        <v>151</v>
      </c>
      <c r="AV35" s="975" t="s">
        <v>152</v>
      </c>
      <c r="AW35" s="976"/>
      <c r="AX35" s="975" t="s">
        <v>696</v>
      </c>
      <c r="AY35" s="976"/>
      <c r="AZ35" s="975" t="s">
        <v>697</v>
      </c>
      <c r="BA35" s="977"/>
      <c r="BB35" s="977"/>
      <c r="BC35" s="977"/>
      <c r="BD35" s="977"/>
      <c r="BE35" s="976"/>
      <c r="BF35" s="975" t="s">
        <v>698</v>
      </c>
      <c r="BG35" s="977"/>
      <c r="BH35" s="977"/>
      <c r="BI35" s="977"/>
      <c r="BJ35" s="977"/>
      <c r="BK35" s="976"/>
    </row>
    <row r="36" spans="1:63" ht="36" customHeight="1">
      <c r="A36" s="979"/>
      <c r="B36" s="49" t="s">
        <v>699</v>
      </c>
      <c r="C36" s="49" t="s">
        <v>699</v>
      </c>
      <c r="D36" s="49" t="s">
        <v>699</v>
      </c>
      <c r="E36" s="49" t="s">
        <v>700</v>
      </c>
      <c r="F36" s="49" t="s">
        <v>699</v>
      </c>
      <c r="G36" s="49" t="s">
        <v>699</v>
      </c>
      <c r="H36" s="49" t="s">
        <v>699</v>
      </c>
      <c r="I36" s="49" t="s">
        <v>700</v>
      </c>
      <c r="J36" s="49" t="s">
        <v>699</v>
      </c>
      <c r="K36" s="49" t="s">
        <v>699</v>
      </c>
      <c r="L36" s="49" t="s">
        <v>699</v>
      </c>
      <c r="M36" s="49" t="s">
        <v>700</v>
      </c>
      <c r="N36" s="49" t="s">
        <v>699</v>
      </c>
      <c r="O36" s="49" t="s">
        <v>699</v>
      </c>
      <c r="P36" s="49" t="s">
        <v>699</v>
      </c>
      <c r="Q36" s="49" t="s">
        <v>700</v>
      </c>
      <c r="R36" s="49" t="s">
        <v>699</v>
      </c>
      <c r="S36" s="49" t="s">
        <v>700</v>
      </c>
      <c r="T36" s="57" t="s">
        <v>701</v>
      </c>
      <c r="U36" s="57" t="s">
        <v>702</v>
      </c>
      <c r="V36" s="57" t="s">
        <v>703</v>
      </c>
      <c r="W36" s="57" t="s">
        <v>704</v>
      </c>
      <c r="X36" s="58" t="s">
        <v>705</v>
      </c>
      <c r="Y36" s="57" t="s">
        <v>706</v>
      </c>
      <c r="Z36" s="49" t="s">
        <v>707</v>
      </c>
      <c r="AA36" s="59" t="s">
        <v>708</v>
      </c>
      <c r="AB36" s="49" t="s">
        <v>709</v>
      </c>
      <c r="AC36" s="49" t="s">
        <v>710</v>
      </c>
      <c r="AD36" s="49" t="s">
        <v>711</v>
      </c>
      <c r="AE36" s="49" t="s">
        <v>712</v>
      </c>
      <c r="AG36" s="979"/>
      <c r="AH36" s="49" t="s">
        <v>699</v>
      </c>
      <c r="AI36" s="49" t="s">
        <v>699</v>
      </c>
      <c r="AJ36" s="49" t="s">
        <v>699</v>
      </c>
      <c r="AK36" s="49" t="s">
        <v>700</v>
      </c>
      <c r="AL36" s="49" t="s">
        <v>699</v>
      </c>
      <c r="AM36" s="49" t="s">
        <v>699</v>
      </c>
      <c r="AN36" s="49" t="s">
        <v>699</v>
      </c>
      <c r="AO36" s="49" t="s">
        <v>700</v>
      </c>
      <c r="AP36" s="49" t="s">
        <v>699</v>
      </c>
      <c r="AQ36" s="49" t="s">
        <v>699</v>
      </c>
      <c r="AR36" s="49" t="s">
        <v>699</v>
      </c>
      <c r="AS36" s="49" t="s">
        <v>700</v>
      </c>
      <c r="AT36" s="49" t="s">
        <v>699</v>
      </c>
      <c r="AU36" s="49" t="s">
        <v>699</v>
      </c>
      <c r="AV36" s="49" t="s">
        <v>699</v>
      </c>
      <c r="AW36" s="49" t="s">
        <v>700</v>
      </c>
      <c r="AX36" s="49" t="s">
        <v>699</v>
      </c>
      <c r="AY36" s="49" t="s">
        <v>700</v>
      </c>
      <c r="AZ36" s="57" t="s">
        <v>701</v>
      </c>
      <c r="BA36" s="57" t="s">
        <v>702</v>
      </c>
      <c r="BB36" s="57" t="s">
        <v>703</v>
      </c>
      <c r="BC36" s="57" t="s">
        <v>704</v>
      </c>
      <c r="BD36" s="58" t="s">
        <v>705</v>
      </c>
      <c r="BE36" s="57" t="s">
        <v>706</v>
      </c>
      <c r="BF36" s="60" t="s">
        <v>707</v>
      </c>
      <c r="BG36" s="61" t="s">
        <v>708</v>
      </c>
      <c r="BH36" s="60" t="s">
        <v>709</v>
      </c>
      <c r="BI36" s="60" t="s">
        <v>710</v>
      </c>
      <c r="BJ36" s="60" t="s">
        <v>711</v>
      </c>
      <c r="BK36" s="60" t="s">
        <v>712</v>
      </c>
    </row>
    <row r="37" spans="1:63" ht="15">
      <c r="A37" s="62" t="s">
        <v>713</v>
      </c>
      <c r="B37" s="62"/>
      <c r="C37" s="62"/>
      <c r="D37" s="62"/>
      <c r="E37" s="63"/>
      <c r="F37" s="62"/>
      <c r="G37" s="62"/>
      <c r="H37" s="62"/>
      <c r="I37" s="63"/>
      <c r="J37" s="62"/>
      <c r="K37" s="62"/>
      <c r="L37" s="62"/>
      <c r="M37" s="63"/>
      <c r="N37" s="62"/>
      <c r="O37" s="62"/>
      <c r="P37" s="62"/>
      <c r="Q37" s="63"/>
      <c r="R37" s="64">
        <f t="shared" ref="R37:R57" si="7">B37+C37+D37+F37+G37+H37+J37+K37+L37+N37+O37+P37</f>
        <v>0</v>
      </c>
      <c r="S37" s="65">
        <f>+E37+I37+M37+Q37</f>
        <v>0</v>
      </c>
      <c r="T37" s="66"/>
      <c r="U37" s="66"/>
      <c r="V37" s="66"/>
      <c r="W37" s="66"/>
      <c r="X37" s="66"/>
      <c r="Y37" s="67"/>
      <c r="Z37" s="67"/>
      <c r="AA37" s="67"/>
      <c r="AB37" s="67"/>
      <c r="AC37" s="67"/>
      <c r="AD37" s="67"/>
      <c r="AE37" s="68"/>
      <c r="AG37" s="62" t="s">
        <v>713</v>
      </c>
      <c r="AH37" s="62"/>
      <c r="AI37" s="62"/>
      <c r="AJ37" s="62"/>
      <c r="AK37" s="63"/>
      <c r="AL37" s="62"/>
      <c r="AM37" s="62"/>
      <c r="AN37" s="62"/>
      <c r="AO37" s="63"/>
      <c r="AP37" s="62"/>
      <c r="AQ37" s="62"/>
      <c r="AR37" s="62"/>
      <c r="AS37" s="63"/>
      <c r="AT37" s="62"/>
      <c r="AU37" s="62"/>
      <c r="AV37" s="62"/>
      <c r="AW37" s="63"/>
      <c r="AX37" s="64">
        <f t="shared" ref="AX37:AX57" si="8">AH37+AI37+AJ37+AL37+AM37+AN37+AP37+AQ37+AR37+AT37+AU37+AV37</f>
        <v>0</v>
      </c>
      <c r="AY37" s="65">
        <f>+AK37+AO37+AS37+AW37</f>
        <v>0</v>
      </c>
      <c r="AZ37" s="67"/>
      <c r="BA37" s="67"/>
      <c r="BB37" s="67"/>
      <c r="BC37" s="67"/>
      <c r="BD37" s="67"/>
      <c r="BE37" s="67"/>
      <c r="BF37" s="67"/>
      <c r="BG37" s="67"/>
      <c r="BH37" s="67"/>
      <c r="BI37" s="67"/>
      <c r="BJ37" s="67"/>
      <c r="BK37" s="68"/>
    </row>
    <row r="38" spans="1:63" ht="15">
      <c r="A38" s="62" t="s">
        <v>714</v>
      </c>
      <c r="B38" s="62"/>
      <c r="C38" s="62"/>
      <c r="D38" s="62"/>
      <c r="E38" s="63"/>
      <c r="F38" s="62"/>
      <c r="G38" s="62"/>
      <c r="H38" s="62"/>
      <c r="I38" s="63"/>
      <c r="J38" s="62"/>
      <c r="K38" s="62"/>
      <c r="L38" s="62"/>
      <c r="M38" s="63"/>
      <c r="N38" s="62"/>
      <c r="O38" s="62"/>
      <c r="P38" s="62"/>
      <c r="Q38" s="63"/>
      <c r="R38" s="64">
        <f t="shared" si="7"/>
        <v>0</v>
      </c>
      <c r="S38" s="65">
        <f t="shared" ref="S38:S57" si="9">+E38+I38+M38+Q38</f>
        <v>0</v>
      </c>
      <c r="T38" s="66"/>
      <c r="U38" s="66"/>
      <c r="V38" s="66"/>
      <c r="W38" s="66"/>
      <c r="X38" s="66"/>
      <c r="Y38" s="67"/>
      <c r="Z38" s="67"/>
      <c r="AA38" s="67"/>
      <c r="AB38" s="67"/>
      <c r="AC38" s="67"/>
      <c r="AD38" s="67"/>
      <c r="AE38" s="67"/>
      <c r="AG38" s="62" t="s">
        <v>714</v>
      </c>
      <c r="AH38" s="62"/>
      <c r="AI38" s="62"/>
      <c r="AJ38" s="62"/>
      <c r="AK38" s="63"/>
      <c r="AL38" s="62"/>
      <c r="AM38" s="62"/>
      <c r="AN38" s="62"/>
      <c r="AO38" s="63"/>
      <c r="AP38" s="62"/>
      <c r="AQ38" s="62"/>
      <c r="AR38" s="62"/>
      <c r="AS38" s="63"/>
      <c r="AT38" s="62"/>
      <c r="AU38" s="62"/>
      <c r="AV38" s="62"/>
      <c r="AW38" s="63"/>
      <c r="AX38" s="64">
        <f t="shared" si="8"/>
        <v>0</v>
      </c>
      <c r="AY38" s="65">
        <f t="shared" ref="AY38:AY57" si="10">+AK38+AO38+AS38+AW38</f>
        <v>0</v>
      </c>
      <c r="AZ38" s="67"/>
      <c r="BA38" s="67"/>
      <c r="BB38" s="67"/>
      <c r="BC38" s="67"/>
      <c r="BD38" s="67"/>
      <c r="BE38" s="67"/>
      <c r="BF38" s="67"/>
      <c r="BG38" s="67"/>
      <c r="BH38" s="67"/>
      <c r="BI38" s="67"/>
      <c r="BJ38" s="67"/>
      <c r="BK38" s="67"/>
    </row>
    <row r="39" spans="1:63" ht="15">
      <c r="A39" s="62" t="s">
        <v>715</v>
      </c>
      <c r="B39" s="62"/>
      <c r="C39" s="62"/>
      <c r="D39" s="62"/>
      <c r="E39" s="63"/>
      <c r="F39" s="62"/>
      <c r="G39" s="62"/>
      <c r="H39" s="62"/>
      <c r="I39" s="63"/>
      <c r="J39" s="62"/>
      <c r="K39" s="62"/>
      <c r="L39" s="62"/>
      <c r="M39" s="63"/>
      <c r="N39" s="62"/>
      <c r="O39" s="62"/>
      <c r="P39" s="62"/>
      <c r="Q39" s="63"/>
      <c r="R39" s="64">
        <f t="shared" si="7"/>
        <v>0</v>
      </c>
      <c r="S39" s="65">
        <f t="shared" si="9"/>
        <v>0</v>
      </c>
      <c r="T39" s="66"/>
      <c r="U39" s="66"/>
      <c r="V39" s="66"/>
      <c r="W39" s="66"/>
      <c r="X39" s="66"/>
      <c r="Y39" s="67"/>
      <c r="Z39" s="67"/>
      <c r="AA39" s="67"/>
      <c r="AB39" s="67"/>
      <c r="AC39" s="67"/>
      <c r="AD39" s="67"/>
      <c r="AE39" s="67"/>
      <c r="AG39" s="62" t="s">
        <v>715</v>
      </c>
      <c r="AH39" s="62"/>
      <c r="AI39" s="62"/>
      <c r="AJ39" s="62"/>
      <c r="AK39" s="63"/>
      <c r="AL39" s="62"/>
      <c r="AM39" s="62"/>
      <c r="AN39" s="62"/>
      <c r="AO39" s="63"/>
      <c r="AP39" s="62"/>
      <c r="AQ39" s="62"/>
      <c r="AR39" s="62"/>
      <c r="AS39" s="63"/>
      <c r="AT39" s="62"/>
      <c r="AU39" s="62"/>
      <c r="AV39" s="62"/>
      <c r="AW39" s="63"/>
      <c r="AX39" s="64">
        <f t="shared" si="8"/>
        <v>0</v>
      </c>
      <c r="AY39" s="65">
        <f t="shared" si="10"/>
        <v>0</v>
      </c>
      <c r="AZ39" s="67"/>
      <c r="BA39" s="67"/>
      <c r="BB39" s="67"/>
      <c r="BC39" s="67"/>
      <c r="BD39" s="67"/>
      <c r="BE39" s="67"/>
      <c r="BF39" s="67"/>
      <c r="BG39" s="67"/>
      <c r="BH39" s="67"/>
      <c r="BI39" s="67"/>
      <c r="BJ39" s="67"/>
      <c r="BK39" s="67"/>
    </row>
    <row r="40" spans="1:63" ht="15">
      <c r="A40" s="62" t="s">
        <v>716</v>
      </c>
      <c r="B40" s="62"/>
      <c r="C40" s="62"/>
      <c r="D40" s="62"/>
      <c r="E40" s="63"/>
      <c r="F40" s="62"/>
      <c r="G40" s="62"/>
      <c r="H40" s="62"/>
      <c r="I40" s="63"/>
      <c r="J40" s="62"/>
      <c r="K40" s="62"/>
      <c r="L40" s="62"/>
      <c r="M40" s="63"/>
      <c r="N40" s="62"/>
      <c r="O40" s="62"/>
      <c r="P40" s="62"/>
      <c r="Q40" s="63"/>
      <c r="R40" s="64">
        <f t="shared" si="7"/>
        <v>0</v>
      </c>
      <c r="S40" s="65">
        <f t="shared" si="9"/>
        <v>0</v>
      </c>
      <c r="T40" s="66"/>
      <c r="U40" s="66"/>
      <c r="V40" s="66"/>
      <c r="W40" s="66"/>
      <c r="X40" s="66"/>
      <c r="Y40" s="67"/>
      <c r="Z40" s="67"/>
      <c r="AA40" s="67"/>
      <c r="AB40" s="67"/>
      <c r="AC40" s="67"/>
      <c r="AD40" s="67"/>
      <c r="AE40" s="67"/>
      <c r="AG40" s="62" t="s">
        <v>716</v>
      </c>
      <c r="AH40" s="62"/>
      <c r="AI40" s="62"/>
      <c r="AJ40" s="62"/>
      <c r="AK40" s="63"/>
      <c r="AL40" s="62"/>
      <c r="AM40" s="62"/>
      <c r="AN40" s="62"/>
      <c r="AO40" s="63"/>
      <c r="AP40" s="62"/>
      <c r="AQ40" s="62"/>
      <c r="AR40" s="62"/>
      <c r="AS40" s="63"/>
      <c r="AT40" s="62"/>
      <c r="AU40" s="62"/>
      <c r="AV40" s="62"/>
      <c r="AW40" s="63"/>
      <c r="AX40" s="64">
        <f t="shared" si="8"/>
        <v>0</v>
      </c>
      <c r="AY40" s="65">
        <f t="shared" si="10"/>
        <v>0</v>
      </c>
      <c r="AZ40" s="67"/>
      <c r="BA40" s="67"/>
      <c r="BB40" s="67"/>
      <c r="BC40" s="67"/>
      <c r="BD40" s="67"/>
      <c r="BE40" s="67"/>
      <c r="BF40" s="67"/>
      <c r="BG40" s="67"/>
      <c r="BH40" s="67"/>
      <c r="BI40" s="67"/>
      <c r="BJ40" s="67"/>
      <c r="BK40" s="67"/>
    </row>
    <row r="41" spans="1:63" ht="15">
      <c r="A41" s="62" t="s">
        <v>717</v>
      </c>
      <c r="B41" s="62"/>
      <c r="C41" s="62"/>
      <c r="D41" s="62"/>
      <c r="E41" s="63"/>
      <c r="F41" s="62"/>
      <c r="G41" s="62"/>
      <c r="H41" s="62"/>
      <c r="I41" s="63"/>
      <c r="J41" s="62"/>
      <c r="K41" s="62"/>
      <c r="L41" s="62"/>
      <c r="M41" s="63"/>
      <c r="N41" s="62"/>
      <c r="O41" s="62"/>
      <c r="P41" s="62"/>
      <c r="Q41" s="63"/>
      <c r="R41" s="64">
        <f t="shared" si="7"/>
        <v>0</v>
      </c>
      <c r="S41" s="65">
        <f t="shared" si="9"/>
        <v>0</v>
      </c>
      <c r="T41" s="66"/>
      <c r="U41" s="66"/>
      <c r="V41" s="66"/>
      <c r="W41" s="66"/>
      <c r="X41" s="66"/>
      <c r="Y41" s="67"/>
      <c r="Z41" s="67"/>
      <c r="AA41" s="67"/>
      <c r="AB41" s="67"/>
      <c r="AC41" s="67"/>
      <c r="AD41" s="67"/>
      <c r="AE41" s="67"/>
      <c r="AG41" s="62" t="s">
        <v>717</v>
      </c>
      <c r="AH41" s="62"/>
      <c r="AI41" s="62"/>
      <c r="AJ41" s="62"/>
      <c r="AK41" s="63"/>
      <c r="AL41" s="62"/>
      <c r="AM41" s="62"/>
      <c r="AN41" s="62"/>
      <c r="AO41" s="63"/>
      <c r="AP41" s="62"/>
      <c r="AQ41" s="62"/>
      <c r="AR41" s="62"/>
      <c r="AS41" s="63"/>
      <c r="AT41" s="62"/>
      <c r="AU41" s="62"/>
      <c r="AV41" s="62"/>
      <c r="AW41" s="63"/>
      <c r="AX41" s="64">
        <f t="shared" si="8"/>
        <v>0</v>
      </c>
      <c r="AY41" s="65">
        <f t="shared" si="10"/>
        <v>0</v>
      </c>
      <c r="AZ41" s="67"/>
      <c r="BA41" s="67"/>
      <c r="BB41" s="67"/>
      <c r="BC41" s="67"/>
      <c r="BD41" s="67"/>
      <c r="BE41" s="67"/>
      <c r="BF41" s="67"/>
      <c r="BG41" s="67"/>
      <c r="BH41" s="67"/>
      <c r="BI41" s="67"/>
      <c r="BJ41" s="67"/>
      <c r="BK41" s="67"/>
    </row>
    <row r="42" spans="1:63" ht="15">
      <c r="A42" s="62" t="s">
        <v>718</v>
      </c>
      <c r="B42" s="62"/>
      <c r="C42" s="62"/>
      <c r="D42" s="62"/>
      <c r="E42" s="63"/>
      <c r="F42" s="62"/>
      <c r="G42" s="62"/>
      <c r="H42" s="62"/>
      <c r="I42" s="63"/>
      <c r="J42" s="62"/>
      <c r="K42" s="62"/>
      <c r="L42" s="62"/>
      <c r="M42" s="63"/>
      <c r="N42" s="62"/>
      <c r="O42" s="62"/>
      <c r="P42" s="62"/>
      <c r="Q42" s="63"/>
      <c r="R42" s="64">
        <f t="shared" si="7"/>
        <v>0</v>
      </c>
      <c r="S42" s="65">
        <f t="shared" si="9"/>
        <v>0</v>
      </c>
      <c r="T42" s="66"/>
      <c r="U42" s="66"/>
      <c r="V42" s="66"/>
      <c r="W42" s="66"/>
      <c r="X42" s="66"/>
      <c r="Y42" s="67"/>
      <c r="Z42" s="67"/>
      <c r="AA42" s="67"/>
      <c r="AB42" s="67"/>
      <c r="AC42" s="67"/>
      <c r="AD42" s="67"/>
      <c r="AE42" s="67"/>
      <c r="AG42" s="62" t="s">
        <v>718</v>
      </c>
      <c r="AH42" s="62"/>
      <c r="AI42" s="62"/>
      <c r="AJ42" s="62"/>
      <c r="AK42" s="63"/>
      <c r="AL42" s="62"/>
      <c r="AM42" s="62"/>
      <c r="AN42" s="62"/>
      <c r="AO42" s="63"/>
      <c r="AP42" s="62"/>
      <c r="AQ42" s="62"/>
      <c r="AR42" s="62"/>
      <c r="AS42" s="63"/>
      <c r="AT42" s="62"/>
      <c r="AU42" s="62"/>
      <c r="AV42" s="62"/>
      <c r="AW42" s="63"/>
      <c r="AX42" s="64">
        <f t="shared" si="8"/>
        <v>0</v>
      </c>
      <c r="AY42" s="65">
        <f t="shared" si="10"/>
        <v>0</v>
      </c>
      <c r="AZ42" s="67"/>
      <c r="BA42" s="67"/>
      <c r="BB42" s="67"/>
      <c r="BC42" s="67"/>
      <c r="BD42" s="67"/>
      <c r="BE42" s="67"/>
      <c r="BF42" s="67"/>
      <c r="BG42" s="67"/>
      <c r="BH42" s="67"/>
      <c r="BI42" s="67"/>
      <c r="BJ42" s="67"/>
      <c r="BK42" s="67"/>
    </row>
    <row r="43" spans="1:63" ht="15">
      <c r="A43" s="62" t="s">
        <v>719</v>
      </c>
      <c r="B43" s="62"/>
      <c r="C43" s="62"/>
      <c r="D43" s="62"/>
      <c r="E43" s="63"/>
      <c r="F43" s="62"/>
      <c r="G43" s="62"/>
      <c r="H43" s="62"/>
      <c r="I43" s="63"/>
      <c r="J43" s="62"/>
      <c r="K43" s="62"/>
      <c r="L43" s="62"/>
      <c r="M43" s="63"/>
      <c r="N43" s="62"/>
      <c r="O43" s="62"/>
      <c r="P43" s="62"/>
      <c r="Q43" s="63"/>
      <c r="R43" s="64">
        <f t="shared" si="7"/>
        <v>0</v>
      </c>
      <c r="S43" s="65">
        <f t="shared" si="9"/>
        <v>0</v>
      </c>
      <c r="T43" s="66"/>
      <c r="U43" s="66"/>
      <c r="V43" s="66"/>
      <c r="W43" s="66"/>
      <c r="X43" s="66"/>
      <c r="Y43" s="67"/>
      <c r="Z43" s="67"/>
      <c r="AA43" s="67"/>
      <c r="AB43" s="67"/>
      <c r="AC43" s="67"/>
      <c r="AD43" s="67"/>
      <c r="AE43" s="67"/>
      <c r="AG43" s="62" t="s">
        <v>719</v>
      </c>
      <c r="AH43" s="62"/>
      <c r="AI43" s="62"/>
      <c r="AJ43" s="62"/>
      <c r="AK43" s="63"/>
      <c r="AL43" s="62"/>
      <c r="AM43" s="62"/>
      <c r="AN43" s="62"/>
      <c r="AO43" s="63"/>
      <c r="AP43" s="62"/>
      <c r="AQ43" s="62"/>
      <c r="AR43" s="62"/>
      <c r="AS43" s="63"/>
      <c r="AT43" s="62"/>
      <c r="AU43" s="62"/>
      <c r="AV43" s="62"/>
      <c r="AW43" s="63"/>
      <c r="AX43" s="64">
        <f t="shared" si="8"/>
        <v>0</v>
      </c>
      <c r="AY43" s="65">
        <f t="shared" si="10"/>
        <v>0</v>
      </c>
      <c r="AZ43" s="67"/>
      <c r="BA43" s="67"/>
      <c r="BB43" s="67"/>
      <c r="BC43" s="67"/>
      <c r="BD43" s="67"/>
      <c r="BE43" s="67"/>
      <c r="BF43" s="67"/>
      <c r="BG43" s="67"/>
      <c r="BH43" s="67"/>
      <c r="BI43" s="67"/>
      <c r="BJ43" s="67"/>
      <c r="BK43" s="67"/>
    </row>
    <row r="44" spans="1:63" ht="15">
      <c r="A44" s="62" t="s">
        <v>720</v>
      </c>
      <c r="B44" s="62"/>
      <c r="C44" s="62"/>
      <c r="D44" s="62"/>
      <c r="E44" s="63"/>
      <c r="F44" s="62"/>
      <c r="G44" s="62"/>
      <c r="H44" s="62"/>
      <c r="I44" s="63"/>
      <c r="J44" s="62"/>
      <c r="K44" s="62"/>
      <c r="L44" s="62"/>
      <c r="M44" s="63"/>
      <c r="N44" s="62"/>
      <c r="O44" s="62"/>
      <c r="P44" s="62"/>
      <c r="Q44" s="63"/>
      <c r="R44" s="64">
        <f t="shared" si="7"/>
        <v>0</v>
      </c>
      <c r="S44" s="65">
        <f t="shared" si="9"/>
        <v>0</v>
      </c>
      <c r="T44" s="66"/>
      <c r="U44" s="66"/>
      <c r="V44" s="66"/>
      <c r="W44" s="66"/>
      <c r="X44" s="66"/>
      <c r="Y44" s="67"/>
      <c r="Z44" s="67"/>
      <c r="AA44" s="67"/>
      <c r="AB44" s="67"/>
      <c r="AC44" s="67"/>
      <c r="AD44" s="67"/>
      <c r="AE44" s="67"/>
      <c r="AG44" s="62" t="s">
        <v>720</v>
      </c>
      <c r="AH44" s="62"/>
      <c r="AI44" s="62"/>
      <c r="AJ44" s="62"/>
      <c r="AK44" s="63"/>
      <c r="AL44" s="62"/>
      <c r="AM44" s="62"/>
      <c r="AN44" s="62"/>
      <c r="AO44" s="63"/>
      <c r="AP44" s="62"/>
      <c r="AQ44" s="62"/>
      <c r="AR44" s="62"/>
      <c r="AS44" s="63"/>
      <c r="AT44" s="62"/>
      <c r="AU44" s="62"/>
      <c r="AV44" s="62"/>
      <c r="AW44" s="63"/>
      <c r="AX44" s="64">
        <f t="shared" si="8"/>
        <v>0</v>
      </c>
      <c r="AY44" s="65">
        <f t="shared" si="10"/>
        <v>0</v>
      </c>
      <c r="AZ44" s="67"/>
      <c r="BA44" s="67"/>
      <c r="BB44" s="67"/>
      <c r="BC44" s="67"/>
      <c r="BD44" s="67"/>
      <c r="BE44" s="67"/>
      <c r="BF44" s="67"/>
      <c r="BG44" s="67"/>
      <c r="BH44" s="67"/>
      <c r="BI44" s="67"/>
      <c r="BJ44" s="67"/>
      <c r="BK44" s="67"/>
    </row>
    <row r="45" spans="1:63" ht="15">
      <c r="A45" s="62" t="s">
        <v>721</v>
      </c>
      <c r="B45" s="62"/>
      <c r="C45" s="62"/>
      <c r="D45" s="62"/>
      <c r="E45" s="63"/>
      <c r="F45" s="62"/>
      <c r="G45" s="62"/>
      <c r="H45" s="62"/>
      <c r="I45" s="63"/>
      <c r="J45" s="62"/>
      <c r="K45" s="62"/>
      <c r="L45" s="62"/>
      <c r="M45" s="63"/>
      <c r="N45" s="62"/>
      <c r="O45" s="62"/>
      <c r="P45" s="62"/>
      <c r="Q45" s="63"/>
      <c r="R45" s="64">
        <f t="shared" si="7"/>
        <v>0</v>
      </c>
      <c r="S45" s="65">
        <f t="shared" si="9"/>
        <v>0</v>
      </c>
      <c r="T45" s="66"/>
      <c r="U45" s="66"/>
      <c r="V45" s="66"/>
      <c r="W45" s="66"/>
      <c r="X45" s="66"/>
      <c r="Y45" s="67"/>
      <c r="Z45" s="67"/>
      <c r="AA45" s="67"/>
      <c r="AB45" s="67"/>
      <c r="AC45" s="67"/>
      <c r="AD45" s="67"/>
      <c r="AE45" s="67"/>
      <c r="AG45" s="62" t="s">
        <v>721</v>
      </c>
      <c r="AH45" s="62"/>
      <c r="AI45" s="62"/>
      <c r="AJ45" s="62"/>
      <c r="AK45" s="63"/>
      <c r="AL45" s="62"/>
      <c r="AM45" s="62"/>
      <c r="AN45" s="62"/>
      <c r="AO45" s="63"/>
      <c r="AP45" s="62"/>
      <c r="AQ45" s="62"/>
      <c r="AR45" s="62"/>
      <c r="AS45" s="63"/>
      <c r="AT45" s="62"/>
      <c r="AU45" s="62"/>
      <c r="AV45" s="62"/>
      <c r="AW45" s="63"/>
      <c r="AX45" s="64">
        <f t="shared" si="8"/>
        <v>0</v>
      </c>
      <c r="AY45" s="65">
        <f t="shared" si="10"/>
        <v>0</v>
      </c>
      <c r="AZ45" s="67"/>
      <c r="BA45" s="67"/>
      <c r="BB45" s="67"/>
      <c r="BC45" s="67"/>
      <c r="BD45" s="67"/>
      <c r="BE45" s="67"/>
      <c r="BF45" s="67"/>
      <c r="BG45" s="67"/>
      <c r="BH45" s="67"/>
      <c r="BI45" s="62"/>
      <c r="BJ45" s="62"/>
      <c r="BK45" s="62"/>
    </row>
    <row r="46" spans="1:63" ht="15">
      <c r="A46" s="62" t="s">
        <v>722</v>
      </c>
      <c r="B46" s="62"/>
      <c r="C46" s="62"/>
      <c r="D46" s="62"/>
      <c r="E46" s="63"/>
      <c r="F46" s="62"/>
      <c r="G46" s="62"/>
      <c r="H46" s="62"/>
      <c r="I46" s="63"/>
      <c r="J46" s="62"/>
      <c r="K46" s="62"/>
      <c r="L46" s="62"/>
      <c r="M46" s="63"/>
      <c r="N46" s="62"/>
      <c r="O46" s="62"/>
      <c r="P46" s="62"/>
      <c r="Q46" s="63"/>
      <c r="R46" s="64">
        <f t="shared" si="7"/>
        <v>0</v>
      </c>
      <c r="S46" s="65">
        <f t="shared" si="9"/>
        <v>0</v>
      </c>
      <c r="T46" s="66"/>
      <c r="U46" s="66"/>
      <c r="V46" s="66"/>
      <c r="W46" s="66"/>
      <c r="X46" s="66"/>
      <c r="Y46" s="67"/>
      <c r="Z46" s="67"/>
      <c r="AA46" s="67"/>
      <c r="AB46" s="67"/>
      <c r="AC46" s="67"/>
      <c r="AD46" s="67"/>
      <c r="AE46" s="67"/>
      <c r="AG46" s="62" t="s">
        <v>722</v>
      </c>
      <c r="AH46" s="62"/>
      <c r="AI46" s="62"/>
      <c r="AJ46" s="62"/>
      <c r="AK46" s="63"/>
      <c r="AL46" s="62"/>
      <c r="AM46" s="62"/>
      <c r="AN46" s="62"/>
      <c r="AO46" s="63"/>
      <c r="AP46" s="62"/>
      <c r="AQ46" s="62"/>
      <c r="AR46" s="62"/>
      <c r="AS46" s="63"/>
      <c r="AT46" s="62"/>
      <c r="AU46" s="62"/>
      <c r="AV46" s="62"/>
      <c r="AW46" s="63"/>
      <c r="AX46" s="64">
        <f t="shared" si="8"/>
        <v>0</v>
      </c>
      <c r="AY46" s="65">
        <f t="shared" si="10"/>
        <v>0</v>
      </c>
      <c r="AZ46" s="67"/>
      <c r="BA46" s="67"/>
      <c r="BB46" s="67"/>
      <c r="BC46" s="67"/>
      <c r="BD46" s="67"/>
      <c r="BE46" s="67"/>
      <c r="BF46" s="67"/>
      <c r="BG46" s="67"/>
      <c r="BH46" s="67"/>
      <c r="BI46" s="62"/>
      <c r="BJ46" s="62"/>
      <c r="BK46" s="62"/>
    </row>
    <row r="47" spans="1:63" ht="15">
      <c r="A47" s="62" t="s">
        <v>723</v>
      </c>
      <c r="B47" s="62"/>
      <c r="C47" s="62"/>
      <c r="D47" s="62"/>
      <c r="E47" s="63"/>
      <c r="F47" s="62"/>
      <c r="G47" s="62"/>
      <c r="H47" s="62"/>
      <c r="I47" s="63"/>
      <c r="J47" s="62"/>
      <c r="K47" s="62"/>
      <c r="L47" s="62"/>
      <c r="M47" s="63"/>
      <c r="N47" s="62"/>
      <c r="O47" s="62"/>
      <c r="P47" s="62"/>
      <c r="Q47" s="63"/>
      <c r="R47" s="64">
        <f t="shared" si="7"/>
        <v>0</v>
      </c>
      <c r="S47" s="65">
        <f t="shared" si="9"/>
        <v>0</v>
      </c>
      <c r="T47" s="66"/>
      <c r="U47" s="66"/>
      <c r="V47" s="66"/>
      <c r="W47" s="66"/>
      <c r="X47" s="66"/>
      <c r="Y47" s="67"/>
      <c r="Z47" s="67"/>
      <c r="AA47" s="67"/>
      <c r="AB47" s="67"/>
      <c r="AC47" s="67"/>
      <c r="AD47" s="67"/>
      <c r="AE47" s="67"/>
      <c r="AG47" s="62" t="s">
        <v>723</v>
      </c>
      <c r="AH47" s="62"/>
      <c r="AI47" s="62"/>
      <c r="AJ47" s="62"/>
      <c r="AK47" s="63"/>
      <c r="AL47" s="62"/>
      <c r="AM47" s="62"/>
      <c r="AN47" s="62"/>
      <c r="AO47" s="63"/>
      <c r="AP47" s="62"/>
      <c r="AQ47" s="62"/>
      <c r="AR47" s="62"/>
      <c r="AS47" s="63"/>
      <c r="AT47" s="62"/>
      <c r="AU47" s="62"/>
      <c r="AV47" s="62"/>
      <c r="AW47" s="63"/>
      <c r="AX47" s="64">
        <f t="shared" si="8"/>
        <v>0</v>
      </c>
      <c r="AY47" s="65">
        <f t="shared" si="10"/>
        <v>0</v>
      </c>
      <c r="AZ47" s="67"/>
      <c r="BA47" s="67"/>
      <c r="BB47" s="67"/>
      <c r="BC47" s="67"/>
      <c r="BD47" s="67"/>
      <c r="BE47" s="67"/>
      <c r="BF47" s="67"/>
      <c r="BG47" s="67"/>
      <c r="BH47" s="67"/>
      <c r="BI47" s="62"/>
      <c r="BJ47" s="62"/>
      <c r="BK47" s="62"/>
    </row>
    <row r="48" spans="1:63" ht="15">
      <c r="A48" s="62" t="s">
        <v>724</v>
      </c>
      <c r="B48" s="62"/>
      <c r="C48" s="62"/>
      <c r="D48" s="62"/>
      <c r="E48" s="63"/>
      <c r="F48" s="62"/>
      <c r="G48" s="62"/>
      <c r="H48" s="62"/>
      <c r="I48" s="63"/>
      <c r="J48" s="62"/>
      <c r="K48" s="62"/>
      <c r="L48" s="62"/>
      <c r="M48" s="63"/>
      <c r="N48" s="62"/>
      <c r="O48" s="62"/>
      <c r="P48" s="62"/>
      <c r="Q48" s="63"/>
      <c r="R48" s="64">
        <f t="shared" si="7"/>
        <v>0</v>
      </c>
      <c r="S48" s="65">
        <f t="shared" si="9"/>
        <v>0</v>
      </c>
      <c r="T48" s="66"/>
      <c r="U48" s="66"/>
      <c r="V48" s="66"/>
      <c r="W48" s="66"/>
      <c r="X48" s="66"/>
      <c r="Y48" s="67"/>
      <c r="Z48" s="67"/>
      <c r="AA48" s="67"/>
      <c r="AB48" s="67"/>
      <c r="AC48" s="67"/>
      <c r="AD48" s="67"/>
      <c r="AE48" s="67"/>
      <c r="AG48" s="62" t="s">
        <v>724</v>
      </c>
      <c r="AH48" s="62"/>
      <c r="AI48" s="62"/>
      <c r="AJ48" s="62"/>
      <c r="AK48" s="63"/>
      <c r="AL48" s="62"/>
      <c r="AM48" s="62"/>
      <c r="AN48" s="62"/>
      <c r="AO48" s="63"/>
      <c r="AP48" s="62"/>
      <c r="AQ48" s="62"/>
      <c r="AR48" s="62"/>
      <c r="AS48" s="63"/>
      <c r="AT48" s="62"/>
      <c r="AU48" s="62"/>
      <c r="AV48" s="62"/>
      <c r="AW48" s="63"/>
      <c r="AX48" s="64">
        <f t="shared" si="8"/>
        <v>0</v>
      </c>
      <c r="AY48" s="65">
        <f t="shared" si="10"/>
        <v>0</v>
      </c>
      <c r="AZ48" s="67"/>
      <c r="BA48" s="67"/>
      <c r="BB48" s="67"/>
      <c r="BC48" s="67"/>
      <c r="BD48" s="67"/>
      <c r="BE48" s="67"/>
      <c r="BF48" s="67"/>
      <c r="BG48" s="67"/>
      <c r="BH48" s="67"/>
      <c r="BI48" s="67"/>
      <c r="BJ48" s="67"/>
      <c r="BK48" s="67"/>
    </row>
    <row r="49" spans="1:63" ht="15">
      <c r="A49" s="62" t="s">
        <v>725</v>
      </c>
      <c r="B49" s="62"/>
      <c r="C49" s="62"/>
      <c r="D49" s="62"/>
      <c r="E49" s="63"/>
      <c r="F49" s="62"/>
      <c r="G49" s="62"/>
      <c r="H49" s="62"/>
      <c r="I49" s="63"/>
      <c r="J49" s="62"/>
      <c r="K49" s="62"/>
      <c r="L49" s="62"/>
      <c r="M49" s="63"/>
      <c r="N49" s="62"/>
      <c r="O49" s="62"/>
      <c r="P49" s="62"/>
      <c r="Q49" s="63"/>
      <c r="R49" s="64">
        <f t="shared" si="7"/>
        <v>0</v>
      </c>
      <c r="S49" s="65">
        <f t="shared" si="9"/>
        <v>0</v>
      </c>
      <c r="T49" s="66"/>
      <c r="U49" s="66"/>
      <c r="V49" s="66"/>
      <c r="W49" s="66"/>
      <c r="X49" s="66"/>
      <c r="Y49" s="67"/>
      <c r="Z49" s="67"/>
      <c r="AA49" s="67"/>
      <c r="AB49" s="67"/>
      <c r="AC49" s="67"/>
      <c r="AD49" s="67"/>
      <c r="AE49" s="67"/>
      <c r="AG49" s="62" t="s">
        <v>725</v>
      </c>
      <c r="AH49" s="62"/>
      <c r="AI49" s="62"/>
      <c r="AJ49" s="62"/>
      <c r="AK49" s="63"/>
      <c r="AL49" s="62"/>
      <c r="AM49" s="62"/>
      <c r="AN49" s="62"/>
      <c r="AO49" s="63"/>
      <c r="AP49" s="62"/>
      <c r="AQ49" s="62"/>
      <c r="AR49" s="62"/>
      <c r="AS49" s="63"/>
      <c r="AT49" s="62"/>
      <c r="AU49" s="62"/>
      <c r="AV49" s="62"/>
      <c r="AW49" s="63"/>
      <c r="AX49" s="64">
        <f t="shared" si="8"/>
        <v>0</v>
      </c>
      <c r="AY49" s="65">
        <f t="shared" si="10"/>
        <v>0</v>
      </c>
      <c r="AZ49" s="67"/>
      <c r="BA49" s="67"/>
      <c r="BB49" s="67"/>
      <c r="BC49" s="67"/>
      <c r="BD49" s="67"/>
      <c r="BE49" s="67"/>
      <c r="BF49" s="67"/>
      <c r="BG49" s="67"/>
      <c r="BH49" s="67"/>
      <c r="BI49" s="67"/>
      <c r="BJ49" s="67"/>
      <c r="BK49" s="67"/>
    </row>
    <row r="50" spans="1:63" ht="15">
      <c r="A50" s="62" t="s">
        <v>726</v>
      </c>
      <c r="B50" s="62"/>
      <c r="C50" s="62"/>
      <c r="D50" s="62"/>
      <c r="E50" s="63"/>
      <c r="F50" s="62"/>
      <c r="G50" s="62"/>
      <c r="H50" s="62"/>
      <c r="I50" s="63"/>
      <c r="J50" s="62"/>
      <c r="K50" s="62"/>
      <c r="L50" s="62"/>
      <c r="M50" s="63"/>
      <c r="N50" s="62"/>
      <c r="O50" s="62"/>
      <c r="P50" s="62"/>
      <c r="Q50" s="63"/>
      <c r="R50" s="64">
        <f t="shared" si="7"/>
        <v>0</v>
      </c>
      <c r="S50" s="65">
        <f t="shared" si="9"/>
        <v>0</v>
      </c>
      <c r="T50" s="66"/>
      <c r="U50" s="66"/>
      <c r="V50" s="66"/>
      <c r="W50" s="66"/>
      <c r="X50" s="66"/>
      <c r="Y50" s="67"/>
      <c r="Z50" s="67"/>
      <c r="AA50" s="67"/>
      <c r="AB50" s="67"/>
      <c r="AC50" s="67"/>
      <c r="AD50" s="67"/>
      <c r="AE50" s="67"/>
      <c r="AG50" s="62" t="s">
        <v>726</v>
      </c>
      <c r="AH50" s="62"/>
      <c r="AI50" s="62"/>
      <c r="AJ50" s="62"/>
      <c r="AK50" s="63"/>
      <c r="AL50" s="62"/>
      <c r="AM50" s="62"/>
      <c r="AN50" s="62"/>
      <c r="AO50" s="63"/>
      <c r="AP50" s="62"/>
      <c r="AQ50" s="62"/>
      <c r="AR50" s="62"/>
      <c r="AS50" s="63"/>
      <c r="AT50" s="62"/>
      <c r="AU50" s="62"/>
      <c r="AV50" s="62"/>
      <c r="AW50" s="63"/>
      <c r="AX50" s="64">
        <f t="shared" si="8"/>
        <v>0</v>
      </c>
      <c r="AY50" s="65">
        <f t="shared" si="10"/>
        <v>0</v>
      </c>
      <c r="AZ50" s="67"/>
      <c r="BA50" s="67"/>
      <c r="BB50" s="67"/>
      <c r="BC50" s="67"/>
      <c r="BD50" s="67"/>
      <c r="BE50" s="67"/>
      <c r="BF50" s="67"/>
      <c r="BG50" s="67"/>
      <c r="BH50" s="67"/>
      <c r="BI50" s="67"/>
      <c r="BJ50" s="67"/>
      <c r="BK50" s="67"/>
    </row>
    <row r="51" spans="1:63" ht="15">
      <c r="A51" s="62" t="s">
        <v>727</v>
      </c>
      <c r="B51" s="62"/>
      <c r="C51" s="62"/>
      <c r="D51" s="62"/>
      <c r="E51" s="63"/>
      <c r="F51" s="62"/>
      <c r="G51" s="62"/>
      <c r="H51" s="62"/>
      <c r="I51" s="63"/>
      <c r="J51" s="62"/>
      <c r="K51" s="62"/>
      <c r="L51" s="62"/>
      <c r="M51" s="63"/>
      <c r="N51" s="62"/>
      <c r="O51" s="62"/>
      <c r="P51" s="62"/>
      <c r="Q51" s="63"/>
      <c r="R51" s="64">
        <f t="shared" si="7"/>
        <v>0</v>
      </c>
      <c r="S51" s="65">
        <f t="shared" si="9"/>
        <v>0</v>
      </c>
      <c r="T51" s="66"/>
      <c r="U51" s="66"/>
      <c r="V51" s="66"/>
      <c r="W51" s="66"/>
      <c r="X51" s="66"/>
      <c r="Y51" s="67"/>
      <c r="Z51" s="67"/>
      <c r="AA51" s="67"/>
      <c r="AB51" s="67"/>
      <c r="AC51" s="67"/>
      <c r="AD51" s="67"/>
      <c r="AE51" s="67"/>
      <c r="AG51" s="62" t="s">
        <v>727</v>
      </c>
      <c r="AH51" s="62"/>
      <c r="AI51" s="62"/>
      <c r="AJ51" s="62"/>
      <c r="AK51" s="63"/>
      <c r="AL51" s="62"/>
      <c r="AM51" s="62"/>
      <c r="AN51" s="62"/>
      <c r="AO51" s="63"/>
      <c r="AP51" s="62"/>
      <c r="AQ51" s="62"/>
      <c r="AR51" s="62"/>
      <c r="AS51" s="63"/>
      <c r="AT51" s="62"/>
      <c r="AU51" s="62"/>
      <c r="AV51" s="62"/>
      <c r="AW51" s="63"/>
      <c r="AX51" s="64">
        <f t="shared" si="8"/>
        <v>0</v>
      </c>
      <c r="AY51" s="65">
        <f t="shared" si="10"/>
        <v>0</v>
      </c>
      <c r="AZ51" s="67"/>
      <c r="BA51" s="67"/>
      <c r="BB51" s="67"/>
      <c r="BC51" s="67"/>
      <c r="BD51" s="67"/>
      <c r="BE51" s="67"/>
      <c r="BF51" s="67"/>
      <c r="BG51" s="67"/>
      <c r="BH51" s="67"/>
      <c r="BI51" s="67"/>
      <c r="BJ51" s="67"/>
      <c r="BK51" s="67"/>
    </row>
    <row r="52" spans="1:63" ht="15">
      <c r="A52" s="62" t="s">
        <v>728</v>
      </c>
      <c r="B52" s="62"/>
      <c r="C52" s="62"/>
      <c r="D52" s="62"/>
      <c r="E52" s="63"/>
      <c r="F52" s="62"/>
      <c r="G52" s="62"/>
      <c r="H52" s="62"/>
      <c r="I52" s="63"/>
      <c r="J52" s="62"/>
      <c r="K52" s="62"/>
      <c r="L52" s="62"/>
      <c r="M52" s="63"/>
      <c r="N52" s="62"/>
      <c r="O52" s="62"/>
      <c r="P52" s="62"/>
      <c r="Q52" s="63"/>
      <c r="R52" s="64">
        <f t="shared" si="7"/>
        <v>0</v>
      </c>
      <c r="S52" s="65">
        <f t="shared" si="9"/>
        <v>0</v>
      </c>
      <c r="T52" s="66"/>
      <c r="U52" s="66"/>
      <c r="V52" s="66"/>
      <c r="W52" s="66"/>
      <c r="X52" s="66"/>
      <c r="Y52" s="67"/>
      <c r="Z52" s="67"/>
      <c r="AA52" s="67"/>
      <c r="AB52" s="67"/>
      <c r="AC52" s="67"/>
      <c r="AD52" s="67"/>
      <c r="AE52" s="67"/>
      <c r="AG52" s="62" t="s">
        <v>728</v>
      </c>
      <c r="AH52" s="62"/>
      <c r="AI52" s="62"/>
      <c r="AJ52" s="62"/>
      <c r="AK52" s="63"/>
      <c r="AL52" s="62"/>
      <c r="AM52" s="62"/>
      <c r="AN52" s="62"/>
      <c r="AO52" s="63"/>
      <c r="AP52" s="62"/>
      <c r="AQ52" s="62"/>
      <c r="AR52" s="62"/>
      <c r="AS52" s="63"/>
      <c r="AT52" s="62"/>
      <c r="AU52" s="62"/>
      <c r="AV52" s="62"/>
      <c r="AW52" s="63"/>
      <c r="AX52" s="64">
        <f t="shared" si="8"/>
        <v>0</v>
      </c>
      <c r="AY52" s="65">
        <f t="shared" si="10"/>
        <v>0</v>
      </c>
      <c r="AZ52" s="67"/>
      <c r="BA52" s="67"/>
      <c r="BB52" s="67"/>
      <c r="BC52" s="67"/>
      <c r="BD52" s="67"/>
      <c r="BE52" s="67"/>
      <c r="BF52" s="67"/>
      <c r="BG52" s="67"/>
      <c r="BH52" s="67"/>
      <c r="BI52" s="67"/>
      <c r="BJ52" s="67"/>
      <c r="BK52" s="67"/>
    </row>
    <row r="53" spans="1:63" ht="15">
      <c r="A53" s="62" t="s">
        <v>729</v>
      </c>
      <c r="B53" s="62"/>
      <c r="C53" s="62"/>
      <c r="D53" s="62"/>
      <c r="E53" s="63"/>
      <c r="F53" s="62"/>
      <c r="G53" s="62"/>
      <c r="H53" s="62"/>
      <c r="I53" s="63"/>
      <c r="J53" s="62"/>
      <c r="K53" s="62"/>
      <c r="L53" s="62"/>
      <c r="M53" s="63"/>
      <c r="N53" s="62"/>
      <c r="O53" s="62"/>
      <c r="P53" s="62"/>
      <c r="Q53" s="63"/>
      <c r="R53" s="64">
        <f t="shared" si="7"/>
        <v>0</v>
      </c>
      <c r="S53" s="65">
        <f t="shared" si="9"/>
        <v>0</v>
      </c>
      <c r="T53" s="66"/>
      <c r="U53" s="66"/>
      <c r="V53" s="66"/>
      <c r="W53" s="66"/>
      <c r="X53" s="66"/>
      <c r="Y53" s="67"/>
      <c r="Z53" s="67"/>
      <c r="AA53" s="67"/>
      <c r="AB53" s="67"/>
      <c r="AC53" s="67"/>
      <c r="AD53" s="67"/>
      <c r="AE53" s="67"/>
      <c r="AG53" s="62" t="s">
        <v>729</v>
      </c>
      <c r="AH53" s="62"/>
      <c r="AI53" s="62"/>
      <c r="AJ53" s="62"/>
      <c r="AK53" s="63"/>
      <c r="AL53" s="62"/>
      <c r="AM53" s="62"/>
      <c r="AN53" s="62"/>
      <c r="AO53" s="63"/>
      <c r="AP53" s="62"/>
      <c r="AQ53" s="62"/>
      <c r="AR53" s="62"/>
      <c r="AS53" s="63"/>
      <c r="AT53" s="62"/>
      <c r="AU53" s="62"/>
      <c r="AV53" s="62"/>
      <c r="AW53" s="63"/>
      <c r="AX53" s="64">
        <f t="shared" si="8"/>
        <v>0</v>
      </c>
      <c r="AY53" s="65">
        <f t="shared" si="10"/>
        <v>0</v>
      </c>
      <c r="AZ53" s="67"/>
      <c r="BA53" s="67"/>
      <c r="BB53" s="67"/>
      <c r="BC53" s="67"/>
      <c r="BD53" s="67"/>
      <c r="BE53" s="67"/>
      <c r="BF53" s="67"/>
      <c r="BG53" s="67"/>
      <c r="BH53" s="67"/>
      <c r="BI53" s="67"/>
      <c r="BJ53" s="67"/>
      <c r="BK53" s="67"/>
    </row>
    <row r="54" spans="1:63" ht="15">
      <c r="A54" s="62" t="s">
        <v>730</v>
      </c>
      <c r="B54" s="62"/>
      <c r="C54" s="62"/>
      <c r="D54" s="62"/>
      <c r="E54" s="63"/>
      <c r="F54" s="62"/>
      <c r="G54" s="62"/>
      <c r="H54" s="62"/>
      <c r="I54" s="63"/>
      <c r="J54" s="62"/>
      <c r="K54" s="62"/>
      <c r="L54" s="62"/>
      <c r="M54" s="63"/>
      <c r="N54" s="62"/>
      <c r="O54" s="62"/>
      <c r="P54" s="62"/>
      <c r="Q54" s="63"/>
      <c r="R54" s="64">
        <f t="shared" si="7"/>
        <v>0</v>
      </c>
      <c r="S54" s="65">
        <f t="shared" si="9"/>
        <v>0</v>
      </c>
      <c r="T54" s="66"/>
      <c r="U54" s="66"/>
      <c r="V54" s="66"/>
      <c r="W54" s="66"/>
      <c r="X54" s="66"/>
      <c r="Y54" s="67"/>
      <c r="Z54" s="67"/>
      <c r="AA54" s="67"/>
      <c r="AB54" s="67"/>
      <c r="AC54" s="67"/>
      <c r="AD54" s="67"/>
      <c r="AE54" s="67"/>
      <c r="AG54" s="62" t="s">
        <v>730</v>
      </c>
      <c r="AH54" s="62"/>
      <c r="AI54" s="62"/>
      <c r="AJ54" s="62"/>
      <c r="AK54" s="63"/>
      <c r="AL54" s="62"/>
      <c r="AM54" s="62"/>
      <c r="AN54" s="62"/>
      <c r="AO54" s="63"/>
      <c r="AP54" s="62"/>
      <c r="AQ54" s="62"/>
      <c r="AR54" s="62"/>
      <c r="AS54" s="63"/>
      <c r="AT54" s="62"/>
      <c r="AU54" s="62"/>
      <c r="AV54" s="62"/>
      <c r="AW54" s="63"/>
      <c r="AX54" s="64">
        <f t="shared" si="8"/>
        <v>0</v>
      </c>
      <c r="AY54" s="65">
        <f t="shared" si="10"/>
        <v>0</v>
      </c>
      <c r="AZ54" s="67"/>
      <c r="BA54" s="67"/>
      <c r="BB54" s="67"/>
      <c r="BC54" s="67"/>
      <c r="BD54" s="67"/>
      <c r="BE54" s="67"/>
      <c r="BF54" s="67"/>
      <c r="BG54" s="67"/>
      <c r="BH54" s="67"/>
      <c r="BI54" s="67"/>
      <c r="BJ54" s="67"/>
      <c r="BK54" s="67"/>
    </row>
    <row r="55" spans="1:63" ht="15">
      <c r="A55" s="62" t="s">
        <v>731</v>
      </c>
      <c r="B55" s="62"/>
      <c r="C55" s="62"/>
      <c r="D55" s="62"/>
      <c r="E55" s="63"/>
      <c r="F55" s="62"/>
      <c r="G55" s="62"/>
      <c r="H55" s="62"/>
      <c r="I55" s="63"/>
      <c r="J55" s="62"/>
      <c r="K55" s="62"/>
      <c r="L55" s="62"/>
      <c r="M55" s="63"/>
      <c r="N55" s="62"/>
      <c r="O55" s="62"/>
      <c r="P55" s="62"/>
      <c r="Q55" s="63"/>
      <c r="R55" s="64">
        <f t="shared" si="7"/>
        <v>0</v>
      </c>
      <c r="S55" s="65">
        <f t="shared" si="9"/>
        <v>0</v>
      </c>
      <c r="T55" s="66"/>
      <c r="U55" s="66"/>
      <c r="V55" s="66"/>
      <c r="W55" s="66"/>
      <c r="X55" s="66"/>
      <c r="Y55" s="67"/>
      <c r="Z55" s="67"/>
      <c r="AA55" s="67"/>
      <c r="AB55" s="67"/>
      <c r="AC55" s="67"/>
      <c r="AD55" s="67"/>
      <c r="AE55" s="67"/>
      <c r="AG55" s="62" t="s">
        <v>731</v>
      </c>
      <c r="AH55" s="62"/>
      <c r="AI55" s="62"/>
      <c r="AJ55" s="62"/>
      <c r="AK55" s="63"/>
      <c r="AL55" s="62"/>
      <c r="AM55" s="62"/>
      <c r="AN55" s="62"/>
      <c r="AO55" s="63"/>
      <c r="AP55" s="62"/>
      <c r="AQ55" s="62"/>
      <c r="AR55" s="62"/>
      <c r="AS55" s="63"/>
      <c r="AT55" s="62"/>
      <c r="AU55" s="62"/>
      <c r="AV55" s="62"/>
      <c r="AW55" s="63"/>
      <c r="AX55" s="64">
        <f t="shared" si="8"/>
        <v>0</v>
      </c>
      <c r="AY55" s="65">
        <f t="shared" si="10"/>
        <v>0</v>
      </c>
      <c r="AZ55" s="67"/>
      <c r="BA55" s="67"/>
      <c r="BB55" s="67"/>
      <c r="BC55" s="67"/>
      <c r="BD55" s="67"/>
      <c r="BE55" s="67"/>
      <c r="BF55" s="67"/>
      <c r="BG55" s="67"/>
      <c r="BH55" s="67"/>
      <c r="BI55" s="67"/>
      <c r="BJ55" s="67"/>
      <c r="BK55" s="67"/>
    </row>
    <row r="56" spans="1:63" ht="15">
      <c r="A56" s="62" t="s">
        <v>732</v>
      </c>
      <c r="B56" s="62"/>
      <c r="C56" s="62"/>
      <c r="D56" s="62"/>
      <c r="E56" s="63"/>
      <c r="F56" s="62"/>
      <c r="G56" s="62"/>
      <c r="H56" s="62"/>
      <c r="I56" s="63"/>
      <c r="J56" s="62"/>
      <c r="K56" s="62"/>
      <c r="L56" s="62"/>
      <c r="M56" s="63"/>
      <c r="N56" s="62"/>
      <c r="O56" s="62"/>
      <c r="P56" s="62"/>
      <c r="Q56" s="63"/>
      <c r="R56" s="64">
        <f t="shared" si="7"/>
        <v>0</v>
      </c>
      <c r="S56" s="65">
        <f t="shared" si="9"/>
        <v>0</v>
      </c>
      <c r="T56" s="66"/>
      <c r="U56" s="66"/>
      <c r="V56" s="66"/>
      <c r="W56" s="66"/>
      <c r="X56" s="66"/>
      <c r="Y56" s="67"/>
      <c r="Z56" s="67"/>
      <c r="AA56" s="67"/>
      <c r="AB56" s="67"/>
      <c r="AC56" s="67"/>
      <c r="AD56" s="67"/>
      <c r="AE56" s="67"/>
      <c r="AG56" s="62" t="s">
        <v>732</v>
      </c>
      <c r="AH56" s="62"/>
      <c r="AI56" s="62"/>
      <c r="AJ56" s="62"/>
      <c r="AK56" s="63"/>
      <c r="AL56" s="62"/>
      <c r="AM56" s="62"/>
      <c r="AN56" s="62"/>
      <c r="AO56" s="63"/>
      <c r="AP56" s="62"/>
      <c r="AQ56" s="62"/>
      <c r="AR56" s="62"/>
      <c r="AS56" s="63"/>
      <c r="AT56" s="62"/>
      <c r="AU56" s="62"/>
      <c r="AV56" s="62"/>
      <c r="AW56" s="63"/>
      <c r="AX56" s="64">
        <f t="shared" si="8"/>
        <v>0</v>
      </c>
      <c r="AY56" s="65">
        <f t="shared" si="10"/>
        <v>0</v>
      </c>
      <c r="AZ56" s="67"/>
      <c r="BA56" s="67"/>
      <c r="BB56" s="67"/>
      <c r="BC56" s="67"/>
      <c r="BD56" s="67"/>
      <c r="BE56" s="67"/>
      <c r="BF56" s="67"/>
      <c r="BG56" s="67"/>
      <c r="BH56" s="67"/>
      <c r="BI56" s="67"/>
      <c r="BJ56" s="67"/>
      <c r="BK56" s="67"/>
    </row>
    <row r="57" spans="1:63" ht="15">
      <c r="A57" s="62" t="s">
        <v>733</v>
      </c>
      <c r="B57" s="62"/>
      <c r="C57" s="62"/>
      <c r="D57" s="62"/>
      <c r="E57" s="63"/>
      <c r="F57" s="62"/>
      <c r="G57" s="62"/>
      <c r="H57" s="62"/>
      <c r="I57" s="63"/>
      <c r="J57" s="62"/>
      <c r="K57" s="62"/>
      <c r="L57" s="62"/>
      <c r="M57" s="63"/>
      <c r="N57" s="62"/>
      <c r="O57" s="62"/>
      <c r="P57" s="62"/>
      <c r="Q57" s="63"/>
      <c r="R57" s="64">
        <f t="shared" si="7"/>
        <v>0</v>
      </c>
      <c r="S57" s="65">
        <f t="shared" si="9"/>
        <v>0</v>
      </c>
      <c r="T57" s="66"/>
      <c r="U57" s="66"/>
      <c r="V57" s="66"/>
      <c r="W57" s="66"/>
      <c r="X57" s="66"/>
      <c r="Y57" s="67"/>
      <c r="Z57" s="67"/>
      <c r="AA57" s="67"/>
      <c r="AB57" s="67"/>
      <c r="AC57" s="67"/>
      <c r="AD57" s="67"/>
      <c r="AE57" s="67"/>
      <c r="AG57" s="62" t="s">
        <v>733</v>
      </c>
      <c r="AH57" s="62"/>
      <c r="AI57" s="62"/>
      <c r="AJ57" s="62"/>
      <c r="AK57" s="63"/>
      <c r="AL57" s="62"/>
      <c r="AM57" s="62"/>
      <c r="AN57" s="62"/>
      <c r="AO57" s="63"/>
      <c r="AP57" s="62"/>
      <c r="AQ57" s="62"/>
      <c r="AR57" s="62"/>
      <c r="AS57" s="63"/>
      <c r="AT57" s="62"/>
      <c r="AU57" s="62"/>
      <c r="AV57" s="62"/>
      <c r="AW57" s="63"/>
      <c r="AX57" s="64">
        <f t="shared" si="8"/>
        <v>0</v>
      </c>
      <c r="AY57" s="65">
        <f t="shared" si="10"/>
        <v>0</v>
      </c>
      <c r="AZ57" s="67"/>
      <c r="BA57" s="67"/>
      <c r="BB57" s="67"/>
      <c r="BC57" s="67"/>
      <c r="BD57" s="67"/>
      <c r="BE57" s="67"/>
      <c r="BF57" s="67"/>
      <c r="BG57" s="67"/>
      <c r="BH57" s="67"/>
      <c r="BI57" s="67"/>
      <c r="BJ57" s="67"/>
      <c r="BK57" s="67"/>
    </row>
    <row r="58" spans="1:63" ht="15">
      <c r="A58" s="69" t="s">
        <v>734</v>
      </c>
      <c r="B58" s="70">
        <f t="shared" ref="B58:Q58" si="11">SUM(B37:B57)</f>
        <v>0</v>
      </c>
      <c r="C58" s="70">
        <f t="shared" si="11"/>
        <v>0</v>
      </c>
      <c r="D58" s="70">
        <f t="shared" si="11"/>
        <v>0</v>
      </c>
      <c r="E58" s="71">
        <f t="shared" si="11"/>
        <v>0</v>
      </c>
      <c r="F58" s="70">
        <f t="shared" si="11"/>
        <v>0</v>
      </c>
      <c r="G58" s="70">
        <f t="shared" si="11"/>
        <v>0</v>
      </c>
      <c r="H58" s="70">
        <f t="shared" si="11"/>
        <v>0</v>
      </c>
      <c r="I58" s="71">
        <f t="shared" si="11"/>
        <v>0</v>
      </c>
      <c r="J58" s="70">
        <f t="shared" si="11"/>
        <v>0</v>
      </c>
      <c r="K58" s="70">
        <f t="shared" si="11"/>
        <v>0</v>
      </c>
      <c r="L58" s="70">
        <f t="shared" si="11"/>
        <v>0</v>
      </c>
      <c r="M58" s="71">
        <f t="shared" si="11"/>
        <v>0</v>
      </c>
      <c r="N58" s="70">
        <f t="shared" si="11"/>
        <v>0</v>
      </c>
      <c r="O58" s="70">
        <f t="shared" si="11"/>
        <v>0</v>
      </c>
      <c r="P58" s="70">
        <f t="shared" si="11"/>
        <v>0</v>
      </c>
      <c r="Q58" s="71">
        <f t="shared" si="11"/>
        <v>0</v>
      </c>
      <c r="R58" s="70">
        <f t="shared" ref="R58:AE58" si="12">SUM(R37:R57)</f>
        <v>0</v>
      </c>
      <c r="S58" s="65">
        <f t="shared" si="12"/>
        <v>0</v>
      </c>
      <c r="T58" s="70">
        <f t="shared" si="12"/>
        <v>0</v>
      </c>
      <c r="U58" s="70">
        <f t="shared" si="12"/>
        <v>0</v>
      </c>
      <c r="V58" s="70">
        <f t="shared" si="12"/>
        <v>0</v>
      </c>
      <c r="W58" s="70">
        <f t="shared" si="12"/>
        <v>0</v>
      </c>
      <c r="X58" s="70">
        <f t="shared" si="12"/>
        <v>0</v>
      </c>
      <c r="Y58" s="70">
        <f t="shared" si="12"/>
        <v>0</v>
      </c>
      <c r="Z58" s="70">
        <f t="shared" si="12"/>
        <v>0</v>
      </c>
      <c r="AA58" s="70">
        <f t="shared" si="12"/>
        <v>0</v>
      </c>
      <c r="AB58" s="70">
        <f t="shared" si="12"/>
        <v>0</v>
      </c>
      <c r="AC58" s="70">
        <f t="shared" si="12"/>
        <v>0</v>
      </c>
      <c r="AD58" s="70">
        <f t="shared" si="12"/>
        <v>0</v>
      </c>
      <c r="AE58" s="70">
        <f t="shared" si="12"/>
        <v>0</v>
      </c>
      <c r="AG58" s="69" t="s">
        <v>734</v>
      </c>
      <c r="AH58" s="70">
        <f t="shared" ref="AH58:AW58" si="13">SUM(AH37:AH57)</f>
        <v>0</v>
      </c>
      <c r="AI58" s="70">
        <f t="shared" si="13"/>
        <v>0</v>
      </c>
      <c r="AJ58" s="70">
        <f t="shared" si="13"/>
        <v>0</v>
      </c>
      <c r="AK58" s="71">
        <f t="shared" si="13"/>
        <v>0</v>
      </c>
      <c r="AL58" s="70">
        <f t="shared" si="13"/>
        <v>0</v>
      </c>
      <c r="AM58" s="70">
        <f t="shared" si="13"/>
        <v>0</v>
      </c>
      <c r="AN58" s="70">
        <f t="shared" si="13"/>
        <v>0</v>
      </c>
      <c r="AO58" s="71">
        <f t="shared" si="13"/>
        <v>0</v>
      </c>
      <c r="AP58" s="70">
        <f t="shared" si="13"/>
        <v>0</v>
      </c>
      <c r="AQ58" s="70">
        <f t="shared" si="13"/>
        <v>0</v>
      </c>
      <c r="AR58" s="70">
        <f t="shared" si="13"/>
        <v>0</v>
      </c>
      <c r="AS58" s="71">
        <f t="shared" si="13"/>
        <v>0</v>
      </c>
      <c r="AT58" s="70">
        <f t="shared" si="13"/>
        <v>0</v>
      </c>
      <c r="AU58" s="70">
        <f t="shared" si="13"/>
        <v>0</v>
      </c>
      <c r="AV58" s="70">
        <f t="shared" si="13"/>
        <v>0</v>
      </c>
      <c r="AW58" s="71">
        <f t="shared" si="13"/>
        <v>0</v>
      </c>
      <c r="AX58" s="72">
        <f t="shared" ref="AX58:BK58" si="14">SUM(AX37:AX57)</f>
        <v>0</v>
      </c>
      <c r="AY58" s="73">
        <f t="shared" si="14"/>
        <v>0</v>
      </c>
      <c r="AZ58" s="70">
        <f t="shared" si="14"/>
        <v>0</v>
      </c>
      <c r="BA58" s="70">
        <f t="shared" si="14"/>
        <v>0</v>
      </c>
      <c r="BB58" s="70">
        <f t="shared" si="14"/>
        <v>0</v>
      </c>
      <c r="BC58" s="70">
        <f t="shared" si="14"/>
        <v>0</v>
      </c>
      <c r="BD58" s="70">
        <f t="shared" si="14"/>
        <v>0</v>
      </c>
      <c r="BE58" s="70">
        <f t="shared" si="14"/>
        <v>0</v>
      </c>
      <c r="BF58" s="70">
        <f t="shared" si="14"/>
        <v>0</v>
      </c>
      <c r="BG58" s="70">
        <f t="shared" si="14"/>
        <v>0</v>
      </c>
      <c r="BH58" s="70">
        <f t="shared" si="14"/>
        <v>0</v>
      </c>
      <c r="BI58" s="70">
        <f t="shared" si="14"/>
        <v>0</v>
      </c>
      <c r="BJ58" s="70">
        <f t="shared" si="14"/>
        <v>0</v>
      </c>
      <c r="BK58" s="70">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a310132-39d2-45f9-a9e7-d4e20b014621">
      <Terms xmlns="http://schemas.microsoft.com/office/infopath/2007/PartnerControls"/>
    </lcf76f155ced4ddcb4097134ff3c332f>
    <TaxCatchAll xmlns="e4214a98-8106-43c1-876b-0a623317a76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08B764-24BF-4BFE-B59E-89B60CDC1C9E}"/>
</file>

<file path=customXml/itemProps2.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7e380ddb-9297-4d2e-bf28-676d793894d1"/>
    <ds:schemaRef ds:uri="578a6d3d-8be8-4b83-8196-1711dda9f75b"/>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Instructivo</vt:lpstr>
      <vt:lpstr>META 1</vt:lpstr>
      <vt:lpstr>META 2</vt:lpstr>
      <vt:lpstr>META 3</vt:lpstr>
      <vt:lpstr>META 4</vt:lpstr>
      <vt:lpstr>Indicadores PA</vt:lpstr>
      <vt:lpstr>Hoja1</vt:lpstr>
      <vt:lpstr>SIGLAS</vt:lpstr>
      <vt:lpstr>Territorialización PA</vt:lpstr>
      <vt:lpstr>Control de Cambios</vt:lpstr>
      <vt:lpstr>listas</vt:lpstr>
      <vt:lpstr>'META 1'!Área_de_impresión</vt:lpstr>
      <vt:lpstr>'META 2'!Área_de_impresión</vt:lpstr>
      <vt:lpstr>'META 3'!Área_de_impresión</vt:lpstr>
      <vt:lpstr>'META 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Liliana Andrea Hernandez</cp:lastModifiedBy>
  <cp:revision/>
  <dcterms:created xsi:type="dcterms:W3CDTF">2011-04-26T22:16:52Z</dcterms:created>
  <dcterms:modified xsi:type="dcterms:W3CDTF">2024-11-28T15:47:18Z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Order">
    <vt:r8>259300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