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casta\Desktop\OCI SMUJER\INFORMES_AUDITORÍAS\Progr_Transp_Etica\Papeles_Trabajo\"/>
    </mc:Choice>
  </mc:AlternateContent>
  <xr:revisionPtr revIDLastSave="0" documentId="13_ncr:1_{ACC89968-EA6D-4BBA-B83D-648C34A275C4}" xr6:coauthVersionLast="47" xr6:coauthVersionMax="47" xr10:uidLastSave="{00000000-0000-0000-0000-000000000000}"/>
  <bookViews>
    <workbookView xWindow="-110" yWindow="-110" windowWidth="19420" windowHeight="10300" tabRatio="908" xr2:uid="{00000000-000D-0000-FFFF-FFFF00000000}"/>
  </bookViews>
  <sheets>
    <sheet name="C1. Transparencia y Acceso" sheetId="9" r:id="rId1"/>
    <sheet name="C2. Rendicion de Cuentas " sheetId="3" r:id="rId2"/>
    <sheet name="C3. Atención a la Ciudadnia" sheetId="4" r:id="rId3"/>
    <sheet name="C4. Racionalización de tramites" sheetId="11" r:id="rId4"/>
    <sheet name="C5. Apertura Info y Datos Abier" sheetId="12" r:id="rId5"/>
    <sheet name="C6. Parti e Innova Ges Publica" sheetId="13" r:id="rId6"/>
    <sheet name="C7. Integridad y Etica Publica " sheetId="6" r:id="rId7"/>
    <sheet name="C8. Gestión del Riesgo" sheetId="1" r:id="rId8"/>
    <sheet name="C9. Debi Dilige Prev Lav Act" sheetId="1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1" l="1"/>
  <c r="R13" i="6"/>
  <c r="R13" i="13"/>
  <c r="R14" i="12"/>
  <c r="R15" i="4"/>
  <c r="R11" i="3"/>
  <c r="R13" i="9"/>
  <c r="B3" i="3" l="1"/>
  <c r="B3" i="4" s="1"/>
  <c r="B3" i="11" s="1"/>
  <c r="B3" i="12" s="1"/>
  <c r="B3" i="13" s="1"/>
  <c r="B4" i="6" s="1"/>
  <c r="B4" i="1" s="1"/>
  <c r="B4" i="14" s="1"/>
</calcChain>
</file>

<file path=xl/sharedStrings.xml><?xml version="1.0" encoding="utf-8"?>
<sst xmlns="http://schemas.openxmlformats.org/spreadsheetml/2006/main" count="599" uniqueCount="354">
  <si>
    <t xml:space="preserve"> PROGRAMA DE TRANSPARENCIA Y ÉTICA PÚBLICA    -  Versión 2                                                                                                            </t>
  </si>
  <si>
    <t xml:space="preserve">SECRETARIA DISTRITAL DE LA MUJER </t>
  </si>
  <si>
    <t>Componente 1. MECANISMOS PARA LA TRANSPARENCIA Y ACCESO A LA INFORMACIÓN</t>
  </si>
  <si>
    <t>Reporte Primera Línea</t>
  </si>
  <si>
    <t xml:space="preserve">Reporte Segunda Línea - Primer Cuatrimeste </t>
  </si>
  <si>
    <t xml:space="preserve">Subcomponente </t>
  </si>
  <si>
    <t xml:space="preserve"> Actividades </t>
  </si>
  <si>
    <t xml:space="preserve">Meta o producto </t>
  </si>
  <si>
    <t xml:space="preserve">Fecha programada </t>
  </si>
  <si>
    <t>Programación Cuatrimestral en % ó en # de actividades a ejecutar</t>
  </si>
  <si>
    <t>Medio de verificación</t>
  </si>
  <si>
    <t xml:space="preserve">Responsable  </t>
  </si>
  <si>
    <t xml:space="preserve">Cambios Realizados
 y justificación </t>
  </si>
  <si>
    <t>Cuantitativa</t>
  </si>
  <si>
    <t>Descripción cualitativa</t>
  </si>
  <si>
    <t>Relación de soportes</t>
  </si>
  <si>
    <t>Observaciones OAP</t>
  </si>
  <si>
    <t xml:space="preserve"> Avance I (Ene-Abr) </t>
  </si>
  <si>
    <t xml:space="preserve"> Avance II (May-Ago)</t>
  </si>
  <si>
    <t xml:space="preserve"> Avance III (Sep- Dic)</t>
  </si>
  <si>
    <t>(% o # de actividades de avance)</t>
  </si>
  <si>
    <t>(gestión realizada en el periodo)</t>
  </si>
  <si>
    <t>1. Lineamientos de Transparencia Activa</t>
  </si>
  <si>
    <t xml:space="preserve">1.1 </t>
  </si>
  <si>
    <t xml:space="preserve">Revisar y actualizar información para el cumplimiento del anexo 2 de la Resolución 1519 del 2020 - botón de transparencia </t>
  </si>
  <si>
    <t xml:space="preserve">Tres reportes de seguimientos realizados a la actualización de la información publicada en el botón de transparencia </t>
  </si>
  <si>
    <t xml:space="preserve">Abril 
Agosto 
Diciembre </t>
  </si>
  <si>
    <t xml:space="preserve"> Matriz de seguimiento realizados</t>
  </si>
  <si>
    <t xml:space="preserve"> Planeación y Gestión </t>
  </si>
  <si>
    <t xml:space="preserve">V1: Creación del documento 
V2: Se ajusta la fecha programada de la actividad </t>
  </si>
  <si>
    <t>Se realizó el seguimiento a la publicación de información para el cumplimiento del anexo 2 de la Resolución 1519 del 2020, en cada uno de los numerales del botón de transparencia  para los meses de enero, febrero, marzo y abril de 2024</t>
  </si>
  <si>
    <t>1) Matriz de seguimiento realizados botón de transparencia meses de enero, febrero, marzo y abril de 2024
2) Winzip soporte evidencias actualización de información diferentes numerales del botón de transparencia de los meses: enero, febrero, marzo y abril de 204</t>
  </si>
  <si>
    <t>Se  encuentra como evidencia el documento "Matriz de Seguimiento actualizaciones primer cuatrimestre 2024" el cual da cuenta de la ejecución de la actividad y es coherente con el medio de verificación establecido en el programa.</t>
  </si>
  <si>
    <t>1.2</t>
  </si>
  <si>
    <t>Realizar la divulgación del Programa de Transparencia y Ética Pública y sus componentes, para conocimiento interno y externo del mismo.</t>
  </si>
  <si>
    <t xml:space="preserve">Acciones realizadas de divulgación del Programa de Transparencia y Ética Pública y sus componentes </t>
  </si>
  <si>
    <t xml:space="preserve">Ene a Abr
May a Ago
Sep a Dic </t>
  </si>
  <si>
    <t xml:space="preserve">Piezas graficas ó 
correos ó
actas de reuniones ó Publicaciones en pagina web ó boletinas </t>
  </si>
  <si>
    <t xml:space="preserve">V1: Creación del documento </t>
  </si>
  <si>
    <t>Se realizo la divulgacion del  del Programa de Transparencia y Ética Pública y sus componentes, para conocimiento interno y externo del mismo.</t>
  </si>
  <si>
    <t>1. Difusion Version 2 Programa Web
2. Difusion Version 2 Programa Boletina</t>
  </si>
  <si>
    <t>Se valida la evidencia reportada la cual es cohernete con la actividad y el medio de verificacion, los archivo abren correctamente.</t>
  </si>
  <si>
    <t>2. Lineamientos de Transparencia Pasiva</t>
  </si>
  <si>
    <t>2.1.</t>
  </si>
  <si>
    <t>Hacer seguimiento a las respuestas de las peticiones ciudadanas de acuerdo con las competencias de cada una de las dependencias y de conformidad con la normatividad vigente.</t>
  </si>
  <si>
    <t>Cuatro ejercicios de control de calidad de las respuestas emitidas a las PQRS.</t>
  </si>
  <si>
    <t xml:space="preserve">Enero
abril
Julio
Octubre </t>
  </si>
  <si>
    <t xml:space="preserve">Acta de revisión y ejercicio de control de calidad de las respuestas a las PQRS </t>
  </si>
  <si>
    <t xml:space="preserve">Atención a la ciudadanía </t>
  </si>
  <si>
    <t>Se elaboraron dos (2) informes trimestrales en enero (IV trimestre 2023) y abril (I trimestre 2024) de las actas de los ejercicios de control de calidad de las respuestas a las PQRS, con sus respectivos ejercicios de control de calidad, correspondientes a las muestras seleccionadas de la gestión de los meses de octubre a diciembre de 2023 y de enero a marzo de 2024.</t>
  </si>
  <si>
    <t>Actas de revisión y ejercicios de control de calidad de las respuestas a las PQRS correspondientes al cuarto trimestre de 2023 y primer trimestre 2024.</t>
  </si>
  <si>
    <t xml:space="preserve">4. Criterio diferencial de accesibilidad </t>
  </si>
  <si>
    <t>4.1</t>
  </si>
  <si>
    <t>Dar cumplimiento a los lineamientos de accesibilidad web establecidos por la normatividad vigente</t>
  </si>
  <si>
    <t>Tres reportes de verificación de accesibilidad de las publicaciones realizadas en la página web de la entidad</t>
  </si>
  <si>
    <t xml:space="preserve">Abril
Agosto
Diciembre   </t>
  </si>
  <si>
    <t xml:space="preserve">Listados de Publicaciones realizadas </t>
  </si>
  <si>
    <t xml:space="preserve"> Gestión tecnológica</t>
  </si>
  <si>
    <t>Teniendo en cuenta que los criterios de accesibilidad son aplicados a la página web una sola vez y se deben mantener en el tiempo, las acciones realizadas se encaminaron a la verificación del cumplimiento.</t>
  </si>
  <si>
    <t>Evaluación Accesibilidad WEB y Certificado Accesibilidad Usabilidad</t>
  </si>
  <si>
    <t>Se verifican las evidencias que soportan las actividades realizadas durante el periodo evaluado.
Las evidencias son claras, coherente, legibles y abren correctamente.</t>
  </si>
  <si>
    <t xml:space="preserve">5. Monitoreo del Acceso a la Información Pública </t>
  </si>
  <si>
    <t>5.1.</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</si>
  <si>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</si>
  <si>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 xml:space="preserve">Cuatro seguimientos realizados a la gestión de las peticiones ciudadanas y del proceso de Atención a la Ciudadanía 
</t>
  </si>
  <si>
    <t xml:space="preserve">Enero
Abril
Julio
octubre </t>
  </si>
  <si>
    <t>Informes de los seguimientos</t>
  </si>
  <si>
    <t>Se elaboraron dos (2) informes trimestrales de seguimiento a la gestión de PQRS y atención a la ciudadanía, en los meses de enero y abril, correspondientes al cuarto trimestre 2023 y primer trimestre 2024 respectivamente. Estos informes se encuentran publicados en la página web de la SDMujer, en el menú "Atención y Servicios a la Ciudadanía", en la siguiente ruta:
https://www.sdmujer.gov.co/ley-de-transparencia-y-acceso-a-la-informacion-publica/instrumentos-de-gestion-de-informacion-publica/informe-de-peticiones-quejas-reclamos-denuncias-y-solicitudes-de-acceso-a-la-informacion</t>
  </si>
  <si>
    <t>Informes de seguimiento trimestrales (cuarto trimestre 2023 y primer trimestre 2024).</t>
  </si>
  <si>
    <t>Antes C3, Cambios: Actividad 1, 2 y 3  cambia el nombre pero es lo mismo las actividades 4, 5 y 6 son nuevas</t>
  </si>
  <si>
    <t>SECRETARIA DISTRITAL DE LA MUJER</t>
  </si>
  <si>
    <t>Componente 2.  RENDICIÓN DE CUENTAS</t>
  </si>
  <si>
    <t xml:space="preserve">Control de Cambios </t>
  </si>
  <si>
    <t>3.3</t>
  </si>
  <si>
    <t xml:space="preserve">Realizar seguimiento a los compromisos generados en el proceso de rendición de cuentas </t>
  </si>
  <si>
    <t xml:space="preserve">Seguimiento de los compromisos  publicados en página web </t>
  </si>
  <si>
    <t>Abril
 Julio   
Octubre</t>
  </si>
  <si>
    <t>Matriz de seguimiento a compromisos derivados del proceso de rendición de cuentas disponible en la página web</t>
  </si>
  <si>
    <t>Áreas Misionales 
Consolida: Oficina Asesora de Planeación</t>
  </si>
  <si>
    <t xml:space="preserve">Se realizó la consolidación del reporte realizado por las áreas misionales sobre los avances a los compromisos de Rendición de cuentas de las vigencias 2021-2022, correspondiente al 4to. trimestre de la vigencia 2023, el cual se encuentra publicado en la página web institucional en el numeral 4.7.3 Informes de Rendición de Cuentas a la Ciudadanía, para  consulta.
https://www.sdmujer.gov.co/ley-de-transparencia-y-acceso-a-la-informacion-publica/control/informes-de-gestion-evaluacion-y-auditoria/informe-de-rendicion-de-cuentas-a-los-ciudadanos </t>
  </si>
  <si>
    <t>Matriz de seguimiento 4to. trimestre 2023
Pantallazo publicación en página Web institucional</t>
  </si>
  <si>
    <t>3.4</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</si>
  <si>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</si>
  <si>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Siete talleres de formación en los derechos de la Política Pública de Mujeres </t>
  </si>
  <si>
    <t xml:space="preserve">Abril a 
Diciembre </t>
  </si>
  <si>
    <t>Listados de asistencia
Formato ""Ficha de resultados de sensibilizaciones"" de los talleres</t>
  </si>
  <si>
    <t>Dirección de Derechos y Diseño de políticas</t>
  </si>
  <si>
    <t xml:space="preserve">Se realizó 1 taller dirigido a talento de la SDMujer el 11 de abril de 2024, sobre Transformación cultural para mejorar la experiencia de las mujeres en la ciudad, experiencias desde Argentina y Uruguay.  Con asistencia de 63 personas (61 femenino y 2 masculino). </t>
  </si>
  <si>
    <t>Fichas de resultados de sensibilizaciones  TH SDMUJER Transformación Cultural y Ciudad 11_04_2024</t>
  </si>
  <si>
    <t xml:space="preserve">Se valida que la evidencia es legible, accesible y da cuenta de la actividad realizada. </t>
  </si>
  <si>
    <t>5. Rendición de cuentas focalizada</t>
  </si>
  <si>
    <t>5.1</t>
  </si>
  <si>
    <t xml:space="preserve">Realizar rendición permanente de cuentas en el marco del Consejo Consultivo de Mujeres. </t>
  </si>
  <si>
    <t xml:space="preserve">Informes de rendición de cuentas presentados en el Consejo Consultivo de Mujeres 
</t>
  </si>
  <si>
    <t xml:space="preserve">Marzo 
Junio
Septiembre 
Diciembre </t>
  </si>
  <si>
    <t xml:space="preserve">Informes presentados </t>
  </si>
  <si>
    <t>Subsecretaría del Cuidado y Políticas de Igualdad</t>
  </si>
  <si>
    <t xml:space="preserve">Se realizó informe de rendición de cuentas del Consejo Consultivo de Mujeres de Bogotá primer trimestre de 2024 e informe de gestión del Consejo Consultivo de Mujeres de Bogotá, primer trimestre de 2024, en el formato que estipula la resolución 233 de 2018 de la Secretaría General. Los informes se encuentran publicados en la página web de la Secretaría Distrital de la Mujer, Transparencia y acceso a la información pública, numeral 8,2,1 Espacios de participación y coordinación - Consejo Consultivo de Mujeres, para consulta: https://www.sdmujer.gov.co/ley-de-transparencia-y-acceso-a-la-informacion-publica/informacion-de-interes/informacion-adicional/instancias-de-coordinacion/secretaria-tecnica/consejo-consultivo-mujeres
</t>
  </si>
  <si>
    <t xml:space="preserve">informe de rendición de cuentas del Consejo Consultivo de Mujeres de Bogotá primer trimestre de 2024 e informe de gestión del Consejo Consultivo de Mujeres de Bogotá </t>
  </si>
  <si>
    <t>Se evidencia que el medio de verificación "Informes presentados" se encuentra  en el formato PPRM-FO-2, donde se observa el Informe de rendición permanente de cuentas al Consejo Consultivo de Mujeres  del primer trimestre de 2024.
Se observa el informe de gestión del Consejo Consultivo de Mujeres de Bogotá, primer trimestre de 2024, en el formato que estipula la resolución 233 de 2018. Se sugiere validar si este es un medio de verificación de la actividad para incluirlo como tal en la matriz.</t>
  </si>
  <si>
    <t xml:space="preserve">Antes C4, Cambios actividad 1 incluyen el dir estrategico, acti 2 separan fortaleciomiento de los canales de atencion de la activ 3 Talento humano, la actividad 3 pasa a la 5 es lo mismo </t>
  </si>
  <si>
    <t xml:space="preserve">Componente 3. MECANISMOS PARA MEJORAR LA ATENCIÓN A LA CIUDADANIA </t>
  </si>
  <si>
    <t xml:space="preserve">
1. Estructura administrativa y
Direccionamiento estratégico
</t>
  </si>
  <si>
    <t xml:space="preserve">Realizar el seguimiento de las respuestas de PQRS por parte de las dependencias responsables a través de correo electrónico con el fin de evitar su vencimiento, de acuerdo con los términos legales </t>
  </si>
  <si>
    <t xml:space="preserve">Correos enviados a responsables de PQRS </t>
  </si>
  <si>
    <t xml:space="preserve">Consolidados de Correos enviados </t>
  </si>
  <si>
    <t>Atención a la Ciudadanía</t>
  </si>
  <si>
    <t>Se realizó el envío de diescisiete (17) correos de seguimiento a los responsables de las respuestas de PQRS, con el fin de evitar su vencimiento de acuerdo con los términos legales.</t>
  </si>
  <si>
    <t>Consolidado de correos enviados entre enero a abril de 2024.</t>
  </si>
  <si>
    <t xml:space="preserve">
2. Fortalecimiento de los
canales de atención            </t>
  </si>
  <si>
    <t>2.3</t>
  </si>
  <si>
    <t>Actualizar la información de la Guía de Trámites y Servicios de Bogotá de la Alcaldía Mayor</t>
  </si>
  <si>
    <t>12 revisiones</t>
  </si>
  <si>
    <t xml:space="preserve">Acta de seguimiento mensual </t>
  </si>
  <si>
    <t>Se realizaron cuatro (4) reuniones de seguimiento mensual, correspondientes a los meses de enero, febrero, marzo y abril, con el fin de evidenciar la actualización de la información en la Guía de Trámites y Servicios de Bogotá,.</t>
  </si>
  <si>
    <t>Actas de seguimiento mensual (enero, febrero, marzo y abril)</t>
  </si>
  <si>
    <t>3. Talento Humano</t>
  </si>
  <si>
    <t>3.1</t>
  </si>
  <si>
    <t xml:space="preserve">Sensibilizar a servidoras/es y contratistas en temas de atención a la ciudadanía y gestión de peticiones ciudadanas. </t>
  </si>
  <si>
    <t xml:space="preserve">12 sensibilizaciones a servidoras/es y contratistas en temas de atención a la ciudadanía y gestión de peticiones ciudadanas
 </t>
  </si>
  <si>
    <t xml:space="preserve">Listados de asistencia
Presentación </t>
  </si>
  <si>
    <t xml:space="preserve"> Atención a la Ciudadanía</t>
  </si>
  <si>
    <t>Se ejecutaron cinco (5) actividades de sensibilización y capacitación dirigidas a las servidoras/es y contratistas en temas de atención a la ciudadanía y gestión de peticiones ciudadanas, en las siguientes fechas:
- 16/02/2024: Sensibilización a nuevos usuarios - Gestión de PQRS y Manejo del Sistema BTE.
- 15/03/2024: Taller en Gestión de PQRS y Manejo del Sistema BTE.
- 15/04/2024: Sensibilización a nuevos usuarios - Gestión de PQRS y Manejo del Sistema BTE.
- 15/04/2024: Primer taller de enlaces BTE - Gestión de PQRS y Manejo del Sistema.
- 26/04/2024: Capacitación en Servicio a la Ciudadanía y Protocolos de Atención.</t>
  </si>
  <si>
    <t>Listados de asistencia y presentaciones.</t>
  </si>
  <si>
    <t>Se valida la evidencia reportada la cual es cohernete con la actividad y el medio de verificacion, los archivo abren correctamente. 
Se sugiere verificar y solicitar ajuste a la meta para los proximo cuatrimestre para no sobreejecutar la misma.</t>
  </si>
  <si>
    <t>3.2</t>
  </si>
  <si>
    <t xml:space="preserve">Difundir piezas de comunicación para sensibilizar a las servidoras/es y contratistas en temas de atención a la ciudadanía y gestión de peticiones ciudadanas. </t>
  </si>
  <si>
    <r>
      <t>9 piezas  de comunicación a</t>
    </r>
    <r>
      <rPr>
        <sz val="10"/>
        <color theme="1"/>
        <rFont val="Calibri"/>
        <family val="2"/>
        <scheme val="minor"/>
      </rPr>
      <t xml:space="preserve"> las servidoras/es y contratistas en temas de atención a la ciudadanía y gestión de peticiones ciudadanas</t>
    </r>
  </si>
  <si>
    <t xml:space="preserve">Piezas publicadas en boletina </t>
  </si>
  <si>
    <t>Se realizó la divulgación de tres (3) piezas comunicacionales a través de la Boletina Informativa. Éstas fueron:
- Boletina 12 de marzo: Criterios de calidad de la respuesta de las PQRSD.
- Boletina 23 de abril - Claves para el adecuado manejo de los buzones de PQRS.
- Boletina 25 de abril - Claves para una atención de calidad.</t>
  </si>
  <si>
    <t>Piezas publicadas en la Boletina Informativa.</t>
  </si>
  <si>
    <t>Fortalecer a servidoras/es y contratistas de la Secretaría Distrital de la Mujer en la atención a las mujeres en sus diferencias y diversidad con enfoque diferencial.</t>
  </si>
  <si>
    <t>3 Jornadas de socialización de recomendaciones para la atención a las mujeres en sus diferencias y diversidad con enfoque diferencial, realizadas.</t>
  </si>
  <si>
    <t>Formato de acta (reuniones internas y externas) diligenciado.</t>
  </si>
  <si>
    <t xml:space="preserve">Dirección de Enfoque Diferencial </t>
  </si>
  <si>
    <t xml:space="preserve">El 7 de marzo se llevó a cabo la primera jornada de socialización de recomendaciones para la atención a las mujeres en sus diferencias y diversidad con enfoque diferencial. Esta jornada se concertó con la Dirección de Talento Humano y se realizó de manera virtual en dos sesiones, una en la mañana (9:00 am – 11:00 am) y otra en la tarde (2:00 pm – 4:00 pm). Se contó con la participación de 46 personas en la mañana y 35 en la tarde, para un total de 81 servidoras, servidores y contratistas participantes de las diferentes dependencias de la Secretaría Distrital de la Mujer. 
En la jornada se abordaron los siguientes temas: ¿Cuál es la misión de la Secretaría Distrital de la Mujer? y ¿Quiénes son nuestras usuarias?; reconocimiento de las mujeres en sus diferencias y diversidad como ciudadanas y sujetas de derechos; enfoque diferencial en el Plan de Desarrollo Distrital “Un nuevo contrato social y ambiental para la Bogotá del siglo XXI”; enfoque Diferencial en la Política Pública de Mujeres y Equidad de Género; inclusión del Enfoque diferencial en el Manual de servicio a la ciudadanía del Distrito Capital; Protocolos de Atención del Manual de Atención a la Ciudadanía de la SDMujer; recomendaciones para la atención a mujeres de grupos étnicos, con orientaciones sexuales e identidades de género diversas, campesinas y rurales, mayores, con discapacidad, que realizan actividades sexuales pagadas – ASP, habitantes de calle y recomendaciones para la atención a niñas, adolescentes y jóvenes. 
</t>
  </si>
  <si>
    <t xml:space="preserve">Evidencia socialización mañana 7-3-2024
Evidencia socialización tarde 7-3-2024
Presentación socialización 7-3-2024
</t>
  </si>
  <si>
    <t>Se observa en la evidencia aportada corresponde con el medio de verificación establecido para la actividad "Formato de acta (reuniones internas y externas) diligenciado", dando cuenta de las acciones realizadas.</t>
  </si>
  <si>
    <t xml:space="preserve">
5. Relacionamiento con el
ciudadano
</t>
  </si>
  <si>
    <t>5.4</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</si>
  <si>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</si>
  <si>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 xml:space="preserve">Participación en los espacios de articulación interinstitucional </t>
  </si>
  <si>
    <t>Listados de asistencia de los espacios de articulación interinstitucional en los cuales participa la SDMujer.</t>
  </si>
  <si>
    <t>El proceso de Atención a la Ciudadanía, participó en los siguientes espacios de articulación interinstitucional y promoción de la cooperación e intercambio de conocimientos en temas de atención a la ciudadanía:
- 20/02/2024: Reunión inicial de cualificación 2024, dirigido por la Dirección Distrital de Calidad del Servicio de la Secretaría General.
- 14/03/2024: Capacitación funcional del módulo de reportes del sistema Bogotá te escucha, dirigido por la Dirección Distrital de Calidad del Servicio de la Secretaría General.
- 12/04/2024: Socialización guías de inducción y reinducción en el manejo de PQRS y Bogotá te escucha, dirigido por la Veeduría Distrital.</t>
  </si>
  <si>
    <t>Listados de asistencia de los espacios de articulación interinstitucional.</t>
  </si>
  <si>
    <t xml:space="preserve">6. Análisis de la información de
las denuncia de corrupción
(enfoque de género)
</t>
  </si>
  <si>
    <t>6.3</t>
  </si>
  <si>
    <t xml:space="preserve">Realizar el análisis y evaluación de la información de la denuncias allegadas con la tipología de corrupción </t>
  </si>
  <si>
    <t xml:space="preserve">Acta de seguimiento a denuncias </t>
  </si>
  <si>
    <t xml:space="preserve">Ene a Mar
Abr a Jun
Jul a  Sep 
Oct a Dic </t>
  </si>
  <si>
    <t xml:space="preserve">Evidencia de reuniones internas y externas </t>
  </si>
  <si>
    <t xml:space="preserve">Oficina Control Disciplinario Interno </t>
  </si>
  <si>
    <t>Se realizó reunión de seguimiento Primer trimestre 2024, en el punto No. 5 del acta se trató el tema de las PQRS - SDQS, dejando constancia que para este trimestre se recibió la queja No. 8588022024 con la tipología "actos de corrupción", la cual fue remitida por competencia a la Secretaría Distrital de Educación,el 7 de febrero de 2024.</t>
  </si>
  <si>
    <t>Acta de seguimiento primer trimestre 2024.</t>
  </si>
  <si>
    <t>Se verifica la evidencia que soporta las actividades realizadas durante el periodo evaluado.
La evidencia es clara, coherente, legible y abre correctamente.</t>
  </si>
  <si>
    <t xml:space="preserve">Antes C2 Nuevas actividades </t>
  </si>
  <si>
    <t>Componente 4. RACIONALIZACIÓN DE TRÁMITES</t>
  </si>
  <si>
    <t xml:space="preserve">Antes no exisitia  actividades nuevas que se pueden reorganizar </t>
  </si>
  <si>
    <t>Componente 5. APERTURA DE INFORMACIÓN Y DATOS ABIERTOS</t>
  </si>
  <si>
    <t xml:space="preserve">
2. Entrega de información
en lenguaje sencillo 
que de cuenta de la gestión institucional </t>
  </si>
  <si>
    <t>2.1</t>
  </si>
  <si>
    <t xml:space="preserve">Realizar piezas comunicativas en lenguaje claro, incluyente y con enfoque de género, para fortalecer la comunicación de la entidad con la ciudadanía.  </t>
  </si>
  <si>
    <t xml:space="preserve">Reporte con el inventario de piezas comunicativas  en lenguaje claro, incluyente y con enfoque de género, producidas y publicadas por el proceso de comunicación estratégica </t>
  </si>
  <si>
    <t xml:space="preserve">Ene - Abr
May - Ago 
Sep - Dic </t>
  </si>
  <si>
    <t xml:space="preserve"> Reporte con el inventario de piezas comunicativas </t>
  </si>
  <si>
    <t>Comunicación estratégica</t>
  </si>
  <si>
    <t xml:space="preserve">Entre enero a abril se realizaron 69 proyectos y/o actividades de las cuales se requirieron 204 piezas comunicativas en lenguaje claro, incluyente y con enfoque de género, para fortalecer la comunicación de la entidad con la ciudadanía las cuales fueron publicadas en los diferentes medios como Instagram, Linkedin, entre otros que maneja la SD Mujer </t>
  </si>
  <si>
    <t>Se observa como evidencia documento en excel denominado"Reporte con el inventario de piezas comunicativas", que da cuenta de la ejecución de la actividad y coincide con el medio de verificación establecido.</t>
  </si>
  <si>
    <t xml:space="preserve">2.2 </t>
  </si>
  <si>
    <t>Informar oportunamente a la ciudadanía en un lenguaje sencillo incluyente y con enfoque de género que sea veráz, confiable y verificable, que permita la toma de decisiones.</t>
  </si>
  <si>
    <t xml:space="preserve">Producción y publicación mensual de información en la página del OMEG de diez  reportes acumulados sobre las atenciones de la Secretaría Distrital de la Mujer </t>
  </si>
  <si>
    <t>Feb - Abr 
May - Ago
Sep - Nov</t>
  </si>
  <si>
    <t>Reporte acumulado publicado mensualmente en la página del OMEG</t>
  </si>
  <si>
    <t xml:space="preserve">Gestión del Conocimiento </t>
  </si>
  <si>
    <t>Se realizó la publicación mensual de los siguientes reportes acumulados
1. Reporte del 01 de enero al 31 de enero de 2024, publicado el día 26 de febrero de 2024, en el link https://omeg.sdmujer.gov.co/phocadownload/2024/RepAtenciones_ENE2024.pdf.
2. Reporte del 01 de enero al 29 de febrero de 2024, publicado el día 13 de marzo de 2024, en el link https://omeg.sdmujer.gov.co/phocadownload/2024/RepAtenciones_FEB2024.pdf.
3.Reporte del 01 de enero al 31 de marzo de 2024, publicado el día 12 de abril de 2024, en el link https://omeg.sdmujer.gov.co/phocadownload/2024/RepAtenciones_MAR2024.pdf.</t>
  </si>
  <si>
    <t xml:space="preserve">1. Reporte acumulado del 01 de enero al 31 de enero de 2024.
2. Reporte acumulado del 01 de enero al 29 de febrero de 2024.
3. Reporte acumulado del 01 de enero al 31 de marzo de 2024
</t>
  </si>
  <si>
    <t>Se observa como evidencia documentos PDF   denominado"Reporte de acciones", que da cuenta de la ejecución de la actividad y coincide con el medio de verificación establecido.</t>
  </si>
  <si>
    <t xml:space="preserve">3. Apertura de la información
presupuestal institucional y
de resultados </t>
  </si>
  <si>
    <t xml:space="preserve">Mantener actualizada la información del presupuesto general de ingresos, gastos e inversión, contenida en el numeral 4.1 del botón de transparencia </t>
  </si>
  <si>
    <t xml:space="preserve">Documentos actualizados  y publicados  </t>
  </si>
  <si>
    <t>Pantallazos de publicación en la página web de la entidad</t>
  </si>
  <si>
    <t xml:space="preserve">Gestión  Administrativa y Financiera </t>
  </si>
  <si>
    <t xml:space="preserve">V1: Creación del documento
</t>
  </si>
  <si>
    <t>Se realizó la publicacion en el link de trasparencia en el numeral 4,1 Presupuesto General</t>
  </si>
  <si>
    <t>Se anexa a la carpeta la evidencia, se hace claridad que esta de enero a marzo del 2024 de acuerdo a que el mes de abril se carga en mayo</t>
  </si>
  <si>
    <t xml:space="preserve">Mantener actualizada la información de la ejecución presupuestal, contenida en el numeral 4.2  del botón de transparencia </t>
  </si>
  <si>
    <t xml:space="preserve">Ene - Abr
May - Ago 
Sep - Dic  </t>
  </si>
  <si>
    <t>Se realizó la publicacion en el link de trasparencia en el numeral 4,2 Ejecución presupuestal</t>
  </si>
  <si>
    <t xml:space="preserve">Mantener actualizada la informacion contenida en los numerales 4.3 plan de acción, 4.3.1 Metas, objetivos e indicadores de gestión,4.4 Proyectos de Inversión. </t>
  </si>
  <si>
    <t xml:space="preserve">Pantallazos de publicación en la página web de la entidad  y link de consulta </t>
  </si>
  <si>
    <t>Direccionamiento Estratégico</t>
  </si>
  <si>
    <t xml:space="preserve">Se realizó la publicación en el link de transparencia en el numeral 4.3.1 Metas, objetivos e indicadores de gestión el  Seguimiento del componente de inversión y gestión con corte a 31 de marzo del 2024 y en el numeral 4.4 Proyectos de Inversión el Seguimiento del componente de inversión con corte a 31 de marzo del 2024. </t>
  </si>
  <si>
    <t>Se adjunta documento con pantallazos de las publicaciones realizadas en la página we de la SDMujer.</t>
  </si>
  <si>
    <t xml:space="preserve">
4. Estandarización de datos 
abiertos para intercambio de
información   </t>
  </si>
  <si>
    <t>Publicación de 34 conjuntos de datos abiertos sobre cifras de atenciones</t>
  </si>
  <si>
    <t>Treinta y cuatro (34) conjuntos de datos abiertos sobre cifras de atenciones publicados</t>
  </si>
  <si>
    <t>Mar a  Abri
Sep a Oct</t>
  </si>
  <si>
    <t>Pantallazos del cargue de la información</t>
  </si>
  <si>
    <t xml:space="preserve"> Gestión del Conocimiento </t>
  </si>
  <si>
    <t>Se realizó la publicación de 34 conjuntos de datos en el portal de datos abiertos sobre cifras de atenciones.</t>
  </si>
  <si>
    <t>Se adjunta documento con pantallazos de las publicaciones en el portal de datos abiertos, con los respectivos links</t>
  </si>
  <si>
    <t xml:space="preserve">Se observa como evidencia documentos PDF   denominado"Pantallazos_portal datos_I Cuatrimestre", que da cuenta de la ejecución de la actividad y coincide con el medio de verificación establecido. </t>
  </si>
  <si>
    <t>Componente 6. PARTICIPACIÓN E INNOVACIÓN EN LA GESTIÓN PÚBLICA</t>
  </si>
  <si>
    <t>1. Ciudadanía en la toma de decisiones
 públicas</t>
  </si>
  <si>
    <t>1.1</t>
  </si>
  <si>
    <t>Brindar asistencia técnica para la transversalización de los enfoques de género e interseccionalidad en los procesos de presupuesto participativo.</t>
  </si>
  <si>
    <t>Acompañar a 20 Fondos de Desarrollo Local, para la  transversalización de los enfoques de género e interseccionalidad en los procesos de presupuesto participativo.</t>
  </si>
  <si>
    <t xml:space="preserve">Ene a Abr 
May 
</t>
  </si>
  <si>
    <t xml:space="preserve">Informes de gestión </t>
  </si>
  <si>
    <t>Dirección de Territorialización de Derechos y Participación</t>
  </si>
  <si>
    <t>V1: Creación del documento</t>
  </si>
  <si>
    <t xml:space="preserve">Entre enero y abril de 2024 se brindó asistencia técnica a los Fondos de Desarrollo Local - FDL para la transversalización de los enfoques de género e interseccionalidad en los procesos de presupuesto participativo a través de algunas actividades como: 
- Mesas técnicas de acompañamiento a Alcaldías Locales
- Mesa de trabajo mensual con referentes locales de Mujer y Género 
- Encuentros Ciudadanos 
</t>
  </si>
  <si>
    <t>Informes mensuales sobre la asistencia técnica brindada a los Fondos de Desarrollo Local.</t>
  </si>
  <si>
    <t>Se observa en la evidencia el medio de verificación "informes de gestión" en los documentos Informes Fondo de Desarrollo Local Febrero, Marzo y Abril. Por tanto, la evidencia es coherente con los medios de verificación de la actividad, dando cuenta de su ejecución.</t>
  </si>
  <si>
    <t xml:space="preserve">Acompañar a 20 Consejos de Planeación Local, para la  transversalización de los enfoques de género e interseccionalidad en los procesos de presupuesto participativo. </t>
  </si>
  <si>
    <t>En desarrollo de la asistencia técnica a los Consejos de Planeación Local –CPL– a través de las consejeras y su participación incidente en la planeación local  y la transversalización de los enfoques de género e interseccionalidad en los procesos de presupuesto participativo se socializó a las ciudadanas con diferentes representaciones, la relevancia de la instancia y los momentos que hacen parte del proceso de la planeación local.</t>
  </si>
  <si>
    <t>Informes mensuales sobre la asistencia técnica brindada a los Consejos de Planeación Local para la transversalización de los enfoques de género e interseccionalidad en los procesos de presupuesto participativo.</t>
  </si>
  <si>
    <t>Se observa en la evidencia el medio de verificación "informes de gestión" en los documentos Informes Consejo Planeación Local Enero, Febrero, Marzo. Por tanto, la evidencia es coherente con los medios de verificación de la actividad, dando cuenta de su ejecución.</t>
  </si>
  <si>
    <t>1.3</t>
  </si>
  <si>
    <t xml:space="preserve">Acompañar a 20 Comités Operativos Locales de Mujeres y Equidad de Género / Consejos Locales de Mujeres COLMYG/CLM, para la  transversalización de los enfoques de género e interseccionalidad en los procesos de presupuesto participativo. </t>
  </si>
  <si>
    <t xml:space="preserve">Ene a  Abr 
May
</t>
  </si>
  <si>
    <t xml:space="preserve">Entre enero y abril de 2024 se brindó asistencia técnica a las mujeres asistentes a los COLMYEG y/o CLM para la transversalización de los enfoques de género e interseccionalidad en los procesos de presupuesto participativos. En las sesiones del COLMYEG y/o CLM se brindó información sobre los avances en la formulación y ejecución de los proyectos de inversión local con metas asociadas al Sector y otros con acciones de transversalización. Asimismo, se brindó información sobre el avance del proceso de Presupuestos Participativos, así como en los procesos de los Encuentros Ciudadanos, para la formulación de los Planes de Desarrollo Local. 
</t>
  </si>
  <si>
    <t>Informes mensuales sobre la asistencia técnica brindada a los COLMYEG y/o CLM para la transversalización de los enfoques de género e interseccionalidad en los procesos de presupuesto participativo.</t>
  </si>
  <si>
    <t>Se observa en la evidencia el medio de verificación "informes de gestión" en los documentos Informes COLMYEG Enero, Febrero, Marzo y Abril. Por tanto, la evidencia es coherente con los medios de verificación de la actividad, dando cuenta de su ejecución.</t>
  </si>
  <si>
    <t>2. Iniciativas de 
innovación por articulación
institucional</t>
  </si>
  <si>
    <t xml:space="preserve">Implementar la estrategia de empleo y empleabilidad </t>
  </si>
  <si>
    <t xml:space="preserve">Un estrategia implementada </t>
  </si>
  <si>
    <t xml:space="preserve">Ene a Abr
May </t>
  </si>
  <si>
    <t xml:space="preserve">Informe de implementación </t>
  </si>
  <si>
    <t xml:space="preserve">Subsecretaría del Cuidado y Políticas de Igualdad </t>
  </si>
  <si>
    <t>Se realizó informe Implementación Estrategia de Emprendimiento y Empleabilidad primer trimestre de 2024. El informe se encuentran publicado en la página web de la Secretaría Distrital de la Mujer, Transparencia y acceso a la información pública, numeral 8,2,2 Servicios y Estrategias, Estrategia de emprendimiento y empleabilidad, para consulta: https://www.sdmujer.gov.co/nuestros-servicios/servicios-para-las-mujeres/emprendimiento-y-empleabilidad</t>
  </si>
  <si>
    <t>Informe trimestra primert trimestre 2024 Implementación Estrategia de Emprendimiento y Empleabilidad</t>
  </si>
  <si>
    <t>Se observa en la evidencia el medio de verificación "informe Implementación Estrategia de Emprendimiento y Empleabilidad primer trimestre de 2024". No se tienen observaciones adicionales.</t>
  </si>
  <si>
    <t>3. Redes de innovación 
pública</t>
  </si>
  <si>
    <t xml:space="preserve">Desarrollar el  proceso de  Escuela Política Lidera Par con modelo presencial a modelo virtual </t>
  </si>
  <si>
    <t xml:space="preserve">Escuela Política Lidera Par con modelo virtual implementado </t>
  </si>
  <si>
    <t xml:space="preserve">Ene a  Abr 
May </t>
  </si>
  <si>
    <t>Durante el primer cuatrimestre de 2024 la Escuela Política Lidera Par realizó los siguientes ciclos de formación de manera virtual: Ciclo de Planeación Distrital para la Incidencia de las Mujeres y Ciclo dirigido: Fortalecimiento para la incidencia de las edilesas en Bogotá.
Debido a las necesidades de los grupos de interés se desarrollaron de manera presencial el Foro “las mujeres incidimos en la planeación de Bogotá” y Capacitación presencial al Concejo Consultivo de Mujeres sobre Violencias Contra las Mujeres en Política, sin afectar la implementación del modelo virtual de la Escuela Política Lidera Par.</t>
  </si>
  <si>
    <t>Informe de los avances de la Escuela Política Lidera Par.</t>
  </si>
  <si>
    <t>Se observa en la evidencia el medio de verificación "informes de gestión" en los documentos Informe - Escuela Política Lidera Par enero- abril. Por tanto, la evidencia es coherente con los medios de verificación de la actividad, dando cuenta de su ejecución.</t>
  </si>
  <si>
    <t>Actividades nuevas se deja base plan 2023</t>
  </si>
  <si>
    <t>Componente 7.  PROMOCIÓN DE LA INTEGRIDAD Y LA ÉTICA PÚBLICA</t>
  </si>
  <si>
    <t>Control de Cambios</t>
  </si>
  <si>
    <t xml:space="preserve">
2. Promoción de la
integridad en las
instituciones y grupos
de interés</t>
  </si>
  <si>
    <t>Socializar con el equipo de gestoras y gestores de integridad los resultados de la encuesta sobre las propuestas para actividades 2024 y los resultados de la evaluación sobre las acciones de integridad ejecutadas en el 2023.</t>
  </si>
  <si>
    <t>Acta de reunión de la socialización de los resultados de la encuesta sobre las propuestas para actividades 2024 y los resultados de la evaluación sobre las acciones de integridad ejecutadas en el 2023 con el Equipo de Gestoras y Gestores de Integridad.</t>
  </si>
  <si>
    <t xml:space="preserve">Abril </t>
  </si>
  <si>
    <t>Acta de reunión del Equipo de Gestoras y Gestores de Integridad.</t>
  </si>
  <si>
    <t>Dirección de Talento Humano</t>
  </si>
  <si>
    <t>Se realizó la reunión con el equipo de gestoras de integridad el 16 de abril de 2024, donde se presentaron los resultados de la encuesta sobre las propuestas para actividades 2024 y los resultados de la evaluación sobre las acciones de integridad ejecutadas en el 2023.</t>
  </si>
  <si>
    <t>Se relaciona como soporte el acta en PDF de la reunión realizada.</t>
  </si>
  <si>
    <t>2.2</t>
  </si>
  <si>
    <t>Realizar la difusión y socialización del Código de Integridad a través de los canales internos de comunicación.</t>
  </si>
  <si>
    <t>Pieza gráfica divulgada mediante correo institucional o Boletina a toda la entidad, con información del Código de Integridad de la Entidad.</t>
  </si>
  <si>
    <t xml:space="preserve">Ene a Abr
May a Ago
Sep a Dic  </t>
  </si>
  <si>
    <t>Reporte de las piezas de difusión y socialización del Código de Integridad publicadas.</t>
  </si>
  <si>
    <t>Se realizaron publicaciones sobre el código de integridad en la Boletina de la Entidad, para los meses de enero, febrero, marzo y abril de la presente vigencia.</t>
  </si>
  <si>
    <t>Se anexa como soporte, un documento en PDF con los pantallazos de las piezas de difusión realizadas en dichas publicaciones.</t>
  </si>
  <si>
    <t>2.6</t>
  </si>
  <si>
    <t>Promover el desarrollo de cursos relacionados con integridad para las servidoras, servidores y contratistas de la entidad.</t>
  </si>
  <si>
    <t>Invitaciones enviadas a las servidoras, servidores y contratistas de la entidad para realizar los cursos relacionados con integridad.</t>
  </si>
  <si>
    <t>Correos electrónicos de las invitaciones enviadas.</t>
  </si>
  <si>
    <t xml:space="preserve">Dirección de Talento Humano </t>
  </si>
  <si>
    <t>Se remitieron correos electrónicos desde la Dirección de Talento Humano a las servidoras, servidores y contratistas de la Entidad, promoviendo la realización de los cursos relacionados con integridad.</t>
  </si>
  <si>
    <t>Se carga como evidencia, un documento en PDF con los pantallazos de los correos enviados haciendo la invitación.</t>
  </si>
  <si>
    <t xml:space="preserve">
4. Gestión preventiva de
conflicto de interés</t>
  </si>
  <si>
    <t>4.3</t>
  </si>
  <si>
    <t xml:space="preserve">Realizar la verificación de conflictos de interés en los procesos de contratación para la celabración de contratos </t>
  </si>
  <si>
    <t xml:space="preserve">Acciones de verificación realizadas con el conflicto de interés en la contratación directa PSP de la SDMujer 
</t>
  </si>
  <si>
    <t xml:space="preserve">Formato de Declaración de conflictos de interés </t>
  </si>
  <si>
    <t xml:space="preserve">Dirección de Contratación </t>
  </si>
  <si>
    <t>Se realizó la verificación de conflictos de interés en los procesos de contratación para la celabración de contratos de Prestación de Servicios Profesionales y Apoyo a la Gestión</t>
  </si>
  <si>
    <t>Se relaciona Formato de Declaración de conflictos de interés de contratos de Prestación de Servicios Profesionales y Apoyo a la Gestión</t>
  </si>
  <si>
    <t>Se verifican las evidencias que soportan las actividades realizadas durante el periodo evaluado.
Las evidencias son claras, coherentes, legibles y abren correctamente.</t>
  </si>
  <si>
    <t xml:space="preserve">Actividades iguales al PAAC </t>
  </si>
  <si>
    <t xml:space="preserve"> </t>
  </si>
  <si>
    <t>Componente 8. GESTIÓN DE RIESGOS DE CORRUPCIÓN - MAPAS DE RIESGO</t>
  </si>
  <si>
    <t xml:space="preserve">Control de cambios </t>
  </si>
  <si>
    <t xml:space="preserve">2. Construcción del Mapa de Riesgos de Corrupción </t>
  </si>
  <si>
    <t>Revisar, actualizar la matriz de riesgos asociados a corrupción</t>
  </si>
  <si>
    <t xml:space="preserve">una matriz de riesgos asociados a corrupción actualizada </t>
  </si>
  <si>
    <t xml:space="preserve">Enero </t>
  </si>
  <si>
    <t>Matriz de riesgos de corrupción actualizada</t>
  </si>
  <si>
    <t xml:space="preserve">Todos los Procesos
Consolida: Oficina Asesora de Planeación </t>
  </si>
  <si>
    <t xml:space="preserve">V1: Creación del documento 
V2: se ajusta la actividad, meta producto y  medio de verificación </t>
  </si>
  <si>
    <t xml:space="preserve">Se realizó la actualizacion de la matriz de riesgos </t>
  </si>
  <si>
    <t xml:space="preserve">Matriz de riesgos de Corrupción </t>
  </si>
  <si>
    <t>Se observa en la evidencia matriz de riesgos de corrupción, dando cuenta de la ejecución de la actividad y siendo coherente con el medio de verificación establecido en el programa.</t>
  </si>
  <si>
    <t xml:space="preserve">3. Consulta y divulgación  </t>
  </si>
  <si>
    <t xml:space="preserve">Realizar la publicación de la Matriz de riesgos de corrupción </t>
  </si>
  <si>
    <t xml:space="preserve">Una publicación a través de la página web de la Entidad de la Matriz de riesgos asociados a corrupción </t>
  </si>
  <si>
    <t>Enero</t>
  </si>
  <si>
    <t xml:space="preserve">Publicación en el botón de transparencia de la página web actualización de la matriz de riesgos </t>
  </si>
  <si>
    <t>Oficina Asesora de Planeación</t>
  </si>
  <si>
    <t xml:space="preserve">V1: Creación del documento 
V2: ajusta la actividad meta producto y medio de verificación </t>
  </si>
  <si>
    <t xml:space="preserve">se realizo la publicacion de la matriz de riesgos de corrupcion en el boton de transparencia </t>
  </si>
  <si>
    <t xml:space="preserve">Publicación en la pagina web de la entidad boton de transparencia Matriz de riesgos de corrupcion </t>
  </si>
  <si>
    <t>En la evidencia aportada se observa la publicación en el botón de transparencia de la página web actualización de la matriz de riesgo, dando cumplimiento a la actividad y siendo coherente con el medio de verificación.</t>
  </si>
  <si>
    <t xml:space="preserve">4. Monitoreo o revisión </t>
  </si>
  <si>
    <t xml:space="preserve">4.1 </t>
  </si>
  <si>
    <t xml:space="preserve">Realizar reuniones para la revisión de los riesgos asociados a corrupción, verificar la eficacia de los controles, determinar si se presentó o no la materialización del riesgo y realizar el cargue de las evidencias </t>
  </si>
  <si>
    <t xml:space="preserve">Acta de reunión del seguimiento cuatrimestral para revisión de los riesgos y controles de los procesos que cuenten con riesgos asociados a corrupción </t>
  </si>
  <si>
    <t xml:space="preserve">Actas de reuniones cuatrimestrales de seguimiento de cada proceso cargada en LUCHA </t>
  </si>
  <si>
    <t xml:space="preserve">Procesos de la Entidad </t>
  </si>
  <si>
    <r>
      <rPr>
        <sz val="11"/>
        <color rgb="FF000000"/>
        <rFont val="Calibri"/>
      </rPr>
      <t xml:space="preserve">Planeacion y Gestion riesgo ID XX COntrol ID XXX
Seguimiento, Evaluación y Control ID 1958 Controles ID 5232, 5233, 6228 y 6229
</t>
    </r>
    <r>
      <rPr>
        <u/>
        <sz val="11"/>
        <color rgb="FF000000"/>
        <rFont val="Calibri"/>
      </rPr>
      <t xml:space="preserve">Se realizo la mesa de trabajo con el Proceso de Gestión Contractual </t>
    </r>
    <r>
      <rPr>
        <sz val="11"/>
        <color rgb="FF000000"/>
        <rFont val="Calibri"/>
      </rPr>
      <t xml:space="preserve">correspondiente al I seguimiento cuatrimestral a los riesgos de gestión la cual reposa en el ID 5038 en el aplicativo KAWAK.                                                                                         Comunicación Estrategica riesgo ID 5686 Controles ID 2808 Y 2809
</t>
    </r>
    <r>
      <rPr>
        <u/>
        <sz val="11"/>
        <color rgb="FF000000"/>
        <rFont val="Calibri"/>
      </rPr>
      <t>Gestión Disciplinaria</t>
    </r>
    <r>
      <rPr>
        <sz val="11"/>
        <color rgb="FF000000"/>
        <rFont val="Calibri"/>
      </rPr>
      <t xml:space="preserve">: Se realizó el cargue en el aplicativo LUCHA del Acta de seguimiento, revisión y actualización a los riesgos de gestión y a los riesgos asociados a corrupción con sus respectivos controles - Primer cuatrimestre 2024 la cual se encuentra ubicada en el Control 5010 del Riesgo 1873. En los ID5011; ID5646, ID5647 se registro que en el ID5010 se encuentra cargada el acta.
</t>
    </r>
    <r>
      <rPr>
        <u/>
        <sz val="11"/>
        <color rgb="FF000000"/>
        <rFont val="Calibri"/>
      </rPr>
      <t xml:space="preserve">Gestión Jurídica: </t>
    </r>
    <r>
      <rPr>
        <sz val="11"/>
        <color rgb="FF000000"/>
        <rFont val="Calibri"/>
      </rPr>
      <t xml:space="preserve">Se realizó el cargue en el aplicativo LUCHA del Acta de reunión seguimiento y revisión a los riesgos de gestión, riesgos asociados a corrupción, riesgos de seguridad de Información y sus respectivos controles - Primer cuatrimestre 2024, en el Control ID  5111 del Riesgo I.D. 1916.
</t>
    </r>
    <r>
      <rPr>
        <u/>
        <sz val="11"/>
        <color rgb="FF000000"/>
        <rFont val="Calibri"/>
      </rPr>
      <t xml:space="preserve">Gestión de Conocimiento: </t>
    </r>
    <r>
      <rPr>
        <sz val="11"/>
        <color rgb="FF000000"/>
        <rFont val="Calibri"/>
      </rPr>
      <t xml:space="preserve">Se realizó el cargue en el aplicativo Lucha del acta de seguimiento de los riesgos de gestión  y corrupción de la Dependencia y sus respectivos controles, primer cuatrimestre de 2024. La misma fue cargada en el control ID 5901.
</t>
    </r>
    <r>
      <rPr>
        <u/>
        <sz val="11"/>
        <color rgb="FF000000"/>
        <rFont val="Calibri"/>
      </rPr>
      <t>Direccionamiento Estratégico</t>
    </r>
    <r>
      <rPr>
        <sz val="11"/>
        <color rgb="FF000000"/>
        <rFont val="Calibri"/>
      </rPr>
      <t xml:space="preserve">: Se realizó el cargue en el LUCHA el acta de seguimiento cuatrimestral de los riesgos de corrupción en el riesgo ID 1951, Control ID 5215, y en riesgos de gestión ID 2156 en el control ID 5712.
</t>
    </r>
    <r>
      <rPr>
        <u/>
        <sz val="11"/>
        <color rgb="FF000000"/>
        <rFont val="Calibri"/>
      </rPr>
      <t>Desarrollo de Capacidades</t>
    </r>
    <r>
      <rPr>
        <sz val="11"/>
        <color rgb="FF000000"/>
        <rFont val="Calibri"/>
      </rPr>
      <t xml:space="preserve">: Se realizó el cargue en el aplicativo Lucha del acta de seguimiento de los riesgos de gestión  y corrupción de la Dependencia y sus respectivos controles, primer cuatrimestre de 2024. La misma fue cargada en el control ID 2252. El acta de seguimiento a riesgos de corrupción conjunta se cargo en el ID 5019. 
</t>
    </r>
    <r>
      <rPr>
        <u/>
        <sz val="11"/>
        <color rgb="FF000000"/>
        <rFont val="Calibri"/>
      </rPr>
      <t>Dirección de Derechos y Diseño de Política:</t>
    </r>
    <r>
      <rPr>
        <sz val="11"/>
        <color rgb="FF000000"/>
        <rFont val="Calibri"/>
      </rPr>
      <t xml:space="preserve">  Se realizó el cargue en el aplicativo Lucha de las actas de seguimiento de control de riesgos de gestión de la DDDP, primer cuatrimestre de 2024. La mismas fueron cargadas en los controles con ID 5760 y Id 5766.
</t>
    </r>
    <r>
      <rPr>
        <u/>
        <sz val="11"/>
        <color rgb="FF000000"/>
        <rFont val="Calibri"/>
      </rPr>
      <t>Subsecretaría de Gestión Corporativa - Atención a la Ciudadanía</t>
    </r>
    <r>
      <rPr>
        <sz val="11"/>
        <color rgb="FF000000"/>
        <rFont val="Calibri"/>
      </rPr>
      <t xml:space="preserve">: Se realizó el cargue en el aplicativo Lucha del acta de seguimiento y revisión a los riesgos de gestión, riesgos asociados a corrupción, riesgos de seguridad de Información y sus respectivos controles, correspondiente al primer cuatrimestre de 2024, en el Control ID  5664 del Riesgo ID 2132.
</t>
    </r>
    <r>
      <rPr>
        <u/>
        <sz val="11"/>
        <color rgb="FF000000"/>
        <rFont val="Calibri"/>
      </rPr>
      <t>Dirección Administrativa y Financiera: Se realizó el seguimiento a los riesgos de los procesos Gestión Administrativa, Financiera y Documental para el I Cuatrimestre de 2024.
Dirección de Territorialización de Derechos y Particpación - Territorialización de la Política Pública:</t>
    </r>
    <r>
      <rPr>
        <sz val="11"/>
        <color rgb="FF000000"/>
        <rFont val="Calibri"/>
      </rPr>
      <t xml:space="preserve"> Se carga el seguimiento del I cuatrimestre de 2024, en el control de menor valor Id 5208 - Hacer la verificación de gratuidad de las actividades dirigidas a las ciudadanas que son articuladas a través de terceros en las CIOM, del riesgo ID 1947 Posibilidad de aceptar o solicitar cualquier beneficio o dádiva a nombre propio o de un tercero por las actividades prestadas o desarrolladas en la CIOM.
</t>
    </r>
    <r>
      <rPr>
        <u/>
        <sz val="11"/>
        <color rgb="FF000000"/>
        <rFont val="Calibri"/>
      </rPr>
      <t>Dirección de Territorialización de Derechos y Participación - Promoción de la Particpación y Representación de las Mueres:</t>
    </r>
    <r>
      <rPr>
        <sz val="11"/>
        <color rgb="FF000000"/>
        <rFont val="Calibri"/>
      </rPr>
      <t xml:space="preserve"> Se carga el seguimiento del I cuatrimestre del 2024 en el control de menor valor Id 5603 - Verificar a través de la matriz de Excel el cumplimiento de los compromisos suscritos en los pactos de corresponsabilidad de acuerdo a la periodicidad programada, del riesgo ID 2117 Posibilidad de incumplimiento de los compromisos suscritos en los pactos de corresponsabilidad para el seguimiento a la Política Pública de Mujeres y Equidad de Género, debido a la ausencia de seguimiento o desconocimiento de los terceros involucrados.
Gestión Tecnológica, se realiza el seguimiento cuatrimestral de los riesgos de gestión, corrupción y de seguridad de la información. La gestión se evidencia en el acta que se encuentra publicada en el Sharepoint carpeta 19 e igualmente se realizó el cargue del acta en el aplicativo KAWAK
*DIRECCIÓN DE TALENTO HUMANO: Se realizó el seguimiento cuatrimestral de los riesgos asociados al proceso para el periodo de enero a abril de 2024. Se carga el acta correspondiente en el aplicativo Kawak y en el One Drive indicado para tal fin.</t>
    </r>
  </si>
  <si>
    <r>
      <rPr>
        <u/>
        <sz val="11"/>
        <color rgb="FF000000"/>
        <rFont val="Calibri"/>
      </rPr>
      <t xml:space="preserve">Planeción y gestion 
</t>
    </r>
    <r>
      <rPr>
        <sz val="11"/>
        <color rgb="FF000000"/>
        <rFont val="Calibri"/>
      </rPr>
      <t xml:space="preserve">Acta del Proceso de Planeción y gestion 
Acta Sgto Riesgos y Controles I Cuat 2024 OCI DEF                                                              </t>
    </r>
    <r>
      <rPr>
        <u/>
        <sz val="11"/>
        <color rgb="FF000000"/>
        <rFont val="Calibri"/>
      </rPr>
      <t xml:space="preserve">Acta de reunion cuatrimestrales de seguimiento del Proceso de Gestión Contractual </t>
    </r>
    <r>
      <rPr>
        <sz val="11"/>
        <color rgb="FF000000"/>
        <rFont val="Calibri"/>
      </rPr>
      <t xml:space="preserve">cargada en kawak ID 5038                                 Acta del proceso Comunicación Estrategica riesgo ID 5686 control ID 2809
</t>
    </r>
    <r>
      <rPr>
        <u/>
        <sz val="11"/>
        <color rgb="FF000000"/>
        <rFont val="Calibri"/>
      </rPr>
      <t>Gestión Disciplinaria</t>
    </r>
    <r>
      <rPr>
        <sz val="11"/>
        <color rgb="FF000000"/>
        <rFont val="Calibri"/>
      </rPr>
      <t xml:space="preserve">: Acta de reunión cuatrimestral de seguimiento a los riesgos de gestión y a los riesgos asociados a corrupción - Primer Cuatrimestre 2024.
</t>
    </r>
    <r>
      <rPr>
        <u/>
        <sz val="11"/>
        <color rgb="FF000000"/>
        <rFont val="Calibri"/>
      </rPr>
      <t>Gestión Jurídica:</t>
    </r>
    <r>
      <rPr>
        <sz val="11"/>
        <color rgb="FF000000"/>
        <rFont val="Calibri"/>
      </rPr>
      <t xml:space="preserve"> Acta de reunión de seguimiento y revisión a los riesgos de gestión, riesgos asociados a corrupción, riesgos de seguridad de Información y sus respectivos controles - Primer cuatrimestre 2024.
</t>
    </r>
    <r>
      <rPr>
        <u/>
        <sz val="11"/>
        <color rgb="FF000000"/>
        <rFont val="Calibri"/>
      </rPr>
      <t>Gestión del Conocimiento:Acta de reunión cuatrimestral de seguimiento a los riesgos de la Dependencia y sus respectivos controles. Primer Cuatrimestre 2024.
Gestión Tecnológica: Acta de seguimiento cuatrimestral cargada en la carpeta No. 19 del Sharepoint
Direccionamiento Estratégico:</t>
    </r>
    <r>
      <rPr>
        <sz val="11"/>
        <color rgb="FF000000"/>
        <rFont val="Calibri"/>
      </rPr>
      <t xml:space="preserve">  El Acta de seguimiento cuatrimestral se carga en la carpeta No. 19 en el Sharepoint.
</t>
    </r>
    <r>
      <rPr>
        <u/>
        <sz val="11"/>
        <color rgb="FF000000"/>
        <rFont val="Calibri"/>
      </rPr>
      <t xml:space="preserve">Desarrollo de Capacidades: acta de reunión cuatrimestral de seguimiento a los riesgos de la Dependencia y sus respectivos controles. Primer Cuatrimestre 2024.
Dirección de Derechos y Diseño de Política:  
</t>
    </r>
    <r>
      <rPr>
        <sz val="11"/>
        <color rgb="FF000000"/>
        <rFont val="Calibri"/>
      </rPr>
      <t xml:space="preserve">Acta de seguimiento al control de riesgos de Políticas Públicas y Acta de seguimiento al control de riesgos de Transversaslización.
</t>
    </r>
    <r>
      <rPr>
        <u/>
        <sz val="11"/>
        <color rgb="FF000000"/>
        <rFont val="Calibri"/>
      </rPr>
      <t>Subsecretaría de Gestión Corporativa - Atención a la Ciudadanía</t>
    </r>
    <r>
      <rPr>
        <sz val="11"/>
        <color rgb="FF000000"/>
        <rFont val="Calibri"/>
      </rPr>
      <t xml:space="preserve">: Acta de reunión cuatrimestral de seguimiento de riesgos del proceso, correspondiente al primer cuatrimestre de 2024, cargada en el aplicativo Lucha Control ID  5664 del Riesgo ID 2132.
</t>
    </r>
    <r>
      <rPr>
        <u/>
        <sz val="11"/>
        <color rgb="FF000000"/>
        <rFont val="Calibri"/>
      </rPr>
      <t>Dirección Administrativa y Financiera</t>
    </r>
    <r>
      <rPr>
        <sz val="11"/>
        <color rgb="FF000000"/>
        <rFont val="Calibri"/>
      </rPr>
      <t xml:space="preserve">: Actas suscritas de seguimiento a los riesgos de los procesos de Gestión Administrativa, Financiera y Documental para el I Cuatrimestre de 2024.
</t>
    </r>
    <r>
      <rPr>
        <u/>
        <sz val="11"/>
        <color rgb="FF000000"/>
        <rFont val="Calibri"/>
      </rPr>
      <t>Dirección de Territorialización de Derechos y Participación - proceso Territorialización de la Política Pública:</t>
    </r>
    <r>
      <rPr>
        <sz val="11"/>
        <color rgb="FF000000"/>
        <rFont val="Calibri"/>
      </rPr>
      <t xml:space="preserve"> acta de seguimiento a riesgos, primer cuatrimestre 2024, cargada en riesgo ID 1947 control ID 5208
</t>
    </r>
    <r>
      <rPr>
        <u/>
        <sz val="11"/>
        <color rgb="FF000000"/>
        <rFont val="Calibri"/>
      </rPr>
      <t xml:space="preserve">Dirección de Territorialización de Derechos y Participación - proceso Promoción de la Participación y Representación de las Mujeres: </t>
    </r>
    <r>
      <rPr>
        <sz val="11"/>
        <color rgb="FF000000"/>
        <rFont val="Calibri"/>
      </rPr>
      <t>acta de seguimiento a riesgos, primer cuatrimestre 2024, cargada en riesgo ID2117 control ID 5603
*DIRECCIÓN DE TALENTO HUMANO: Se carga el acta de seguimiento cuatrimestral a los riesgos, en el aplicativo Kawak, en el riesgo ID 1895 control ID 5054</t>
    </r>
  </si>
  <si>
    <t xml:space="preserve">Procesos misionales que relacionaron acta de seguimiento a riesgos de corrupción, tanto en drive como en Kawak-Lucha:
Prevención y atención a mujeres víctimas de violencias, Territorialización de la Política Pública, Promoción del Acceso a la Justicia para las Mujeres, Promoción de la Participación y Representación de las Mujeres, Desarrollo de Capacidades para la Vida de las Mujeres, Gestión del Sistema Distrital de Cuidado.
Procesos estratégicos que relacionaron acta de seguimiento a riesgos de corrupción, tanto en drive como en Kawak-Lucha:
Gestión del Conocimiento
Procesos de apoyo que relacionan acta de seguimiento: Gestión Administrativa, Gestión Contractual, Gestión Disciplinaria, Gestión Tecnológica y Gestión Jurídica </t>
  </si>
  <si>
    <t xml:space="preserve">5.2 </t>
  </si>
  <si>
    <t>Realizar el seguimiento a la gestión de los riesgos asociados a corrupción de la Secretaría Distrital de la Mujer.</t>
  </si>
  <si>
    <t>Seguimiento a la gestión de los riesgos asociados a corrupción, LA/FT y Fiscales de la Secretaría Distrital de la Mujer en el marco del Programa de Transparencia y Ética Pública programado para la vigencia</t>
  </si>
  <si>
    <t xml:space="preserve">Enero
Mayo
Septiembre </t>
  </si>
  <si>
    <t>Informes de seguimiento cuatrimestral  realizados por la Oficina de Control Interno</t>
  </si>
  <si>
    <t xml:space="preserve">Oficina de Control Interno  </t>
  </si>
  <si>
    <t xml:space="preserve">Se realizó el informe de seguimiento al Plan Anticurrupción y Atención a la Ciudadania correspondiente al III Cuatrimestre de la vigencia 2023, el cual fue publicado el el boton de transparencia y acceso a la información pública de la Entidad. </t>
  </si>
  <si>
    <t>1. Memorando 3-2024-000224 15-01-2024
2. Informe de Seguimiento al Plan Anticorrupción y Atención a la Ciudadanía Tercer Cuatrimestre de 2023
3. Anexo N°1 – Seguimiento Riesgos asociados a Corrupción tercer cuatrimestre 2023
4. Anexo N°2 – Seguimiento Plan Anticorrupción y de Atención al Ciudadano tercer cuatrimestre 2023</t>
  </si>
  <si>
    <t xml:space="preserve">Componente nuevo </t>
  </si>
  <si>
    <t>Componente 9.  MEDIDAS DE DEBIDA DILIGENCIA Y PREVENCIÓN DE LAVADO DE ACTIVOS</t>
  </si>
  <si>
    <t>Observaciones Oficina de Control Interno</t>
  </si>
  <si>
    <t>Seguimiento Tercera Línea- Primer Cuatrimestre</t>
  </si>
  <si>
    <t>Se evidencia matriz de seguimiento de las publicaciones que se efectuaron en el sitio web de la entidad entre los meses de enero, febrero, marzo y abril de la presente vigencia. Asimismo, se aporta soportes de los documentos que se actualizaron por cada uno de los ítems en dichos meses en el botón de transparencia de la Secretaría Distrital de la Mujer</t>
  </si>
  <si>
    <t xml:space="preserve">Se observa screeshot de página web de la Secretaría Distrital de la Mujer, asi como publicación en la boletina, donde se promueve el conocimiento de las acciones realizadas por la entidad para prevenir la corrupción y mejorar continuamente la atención a la ciudadanía en el 2024. </t>
  </si>
  <si>
    <t>Se evidencia acta del 14/02/2024 mediante la cual se llevó a cabo revisión de una muestra del 5% de las respuestas a PQRS gestionadas en 
el mes de enero de 2024, las cuales corresponden a 188 peticiones con el fin de validar la calidad de las respuestas. Asimismo, se aporta acta del 14/03/2024, en la cual, se verifica una muestra del 5% de las respuestas a PQRS gestionadas en el mes de febrero, las cuales corresponden a 212 peticiones y se adjunta acta del 22/04/2024, en la cual se validó una muestra del 5% de las respuestas a PQRS gestionadas en el mes de marzo, las cuales corresponden a 184 peticiones.
Por último, se incluye actas de seguimiento de revisión de los criterios de calidad en una muestra de repuestas a PQRS del último trimestre del 2023 (15/11/2023, 18/12/2023, 10/01/2024).</t>
  </si>
  <si>
    <t>Se adjunta certificación de accesibilidad y usabilidad del sitio web de la Secretaria de la Mujer con el informe correspondiente, de la misma forma, se aporta correo en el cual se evidencia seguimiento del cumplimiento de los criterios de accesibilidad de las publicaciones efectuadas.</t>
  </si>
  <si>
    <t>Se observa informe de gestión de PQRS y de atención a la ciudadanía del cuarto trimestre del 2023 y primer trimestre del 2024, en los cuales se incluye en el numeral 12 las solicitudes de acceso a información pública, lo cual es acorde con la actividad propuesta.</t>
  </si>
  <si>
    <t>Se evidencia matriz de seguimiento en la cual se relacionan los avances a los compromisos de la Secretaría Distrital de la Mujer como resultado de la rendición de cuentas "Las mujeres cuentan" para el ultimo trimestre del 2023, el cual se encuentra publicado en la página web institucional en el numeral 4.7.3 Informes de Rendición de Cuentas a la Ciudadanía</t>
  </si>
  <si>
    <t xml:space="preserve">Se evidencia ficha de resultado de sensibilización de un (1) taller dirigido a talento de la SDMujer el 11 de abril de 2024, sobre Transformación cultural para mejorar la experiencia de las mujeres en la ciudad, experiencias desde Argentina y Uruguay.  Con asistencia de 63 personas (61 femenino y 2 masculino). </t>
  </si>
  <si>
    <t>Se evidencia informe de rendición de cuentas del Consejo Consultivo de Mujeres de Bogotá primer trimestre de 2024 e informe de gestión del Consejo Consultivo de Mujeres de Bogotá, primer trimestre de 2024, en el formato que estipula la resolución 233 de 2018 de la Secretaría General cumpliendo con lo acordado en la actividad propuesta.</t>
  </si>
  <si>
    <t>Se evidencian cuatro (4) actas de reunión de actualización de la Guía de trámites y servicios de las siguientes fechas: 04/01/2024, 07/02/2024, 06/03/2024 y 03/04/2024, lo cual permite observar el cumplimiento y ejecución de la actividad propuesta.</t>
  </si>
  <si>
    <t>Se observa el envío de diescisiete (17) correos de seguimiento a los responsables de las respuestas de PQRS, con el fin de evitar su vencimiento de acuerdo con los términos legales.</t>
  </si>
  <si>
    <t xml:space="preserve">Se evidencia listados de asistencias a: Capacitación en Servicio a la Ciudadanía y Protocolos de Atención (26-04-2024); Primer taller de enlaces BTE - Gestión de PQRS y Manejo del Sistema (15-04-2024); Sensibilización a nuevos usuarios - Gestión de PQRS y Manejo del Sistema BTE (15-04-2024); Sensibilización a nuevos usuarios - Gestión de PQRS y Manejo del Sistema BTE (16-02-2024); Taller en Gestión de PQRS y Manejo del Sistema BTE (15-03-2024). De la misma, forma se adjunto las presentaciones correspondientes. </t>
  </si>
  <si>
    <t>Se observa boletina informativa del 12/03/2024 en la cual se aborda los criterios de calidad de la respuesta de las PQRSD, asimismo, se aporta boletina informativa del 23/04/2024 en la cual se incluye las claves para el adecuado manejo de los buzones de PQRS en los puntos de atención y boletina del 25/04/2024 donde se establecen claves para una atención de calidad en la prestación de servicios y/o estrategias a la ciudadanía.</t>
  </si>
  <si>
    <t>Se evidencia acta del 07/03/2024 sobre primera jornada de socialización de recomendaciones para la atención a las mujeres en sus 
diferencias y diversidad con enfoque diferencial en la jornada de la mañana y de la tarde. Asimismo, se adjunta la presentación de la socialización realizada.</t>
  </si>
  <si>
    <t>Se evidencia actas de participación en los espacios de articulación interinstitucional asi:
*Reunión inicial de cualificación 2024 del 20/02/2024.
*Capacitación funcional del modulo de reportes del Sistema Distrital para la gestión de Peticiones Ciudadanas Bogotá te escucha del 14/03/2024.
*Socialización de guías de inducción y reinducción en el manejo de PQRS y BTE del 12/04/2024.</t>
  </si>
  <si>
    <t>Se evidencia acta de seguimiento trimestral del 21/03/2024 sobre los procesos disciplinarios y verificación de los proyectos realizados por las
(os) abogadas (os), de acuerdo a las pruebas legalmente aportadas y demás actividades y funciones de la OCDI – Primer Trimestre 2024.</t>
  </si>
  <si>
    <t>Se evidencia reporte en matriz en excel con el inventario de piezas comunicativas  en lenguaje claro, incluyente y con enfoque de género, producidas y publicadas.</t>
  </si>
  <si>
    <t>Se evidencia la publicación mensual de los siguientes reportes acumulados en el Observatorio de Mujeres y Equidad de Género de Bogotá:
*Reporte del 01 de enero al 31 de enero de 2024, publicado el día 26 de febrero de 2024
*Reporte del 01 de enero al 29 de febrero de 2024, publicado el día 13 de marzo de 2024
*Reporte del 01 de enero al 31 de marzo de 2024, publicado el día 12 de abril de 2024</t>
  </si>
  <si>
    <t>Se observa pantallazos de la publicación en la página web de la entidad, del numeral 4.1 del botón transparencia: presupuesto 2024, estados financieros, notas a los estados financieros, estado de resultados y estado de sitaución financiera comparativo hasta el mes de marzo del 2024.</t>
  </si>
  <si>
    <t>Se observa pantallazos de la publicación en la página web de la entidad, del numeral 4.2 del botón transparencia: ejecución presupuestal de los meses de enero, febrero y marzo del 2024.</t>
  </si>
  <si>
    <t xml:space="preserve">Se evidencia mediante pantallazos la publicación en el link de transparencia en el numeral 4.3.1 Metas, objetivos e indicadores de gestión el  Seguimiento del componente de inversión y gestión con corte a 31 de marzo del 2024 y en el numeral 4.4 Proyectos de Inversión el Seguimiento del componente de inversión con corte a 31 de marzo del 2024. </t>
  </si>
  <si>
    <t>Se observa pantallazo de la publicación realizada en el portal de datos abiertos sobre cifras de atenciones del primer cuatrimestre del 2024.</t>
  </si>
  <si>
    <t>Se observa informes mediante los cuales se proporcionó asistencia técnica a Fondos de Desarrollo Local para la transversalización de los enfoques de género e interseccionalidad en los procesos de presupuesto participativo asi:
*Del 01/02/2024 al 29/02/2024 
*Del 01/03/2024 al 31/03/2024
*Del 01/04/2024 al 30/04/2024</t>
  </si>
  <si>
    <t>Se evidencia cuatro (4) informes mensuales sobre la asistencia técnica brindada a los Consejos de Planeación Local para la transversalización de los enfoques de género e interseccionalidad en los procesos de presupuesto participativo.</t>
  </si>
  <si>
    <t>Se evidencia cuatro (4) informes mensuales sobre la asistencia técnica brindada a los COLMYEG y/o CLM para la transversalización de los enfoques de género e interseccionalidad en los procesos de presupuesto participativo.</t>
  </si>
  <si>
    <t>Se evidencia informe de gestión del primer trimestre del 2024 respecto a la implementación Estrategia de Emprendimiento y Empleabilidad.</t>
  </si>
  <si>
    <t>Se observa informe de los avances de la Escuela Política Lidera Par del primer cuatrimestre del 2024, dando cumplimiento con lo establecido en la actividad propuesta para el período evaluado.</t>
  </si>
  <si>
    <t>Se evidencia acta del 16/04/2024 mediante la cual se realiza la primera reunión del equipo de gestoras de integridad de la SDMUJER 2023-2025 para la vigencia 2024, en ésta se presenta la propuesta de integridad para la presente vigencia, asi como se socializa los resultados de la encuesta aplicada frente a la evaluación de las acciones de integridad ejecutadas en el 2023.</t>
  </si>
  <si>
    <t xml:space="preserve">Se observan las siguientes piezas gráficas de integridad publicadas:
*18 de enero del 2024: Actualización del código de integridad
*25 de enero del 2024: Honestidad
*01 de febrero del 2024: Versión actualizada del código de integridad
*08 de febrero del 2024: Justicia
*15 de febrero del 2024: Justicia
*22 de febrero del 2024: Igualdad
*29 de febrero del 2024: Diligencia
*07 de marzo del 2024: Sororidad
*14 de marzo del 2024: Honestidad
*21 de marzo del 2024: Integridad
*04 de abril del 2024: Compromiso
*11 de abril del 2024: Respeto
*25 de abril del 2024: Compromiso
</t>
  </si>
  <si>
    <t>Se observa correos del 09/04/2024, 30/04/2024 en los cuales se promueve la realización del curso de integridad, transparencia y lucha contra la corrupción tanto para servidores y contratistas de la entidad.</t>
  </si>
  <si>
    <t>Se evidencia formatos de conflictos de interés en los procesos de contratación para la celabración de contratos de Prestación de Servicios Profesionales y Apoyo a la Gestión.</t>
  </si>
  <si>
    <t xml:space="preserve">Se observa que la matriz fue publicada el 31 de enero de 2024 en la página de la Entidad - Botón de transparencia numeral 4.3 Plan de acción / Programa de transparencia y ética pública </t>
  </si>
  <si>
    <t>Se evidencia matriz en formato excel, en la cual se relaciona 33 riesgos de gestión y 15 riesgos de corrupción que fueron identificados por los procesos para presente vigencia con sus respectivos planes de tratamiento.</t>
  </si>
  <si>
    <t>Se observa que tanto procesos misionales, estratégicos como de apoyo adjuntaron los soportes correspondientes del seguimiento cuatrimestral a los riesgos que les corresponde mediante las actas donde se verificó la eficacia de los controles, determinar si se presentó o no la materialización del riesgo y realizar el cargue de las evidencias, asi:
*Administrativa y financiera: Acta de análisis de riesgos de los procesos de gestión financiera, gestión documental, gestión administrativa.
*Dirección de Contratación: Acta de análisis de riesgos del proceso de gestión contractual
*Dirección de Eliminación de Violencias y Acceso a la Justicia:  Acta de análisis de riesgos del proceso de Prevención y atención a mujeres victimas de violencias
*Dirección de Talento Humano:  Acta de análisis de riesgos del proceso de Gestión de Talento Humano
*Dirección de Territorialización de Derechos y Participación: Acta de análisis de riesgos de los procesos de Promoción de la Participación y Representación de las Mujeres, Territorialización de la Política Pública
*Dirección del Sistema de Cuidado: Acta de análisis de riesgos de los procesos de  Desarrollo de Capacidades, Sistema Distrital de cuidado, Atención a la ciudadanía, Gestión del conocimiento y Promoción de la participación y representación de las mujeres
*Dirección de Gestión del Conocimiento:  Acta de análisis de riesgos del proceso de Dirección de Gestión del Conocimiento
*Direccionamiento Estratégico:  Acta de análisis de riesgos del proceso de Direccionamiento Estratégico
*Oficina Asesora de Planeación:  Acta de análisis de riesgos del proceso de Planeación y Gestión, gestión tecnológica
*Oficina Asesora Jurídica:  Acta de análisis de riesgos del proceso de Gestión Jurídica
*Oficina de Control Interno:  Acta de análisis de riesgos del proceso de seguimiento, evaluación y control
*Oficina de Control Interno Disciplinario:  Acta de análisis de riesgos del proceso de Gestión Disicplinaria
*Subsecretaría Corporativa:  Acta de análisis de riesgos del proceso de Atención a la Ciudadanía
*Subsecretaría de Fortalecimiento de Capacidades y Oportunidades: Acta de análisis de riesgos del proceso de Promoción del acceso a la justicia para las mujeres
*Subsecretaria del Cuidado y Politicas de Igualdad: Acta de análisis de riesgos del proceso de Desarrollo de Capacidades para la vida de la Mujeres</t>
  </si>
  <si>
    <t>Se realizó el informe de seguimiento al Plan Anticurrupción y Atención a la Ciudadania correspondiente al III Cuatrimestre de la vigencia 2023, el cual fue publicado en el boton de transparencia y acceso a la información pública de la Entidad junto con los debidos anexos (riesgos de corrupción)</t>
  </si>
  <si>
    <t>Avance Porcentual (Cuatrimestre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</si>
</sst>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b/>
      <sz val="12"/>
      <color theme="0"/>
      <name val="Calibri"/>
      <family val="2"/>
      <scheme val="minor"/>
    </font>
    <font>
      <b/>
      <sz val="10"/>
      <color theme="1"/>
      <name val="Calibri"/>
      <family val="2"/>
      <scheme val="minor"/>
    </font>
    <font>
      <b/>
      <sz val="10"/>
      <color rgb="FF000000"/>
      <name val="Calibri"/>
      <family val="2"/>
      <scheme val="minor"/>
    </font>
    <font>
      <b/>
      <sz val="11"/>
      <name val="Times New Roman"/>
      <family val="1"/>
    </font>
    <font>
      <sz val="11"/>
      <color rgb="FF000000"/>
      <name val="Calibri"/>
      <family val="2"/>
    </font>
    <font>
      <sz val="11"/>
      <name val="Times New Roman"/>
      <family val="1"/>
    </font>
    <font>
      <sz val="11"/>
      <color rgb="FF000000"/>
      <name val="Calibri"/>
    </font>
    <font>
      <sz val="10"/>
      <color rgb="FF000000"/>
      <name val="Calibri"/>
      <scheme val="minor"/>
    </font>
    <font>
      <u/>
      <sz val="11"/>
      <color rgb="FF000000"/>
      <name val="Calibri"/>
    </font>
    <font>
      <sz val="11"/>
      <color rgb="FF000000"/>
      <name val="Calibri"/>
      <charset val="1"/>
    </font>
    <font>
      <b/>
      <sz val="11"/>
      <color theme="1"/>
      <name val="Times New Roman"/>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FBFBF"/>
        <bgColor rgb="FF000000"/>
      </patternFill>
    </fill>
    <fill>
      <patternFill patternType="solid">
        <fgColor rgb="FFCCCCFF"/>
        <bgColor indexed="64"/>
      </patternFill>
    </fill>
    <fill>
      <patternFill patternType="solid">
        <fgColor rgb="FFCCCCFF"/>
        <bgColor rgb="FF000000"/>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right/>
      <top/>
      <bottom style="medium">
        <color theme="0"/>
      </bottom>
      <diagonal/>
    </border>
    <border>
      <left style="thin">
        <color rgb="FF792285"/>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style="medium">
        <color theme="0"/>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792285"/>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ck">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792285"/>
      </left>
      <right/>
      <top style="thin">
        <color rgb="FF792285"/>
      </top>
      <bottom/>
      <diagonal/>
    </border>
    <border>
      <left/>
      <right/>
      <top style="thin">
        <color rgb="FF792285"/>
      </top>
      <bottom/>
      <diagonal/>
    </border>
    <border>
      <left/>
      <right style="thin">
        <color rgb="FF792285"/>
      </right>
      <top style="thin">
        <color rgb="FF792285"/>
      </top>
      <bottom/>
      <diagonal/>
    </border>
    <border>
      <left style="medium">
        <color rgb="FFFFFFFF"/>
      </left>
      <right style="medium">
        <color theme="0"/>
      </right>
      <top style="medium">
        <color theme="0"/>
      </top>
      <bottom/>
      <diagonal/>
    </border>
    <border>
      <left/>
      <right style="medium">
        <color theme="0"/>
      </right>
      <top/>
      <bottom style="thin">
        <color theme="0"/>
      </bottom>
      <diagonal/>
    </border>
    <border>
      <left/>
      <right style="medium">
        <color rgb="FFFFFFFF"/>
      </right>
      <top style="medium">
        <color rgb="FFFFFFF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0"/>
      </left>
      <right/>
      <top/>
      <bottom style="medium">
        <color theme="0"/>
      </bottom>
      <diagonal/>
    </border>
    <border>
      <left style="medium">
        <color rgb="FFFFFFFF"/>
      </left>
      <right/>
      <top style="medium">
        <color rgb="FFFFFFFF"/>
      </top>
      <bottom style="medium">
        <color rgb="FFFFFFFF"/>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medium">
        <color theme="0"/>
      </right>
      <top/>
      <bottom style="medium">
        <color theme="0"/>
      </bottom>
      <diagonal/>
    </border>
    <border>
      <left style="medium">
        <color theme="0"/>
      </left>
      <right/>
      <top style="medium">
        <color theme="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top style="thin">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19" fillId="34" borderId="12" xfId="0" applyFont="1" applyFill="1" applyBorder="1" applyAlignment="1">
      <alignment horizontal="justify" vertical="center" wrapText="1"/>
    </xf>
    <xf numFmtId="0" fontId="20" fillId="35" borderId="12" xfId="0" applyFont="1" applyFill="1" applyBorder="1" applyAlignment="1">
      <alignment horizontal="center" vertical="center" wrapText="1"/>
    </xf>
    <xf numFmtId="0" fontId="0" fillId="0" borderId="0" xfId="0" applyAlignment="1">
      <alignment horizontal="center"/>
    </xf>
    <xf numFmtId="0" fontId="20" fillId="34" borderId="16" xfId="0" applyFont="1" applyFill="1" applyBorder="1" applyAlignment="1">
      <alignment horizontal="center" vertical="center" wrapText="1"/>
    </xf>
    <xf numFmtId="0" fontId="19" fillId="35" borderId="12"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0" fillId="34" borderId="12" xfId="0" applyFont="1" applyFill="1" applyBorder="1" applyAlignment="1">
      <alignment horizontal="justify" vertical="center" wrapText="1"/>
    </xf>
    <xf numFmtId="0" fontId="21" fillId="34" borderId="12" xfId="0" applyFont="1" applyFill="1" applyBorder="1" applyAlignment="1">
      <alignment horizontal="justify" vertical="center" wrapText="1"/>
    </xf>
    <xf numFmtId="0" fontId="21" fillId="35" borderId="12" xfId="0" applyFont="1" applyFill="1" applyBorder="1" applyAlignment="1">
      <alignment horizontal="justify" vertical="center" wrapText="1"/>
    </xf>
    <xf numFmtId="0" fontId="0" fillId="0" borderId="0" xfId="0" applyAlignment="1">
      <alignment horizontal="justify" vertical="center"/>
    </xf>
    <xf numFmtId="0" fontId="19" fillId="35" borderId="12"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wrapText="1"/>
    </xf>
    <xf numFmtId="0" fontId="21" fillId="34" borderId="12" xfId="0" applyFont="1" applyFill="1" applyBorder="1" applyAlignment="1">
      <alignment horizontal="left" vertical="center" wrapText="1"/>
    </xf>
    <xf numFmtId="0" fontId="21" fillId="35" borderId="12" xfId="0" applyFont="1" applyFill="1" applyBorder="1" applyAlignment="1">
      <alignment horizontal="left" vertical="center" wrapText="1"/>
    </xf>
    <xf numFmtId="0" fontId="23" fillId="0" borderId="0" xfId="0" applyFont="1" applyAlignment="1">
      <alignment horizontal="justify" vertical="center" wrapText="1"/>
    </xf>
    <xf numFmtId="0" fontId="0" fillId="0" borderId="0" xfId="0" applyAlignment="1">
      <alignment horizontal="justify" vertical="center" wrapText="1"/>
    </xf>
    <xf numFmtId="0" fontId="24" fillId="0" borderId="0" xfId="0" applyFont="1" applyAlignment="1">
      <alignment horizontal="justify" vertical="center" wrapText="1"/>
    </xf>
    <xf numFmtId="0" fontId="0" fillId="0" borderId="0" xfId="0" applyAlignment="1">
      <alignment horizontal="left"/>
    </xf>
    <xf numFmtId="0" fontId="20" fillId="35" borderId="13" xfId="0" applyFont="1" applyFill="1" applyBorder="1" applyAlignment="1">
      <alignment horizontal="center" vertical="center" wrapText="1"/>
    </xf>
    <xf numFmtId="0" fontId="14" fillId="0" borderId="0" xfId="0" applyFont="1"/>
    <xf numFmtId="0" fontId="26" fillId="33" borderId="0" xfId="0" applyFont="1" applyFill="1" applyAlignment="1">
      <alignment horizontal="center" vertical="center" wrapText="1"/>
    </xf>
    <xf numFmtId="0" fontId="18" fillId="33" borderId="0" xfId="0" applyFont="1" applyFill="1" applyAlignment="1">
      <alignment horizontal="center" vertical="center" wrapText="1"/>
    </xf>
    <xf numFmtId="0" fontId="14" fillId="0" borderId="0" xfId="0" applyFont="1" applyAlignment="1">
      <alignment wrapText="1"/>
    </xf>
    <xf numFmtId="0" fontId="27" fillId="33" borderId="20" xfId="0" applyFont="1" applyFill="1" applyBorder="1" applyAlignment="1">
      <alignment horizontal="center" vertical="center" wrapText="1"/>
    </xf>
    <xf numFmtId="0" fontId="16" fillId="33" borderId="20" xfId="0" applyFont="1" applyFill="1" applyBorder="1" applyAlignment="1">
      <alignment horizontal="center" vertical="center" wrapText="1"/>
    </xf>
    <xf numFmtId="0" fontId="21" fillId="0" borderId="0" xfId="0" applyFont="1" applyAlignment="1">
      <alignment horizontal="center" vertical="center" wrapText="1"/>
    </xf>
    <xf numFmtId="0" fontId="21" fillId="36" borderId="23" xfId="0" applyFont="1" applyFill="1" applyBorder="1" applyAlignment="1">
      <alignment horizontal="justify" vertical="center" wrapText="1"/>
    </xf>
    <xf numFmtId="0" fontId="0" fillId="0" borderId="0" xfId="0" applyAlignment="1">
      <alignment horizontal="center" vertical="center"/>
    </xf>
    <xf numFmtId="0" fontId="21" fillId="0" borderId="25" xfId="0" applyFont="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justify" vertical="center" wrapText="1"/>
    </xf>
    <xf numFmtId="0" fontId="21" fillId="0" borderId="0" xfId="0" applyFont="1" applyAlignment="1">
      <alignment horizontal="left" vertical="center" wrapText="1"/>
    </xf>
    <xf numFmtId="0" fontId="21" fillId="34" borderId="13"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0" fillId="0" borderId="0" xfId="0" applyAlignment="1">
      <alignment horizontal="center" wrapText="1"/>
    </xf>
    <xf numFmtId="9" fontId="19" fillId="34" borderId="12" xfId="0" applyNumberFormat="1" applyFont="1" applyFill="1" applyBorder="1" applyAlignment="1">
      <alignment horizontal="center" vertical="center" wrapText="1"/>
    </xf>
    <xf numFmtId="9" fontId="21" fillId="34" borderId="12" xfId="0" applyNumberFormat="1" applyFont="1" applyFill="1" applyBorder="1" applyAlignment="1">
      <alignment horizontal="center" vertical="center" wrapText="1"/>
    </xf>
    <xf numFmtId="9" fontId="20" fillId="35" borderId="12" xfId="0" applyNumberFormat="1" applyFont="1" applyFill="1" applyBorder="1" applyAlignment="1">
      <alignment horizontal="center" vertical="center" wrapText="1"/>
    </xf>
    <xf numFmtId="9" fontId="21" fillId="35" borderId="12" xfId="0" applyNumberFormat="1" applyFont="1" applyFill="1" applyBorder="1" applyAlignment="1">
      <alignment horizontal="center" vertical="center" wrapText="1"/>
    </xf>
    <xf numFmtId="0" fontId="21" fillId="34" borderId="15" xfId="0" applyFont="1" applyFill="1" applyBorder="1" applyAlignment="1">
      <alignment horizontal="justify" vertical="center" wrapText="1"/>
    </xf>
    <xf numFmtId="0" fontId="19" fillId="34" borderId="15" xfId="0" applyFont="1" applyFill="1" applyBorder="1" applyAlignment="1">
      <alignment horizontal="center" vertical="center" wrapText="1"/>
    </xf>
    <xf numFmtId="0" fontId="13" fillId="33" borderId="27" xfId="0" applyFont="1" applyFill="1" applyBorder="1" applyAlignment="1">
      <alignment horizontal="center" vertical="center" wrapText="1"/>
    </xf>
    <xf numFmtId="9" fontId="21" fillId="34" borderId="0" xfId="0" applyNumberFormat="1" applyFont="1" applyFill="1" applyAlignment="1">
      <alignment horizontal="center" vertical="center" wrapText="1"/>
    </xf>
    <xf numFmtId="0" fontId="22" fillId="34" borderId="15" xfId="0" applyFont="1" applyFill="1" applyBorder="1" applyAlignment="1">
      <alignment horizontal="center" vertical="center" wrapText="1"/>
    </xf>
    <xf numFmtId="0" fontId="14" fillId="0" borderId="0" xfId="0" applyFont="1" applyAlignment="1">
      <alignment horizontal="center"/>
    </xf>
    <xf numFmtId="0" fontId="28" fillId="33" borderId="27" xfId="0" applyFont="1" applyFill="1" applyBorder="1" applyAlignment="1">
      <alignment horizontal="center" vertical="center" wrapText="1"/>
    </xf>
    <xf numFmtId="9" fontId="19" fillId="35" borderId="12" xfId="0" applyNumberFormat="1" applyFont="1" applyFill="1" applyBorder="1" applyAlignment="1">
      <alignment horizontal="center" vertical="center" wrapText="1"/>
    </xf>
    <xf numFmtId="0" fontId="0" fillId="0" borderId="0" xfId="0" applyAlignment="1">
      <alignment horizontal="center" vertical="center" wrapText="1"/>
    </xf>
    <xf numFmtId="0" fontId="28" fillId="33" borderId="32" xfId="0" applyFont="1" applyFill="1" applyBorder="1" applyAlignment="1">
      <alignment horizontal="center" vertical="center" wrapText="1"/>
    </xf>
    <xf numFmtId="9" fontId="20" fillId="34" borderId="12" xfId="0" applyNumberFormat="1" applyFont="1" applyFill="1" applyBorder="1" applyAlignment="1">
      <alignment horizontal="center" vertical="center" wrapText="1"/>
    </xf>
    <xf numFmtId="0" fontId="21" fillId="35" borderId="13" xfId="0" applyFont="1" applyFill="1" applyBorder="1" applyAlignment="1">
      <alignment vertical="center" wrapText="1"/>
    </xf>
    <xf numFmtId="0" fontId="21" fillId="34" borderId="13" xfId="0" applyFont="1" applyFill="1" applyBorder="1" applyAlignment="1">
      <alignment vertical="center" wrapText="1"/>
    </xf>
    <xf numFmtId="0" fontId="22" fillId="34" borderId="13" xfId="0" applyFont="1" applyFill="1" applyBorder="1" applyAlignment="1">
      <alignment horizontal="center" vertical="center" wrapText="1"/>
    </xf>
    <xf numFmtId="0" fontId="21" fillId="35" borderId="16" xfId="0" applyFont="1" applyFill="1" applyBorder="1" applyAlignment="1">
      <alignment vertical="center" wrapText="1"/>
    </xf>
    <xf numFmtId="9" fontId="21" fillId="34" borderId="13" xfId="0" applyNumberFormat="1" applyFont="1" applyFill="1" applyBorder="1" applyAlignment="1">
      <alignment horizontal="center" vertical="center" wrapText="1"/>
    </xf>
    <xf numFmtId="0" fontId="18" fillId="33" borderId="29" xfId="0" applyFont="1" applyFill="1" applyBorder="1" applyAlignment="1">
      <alignment vertical="center" wrapText="1"/>
    </xf>
    <xf numFmtId="0" fontId="29" fillId="35" borderId="12" xfId="0" applyFont="1" applyFill="1" applyBorder="1" applyAlignment="1">
      <alignment horizontal="center" vertical="center" wrapText="1"/>
    </xf>
    <xf numFmtId="0" fontId="21" fillId="36" borderId="42" xfId="0" applyFont="1" applyFill="1" applyBorder="1" applyAlignment="1">
      <alignment horizontal="center" vertical="center" wrapText="1"/>
    </xf>
    <xf numFmtId="0" fontId="20" fillId="36" borderId="24" xfId="0" applyFont="1" applyFill="1" applyBorder="1" applyAlignment="1">
      <alignment horizontal="center" vertical="center" wrapText="1"/>
    </xf>
    <xf numFmtId="44" fontId="0" fillId="0" borderId="0" xfId="42" applyFont="1"/>
    <xf numFmtId="0" fontId="21" fillId="36" borderId="24" xfId="0" applyFont="1" applyFill="1" applyBorder="1" applyAlignment="1">
      <alignment horizontal="center" vertical="center" wrapText="1"/>
    </xf>
    <xf numFmtId="0" fontId="21" fillId="36" borderId="24" xfId="0" applyFont="1" applyFill="1" applyBorder="1" applyAlignment="1">
      <alignment horizontal="justify" vertical="center" wrapText="1"/>
    </xf>
    <xf numFmtId="9" fontId="21" fillId="36" borderId="24" xfId="0" applyNumberFormat="1" applyFont="1" applyFill="1" applyBorder="1" applyAlignment="1">
      <alignment horizontal="center" vertical="center" wrapText="1"/>
    </xf>
    <xf numFmtId="0" fontId="21" fillId="36" borderId="24" xfId="0" applyFont="1" applyFill="1" applyBorder="1" applyAlignment="1">
      <alignment horizontal="left" vertical="center" wrapText="1"/>
    </xf>
    <xf numFmtId="0" fontId="22" fillId="36" borderId="44" xfId="0" applyFont="1" applyFill="1" applyBorder="1" applyAlignment="1">
      <alignment horizontal="center" vertical="center" wrapText="1"/>
    </xf>
    <xf numFmtId="0" fontId="0" fillId="0" borderId="0" xfId="0" applyAlignment="1">
      <alignment vertical="top"/>
    </xf>
    <xf numFmtId="0" fontId="20" fillId="35" borderId="13" xfId="0" applyFont="1" applyFill="1" applyBorder="1" applyAlignment="1">
      <alignment horizontal="left" vertical="center" wrapText="1"/>
    </xf>
    <xf numFmtId="0" fontId="30" fillId="35" borderId="13" xfId="0" applyFont="1" applyFill="1" applyBorder="1" applyAlignment="1">
      <alignment horizontal="center" vertical="center" wrapText="1"/>
    </xf>
    <xf numFmtId="0" fontId="0" fillId="0" borderId="21" xfId="0" applyBorder="1"/>
    <xf numFmtId="0" fontId="25" fillId="0" borderId="20" xfId="0" applyFont="1" applyBorder="1" applyAlignment="1">
      <alignment horizontal="center" vertical="center" wrapText="1"/>
    </xf>
    <xf numFmtId="0" fontId="20" fillId="34" borderId="13" xfId="0" applyFont="1" applyFill="1" applyBorder="1" applyAlignment="1">
      <alignment horizontal="center" vertical="center" wrapText="1"/>
    </xf>
    <xf numFmtId="0" fontId="21" fillId="34" borderId="16" xfId="0" applyFont="1" applyFill="1" applyBorder="1" applyAlignment="1">
      <alignment vertical="center" wrapText="1"/>
    </xf>
    <xf numFmtId="0" fontId="21" fillId="35" borderId="12" xfId="0" applyFont="1" applyFill="1" applyBorder="1" applyAlignment="1">
      <alignment vertical="center" wrapText="1"/>
    </xf>
    <xf numFmtId="0" fontId="31" fillId="37" borderId="45" xfId="0" applyFont="1" applyFill="1" applyBorder="1" applyAlignment="1">
      <alignment horizontal="center" vertical="center"/>
    </xf>
    <xf numFmtId="0" fontId="31" fillId="37" borderId="45" xfId="0" applyFont="1" applyFill="1" applyBorder="1" applyAlignment="1">
      <alignment horizontal="center" vertical="center" wrapText="1"/>
    </xf>
    <xf numFmtId="0" fontId="31" fillId="37" borderId="49" xfId="0" applyFont="1" applyFill="1" applyBorder="1" applyAlignment="1">
      <alignment horizontal="center" vertical="center" wrapText="1"/>
    </xf>
    <xf numFmtId="0" fontId="19" fillId="34" borderId="52" xfId="0" applyFont="1" applyFill="1" applyBorder="1" applyAlignment="1">
      <alignment horizontal="left" vertical="center" wrapText="1"/>
    </xf>
    <xf numFmtId="0" fontId="20" fillId="34" borderId="20" xfId="0" applyFont="1" applyFill="1" applyBorder="1" applyAlignment="1">
      <alignment horizontal="left" vertical="center" wrapText="1"/>
    </xf>
    <xf numFmtId="0" fontId="21" fillId="35" borderId="20" xfId="0" applyFont="1" applyFill="1" applyBorder="1" applyAlignment="1">
      <alignment horizontal="left" vertical="center" wrapText="1"/>
    </xf>
    <xf numFmtId="0" fontId="19" fillId="34" borderId="20" xfId="0" applyFont="1" applyFill="1" applyBorder="1" applyAlignment="1">
      <alignment horizontal="left" vertical="center" wrapText="1"/>
    </xf>
    <xf numFmtId="0" fontId="21" fillId="34" borderId="20" xfId="0" applyFont="1" applyFill="1" applyBorder="1" applyAlignment="1">
      <alignment horizontal="left" vertical="center" wrapText="1"/>
    </xf>
    <xf numFmtId="0" fontId="21" fillId="34" borderId="20" xfId="0" applyFont="1" applyFill="1" applyBorder="1" applyAlignment="1">
      <alignment horizontal="justify" vertical="center" wrapText="1"/>
    </xf>
    <xf numFmtId="0" fontId="19" fillId="35" borderId="20" xfId="0" applyFont="1" applyFill="1" applyBorder="1" applyAlignment="1">
      <alignment horizontal="justify" vertical="center" wrapText="1"/>
    </xf>
    <xf numFmtId="16" fontId="21" fillId="34" borderId="20" xfId="0" applyNumberFormat="1" applyFont="1" applyFill="1" applyBorder="1" applyAlignment="1">
      <alignment horizontal="left" vertical="center" wrapText="1"/>
    </xf>
    <xf numFmtId="0" fontId="21" fillId="34" borderId="52" xfId="0" applyFont="1" applyFill="1" applyBorder="1" applyAlignment="1">
      <alignment horizontal="left" vertical="center" wrapText="1"/>
    </xf>
    <xf numFmtId="0" fontId="19" fillId="35" borderId="20" xfId="0" applyFont="1" applyFill="1" applyBorder="1" applyAlignment="1">
      <alignment horizontal="left" vertical="center" wrapText="1"/>
    </xf>
    <xf numFmtId="0" fontId="20" fillId="35" borderId="20" xfId="0" applyFont="1" applyFill="1" applyBorder="1" applyAlignment="1">
      <alignment horizontal="left" vertical="center" wrapText="1"/>
    </xf>
    <xf numFmtId="0" fontId="20" fillId="36" borderId="53" xfId="0" applyFont="1" applyFill="1" applyBorder="1" applyAlignment="1">
      <alignment horizontal="left" vertical="center" wrapText="1"/>
    </xf>
    <xf numFmtId="0" fontId="32" fillId="0" borderId="45" xfId="0" applyFont="1" applyBorder="1" applyAlignment="1">
      <alignment wrapText="1"/>
    </xf>
    <xf numFmtId="0" fontId="33" fillId="0" borderId="45" xfId="0" applyFont="1" applyBorder="1" applyAlignment="1">
      <alignment horizontal="center" vertical="center" wrapText="1"/>
    </xf>
    <xf numFmtId="9" fontId="0" fillId="0" borderId="45" xfId="0" applyNumberFormat="1" applyBorder="1" applyAlignment="1">
      <alignment horizontal="center" vertical="center" wrapText="1"/>
    </xf>
    <xf numFmtId="9" fontId="0" fillId="0" borderId="45" xfId="0" applyNumberFormat="1" applyBorder="1" applyAlignment="1">
      <alignment horizontal="center" vertical="center"/>
    </xf>
    <xf numFmtId="0" fontId="0" fillId="0" borderId="45" xfId="0" applyBorder="1" applyAlignment="1">
      <alignment vertical="center" wrapText="1"/>
    </xf>
    <xf numFmtId="0" fontId="0" fillId="0" borderId="45" xfId="0" applyBorder="1" applyAlignment="1">
      <alignment horizontal="center" vertical="center" wrapText="1"/>
    </xf>
    <xf numFmtId="0" fontId="0" fillId="0" borderId="45" xfId="0" applyBorder="1" applyAlignment="1">
      <alignment vertical="top" wrapText="1"/>
    </xf>
    <xf numFmtId="0" fontId="0" fillId="0" borderId="54" xfId="0" applyBorder="1" applyAlignment="1">
      <alignment vertical="center" wrapText="1"/>
    </xf>
    <xf numFmtId="0" fontId="0" fillId="0" borderId="54" xfId="0" applyBorder="1" applyAlignment="1">
      <alignment horizontal="left" vertical="center" wrapText="1"/>
    </xf>
    <xf numFmtId="0" fontId="0" fillId="0" borderId="54" xfId="0" applyBorder="1" applyAlignment="1">
      <alignment horizontal="center" vertical="center"/>
    </xf>
    <xf numFmtId="9" fontId="32" fillId="0" borderId="45" xfId="0" applyNumberFormat="1" applyFont="1" applyBorder="1" applyAlignment="1">
      <alignment horizontal="center" vertical="center"/>
    </xf>
    <xf numFmtId="9" fontId="32" fillId="0" borderId="50" xfId="0" applyNumberFormat="1" applyFont="1" applyBorder="1" applyAlignment="1">
      <alignment horizontal="center" vertical="center"/>
    </xf>
    <xf numFmtId="0" fontId="32" fillId="0" borderId="45" xfId="0" applyFont="1" applyBorder="1" applyAlignment="1">
      <alignment horizontal="center" vertical="center" wrapText="1"/>
    </xf>
    <xf numFmtId="0" fontId="32" fillId="0" borderId="50" xfId="0" applyFont="1" applyBorder="1" applyAlignment="1">
      <alignment horizontal="center" vertical="center" wrapText="1"/>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5" xfId="0" applyBorder="1" applyAlignment="1">
      <alignment horizontal="left" vertical="center" wrapText="1"/>
    </xf>
    <xf numFmtId="0" fontId="34" fillId="0" borderId="45" xfId="0" applyFont="1" applyBorder="1" applyAlignment="1">
      <alignment wrapText="1"/>
    </xf>
    <xf numFmtId="0" fontId="0" fillId="0" borderId="0" xfId="0" applyAlignment="1">
      <alignment vertical="center"/>
    </xf>
    <xf numFmtId="0" fontId="19" fillId="0" borderId="51" xfId="0" applyFont="1" applyBorder="1" applyAlignment="1">
      <alignment horizontal="left" vertical="center" wrapText="1"/>
    </xf>
    <xf numFmtId="0" fontId="0" fillId="0" borderId="55" xfId="0" applyBorder="1" applyAlignment="1">
      <alignment vertical="center" wrapText="1"/>
    </xf>
    <xf numFmtId="0" fontId="0" fillId="0" borderId="51" xfId="0" applyBorder="1" applyAlignment="1">
      <alignment horizontal="center" vertical="center"/>
    </xf>
    <xf numFmtId="0" fontId="0" fillId="0" borderId="51" xfId="0" applyBorder="1" applyAlignment="1">
      <alignment vertical="center" wrapText="1"/>
    </xf>
    <xf numFmtId="0" fontId="0" fillId="0" borderId="48" xfId="0" applyBorder="1" applyAlignment="1">
      <alignment vertical="center" wrapText="1"/>
    </xf>
    <xf numFmtId="0" fontId="19" fillId="0" borderId="56" xfId="0" applyFont="1" applyBorder="1" applyAlignment="1">
      <alignment vertical="center" wrapText="1"/>
    </xf>
    <xf numFmtId="0" fontId="0" fillId="0" borderId="50" xfId="0" applyBorder="1" applyAlignment="1">
      <alignment vertical="center" wrapText="1"/>
    </xf>
    <xf numFmtId="0" fontId="34" fillId="0" borderId="50" xfId="0" applyFont="1" applyBorder="1" applyAlignment="1">
      <alignment horizontal="center" vertical="center" wrapText="1"/>
    </xf>
    <xf numFmtId="0" fontId="35" fillId="34" borderId="12" xfId="0" applyFont="1" applyFill="1" applyBorder="1" applyAlignment="1">
      <alignment horizontal="justify" vertical="center" wrapText="1"/>
    </xf>
    <xf numFmtId="0" fontId="34" fillId="0" borderId="45" xfId="0" applyFont="1" applyBorder="1" applyAlignment="1">
      <alignment horizontal="left" wrapText="1"/>
    </xf>
    <xf numFmtId="0" fontId="33" fillId="0" borderId="46" xfId="0" applyFont="1" applyBorder="1" applyAlignment="1">
      <alignment horizontal="center" vertical="center" wrapText="1"/>
    </xf>
    <xf numFmtId="9" fontId="0" fillId="0" borderId="54" xfId="0" applyNumberFormat="1" applyBorder="1" applyAlignment="1">
      <alignment horizontal="center" vertical="center" wrapText="1"/>
    </xf>
    <xf numFmtId="0" fontId="19" fillId="0" borderId="54" xfId="0" applyFont="1" applyBorder="1" applyAlignment="1">
      <alignment horizontal="left" vertical="center" wrapText="1"/>
    </xf>
    <xf numFmtId="0" fontId="0" fillId="0" borderId="54" xfId="0" applyBorder="1" applyAlignment="1">
      <alignment horizontal="center" vertical="center" wrapText="1"/>
    </xf>
    <xf numFmtId="0" fontId="19" fillId="0" borderId="54" xfId="0" applyFont="1" applyBorder="1" applyAlignment="1">
      <alignment horizontal="center" vertical="center" wrapText="1"/>
    </xf>
    <xf numFmtId="0" fontId="21" fillId="34" borderId="58" xfId="0" applyFont="1" applyFill="1" applyBorder="1" applyAlignment="1">
      <alignment horizontal="left" vertical="center" wrapText="1"/>
    </xf>
    <xf numFmtId="0" fontId="0" fillId="0" borderId="59" xfId="0" applyBorder="1" applyAlignment="1">
      <alignment horizontal="center" vertical="center" wrapText="1"/>
    </xf>
    <xf numFmtId="0" fontId="19" fillId="0" borderId="59" xfId="0" applyFont="1" applyBorder="1" applyAlignment="1">
      <alignment horizontal="left" vertical="center" wrapText="1"/>
    </xf>
    <xf numFmtId="0" fontId="0" fillId="0" borderId="60" xfId="0" applyBorder="1" applyAlignment="1">
      <alignment horizontal="center" vertical="center" wrapText="1"/>
    </xf>
    <xf numFmtId="0" fontId="19" fillId="0" borderId="60" xfId="0" applyFont="1" applyBorder="1" applyAlignment="1">
      <alignment horizontal="left" vertical="center" wrapText="1"/>
    </xf>
    <xf numFmtId="10" fontId="0" fillId="0" borderId="45" xfId="0" applyNumberFormat="1" applyBorder="1" applyAlignment="1">
      <alignment vertical="center"/>
    </xf>
    <xf numFmtId="9" fontId="0" fillId="0" borderId="54" xfId="0" applyNumberFormat="1" applyBorder="1" applyAlignment="1">
      <alignment horizontal="center" vertical="center"/>
    </xf>
    <xf numFmtId="0" fontId="0" fillId="0" borderId="48" xfId="0" applyBorder="1" applyAlignment="1">
      <alignment horizontal="left" vertical="center" wrapText="1"/>
    </xf>
    <xf numFmtId="0" fontId="31" fillId="37" borderId="46" xfId="0" applyFont="1" applyFill="1" applyBorder="1" applyAlignment="1">
      <alignment horizontal="center" vertical="center"/>
    </xf>
    <xf numFmtId="9" fontId="0" fillId="0" borderId="0" xfId="43" applyFont="1" applyAlignment="1">
      <alignment horizontal="center" vertical="center"/>
    </xf>
    <xf numFmtId="0" fontId="37" fillId="0" borderId="63" xfId="0" applyFont="1" applyBorder="1" applyAlignment="1">
      <alignment vertical="center" wrapText="1"/>
    </xf>
    <xf numFmtId="0" fontId="0" fillId="0" borderId="64" xfId="0" applyBorder="1" applyAlignment="1">
      <alignment vertical="center" wrapText="1"/>
    </xf>
    <xf numFmtId="0" fontId="0" fillId="0" borderId="46" xfId="0" applyBorder="1" applyAlignment="1">
      <alignment wrapText="1"/>
    </xf>
    <xf numFmtId="0" fontId="0" fillId="0" borderId="0" xfId="0" applyAlignment="1">
      <alignment horizontal="left" vertical="center" wrapText="1"/>
    </xf>
    <xf numFmtId="10" fontId="0" fillId="0" borderId="45" xfId="0" applyNumberFormat="1" applyBorder="1" applyAlignment="1">
      <alignment horizontal="center" vertical="center" wrapText="1"/>
    </xf>
    <xf numFmtId="0" fontId="0" fillId="0" borderId="63" xfId="0" applyBorder="1" applyAlignment="1">
      <alignment horizontal="center" vertical="center" wrapText="1"/>
    </xf>
    <xf numFmtId="0" fontId="0" fillId="0" borderId="65" xfId="0" applyBorder="1" applyAlignment="1">
      <alignment horizontal="center" vertical="center" wrapText="1"/>
    </xf>
    <xf numFmtId="9" fontId="0" fillId="0" borderId="0" xfId="43" applyFont="1" applyAlignment="1">
      <alignment horizontal="center" vertical="center" wrapText="1"/>
    </xf>
    <xf numFmtId="0" fontId="32" fillId="0" borderId="50" xfId="0" applyFont="1" applyBorder="1" applyAlignment="1">
      <alignment horizontal="center" vertical="top" wrapText="1"/>
    </xf>
    <xf numFmtId="0" fontId="32" fillId="0" borderId="50" xfId="0" applyFont="1" applyBorder="1" applyAlignment="1">
      <alignment horizontal="left" vertical="center" wrapText="1"/>
    </xf>
    <xf numFmtId="0" fontId="20" fillId="34" borderId="14" xfId="0"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13" fillId="33" borderId="27" xfId="0"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18" fillId="33" borderId="0" xfId="0" applyFont="1" applyFill="1" applyAlignment="1">
      <alignment horizontal="center" vertical="center" wrapText="1"/>
    </xf>
    <xf numFmtId="0" fontId="18" fillId="33" borderId="28" xfId="0" applyFont="1" applyFill="1" applyBorder="1" applyAlignment="1">
      <alignment horizontal="center" vertical="center" wrapText="1"/>
    </xf>
    <xf numFmtId="0" fontId="18" fillId="33" borderId="29" xfId="0" applyFont="1" applyFill="1" applyBorder="1" applyAlignment="1">
      <alignment horizontal="center" vertical="center" wrapText="1"/>
    </xf>
    <xf numFmtId="0" fontId="18" fillId="33" borderId="27"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31" fillId="39" borderId="45" xfId="0" applyFont="1" applyFill="1" applyBorder="1" applyAlignment="1">
      <alignment horizontal="center" vertical="center" wrapText="1"/>
    </xf>
    <xf numFmtId="0" fontId="38" fillId="38" borderId="45" xfId="0" applyFont="1" applyFill="1" applyBorder="1" applyAlignment="1">
      <alignment horizontal="center" vertical="center" wrapText="1"/>
    </xf>
    <xf numFmtId="0" fontId="31" fillId="37" borderId="49" xfId="0" applyFont="1" applyFill="1" applyBorder="1" applyAlignment="1">
      <alignment horizontal="center" vertical="center" wrapText="1"/>
    </xf>
    <xf numFmtId="0" fontId="31" fillId="37" borderId="51" xfId="0" applyFont="1" applyFill="1" applyBorder="1" applyAlignment="1">
      <alignment horizontal="center" vertical="center" wrapText="1"/>
    </xf>
    <xf numFmtId="0" fontId="31" fillId="37" borderId="46" xfId="0" applyFont="1" applyFill="1" applyBorder="1" applyAlignment="1">
      <alignment horizontal="center" vertical="center"/>
    </xf>
    <xf numFmtId="0" fontId="31" fillId="37" borderId="47" xfId="0" applyFont="1" applyFill="1" applyBorder="1" applyAlignment="1">
      <alignment horizontal="center" vertical="center"/>
    </xf>
    <xf numFmtId="0" fontId="31" fillId="37" borderId="48" xfId="0" applyFont="1" applyFill="1" applyBorder="1" applyAlignment="1">
      <alignment horizontal="center" vertical="center"/>
    </xf>
    <xf numFmtId="0" fontId="18" fillId="33" borderId="25" xfId="0" applyFont="1" applyFill="1" applyBorder="1" applyAlignment="1">
      <alignment horizontal="center" vertical="center" wrapText="1"/>
    </xf>
    <xf numFmtId="0" fontId="13" fillId="33" borderId="26"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31" fillId="37" borderId="45" xfId="0" applyFont="1" applyFill="1" applyBorder="1" applyAlignment="1">
      <alignment horizontal="center" vertical="center" wrapText="1"/>
    </xf>
    <xf numFmtId="0" fontId="31" fillId="37" borderId="46"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0" fillId="0" borderId="0" xfId="0" applyAlignment="1">
      <alignment horizontal="center" wrapText="1"/>
    </xf>
    <xf numFmtId="0" fontId="21" fillId="34" borderId="16" xfId="0" applyFont="1" applyFill="1" applyBorder="1" applyAlignment="1">
      <alignment horizontal="center" vertical="center"/>
    </xf>
    <xf numFmtId="0" fontId="21" fillId="34" borderId="25" xfId="0" applyFont="1" applyFill="1" applyBorder="1" applyAlignment="1">
      <alignment horizontal="center" vertical="center"/>
    </xf>
    <xf numFmtId="0" fontId="21" fillId="34" borderId="57" xfId="0" applyFont="1" applyFill="1" applyBorder="1" applyAlignment="1">
      <alignment horizontal="center" vertical="center"/>
    </xf>
    <xf numFmtId="0" fontId="31" fillId="37" borderId="61"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17" xfId="0" applyFont="1" applyFill="1" applyBorder="1" applyAlignment="1">
      <alignment horizontal="center" vertical="center" wrapText="1"/>
    </xf>
    <xf numFmtId="0" fontId="18" fillId="33" borderId="18" xfId="0" applyFont="1" applyFill="1" applyBorder="1" applyAlignment="1">
      <alignment horizontal="center" vertical="center" wrapText="1"/>
    </xf>
    <xf numFmtId="0" fontId="18" fillId="33" borderId="19" xfId="0" applyFont="1" applyFill="1" applyBorder="1" applyAlignment="1">
      <alignment horizontal="center" vertical="center" wrapText="1"/>
    </xf>
    <xf numFmtId="0" fontId="18" fillId="33" borderId="39" xfId="0" applyFont="1" applyFill="1" applyBorder="1" applyAlignment="1">
      <alignment horizontal="center" vertical="center" wrapText="1"/>
    </xf>
    <xf numFmtId="0" fontId="18" fillId="33" borderId="40" xfId="0" applyFont="1" applyFill="1" applyBorder="1" applyAlignment="1">
      <alignment horizontal="center" vertical="center" wrapText="1"/>
    </xf>
    <xf numFmtId="0" fontId="18" fillId="33" borderId="41"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4"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31" fillId="37" borderId="50" xfId="0" applyFont="1" applyFill="1" applyBorder="1" applyAlignment="1">
      <alignment horizontal="center" vertical="center" wrapText="1"/>
    </xf>
    <xf numFmtId="0" fontId="18" fillId="33" borderId="26" xfId="0" applyFont="1" applyFill="1" applyBorder="1" applyAlignment="1">
      <alignment horizontal="center" vertical="center" wrapText="1"/>
    </xf>
    <xf numFmtId="0" fontId="18" fillId="33" borderId="31" xfId="0" applyFont="1" applyFill="1" applyBorder="1" applyAlignment="1">
      <alignment horizontal="center" vertical="center" wrapText="1"/>
    </xf>
    <xf numFmtId="0" fontId="18" fillId="33" borderId="32"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3" fillId="33" borderId="30" xfId="0" applyFont="1" applyFill="1" applyBorder="1" applyAlignment="1">
      <alignment horizontal="center" vertical="center" wrapText="1"/>
    </xf>
    <xf numFmtId="0" fontId="13" fillId="33" borderId="38" xfId="0" applyFont="1" applyFill="1" applyBorder="1" applyAlignment="1">
      <alignment horizontal="center" vertical="center" wrapText="1"/>
    </xf>
    <xf numFmtId="0" fontId="18" fillId="33" borderId="33" xfId="0" applyFont="1" applyFill="1" applyBorder="1" applyAlignment="1">
      <alignment horizontal="center" vertical="center" wrapText="1"/>
    </xf>
    <xf numFmtId="0" fontId="18" fillId="33" borderId="21" xfId="0" applyFont="1" applyFill="1" applyBorder="1" applyAlignment="1">
      <alignment horizontal="center" vertical="center" wrapText="1"/>
    </xf>
    <xf numFmtId="0" fontId="13" fillId="33" borderId="34" xfId="0" applyFont="1" applyFill="1" applyBorder="1" applyAlignment="1">
      <alignment horizontal="center" vertical="center" wrapText="1"/>
    </xf>
    <xf numFmtId="0" fontId="13" fillId="33" borderId="35" xfId="0" applyFont="1" applyFill="1" applyBorder="1" applyAlignment="1">
      <alignment horizontal="center" vertical="center" wrapText="1"/>
    </xf>
    <xf numFmtId="0" fontId="13" fillId="33" borderId="36" xfId="0" applyFont="1" applyFill="1" applyBorder="1" applyAlignment="1">
      <alignment horizontal="center" vertical="center" wrapText="1"/>
    </xf>
    <xf numFmtId="0" fontId="13" fillId="33" borderId="37" xfId="0" applyFont="1" applyFill="1" applyBorder="1" applyAlignment="1">
      <alignment horizontal="center" vertical="center" wrapText="1"/>
    </xf>
    <xf numFmtId="0" fontId="18" fillId="33" borderId="43" xfId="0" applyFont="1" applyFill="1" applyBorder="1" applyAlignment="1">
      <alignment horizontal="center" vertical="center" wrapText="1"/>
    </xf>
    <xf numFmtId="9" fontId="0" fillId="0" borderId="0" xfId="0" applyNumberFormat="1" applyAlignment="1">
      <alignment horizontal="center" vertical="center" wrapText="1"/>
    </xf>
    <xf numFmtId="9" fontId="0" fillId="0" borderId="45" xfId="43" applyFont="1" applyBorder="1" applyAlignment="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43296</xdr:colOff>
      <xdr:row>8</xdr:row>
      <xdr:rowOff>34636</xdr:rowOff>
    </xdr:from>
    <xdr:to>
      <xdr:col>3</xdr:col>
      <xdr:colOff>3697432</xdr:colOff>
      <xdr:row>25</xdr:row>
      <xdr:rowOff>17319</xdr:rowOff>
    </xdr:to>
    <xdr:pic>
      <xdr:nvPicPr>
        <xdr:cNvPr id="3" name="Imagen 2">
          <a:extLst>
            <a:ext uri="{FF2B5EF4-FFF2-40B4-BE49-F238E27FC236}">
              <a16:creationId xmlns:a16="http://schemas.microsoft.com/office/drawing/2014/main" id="{38E39B39-6D37-44F3-8DCB-4077AF9AFAC9}"/>
            </a:ext>
          </a:extLst>
        </xdr:cNvPr>
        <xdr:cNvPicPr/>
      </xdr:nvPicPr>
      <xdr:blipFill rotWithShape="1">
        <a:blip xmlns:r="http://schemas.openxmlformats.org/officeDocument/2006/relationships" r:embed="rId1"/>
        <a:srcRect l="16632" t="15395" r="14971" b="11853"/>
        <a:stretch/>
      </xdr:blipFill>
      <xdr:spPr bwMode="auto">
        <a:xfrm>
          <a:off x="329046" y="3887931"/>
          <a:ext cx="6234545" cy="322118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R13"/>
  <sheetViews>
    <sheetView tabSelected="1" zoomScale="90" zoomScaleNormal="90" zoomScaleSheetLayoutView="180" workbookViewId="0">
      <selection activeCell="S7" sqref="S7"/>
    </sheetView>
  </sheetViews>
  <sheetFormatPr baseColWidth="10" defaultColWidth="11.453125" defaultRowHeight="14.5" x14ac:dyDescent="0.35"/>
  <cols>
    <col min="1" max="1" width="4.81640625" customWidth="1"/>
    <col min="2" max="2" width="17.26953125" customWidth="1"/>
    <col min="3" max="3" width="6.1796875" customWidth="1"/>
    <col min="4" max="4" width="49.453125" style="15" customWidth="1"/>
    <col min="5" max="5" width="43.1796875" style="15" customWidth="1"/>
    <col min="6" max="6" width="16.7265625" customWidth="1"/>
    <col min="7" max="7" width="11.7265625" customWidth="1"/>
    <col min="8" max="8" width="12.453125" customWidth="1"/>
    <col min="9" max="9" width="13.453125" customWidth="1"/>
    <col min="10" max="10" width="27.26953125" style="26" customWidth="1"/>
    <col min="11" max="11" width="33.453125" style="26" customWidth="1"/>
    <col min="12" max="12" width="31.453125" customWidth="1"/>
    <col min="13" max="13" width="19.453125" customWidth="1"/>
    <col min="14" max="14" width="42.54296875" customWidth="1"/>
    <col min="15" max="15" width="38.26953125" customWidth="1"/>
    <col min="16" max="16" width="61.26953125" customWidth="1"/>
    <col min="17" max="17" width="63" style="17" customWidth="1"/>
    <col min="18" max="18" width="22.26953125" style="34" customWidth="1"/>
  </cols>
  <sheetData>
    <row r="3" spans="2:18" ht="15" x14ac:dyDescent="0.35">
      <c r="B3" s="155" t="s">
        <v>0</v>
      </c>
      <c r="C3" s="156"/>
      <c r="D3" s="156"/>
      <c r="E3" s="156"/>
      <c r="F3" s="156"/>
      <c r="G3" s="156"/>
      <c r="H3" s="156"/>
      <c r="I3" s="156"/>
      <c r="J3" s="156"/>
      <c r="K3" s="156"/>
    </row>
    <row r="4" spans="2:18" ht="15" x14ac:dyDescent="0.35">
      <c r="B4" s="155" t="s">
        <v>1</v>
      </c>
      <c r="C4" s="156"/>
      <c r="D4" s="156"/>
      <c r="E4" s="156"/>
      <c r="F4" s="156"/>
      <c r="G4" s="156"/>
      <c r="H4" s="156"/>
      <c r="I4" s="156"/>
      <c r="J4" s="156"/>
      <c r="K4" s="156"/>
    </row>
    <row r="5" spans="2:18" ht="15" x14ac:dyDescent="0.35">
      <c r="B5" s="157" t="s">
        <v>2</v>
      </c>
      <c r="C5" s="158"/>
      <c r="D5" s="158"/>
      <c r="E5" s="158"/>
      <c r="F5" s="158"/>
      <c r="G5" s="158"/>
      <c r="H5" s="158"/>
      <c r="I5" s="158"/>
      <c r="J5" s="158"/>
      <c r="K5" s="158"/>
      <c r="M5" s="165" t="s">
        <v>3</v>
      </c>
      <c r="N5" s="166"/>
      <c r="O5" s="167"/>
      <c r="P5" s="83" t="s">
        <v>4</v>
      </c>
      <c r="Q5" s="162" t="s">
        <v>318</v>
      </c>
      <c r="R5" s="162"/>
    </row>
    <row r="6" spans="2:18" ht="39" customHeight="1" x14ac:dyDescent="0.35">
      <c r="B6" s="160" t="s">
        <v>5</v>
      </c>
      <c r="C6" s="160" t="s">
        <v>6</v>
      </c>
      <c r="D6" s="160"/>
      <c r="E6" s="160" t="s">
        <v>7</v>
      </c>
      <c r="F6" s="160" t="s">
        <v>8</v>
      </c>
      <c r="G6" s="159" t="s">
        <v>9</v>
      </c>
      <c r="H6" s="159"/>
      <c r="I6" s="159"/>
      <c r="J6" s="154" t="s">
        <v>10</v>
      </c>
      <c r="K6" s="154" t="s">
        <v>11</v>
      </c>
      <c r="L6" s="154" t="s">
        <v>12</v>
      </c>
      <c r="M6" s="84" t="s">
        <v>13</v>
      </c>
      <c r="N6" s="84" t="s">
        <v>14</v>
      </c>
      <c r="O6" s="163" t="s">
        <v>15</v>
      </c>
      <c r="P6" s="163" t="s">
        <v>16</v>
      </c>
      <c r="Q6" s="161" t="s">
        <v>317</v>
      </c>
      <c r="R6" s="161" t="s">
        <v>353</v>
      </c>
    </row>
    <row r="7" spans="2:18" ht="45.75" customHeight="1" x14ac:dyDescent="0.35">
      <c r="B7" s="160"/>
      <c r="C7" s="160"/>
      <c r="D7" s="160"/>
      <c r="E7" s="160"/>
      <c r="F7" s="160"/>
      <c r="G7" s="51" t="s">
        <v>17</v>
      </c>
      <c r="H7" s="51" t="s">
        <v>18</v>
      </c>
      <c r="I7" s="51" t="s">
        <v>19</v>
      </c>
      <c r="J7" s="154"/>
      <c r="K7" s="154"/>
      <c r="L7" s="154"/>
      <c r="M7" s="85" t="s">
        <v>20</v>
      </c>
      <c r="N7" s="85" t="s">
        <v>21</v>
      </c>
      <c r="O7" s="164"/>
      <c r="P7" s="164"/>
      <c r="Q7" s="161"/>
      <c r="R7" s="161"/>
    </row>
    <row r="8" spans="2:18" ht="153.75" customHeight="1" x14ac:dyDescent="0.35">
      <c r="B8" s="152" t="s">
        <v>22</v>
      </c>
      <c r="C8" s="8" t="s">
        <v>23</v>
      </c>
      <c r="D8" s="49" t="s">
        <v>24</v>
      </c>
      <c r="E8" s="49" t="s">
        <v>25</v>
      </c>
      <c r="F8" s="50" t="s">
        <v>26</v>
      </c>
      <c r="G8" s="50">
        <v>1</v>
      </c>
      <c r="H8" s="50">
        <v>1</v>
      </c>
      <c r="I8" s="50">
        <v>1</v>
      </c>
      <c r="J8" s="43" t="s">
        <v>27</v>
      </c>
      <c r="K8" s="42" t="s">
        <v>28</v>
      </c>
      <c r="L8" s="86" t="s">
        <v>29</v>
      </c>
      <c r="M8" s="107">
        <v>1</v>
      </c>
      <c r="N8" s="106" t="s">
        <v>30</v>
      </c>
      <c r="O8" s="105" t="s">
        <v>31</v>
      </c>
      <c r="P8" s="139" t="s">
        <v>32</v>
      </c>
      <c r="Q8" s="102" t="s">
        <v>319</v>
      </c>
      <c r="R8" s="101">
        <v>0.33</v>
      </c>
    </row>
    <row r="9" spans="2:18" ht="79.5" customHeight="1" x14ac:dyDescent="0.35">
      <c r="B9" s="153"/>
      <c r="C9" s="8" t="s">
        <v>33</v>
      </c>
      <c r="D9" s="13" t="s">
        <v>34</v>
      </c>
      <c r="E9" s="13" t="s">
        <v>35</v>
      </c>
      <c r="F9" s="6" t="s">
        <v>36</v>
      </c>
      <c r="G9" s="45">
        <v>0.33</v>
      </c>
      <c r="H9" s="45">
        <v>0.33</v>
      </c>
      <c r="I9" s="45">
        <v>0.34</v>
      </c>
      <c r="J9" s="7" t="s">
        <v>37</v>
      </c>
      <c r="K9" s="42" t="s">
        <v>28</v>
      </c>
      <c r="L9" s="87" t="s">
        <v>38</v>
      </c>
      <c r="M9" s="138">
        <v>0.33</v>
      </c>
      <c r="N9" s="105" t="s">
        <v>39</v>
      </c>
      <c r="O9" s="105" t="s">
        <v>40</v>
      </c>
      <c r="P9" s="139" t="s">
        <v>41</v>
      </c>
      <c r="Q9" s="102" t="s">
        <v>320</v>
      </c>
      <c r="R9" s="101">
        <v>0.33</v>
      </c>
    </row>
    <row r="10" spans="2:18" ht="187" customHeight="1" x14ac:dyDescent="0.35">
      <c r="B10" s="2" t="s">
        <v>42</v>
      </c>
      <c r="C10" s="10" t="s">
        <v>43</v>
      </c>
      <c r="D10" s="16" t="s">
        <v>44</v>
      </c>
      <c r="E10" s="16" t="s">
        <v>45</v>
      </c>
      <c r="F10" s="11" t="s">
        <v>46</v>
      </c>
      <c r="G10" s="11">
        <v>2</v>
      </c>
      <c r="H10" s="11">
        <v>1</v>
      </c>
      <c r="I10" s="11">
        <v>1</v>
      </c>
      <c r="J10" s="11" t="s">
        <v>47</v>
      </c>
      <c r="K10" s="11" t="s">
        <v>48</v>
      </c>
      <c r="L10" s="88" t="s">
        <v>38</v>
      </c>
      <c r="M10" s="119">
        <v>2</v>
      </c>
      <c r="N10" s="117" t="s">
        <v>49</v>
      </c>
      <c r="O10" s="120" t="s">
        <v>50</v>
      </c>
      <c r="P10" s="102" t="s">
        <v>41</v>
      </c>
      <c r="Q10" s="102" t="s">
        <v>321</v>
      </c>
      <c r="R10" s="101">
        <v>0.5</v>
      </c>
    </row>
    <row r="11" spans="2:18" ht="79.5" customHeight="1" x14ac:dyDescent="0.35">
      <c r="B11" s="25" t="s">
        <v>51</v>
      </c>
      <c r="C11" s="10" t="s">
        <v>52</v>
      </c>
      <c r="D11" s="14" t="s">
        <v>53</v>
      </c>
      <c r="E11" s="14" t="s">
        <v>54</v>
      </c>
      <c r="F11" s="2" t="s">
        <v>55</v>
      </c>
      <c r="G11" s="47">
        <v>0.33</v>
      </c>
      <c r="H11" s="47">
        <v>0.33</v>
      </c>
      <c r="I11" s="47">
        <v>0.34</v>
      </c>
      <c r="J11" s="47" t="s">
        <v>56</v>
      </c>
      <c r="K11" s="11" t="s">
        <v>57</v>
      </c>
      <c r="L11" s="88" t="s">
        <v>29</v>
      </c>
      <c r="M11" s="107">
        <v>0.33</v>
      </c>
      <c r="N11" s="118" t="s">
        <v>58</v>
      </c>
      <c r="O11" s="105" t="s">
        <v>59</v>
      </c>
      <c r="P11" s="121" t="s">
        <v>60</v>
      </c>
      <c r="Q11" s="102" t="s">
        <v>322</v>
      </c>
      <c r="R11" s="101">
        <v>0.33</v>
      </c>
    </row>
    <row r="12" spans="2:18" ht="201" customHeight="1" x14ac:dyDescent="0.35">
      <c r="B12" s="4" t="s">
        <v>61</v>
      </c>
      <c r="C12" s="8" t="s">
        <v>62</v>
      </c>
      <c r="D12" s="13" t="s">
        <v>63</v>
      </c>
      <c r="E12" s="1" t="s">
        <v>64</v>
      </c>
      <c r="F12" s="6" t="s">
        <v>65</v>
      </c>
      <c r="G12" s="6">
        <v>2</v>
      </c>
      <c r="H12" s="6">
        <v>1</v>
      </c>
      <c r="I12" s="6">
        <v>1</v>
      </c>
      <c r="J12" s="7" t="s">
        <v>66</v>
      </c>
      <c r="K12" s="6" t="s">
        <v>48</v>
      </c>
      <c r="L12" s="89" t="s">
        <v>38</v>
      </c>
      <c r="M12" s="107">
        <v>2</v>
      </c>
      <c r="N12" s="122" t="s">
        <v>67</v>
      </c>
      <c r="O12" s="123" t="s">
        <v>68</v>
      </c>
      <c r="P12" s="102" t="s">
        <v>41</v>
      </c>
      <c r="Q12" s="102" t="s">
        <v>323</v>
      </c>
      <c r="R12" s="101">
        <v>0.5</v>
      </c>
    </row>
    <row r="13" spans="2:18" x14ac:dyDescent="0.35">
      <c r="R13" s="141">
        <f>SUM(R8:R12)/9</f>
        <v>0.22111111111111115</v>
      </c>
    </row>
  </sheetData>
  <mergeCells count="18">
    <mergeCell ref="Q6:Q7"/>
    <mergeCell ref="R6:R7"/>
    <mergeCell ref="Q5:R5"/>
    <mergeCell ref="O6:O7"/>
    <mergeCell ref="P6:P7"/>
    <mergeCell ref="M5:O5"/>
    <mergeCell ref="B8:B9"/>
    <mergeCell ref="J6:J7"/>
    <mergeCell ref="K6:K7"/>
    <mergeCell ref="L6:L7"/>
    <mergeCell ref="B3:K3"/>
    <mergeCell ref="B4:K4"/>
    <mergeCell ref="B5:K5"/>
    <mergeCell ref="G6:I6"/>
    <mergeCell ref="B6:B7"/>
    <mergeCell ref="C6:D7"/>
    <mergeCell ref="E6:E7"/>
    <mergeCell ref="F6:F7"/>
  </mergeCells>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1"/>
  <sheetViews>
    <sheetView topLeftCell="O5" zoomScale="90" zoomScaleNormal="90" workbookViewId="0">
      <pane ySplit="3" topLeftCell="A8" activePane="bottomLeft" state="frozen"/>
      <selection pane="bottomLeft" activeCell="R6" sqref="R6:R7"/>
    </sheetView>
  </sheetViews>
  <sheetFormatPr baseColWidth="10" defaultColWidth="11.453125" defaultRowHeight="14.5" x14ac:dyDescent="0.35"/>
  <cols>
    <col min="1" max="1" width="3.81640625" customWidth="1"/>
    <col min="2" max="2" width="20.1796875" customWidth="1"/>
    <col min="3" max="3" width="5.453125" customWidth="1"/>
    <col min="4" max="4" width="46.54296875" style="15" customWidth="1"/>
    <col min="5" max="5" width="32.54296875" style="15" customWidth="1"/>
    <col min="6" max="6" width="18.54296875" style="3" customWidth="1"/>
    <col min="7" max="7" width="12.1796875" style="3" customWidth="1"/>
    <col min="8" max="8" width="12.7265625" style="3" customWidth="1"/>
    <col min="9" max="9" width="13.1796875" style="3" customWidth="1"/>
    <col min="10" max="10" width="38.453125" style="3" customWidth="1"/>
    <col min="11" max="11" width="39.1796875" style="54" customWidth="1"/>
    <col min="12" max="12" width="44.26953125" customWidth="1"/>
    <col min="13" max="13" width="35.1796875" customWidth="1"/>
    <col min="14" max="14" width="46.1796875" customWidth="1"/>
    <col min="15" max="15" width="20.1796875" customWidth="1"/>
    <col min="16" max="16" width="41.54296875" customWidth="1"/>
    <col min="17" max="17" width="63" style="145" customWidth="1"/>
    <col min="18" max="18" width="22.26953125" style="57" customWidth="1"/>
  </cols>
  <sheetData>
    <row r="1" spans="2:18" hidden="1" x14ac:dyDescent="0.35">
      <c r="B1" t="s">
        <v>69</v>
      </c>
    </row>
    <row r="3" spans="2:18" ht="15" customHeight="1" x14ac:dyDescent="0.35">
      <c r="B3" s="155" t="str">
        <f>+'C1. Transparencia y Acceso'!B3:K3</f>
        <v xml:space="preserve"> PROGRAMA DE TRANSPARENCIA Y ÉTICA PÚBLICA    -  Versión 2                                                                                                            </v>
      </c>
      <c r="C3" s="156"/>
      <c r="D3" s="156"/>
      <c r="E3" s="156"/>
      <c r="F3" s="156"/>
      <c r="G3" s="156"/>
      <c r="H3" s="156"/>
      <c r="I3" s="156"/>
      <c r="J3" s="156"/>
      <c r="K3" s="156"/>
    </row>
    <row r="4" spans="2:18" ht="15.75" customHeight="1" thickBot="1" x14ac:dyDescent="0.4">
      <c r="B4" s="155" t="s">
        <v>70</v>
      </c>
      <c r="C4" s="156"/>
      <c r="D4" s="156"/>
      <c r="E4" s="156"/>
      <c r="F4" s="156"/>
      <c r="G4" s="156"/>
      <c r="H4" s="156"/>
      <c r="I4" s="156"/>
      <c r="J4" s="156"/>
      <c r="K4" s="156"/>
    </row>
    <row r="5" spans="2:18" ht="16" thickBot="1" x14ac:dyDescent="0.4">
      <c r="B5" s="155" t="s">
        <v>71</v>
      </c>
      <c r="C5" s="156"/>
      <c r="D5" s="156"/>
      <c r="E5" s="156"/>
      <c r="F5" s="156"/>
      <c r="G5" s="156"/>
      <c r="H5" s="156"/>
      <c r="I5" s="156"/>
      <c r="J5" s="156"/>
      <c r="K5" s="168"/>
      <c r="L5" s="79"/>
      <c r="M5" s="165" t="s">
        <v>3</v>
      </c>
      <c r="N5" s="166"/>
      <c r="O5" s="167"/>
      <c r="P5" s="83" t="s">
        <v>4</v>
      </c>
      <c r="Q5" s="162" t="s">
        <v>318</v>
      </c>
      <c r="R5" s="162"/>
    </row>
    <row r="6" spans="2:18" ht="28.5" customHeight="1" x14ac:dyDescent="0.35">
      <c r="B6" s="154" t="s">
        <v>5</v>
      </c>
      <c r="C6" s="154" t="s">
        <v>6</v>
      </c>
      <c r="D6" s="154"/>
      <c r="E6" s="154" t="s">
        <v>7</v>
      </c>
      <c r="F6" s="154" t="s">
        <v>8</v>
      </c>
      <c r="G6" s="159" t="s">
        <v>9</v>
      </c>
      <c r="H6" s="159"/>
      <c r="I6" s="159"/>
      <c r="J6" s="154" t="s">
        <v>10</v>
      </c>
      <c r="K6" s="154" t="s">
        <v>11</v>
      </c>
      <c r="L6" s="169" t="s">
        <v>72</v>
      </c>
      <c r="M6" s="84" t="s">
        <v>13</v>
      </c>
      <c r="N6" s="84" t="s">
        <v>14</v>
      </c>
      <c r="O6" s="171" t="s">
        <v>15</v>
      </c>
      <c r="P6" s="172" t="s">
        <v>16</v>
      </c>
      <c r="Q6" s="161" t="s">
        <v>317</v>
      </c>
      <c r="R6" s="161" t="s">
        <v>353</v>
      </c>
    </row>
    <row r="7" spans="2:18" ht="29.5" thickBot="1" x14ac:dyDescent="0.4">
      <c r="B7" s="154"/>
      <c r="C7" s="154"/>
      <c r="D7" s="154"/>
      <c r="E7" s="154"/>
      <c r="F7" s="154"/>
      <c r="G7" s="51" t="s">
        <v>17</v>
      </c>
      <c r="H7" s="51" t="s">
        <v>18</v>
      </c>
      <c r="I7" s="51" t="s">
        <v>19</v>
      </c>
      <c r="J7" s="154"/>
      <c r="K7" s="154"/>
      <c r="L7" s="169"/>
      <c r="M7" s="84" t="s">
        <v>20</v>
      </c>
      <c r="N7" s="84" t="s">
        <v>21</v>
      </c>
      <c r="O7" s="171"/>
      <c r="P7" s="173"/>
      <c r="Q7" s="161"/>
      <c r="R7" s="161"/>
    </row>
    <row r="8" spans="2:18" ht="186" customHeight="1" thickBot="1" x14ac:dyDescent="0.4">
      <c r="B8" s="170"/>
      <c r="C8" s="8" t="s">
        <v>73</v>
      </c>
      <c r="D8" s="33" t="s">
        <v>74</v>
      </c>
      <c r="E8" s="19" t="s">
        <v>75</v>
      </c>
      <c r="F8" s="7" t="s">
        <v>76</v>
      </c>
      <c r="G8" s="52">
        <v>0.33</v>
      </c>
      <c r="H8" s="46">
        <v>0.33</v>
      </c>
      <c r="I8" s="52">
        <v>0.34</v>
      </c>
      <c r="J8" s="7" t="s">
        <v>77</v>
      </c>
      <c r="K8" s="7" t="s">
        <v>78</v>
      </c>
      <c r="L8" s="90" t="s">
        <v>29</v>
      </c>
      <c r="M8" s="100">
        <v>0.33</v>
      </c>
      <c r="N8" s="98" t="s">
        <v>79</v>
      </c>
      <c r="O8" s="127" t="s">
        <v>80</v>
      </c>
      <c r="P8" s="142" t="s">
        <v>41</v>
      </c>
      <c r="Q8" s="114" t="s">
        <v>324</v>
      </c>
      <c r="R8" s="100">
        <v>0.33</v>
      </c>
    </row>
    <row r="9" spans="2:18" s="116" customFormat="1" ht="94.5" customHeight="1" thickBot="1" x14ac:dyDescent="0.4">
      <c r="B9" s="170"/>
      <c r="C9" s="8" t="s">
        <v>81</v>
      </c>
      <c r="D9" s="13" t="s">
        <v>82</v>
      </c>
      <c r="E9" s="13" t="s">
        <v>83</v>
      </c>
      <c r="F9" s="7" t="s">
        <v>84</v>
      </c>
      <c r="G9" s="46">
        <v>0.33</v>
      </c>
      <c r="H9" s="46">
        <v>0.33</v>
      </c>
      <c r="I9" s="46">
        <v>0.34</v>
      </c>
      <c r="J9" s="7" t="s">
        <v>85</v>
      </c>
      <c r="K9" s="7" t="s">
        <v>86</v>
      </c>
      <c r="L9" s="90" t="s">
        <v>38</v>
      </c>
      <c r="M9" s="137">
        <v>0.14280000000000001</v>
      </c>
      <c r="N9" s="102" t="s">
        <v>87</v>
      </c>
      <c r="O9" s="102" t="s">
        <v>88</v>
      </c>
      <c r="P9" s="143" t="s">
        <v>89</v>
      </c>
      <c r="Q9" s="114" t="s">
        <v>325</v>
      </c>
      <c r="R9" s="146">
        <v>0.14280000000000001</v>
      </c>
    </row>
    <row r="10" spans="2:18" ht="246.5" x14ac:dyDescent="0.35">
      <c r="B10" s="67" t="s">
        <v>90</v>
      </c>
      <c r="C10" s="8" t="s">
        <v>91</v>
      </c>
      <c r="D10" s="13" t="s">
        <v>92</v>
      </c>
      <c r="E10" s="13" t="s">
        <v>93</v>
      </c>
      <c r="F10" s="7" t="s">
        <v>94</v>
      </c>
      <c r="G10" s="7">
        <v>1</v>
      </c>
      <c r="H10" s="7">
        <v>1</v>
      </c>
      <c r="I10" s="7">
        <v>2</v>
      </c>
      <c r="J10" s="7" t="s">
        <v>95</v>
      </c>
      <c r="K10" s="7" t="s">
        <v>96</v>
      </c>
      <c r="L10" s="91" t="s">
        <v>38</v>
      </c>
      <c r="M10" s="100">
        <v>0.33</v>
      </c>
      <c r="N10" s="115" t="s">
        <v>97</v>
      </c>
      <c r="O10" s="99" t="s">
        <v>98</v>
      </c>
      <c r="P10" s="144" t="s">
        <v>99</v>
      </c>
      <c r="Q10" s="114" t="s">
        <v>326</v>
      </c>
      <c r="R10" s="100">
        <v>0.33</v>
      </c>
    </row>
    <row r="11" spans="2:18" x14ac:dyDescent="0.35">
      <c r="R11" s="206">
        <f>SUM(R8:R10)/10</f>
        <v>8.027999999999999E-2</v>
      </c>
    </row>
  </sheetData>
  <mergeCells count="18">
    <mergeCell ref="Q5:R5"/>
    <mergeCell ref="Q6:Q7"/>
    <mergeCell ref="R6:R7"/>
    <mergeCell ref="M5:O5"/>
    <mergeCell ref="O6:O7"/>
    <mergeCell ref="P6:P7"/>
    <mergeCell ref="L6:L7"/>
    <mergeCell ref="B8:B9"/>
    <mergeCell ref="G6:I6"/>
    <mergeCell ref="B6:B7"/>
    <mergeCell ref="C6:D7"/>
    <mergeCell ref="E6:E7"/>
    <mergeCell ref="F6:F7"/>
    <mergeCell ref="B3:K3"/>
    <mergeCell ref="B4:K4"/>
    <mergeCell ref="B5:K5"/>
    <mergeCell ref="J6:J7"/>
    <mergeCell ref="K6:K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5"/>
  <sheetViews>
    <sheetView topLeftCell="O2" zoomScale="90" zoomScaleNormal="90" workbookViewId="0">
      <selection activeCell="R6" sqref="R6:R7"/>
    </sheetView>
  </sheetViews>
  <sheetFormatPr baseColWidth="10" defaultColWidth="11.453125" defaultRowHeight="14.5" x14ac:dyDescent="0.35"/>
  <cols>
    <col min="1" max="1" width="4.26953125" style="18" customWidth="1"/>
    <col min="2" max="2" width="19.54296875" style="18" customWidth="1"/>
    <col min="3" max="3" width="4.81640625" style="18" customWidth="1"/>
    <col min="4" max="4" width="55.54296875" style="22" customWidth="1"/>
    <col min="5" max="5" width="38.1796875" style="22" customWidth="1"/>
    <col min="6" max="6" width="17.26953125" style="22" bestFit="1" customWidth="1"/>
    <col min="7" max="7" width="12.26953125" style="18" customWidth="1"/>
    <col min="8" max="9" width="13.26953125" style="18" customWidth="1"/>
    <col min="10" max="10" width="28.81640625" style="18" customWidth="1"/>
    <col min="11" max="11" width="36" style="44" customWidth="1"/>
    <col min="12" max="12" width="40.7265625" style="18" customWidth="1"/>
    <col min="13" max="13" width="32.81640625" style="57" customWidth="1"/>
    <col min="14" max="14" width="48.26953125" style="57" customWidth="1"/>
    <col min="15" max="15" width="21.54296875" style="57" customWidth="1"/>
    <col min="16" max="16" width="44.1796875" style="57" customWidth="1"/>
    <col min="17" max="17" width="63" style="17" customWidth="1"/>
    <col min="18" max="18" width="22.26953125" style="57" customWidth="1"/>
    <col min="19" max="16384" width="11.453125" style="18"/>
  </cols>
  <sheetData>
    <row r="1" spans="2:18" ht="30" hidden="1" customHeight="1" x14ac:dyDescent="0.35">
      <c r="B1" s="174" t="s">
        <v>100</v>
      </c>
      <c r="C1" s="174"/>
      <c r="D1" s="174"/>
      <c r="E1" s="174"/>
      <c r="F1" s="174"/>
      <c r="G1" s="174"/>
    </row>
    <row r="3" spans="2:18" ht="15" customHeight="1" x14ac:dyDescent="0.35">
      <c r="B3" s="155" t="str">
        <f>+'C2. Rendicion de Cuentas '!B3:K3</f>
        <v xml:space="preserve"> PROGRAMA DE TRANSPARENCIA Y ÉTICA PÚBLICA    -  Versión 2                                                                                                            </v>
      </c>
      <c r="C3" s="156"/>
      <c r="D3" s="156"/>
      <c r="E3" s="156"/>
      <c r="F3" s="156"/>
      <c r="G3" s="156"/>
      <c r="H3" s="156"/>
      <c r="I3" s="156"/>
      <c r="J3" s="156"/>
      <c r="K3" s="156"/>
    </row>
    <row r="4" spans="2:18" ht="15" customHeight="1" x14ac:dyDescent="0.35">
      <c r="B4" s="155" t="s">
        <v>70</v>
      </c>
      <c r="C4" s="156"/>
      <c r="D4" s="156"/>
      <c r="E4" s="156"/>
      <c r="F4" s="156"/>
      <c r="G4" s="156"/>
      <c r="H4" s="156"/>
      <c r="I4" s="156"/>
      <c r="J4" s="156"/>
      <c r="K4" s="156"/>
    </row>
    <row r="5" spans="2:18" ht="18" customHeight="1" x14ac:dyDescent="0.35">
      <c r="B5" s="157" t="s">
        <v>101</v>
      </c>
      <c r="C5" s="158"/>
      <c r="D5" s="158"/>
      <c r="E5" s="158"/>
      <c r="F5" s="158"/>
      <c r="G5" s="158"/>
      <c r="H5" s="158"/>
      <c r="I5" s="158"/>
      <c r="J5" s="158"/>
      <c r="K5" s="158"/>
      <c r="L5" s="65"/>
      <c r="M5" s="165" t="s">
        <v>3</v>
      </c>
      <c r="N5" s="166"/>
      <c r="O5" s="167"/>
      <c r="P5" s="140" t="s">
        <v>4</v>
      </c>
      <c r="Q5" s="162" t="s">
        <v>318</v>
      </c>
      <c r="R5" s="162"/>
    </row>
    <row r="6" spans="2:18" ht="33" customHeight="1" x14ac:dyDescent="0.35">
      <c r="B6" s="160" t="s">
        <v>5</v>
      </c>
      <c r="C6" s="160" t="s">
        <v>6</v>
      </c>
      <c r="D6" s="160"/>
      <c r="E6" s="160" t="s">
        <v>7</v>
      </c>
      <c r="F6" s="160" t="s">
        <v>8</v>
      </c>
      <c r="G6" s="159" t="s">
        <v>9</v>
      </c>
      <c r="H6" s="159"/>
      <c r="I6" s="159"/>
      <c r="J6" s="160" t="s">
        <v>10</v>
      </c>
      <c r="K6" s="160" t="s">
        <v>11</v>
      </c>
      <c r="L6" s="160" t="s">
        <v>72</v>
      </c>
      <c r="M6" s="84" t="s">
        <v>13</v>
      </c>
      <c r="N6" s="84" t="s">
        <v>14</v>
      </c>
      <c r="O6" s="163" t="s">
        <v>15</v>
      </c>
      <c r="P6" s="173" t="s">
        <v>16</v>
      </c>
      <c r="Q6" s="161" t="s">
        <v>317</v>
      </c>
      <c r="R6" s="161" t="s">
        <v>353</v>
      </c>
    </row>
    <row r="7" spans="2:18" ht="30" customHeight="1" thickBot="1" x14ac:dyDescent="0.4">
      <c r="B7" s="160"/>
      <c r="C7" s="160"/>
      <c r="D7" s="160"/>
      <c r="E7" s="160"/>
      <c r="F7" s="160"/>
      <c r="G7" s="55" t="s">
        <v>17</v>
      </c>
      <c r="H7" s="55" t="s">
        <v>18</v>
      </c>
      <c r="I7" s="55" t="s">
        <v>19</v>
      </c>
      <c r="J7" s="160"/>
      <c r="K7" s="160"/>
      <c r="L7" s="160"/>
      <c r="M7" s="85" t="s">
        <v>20</v>
      </c>
      <c r="N7" s="85" t="s">
        <v>21</v>
      </c>
      <c r="O7" s="164"/>
      <c r="P7" s="178"/>
      <c r="Q7" s="161"/>
      <c r="R7" s="161"/>
    </row>
    <row r="8" spans="2:18" ht="57.75" customHeight="1" thickBot="1" x14ac:dyDescent="0.4">
      <c r="B8" s="61" t="s">
        <v>102</v>
      </c>
      <c r="C8" s="8" t="s">
        <v>33</v>
      </c>
      <c r="D8" s="13" t="s">
        <v>103</v>
      </c>
      <c r="E8" s="13" t="s">
        <v>104</v>
      </c>
      <c r="F8" s="7" t="s">
        <v>36</v>
      </c>
      <c r="G8" s="46">
        <v>0.33</v>
      </c>
      <c r="H8" s="46">
        <v>0.33</v>
      </c>
      <c r="I8" s="46">
        <v>0.34</v>
      </c>
      <c r="J8" s="7" t="s">
        <v>105</v>
      </c>
      <c r="K8" s="43" t="s">
        <v>106</v>
      </c>
      <c r="L8" s="94" t="s">
        <v>38</v>
      </c>
      <c r="M8" s="128">
        <v>0.33</v>
      </c>
      <c r="N8" s="129" t="s">
        <v>107</v>
      </c>
      <c r="O8" s="130" t="s">
        <v>108</v>
      </c>
      <c r="P8" s="147" t="s">
        <v>41</v>
      </c>
      <c r="Q8" s="102" t="s">
        <v>328</v>
      </c>
      <c r="R8" s="100">
        <v>0.33</v>
      </c>
    </row>
    <row r="9" spans="2:18" ht="77" customHeight="1" x14ac:dyDescent="0.35">
      <c r="B9" s="60" t="s">
        <v>109</v>
      </c>
      <c r="C9" s="10" t="s">
        <v>110</v>
      </c>
      <c r="D9" s="16" t="s">
        <v>111</v>
      </c>
      <c r="E9" s="16" t="s">
        <v>112</v>
      </c>
      <c r="F9" s="5" t="s">
        <v>36</v>
      </c>
      <c r="G9" s="5">
        <v>4</v>
      </c>
      <c r="H9" s="5">
        <v>4</v>
      </c>
      <c r="I9" s="5">
        <v>4</v>
      </c>
      <c r="J9" s="5" t="s">
        <v>113</v>
      </c>
      <c r="K9" s="5" t="s">
        <v>106</v>
      </c>
      <c r="L9" s="92" t="s">
        <v>38</v>
      </c>
      <c r="M9" s="133">
        <v>4</v>
      </c>
      <c r="N9" s="134" t="s">
        <v>114</v>
      </c>
      <c r="O9" s="133" t="s">
        <v>115</v>
      </c>
      <c r="P9" s="147" t="s">
        <v>41</v>
      </c>
      <c r="Q9" s="102" t="s">
        <v>327</v>
      </c>
      <c r="R9" s="100">
        <v>0.33</v>
      </c>
    </row>
    <row r="10" spans="2:18" ht="207" customHeight="1" x14ac:dyDescent="0.35">
      <c r="B10" s="175" t="s">
        <v>116</v>
      </c>
      <c r="C10" s="8" t="s">
        <v>117</v>
      </c>
      <c r="D10" s="13" t="s">
        <v>118</v>
      </c>
      <c r="E10" s="13" t="s">
        <v>119</v>
      </c>
      <c r="F10" s="7" t="s">
        <v>36</v>
      </c>
      <c r="G10" s="7">
        <v>4</v>
      </c>
      <c r="H10" s="7">
        <v>4</v>
      </c>
      <c r="I10" s="7">
        <v>4</v>
      </c>
      <c r="J10" s="7" t="s">
        <v>120</v>
      </c>
      <c r="K10" s="7" t="s">
        <v>121</v>
      </c>
      <c r="L10" s="91" t="s">
        <v>38</v>
      </c>
      <c r="M10" s="130">
        <v>5</v>
      </c>
      <c r="N10" s="129" t="s">
        <v>122</v>
      </c>
      <c r="O10" s="130" t="s">
        <v>123</v>
      </c>
      <c r="P10" s="148" t="s">
        <v>124</v>
      </c>
      <c r="Q10" s="102" t="s">
        <v>329</v>
      </c>
      <c r="R10" s="207">
        <v>0.42</v>
      </c>
    </row>
    <row r="11" spans="2:18" ht="123" customHeight="1" x14ac:dyDescent="0.35">
      <c r="B11" s="176"/>
      <c r="C11" s="8" t="s">
        <v>125</v>
      </c>
      <c r="D11" s="13" t="s">
        <v>126</v>
      </c>
      <c r="E11" s="13" t="s">
        <v>127</v>
      </c>
      <c r="F11" s="7" t="s">
        <v>36</v>
      </c>
      <c r="G11" s="7">
        <v>3</v>
      </c>
      <c r="H11" s="7">
        <v>3</v>
      </c>
      <c r="I11" s="7">
        <v>3</v>
      </c>
      <c r="J11" s="7" t="s">
        <v>128</v>
      </c>
      <c r="K11" s="7" t="s">
        <v>121</v>
      </c>
      <c r="L11" s="91" t="s">
        <v>38</v>
      </c>
      <c r="M11" s="135">
        <v>3</v>
      </c>
      <c r="N11" s="136" t="s">
        <v>129</v>
      </c>
      <c r="O11" s="135" t="s">
        <v>130</v>
      </c>
      <c r="P11" s="147" t="s">
        <v>41</v>
      </c>
      <c r="Q11" s="102" t="s">
        <v>330</v>
      </c>
      <c r="R11" s="100">
        <v>0.33</v>
      </c>
    </row>
    <row r="12" spans="2:18" ht="150.75" customHeight="1" x14ac:dyDescent="0.35">
      <c r="B12" s="177"/>
      <c r="C12" s="8" t="s">
        <v>73</v>
      </c>
      <c r="D12" s="13" t="s">
        <v>131</v>
      </c>
      <c r="E12" s="125" t="s">
        <v>132</v>
      </c>
      <c r="F12" s="7" t="s">
        <v>36</v>
      </c>
      <c r="G12" s="7">
        <v>1</v>
      </c>
      <c r="H12" s="7">
        <v>1</v>
      </c>
      <c r="I12" s="7">
        <v>1</v>
      </c>
      <c r="J12" s="7" t="s">
        <v>133</v>
      </c>
      <c r="K12" s="7" t="s">
        <v>134</v>
      </c>
      <c r="L12" s="91" t="s">
        <v>38</v>
      </c>
      <c r="M12" s="128">
        <v>0.33</v>
      </c>
      <c r="N12" s="129" t="s">
        <v>135</v>
      </c>
      <c r="O12" s="130" t="s">
        <v>136</v>
      </c>
      <c r="P12" s="147" t="s">
        <v>137</v>
      </c>
      <c r="Q12" s="102" t="s">
        <v>331</v>
      </c>
      <c r="R12" s="100">
        <v>0.33</v>
      </c>
    </row>
    <row r="13" spans="2:18" ht="201" customHeight="1" x14ac:dyDescent="0.35">
      <c r="B13" s="81" t="s">
        <v>138</v>
      </c>
      <c r="C13" s="62" t="s">
        <v>139</v>
      </c>
      <c r="D13" s="61" t="s">
        <v>140</v>
      </c>
      <c r="E13" s="61" t="s">
        <v>141</v>
      </c>
      <c r="F13" s="39" t="s">
        <v>36</v>
      </c>
      <c r="G13" s="64">
        <v>0.33</v>
      </c>
      <c r="H13" s="64">
        <v>0.33</v>
      </c>
      <c r="I13" s="64">
        <v>0.34</v>
      </c>
      <c r="J13" s="39" t="s">
        <v>142</v>
      </c>
      <c r="K13" s="39" t="s">
        <v>106</v>
      </c>
      <c r="L13" s="132" t="s">
        <v>38</v>
      </c>
      <c r="M13" s="128">
        <v>0.33</v>
      </c>
      <c r="N13" s="129" t="s">
        <v>143</v>
      </c>
      <c r="O13" s="130" t="s">
        <v>144</v>
      </c>
      <c r="P13" s="147" t="s">
        <v>41</v>
      </c>
      <c r="Q13" s="102" t="s">
        <v>332</v>
      </c>
      <c r="R13" s="100">
        <v>0.33</v>
      </c>
    </row>
    <row r="14" spans="2:18" ht="132" customHeight="1" x14ac:dyDescent="0.35">
      <c r="B14" s="63" t="s">
        <v>145</v>
      </c>
      <c r="C14" s="66" t="s">
        <v>146</v>
      </c>
      <c r="D14" s="16" t="s">
        <v>147</v>
      </c>
      <c r="E14" s="16" t="s">
        <v>148</v>
      </c>
      <c r="F14" s="5" t="s">
        <v>149</v>
      </c>
      <c r="G14" s="5">
        <v>1</v>
      </c>
      <c r="H14" s="5">
        <v>1</v>
      </c>
      <c r="I14" s="5">
        <v>2</v>
      </c>
      <c r="J14" s="5" t="s">
        <v>150</v>
      </c>
      <c r="K14" s="5" t="s">
        <v>151</v>
      </c>
      <c r="L14" s="95" t="s">
        <v>38</v>
      </c>
      <c r="M14" s="130">
        <v>1</v>
      </c>
      <c r="N14" s="131" t="s">
        <v>152</v>
      </c>
      <c r="O14" s="131" t="s">
        <v>153</v>
      </c>
      <c r="P14" s="147" t="s">
        <v>154</v>
      </c>
      <c r="Q14" s="102" t="s">
        <v>333</v>
      </c>
      <c r="R14" s="100">
        <v>0.25</v>
      </c>
    </row>
    <row r="15" spans="2:18" x14ac:dyDescent="0.35">
      <c r="F15" s="57"/>
      <c r="K15" s="18"/>
      <c r="R15" s="149">
        <f>SUM(R8:R14)/15</f>
        <v>0.15466666666666667</v>
      </c>
    </row>
    <row r="16" spans="2:18" x14ac:dyDescent="0.35">
      <c r="K16" s="18"/>
    </row>
    <row r="18" spans="4:11" x14ac:dyDescent="0.35">
      <c r="D18" s="21"/>
    </row>
    <row r="19" spans="4:11" ht="130.5" customHeight="1" x14ac:dyDescent="0.35">
      <c r="D19" s="18"/>
      <c r="E19" s="18"/>
      <c r="F19" s="18"/>
      <c r="K19" s="18"/>
    </row>
    <row r="20" spans="4:11" ht="16.5" x14ac:dyDescent="0.35">
      <c r="D20" s="23"/>
    </row>
    <row r="21" spans="4:11" x14ac:dyDescent="0.35">
      <c r="D21" s="21"/>
    </row>
    <row r="22" spans="4:11" x14ac:dyDescent="0.35">
      <c r="D22" s="21"/>
    </row>
    <row r="23" spans="4:11" x14ac:dyDescent="0.35">
      <c r="D23" s="21"/>
    </row>
    <row r="24" spans="4:11" x14ac:dyDescent="0.35">
      <c r="D24" s="21"/>
    </row>
    <row r="25" spans="4:11" x14ac:dyDescent="0.35">
      <c r="D25" s="21"/>
    </row>
    <row r="26" spans="4:11" x14ac:dyDescent="0.35">
      <c r="D26" s="21"/>
    </row>
    <row r="27" spans="4:11" x14ac:dyDescent="0.35">
      <c r="D27" s="21"/>
    </row>
    <row r="28" spans="4:11" x14ac:dyDescent="0.35">
      <c r="D28" s="21"/>
    </row>
    <row r="29" spans="4:11" x14ac:dyDescent="0.35">
      <c r="D29" s="21"/>
    </row>
    <row r="30" spans="4:11" x14ac:dyDescent="0.35">
      <c r="D30" s="21"/>
    </row>
    <row r="31" spans="4:11" x14ac:dyDescent="0.35">
      <c r="D31" s="21"/>
    </row>
    <row r="32" spans="4:11" x14ac:dyDescent="0.35">
      <c r="D32" s="21"/>
    </row>
    <row r="33" spans="4:4" x14ac:dyDescent="0.35">
      <c r="D33" s="21"/>
    </row>
    <row r="34" spans="4:4" x14ac:dyDescent="0.35">
      <c r="D34" s="21"/>
    </row>
    <row r="35" spans="4:4" x14ac:dyDescent="0.35">
      <c r="D35" s="21"/>
    </row>
  </sheetData>
  <mergeCells count="19">
    <mergeCell ref="Q5:R5"/>
    <mergeCell ref="Q6:Q7"/>
    <mergeCell ref="R6:R7"/>
    <mergeCell ref="B10:B12"/>
    <mergeCell ref="M5:O5"/>
    <mergeCell ref="O6:O7"/>
    <mergeCell ref="P6:P7"/>
    <mergeCell ref="L6:L7"/>
    <mergeCell ref="B1:G1"/>
    <mergeCell ref="B6:B7"/>
    <mergeCell ref="C6:D7"/>
    <mergeCell ref="E6:E7"/>
    <mergeCell ref="F6:F7"/>
    <mergeCell ref="G6:I6"/>
    <mergeCell ref="B3:K3"/>
    <mergeCell ref="B4:K4"/>
    <mergeCell ref="B5:K5"/>
    <mergeCell ref="J6:J7"/>
    <mergeCell ref="K6:K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5099-2409-4514-82AA-E55B6E04EA2D}">
  <dimension ref="B1:L27"/>
  <sheetViews>
    <sheetView topLeftCell="A2" zoomScale="90" zoomScaleNormal="90" workbookViewId="0">
      <selection activeCell="A14" sqref="A14"/>
    </sheetView>
  </sheetViews>
  <sheetFormatPr baseColWidth="10" defaultColWidth="11.453125" defaultRowHeight="14.5" x14ac:dyDescent="0.35"/>
  <cols>
    <col min="1" max="1" width="4.26953125" style="18" customWidth="1"/>
    <col min="2" max="2" width="33.81640625" style="18" customWidth="1"/>
    <col min="3" max="3" width="4.81640625" style="18" customWidth="1"/>
    <col min="4" max="4" width="56.1796875" style="22" customWidth="1"/>
    <col min="5" max="5" width="43" style="22" customWidth="1"/>
    <col min="6" max="6" width="17.26953125" style="18" bestFit="1" customWidth="1"/>
    <col min="7" max="8" width="13.1796875" style="18" customWidth="1"/>
    <col min="9" max="10" width="17.26953125" style="18" customWidth="1"/>
    <col min="11" max="11" width="34.81640625" style="29" customWidth="1"/>
    <col min="12" max="12" width="49" style="17" customWidth="1"/>
    <col min="13" max="16384" width="11.453125" style="18"/>
  </cols>
  <sheetData>
    <row r="1" spans="2:12" ht="30" hidden="1" customHeight="1" x14ac:dyDescent="0.35">
      <c r="B1" s="18" t="s">
        <v>155</v>
      </c>
      <c r="D1" s="18"/>
      <c r="E1" s="18"/>
    </row>
    <row r="3" spans="2:12" ht="15" x14ac:dyDescent="0.35">
      <c r="B3" s="179" t="str">
        <f>+'C3. Atención a la Ciudadnia'!B3:K3</f>
        <v xml:space="preserve"> PROGRAMA DE TRANSPARENCIA Y ÉTICA PÚBLICA    -  Versión 2                                                                                                            </v>
      </c>
      <c r="C3" s="179"/>
      <c r="D3" s="179"/>
      <c r="E3" s="179"/>
      <c r="F3" s="179"/>
      <c r="G3" s="179"/>
      <c r="H3" s="28"/>
      <c r="I3" s="28"/>
      <c r="J3" s="28"/>
      <c r="K3" s="27"/>
    </row>
    <row r="4" spans="2:12" ht="15.5" thickBot="1" x14ac:dyDescent="0.4">
      <c r="B4" s="179" t="s">
        <v>70</v>
      </c>
      <c r="C4" s="179"/>
      <c r="D4" s="179"/>
      <c r="E4" s="179"/>
      <c r="F4" s="179"/>
      <c r="G4" s="179"/>
      <c r="H4" s="28"/>
      <c r="I4" s="28"/>
      <c r="J4" s="28"/>
      <c r="K4" s="27"/>
    </row>
    <row r="5" spans="2:12" ht="15.5" thickBot="1" x14ac:dyDescent="0.4">
      <c r="B5" s="180" t="s">
        <v>156</v>
      </c>
      <c r="C5" s="180"/>
      <c r="D5" s="180"/>
      <c r="E5" s="180"/>
      <c r="F5" s="180"/>
      <c r="G5" s="180"/>
      <c r="H5" s="28"/>
      <c r="I5" s="28"/>
      <c r="J5" s="28"/>
      <c r="K5" s="27"/>
      <c r="L5" s="31"/>
    </row>
    <row r="6" spans="2:12" ht="39.75" customHeight="1" x14ac:dyDescent="0.35">
      <c r="B6" s="160" t="s">
        <v>5</v>
      </c>
      <c r="C6" s="160" t="s">
        <v>6</v>
      </c>
      <c r="D6" s="160"/>
      <c r="E6" s="160" t="s">
        <v>7</v>
      </c>
      <c r="F6" s="160" t="s">
        <v>8</v>
      </c>
      <c r="G6" s="159" t="s">
        <v>9</v>
      </c>
      <c r="H6" s="159"/>
      <c r="I6" s="159"/>
      <c r="J6" s="160" t="s">
        <v>10</v>
      </c>
      <c r="K6" s="160" t="s">
        <v>11</v>
      </c>
      <c r="L6" s="154" t="s">
        <v>72</v>
      </c>
    </row>
    <row r="7" spans="2:12" ht="31.5" customHeight="1" x14ac:dyDescent="0.35">
      <c r="B7" s="160"/>
      <c r="C7" s="160"/>
      <c r="D7" s="160"/>
      <c r="E7" s="160"/>
      <c r="F7" s="160"/>
      <c r="G7" s="51" t="s">
        <v>17</v>
      </c>
      <c r="H7" s="51" t="s">
        <v>18</v>
      </c>
      <c r="I7" s="51" t="s">
        <v>19</v>
      </c>
      <c r="J7" s="160"/>
      <c r="K7" s="160"/>
      <c r="L7" s="154"/>
    </row>
    <row r="13" spans="2:12" x14ac:dyDescent="0.35">
      <c r="D13" s="21"/>
    </row>
    <row r="14" spans="2:12" x14ac:dyDescent="0.35">
      <c r="D14" s="21"/>
    </row>
    <row r="15" spans="2:12" x14ac:dyDescent="0.35">
      <c r="D15" s="21"/>
    </row>
    <row r="16" spans="2:12" x14ac:dyDescent="0.35">
      <c r="D16" s="21"/>
    </row>
    <row r="17" spans="4:4" x14ac:dyDescent="0.35">
      <c r="D17" s="21"/>
    </row>
    <row r="18" spans="4:4" x14ac:dyDescent="0.35">
      <c r="D18" s="21"/>
    </row>
    <row r="19" spans="4:4" x14ac:dyDescent="0.35">
      <c r="D19" s="21"/>
    </row>
    <row r="20" spans="4:4" x14ac:dyDescent="0.35">
      <c r="D20" s="21"/>
    </row>
    <row r="21" spans="4:4" x14ac:dyDescent="0.35">
      <c r="D21" s="21"/>
    </row>
    <row r="22" spans="4:4" x14ac:dyDescent="0.35">
      <c r="D22" s="21"/>
    </row>
    <row r="23" spans="4:4" x14ac:dyDescent="0.35">
      <c r="D23" s="21"/>
    </row>
    <row r="24" spans="4:4" x14ac:dyDescent="0.35">
      <c r="D24" s="21"/>
    </row>
    <row r="25" spans="4:4" x14ac:dyDescent="0.35">
      <c r="D25" s="21"/>
    </row>
    <row r="26" spans="4:4" x14ac:dyDescent="0.35">
      <c r="D26" s="21"/>
    </row>
    <row r="27" spans="4:4" x14ac:dyDescent="0.35">
      <c r="D27" s="21"/>
    </row>
  </sheetData>
  <mergeCells count="11">
    <mergeCell ref="L6:L7"/>
    <mergeCell ref="B3:G3"/>
    <mergeCell ref="B4:G4"/>
    <mergeCell ref="B5:G5"/>
    <mergeCell ref="G6:I6"/>
    <mergeCell ref="B6:B7"/>
    <mergeCell ref="C6:D7"/>
    <mergeCell ref="E6:E7"/>
    <mergeCell ref="F6:F7"/>
    <mergeCell ref="J6:J7"/>
    <mergeCell ref="K6:K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E23A-161A-4102-851B-36DF8050FB1A}">
  <dimension ref="B1:R29"/>
  <sheetViews>
    <sheetView topLeftCell="O2" zoomScale="90" zoomScaleNormal="90" workbookViewId="0">
      <selection activeCell="R6" sqref="R6:R7"/>
    </sheetView>
  </sheetViews>
  <sheetFormatPr baseColWidth="10" defaultColWidth="11.453125" defaultRowHeight="14.5" x14ac:dyDescent="0.35"/>
  <cols>
    <col min="1" max="1" width="4.26953125" style="18" customWidth="1"/>
    <col min="2" max="2" width="20.7265625" style="18" customWidth="1"/>
    <col min="3" max="3" width="4.81640625" style="18" customWidth="1"/>
    <col min="4" max="4" width="49.54296875" style="22" customWidth="1"/>
    <col min="5" max="5" width="38.453125" style="22" customWidth="1"/>
    <col min="6" max="6" width="17.453125" style="22" bestFit="1" customWidth="1"/>
    <col min="7" max="7" width="10.81640625" style="22" customWidth="1"/>
    <col min="8" max="8" width="14.1796875" style="22" customWidth="1"/>
    <col min="9" max="9" width="15.453125" style="22" customWidth="1"/>
    <col min="10" max="10" width="45" style="29" customWidth="1"/>
    <col min="11" max="11" width="43.81640625" style="18" customWidth="1"/>
    <col min="12" max="12" width="44.54296875" style="17" customWidth="1"/>
    <col min="13" max="13" width="22.81640625" style="18" customWidth="1"/>
    <col min="14" max="14" width="50.7265625" style="18" customWidth="1"/>
    <col min="15" max="15" width="35.26953125" style="17" customWidth="1"/>
    <col min="16" max="16" width="43.1796875" style="17" customWidth="1"/>
    <col min="17" max="17" width="63" style="17" customWidth="1"/>
    <col min="18" max="18" width="22.26953125" style="57" customWidth="1"/>
    <col min="19" max="16384" width="11.453125" style="18"/>
  </cols>
  <sheetData>
    <row r="1" spans="2:18" ht="30" hidden="1" customHeight="1" x14ac:dyDescent="0.35">
      <c r="B1" s="44" t="s">
        <v>157</v>
      </c>
      <c r="C1" s="44"/>
      <c r="D1" s="44"/>
      <c r="E1" s="18"/>
      <c r="F1" s="18"/>
      <c r="G1" s="18"/>
      <c r="H1" s="18"/>
      <c r="I1" s="18"/>
    </row>
    <row r="3" spans="2:18" ht="15" x14ac:dyDescent="0.35">
      <c r="B3" s="181" t="str">
        <f>+'C4. Racionalización de tramites'!B3:G3</f>
        <v xml:space="preserve"> PROGRAMA DE TRANSPARENCIA Y ÉTICA PÚBLICA    -  Versión 2                                                                                                            </v>
      </c>
      <c r="C3" s="182"/>
      <c r="D3" s="182"/>
      <c r="E3" s="182"/>
      <c r="F3" s="182"/>
      <c r="G3" s="182"/>
      <c r="H3" s="182"/>
      <c r="I3" s="183"/>
      <c r="J3" s="27"/>
      <c r="K3" s="40"/>
    </row>
    <row r="4" spans="2:18" ht="15.5" thickBot="1" x14ac:dyDescent="0.4">
      <c r="B4" s="181" t="s">
        <v>70</v>
      </c>
      <c r="C4" s="182"/>
      <c r="D4" s="182"/>
      <c r="E4" s="182"/>
      <c r="F4" s="182"/>
      <c r="G4" s="182"/>
      <c r="H4" s="182"/>
      <c r="I4" s="183"/>
      <c r="J4" s="27"/>
      <c r="K4" s="40"/>
    </row>
    <row r="5" spans="2:18" ht="15.5" thickBot="1" x14ac:dyDescent="0.4">
      <c r="B5" s="184" t="s">
        <v>158</v>
      </c>
      <c r="C5" s="185"/>
      <c r="D5" s="185"/>
      <c r="E5" s="185"/>
      <c r="F5" s="185"/>
      <c r="G5" s="185"/>
      <c r="H5" s="185"/>
      <c r="I5" s="186"/>
      <c r="J5" s="27"/>
      <c r="K5" s="41"/>
      <c r="L5" s="31"/>
      <c r="M5" s="165" t="s">
        <v>3</v>
      </c>
      <c r="N5" s="166"/>
      <c r="O5" s="167"/>
      <c r="P5" s="83" t="s">
        <v>4</v>
      </c>
      <c r="Q5" s="162" t="s">
        <v>318</v>
      </c>
      <c r="R5" s="162"/>
    </row>
    <row r="6" spans="2:18" ht="30.75" customHeight="1" x14ac:dyDescent="0.35">
      <c r="B6" s="160" t="s">
        <v>5</v>
      </c>
      <c r="C6" s="160" t="s">
        <v>6</v>
      </c>
      <c r="D6" s="160"/>
      <c r="E6" s="160" t="s">
        <v>7</v>
      </c>
      <c r="F6" s="160" t="s">
        <v>8</v>
      </c>
      <c r="G6" s="159" t="s">
        <v>9</v>
      </c>
      <c r="H6" s="159"/>
      <c r="I6" s="159"/>
      <c r="J6" s="160" t="s">
        <v>10</v>
      </c>
      <c r="K6" s="160" t="s">
        <v>11</v>
      </c>
      <c r="L6" s="154" t="s">
        <v>72</v>
      </c>
      <c r="M6" s="84" t="s">
        <v>13</v>
      </c>
      <c r="N6" s="84" t="s">
        <v>14</v>
      </c>
      <c r="O6" s="163" t="s">
        <v>15</v>
      </c>
      <c r="P6" s="163" t="s">
        <v>16</v>
      </c>
      <c r="Q6" s="161" t="s">
        <v>317</v>
      </c>
      <c r="R6" s="161" t="s">
        <v>353</v>
      </c>
    </row>
    <row r="7" spans="2:18" ht="30.75" customHeight="1" thickBot="1" x14ac:dyDescent="0.4">
      <c r="B7" s="160"/>
      <c r="C7" s="160"/>
      <c r="D7" s="160"/>
      <c r="E7" s="160"/>
      <c r="F7" s="160"/>
      <c r="G7" s="51" t="s">
        <v>17</v>
      </c>
      <c r="H7" s="51" t="s">
        <v>18</v>
      </c>
      <c r="I7" s="51" t="s">
        <v>19</v>
      </c>
      <c r="J7" s="160"/>
      <c r="K7" s="160"/>
      <c r="L7" s="154"/>
      <c r="M7" s="84" t="s">
        <v>20</v>
      </c>
      <c r="N7" s="84" t="s">
        <v>21</v>
      </c>
      <c r="O7" s="192"/>
      <c r="P7" s="192"/>
      <c r="Q7" s="161"/>
      <c r="R7" s="161"/>
    </row>
    <row r="8" spans="2:18" ht="107.25" customHeight="1" thickBot="1" x14ac:dyDescent="0.4">
      <c r="B8" s="187" t="s">
        <v>159</v>
      </c>
      <c r="C8" s="10" t="s">
        <v>160</v>
      </c>
      <c r="D8" s="16" t="s">
        <v>161</v>
      </c>
      <c r="E8" s="16" t="s">
        <v>162</v>
      </c>
      <c r="F8" s="5" t="s">
        <v>163</v>
      </c>
      <c r="G8" s="56">
        <v>0.33</v>
      </c>
      <c r="H8" s="56">
        <v>0.33</v>
      </c>
      <c r="I8" s="56">
        <v>0.34</v>
      </c>
      <c r="J8" s="16" t="s">
        <v>164</v>
      </c>
      <c r="K8" s="5" t="s">
        <v>165</v>
      </c>
      <c r="L8" s="92" t="s">
        <v>38</v>
      </c>
      <c r="M8" s="100">
        <v>0.33</v>
      </c>
      <c r="N8" s="104" t="s">
        <v>166</v>
      </c>
      <c r="O8" s="102" t="s">
        <v>164</v>
      </c>
      <c r="P8" s="102" t="s">
        <v>167</v>
      </c>
      <c r="Q8" s="102" t="s">
        <v>334</v>
      </c>
      <c r="R8" s="100">
        <v>0.33</v>
      </c>
    </row>
    <row r="9" spans="2:18" ht="213" customHeight="1" thickBot="1" x14ac:dyDescent="0.4">
      <c r="B9" s="188"/>
      <c r="C9" s="10" t="s">
        <v>168</v>
      </c>
      <c r="D9" s="16" t="s">
        <v>169</v>
      </c>
      <c r="E9" s="16" t="s">
        <v>170</v>
      </c>
      <c r="F9" s="5" t="s">
        <v>171</v>
      </c>
      <c r="G9" s="56">
        <v>0.33</v>
      </c>
      <c r="H9" s="56">
        <v>0.34</v>
      </c>
      <c r="I9" s="56">
        <v>0.33</v>
      </c>
      <c r="J9" s="16" t="s">
        <v>172</v>
      </c>
      <c r="K9" s="5" t="s">
        <v>173</v>
      </c>
      <c r="L9" s="92" t="s">
        <v>38</v>
      </c>
      <c r="M9" s="100">
        <v>0.33</v>
      </c>
      <c r="N9" s="104" t="s">
        <v>174</v>
      </c>
      <c r="O9" s="102" t="s">
        <v>175</v>
      </c>
      <c r="P9" s="114" t="s">
        <v>176</v>
      </c>
      <c r="Q9" s="102" t="s">
        <v>335</v>
      </c>
      <c r="R9" s="100">
        <v>0.33</v>
      </c>
    </row>
    <row r="10" spans="2:18" ht="76.5" customHeight="1" thickBot="1" x14ac:dyDescent="0.4">
      <c r="B10" s="189" t="s">
        <v>177</v>
      </c>
      <c r="C10" s="8" t="s">
        <v>117</v>
      </c>
      <c r="D10" s="19" t="s">
        <v>178</v>
      </c>
      <c r="E10" s="13" t="s">
        <v>179</v>
      </c>
      <c r="F10" s="7" t="s">
        <v>163</v>
      </c>
      <c r="G10" s="46">
        <v>0.33</v>
      </c>
      <c r="H10" s="46">
        <v>0.33</v>
      </c>
      <c r="I10" s="46">
        <v>0.34</v>
      </c>
      <c r="J10" s="19" t="s">
        <v>180</v>
      </c>
      <c r="K10" s="7" t="s">
        <v>181</v>
      </c>
      <c r="L10" s="93" t="s">
        <v>182</v>
      </c>
      <c r="M10" s="100">
        <v>0.33</v>
      </c>
      <c r="N10" s="114" t="s">
        <v>183</v>
      </c>
      <c r="O10" s="102" t="s">
        <v>184</v>
      </c>
      <c r="P10" s="114" t="s">
        <v>41</v>
      </c>
      <c r="Q10" s="102" t="s">
        <v>336</v>
      </c>
      <c r="R10" s="100">
        <v>0.33</v>
      </c>
    </row>
    <row r="11" spans="2:18" ht="63.75" customHeight="1" thickBot="1" x14ac:dyDescent="0.4">
      <c r="B11" s="190"/>
      <c r="C11" s="8" t="s">
        <v>125</v>
      </c>
      <c r="D11" s="13" t="s">
        <v>185</v>
      </c>
      <c r="E11" s="13" t="s">
        <v>179</v>
      </c>
      <c r="F11" s="7" t="s">
        <v>186</v>
      </c>
      <c r="G11" s="46">
        <v>0.33</v>
      </c>
      <c r="H11" s="46">
        <v>0.33</v>
      </c>
      <c r="I11" s="46">
        <v>0.34</v>
      </c>
      <c r="J11" s="19" t="s">
        <v>180</v>
      </c>
      <c r="K11" s="7" t="s">
        <v>181</v>
      </c>
      <c r="L11" s="93" t="s">
        <v>182</v>
      </c>
      <c r="M11" s="103">
        <v>33</v>
      </c>
      <c r="N11" s="114" t="s">
        <v>187</v>
      </c>
      <c r="O11" s="102" t="s">
        <v>184</v>
      </c>
      <c r="P11" s="114" t="s">
        <v>41</v>
      </c>
      <c r="Q11" s="102" t="s">
        <v>337</v>
      </c>
      <c r="R11" s="100">
        <v>0.33</v>
      </c>
    </row>
    <row r="12" spans="2:18" ht="109.5" customHeight="1" thickBot="1" x14ac:dyDescent="0.4">
      <c r="B12" s="191"/>
      <c r="C12" s="8" t="s">
        <v>73</v>
      </c>
      <c r="D12" s="13" t="s">
        <v>188</v>
      </c>
      <c r="E12" s="13" t="s">
        <v>179</v>
      </c>
      <c r="F12" s="7" t="s">
        <v>163</v>
      </c>
      <c r="G12" s="46">
        <v>0.33</v>
      </c>
      <c r="H12" s="46">
        <v>0.33</v>
      </c>
      <c r="I12" s="46">
        <v>0.34</v>
      </c>
      <c r="J12" s="19" t="s">
        <v>189</v>
      </c>
      <c r="K12" s="7" t="s">
        <v>190</v>
      </c>
      <c r="L12" s="93" t="s">
        <v>182</v>
      </c>
      <c r="M12" s="100">
        <v>0.33</v>
      </c>
      <c r="N12" s="114" t="s">
        <v>191</v>
      </c>
      <c r="O12" s="114" t="s">
        <v>192</v>
      </c>
      <c r="P12" s="114" t="s">
        <v>41</v>
      </c>
      <c r="Q12" s="114" t="s">
        <v>338</v>
      </c>
      <c r="R12" s="100">
        <v>0.33</v>
      </c>
    </row>
    <row r="13" spans="2:18" ht="92.25" customHeight="1" thickBot="1" x14ac:dyDescent="0.4">
      <c r="B13" s="11" t="s">
        <v>193</v>
      </c>
      <c r="C13" s="14" t="s">
        <v>52</v>
      </c>
      <c r="D13" s="14" t="s">
        <v>194</v>
      </c>
      <c r="E13" s="14" t="s">
        <v>195</v>
      </c>
      <c r="F13" s="11" t="s">
        <v>196</v>
      </c>
      <c r="G13" s="48">
        <v>0.5</v>
      </c>
      <c r="H13" s="48">
        <v>0</v>
      </c>
      <c r="I13" s="48">
        <v>0.5</v>
      </c>
      <c r="J13" s="20" t="s">
        <v>197</v>
      </c>
      <c r="K13" s="11" t="s">
        <v>198</v>
      </c>
      <c r="L13" s="92" t="s">
        <v>38</v>
      </c>
      <c r="M13" s="100">
        <v>0.5</v>
      </c>
      <c r="N13" s="114" t="s">
        <v>199</v>
      </c>
      <c r="O13" s="114" t="s">
        <v>200</v>
      </c>
      <c r="P13" s="114" t="s">
        <v>201</v>
      </c>
      <c r="Q13" s="102" t="s">
        <v>339</v>
      </c>
      <c r="R13" s="100">
        <v>0.5</v>
      </c>
    </row>
    <row r="14" spans="2:18" ht="16.5" x14ac:dyDescent="0.35">
      <c r="D14" s="23"/>
      <c r="R14" s="149">
        <f>SUM(R8:R13)/9</f>
        <v>0.23888888888888893</v>
      </c>
    </row>
    <row r="15" spans="2:18" x14ac:dyDescent="0.35">
      <c r="D15" s="21"/>
    </row>
    <row r="16" spans="2:18" x14ac:dyDescent="0.35">
      <c r="D16" s="21"/>
    </row>
    <row r="17" spans="4:4" x14ac:dyDescent="0.35">
      <c r="D17" s="21"/>
    </row>
    <row r="18" spans="4:4" x14ac:dyDescent="0.35">
      <c r="D18" s="21"/>
    </row>
    <row r="19" spans="4:4" x14ac:dyDescent="0.35">
      <c r="D19" s="21"/>
    </row>
    <row r="20" spans="4:4" x14ac:dyDescent="0.35">
      <c r="D20" s="21"/>
    </row>
    <row r="21" spans="4:4" x14ac:dyDescent="0.35">
      <c r="D21" s="21"/>
    </row>
    <row r="22" spans="4:4" x14ac:dyDescent="0.35">
      <c r="D22" s="21"/>
    </row>
    <row r="23" spans="4:4" x14ac:dyDescent="0.35">
      <c r="D23" s="21"/>
    </row>
    <row r="24" spans="4:4" x14ac:dyDescent="0.35">
      <c r="D24" s="21"/>
    </row>
    <row r="25" spans="4:4" x14ac:dyDescent="0.35">
      <c r="D25" s="21"/>
    </row>
    <row r="26" spans="4:4" x14ac:dyDescent="0.35">
      <c r="D26" s="21"/>
    </row>
    <row r="27" spans="4:4" x14ac:dyDescent="0.35">
      <c r="D27" s="21"/>
    </row>
    <row r="28" spans="4:4" x14ac:dyDescent="0.35">
      <c r="D28" s="21"/>
    </row>
    <row r="29" spans="4:4" x14ac:dyDescent="0.35">
      <c r="D29" s="21"/>
    </row>
  </sheetData>
  <mergeCells count="19">
    <mergeCell ref="Q5:R5"/>
    <mergeCell ref="Q6:Q7"/>
    <mergeCell ref="R6:R7"/>
    <mergeCell ref="M5:O5"/>
    <mergeCell ref="O6:O7"/>
    <mergeCell ref="P6:P7"/>
    <mergeCell ref="L6:L7"/>
    <mergeCell ref="B8:B9"/>
    <mergeCell ref="B10:B12"/>
    <mergeCell ref="G6:I6"/>
    <mergeCell ref="J6:J7"/>
    <mergeCell ref="K6:K7"/>
    <mergeCell ref="B3:I3"/>
    <mergeCell ref="B4:I4"/>
    <mergeCell ref="B5:I5"/>
    <mergeCell ref="B6:B7"/>
    <mergeCell ref="C6:D7"/>
    <mergeCell ref="E6:E7"/>
    <mergeCell ref="F6: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787F-FABA-49DD-8968-85473160B663}">
  <dimension ref="B1:R13"/>
  <sheetViews>
    <sheetView topLeftCell="P2" zoomScale="90" zoomScaleNormal="90" workbookViewId="0">
      <selection activeCell="R6" sqref="R6:R7"/>
    </sheetView>
  </sheetViews>
  <sheetFormatPr baseColWidth="10" defaultColWidth="11.453125" defaultRowHeight="14.5" x14ac:dyDescent="0.35"/>
  <cols>
    <col min="1" max="1" width="4.26953125" style="18" customWidth="1"/>
    <col min="2" max="2" width="20.453125" style="18" customWidth="1"/>
    <col min="3" max="3" width="4.81640625" style="18" customWidth="1"/>
    <col min="4" max="4" width="52.453125" style="22" customWidth="1"/>
    <col min="5" max="5" width="52" style="22" customWidth="1"/>
    <col min="6" max="6" width="17.81640625" style="18" bestFit="1" customWidth="1"/>
    <col min="7" max="7" width="11.453125" style="18" customWidth="1"/>
    <col min="8" max="8" width="12.1796875" style="18" customWidth="1"/>
    <col min="9" max="9" width="13" style="18" customWidth="1"/>
    <col min="10" max="10" width="20.26953125" style="18" customWidth="1"/>
    <col min="11" max="11" width="31.81640625" style="29" customWidth="1"/>
    <col min="12" max="12" width="49" style="17" customWidth="1"/>
    <col min="13" max="13" width="30.26953125" style="18" customWidth="1"/>
    <col min="14" max="14" width="69.7265625" style="18" customWidth="1"/>
    <col min="15" max="15" width="40.54296875" style="17" customWidth="1"/>
    <col min="16" max="16" width="50.54296875" style="17" customWidth="1"/>
    <col min="17" max="17" width="63" style="17" customWidth="1"/>
    <col min="18" max="18" width="22.26953125" style="57" customWidth="1"/>
    <col min="19" max="16384" width="11.453125" style="18"/>
  </cols>
  <sheetData>
    <row r="1" spans="2:18" ht="30" hidden="1" customHeight="1" x14ac:dyDescent="0.35">
      <c r="B1" s="18" t="s">
        <v>157</v>
      </c>
      <c r="D1" s="18"/>
      <c r="E1" s="18"/>
    </row>
    <row r="2" spans="2:18" ht="4.5" customHeight="1" x14ac:dyDescent="0.35"/>
    <row r="3" spans="2:18" ht="18" customHeight="1" x14ac:dyDescent="0.35">
      <c r="B3" s="155" t="str">
        <f>+'C5. Apertura Info y Datos Abier'!B3:I3</f>
        <v xml:space="preserve"> PROGRAMA DE TRANSPARENCIA Y ÉTICA PÚBLICA    -  Versión 2                                                                                                            </v>
      </c>
      <c r="C3" s="156"/>
      <c r="D3" s="156"/>
      <c r="E3" s="156"/>
      <c r="F3" s="156"/>
      <c r="G3" s="156"/>
      <c r="H3" s="156"/>
      <c r="I3" s="156"/>
      <c r="J3" s="156"/>
      <c r="K3" s="156"/>
    </row>
    <row r="4" spans="2:18" ht="15" x14ac:dyDescent="0.35">
      <c r="B4" s="155" t="s">
        <v>1</v>
      </c>
      <c r="C4" s="156"/>
      <c r="D4" s="156"/>
      <c r="E4" s="156"/>
      <c r="F4" s="156"/>
      <c r="G4" s="156"/>
      <c r="H4" s="156"/>
      <c r="I4" s="156"/>
      <c r="J4" s="156"/>
      <c r="K4" s="156"/>
    </row>
    <row r="5" spans="2:18" ht="15" x14ac:dyDescent="0.35">
      <c r="B5" s="157" t="s">
        <v>202</v>
      </c>
      <c r="C5" s="158"/>
      <c r="D5" s="158"/>
      <c r="E5" s="158"/>
      <c r="F5" s="158"/>
      <c r="G5" s="158"/>
      <c r="H5" s="158"/>
      <c r="I5" s="158"/>
      <c r="J5" s="158"/>
      <c r="K5" s="158"/>
      <c r="L5" s="18"/>
      <c r="M5" s="165" t="s">
        <v>3</v>
      </c>
      <c r="N5" s="166"/>
      <c r="O5" s="167"/>
      <c r="P5" s="83" t="s">
        <v>4</v>
      </c>
      <c r="Q5" s="162" t="s">
        <v>318</v>
      </c>
      <c r="R5" s="162"/>
    </row>
    <row r="6" spans="2:18" ht="31.5" customHeight="1" x14ac:dyDescent="0.35">
      <c r="B6" s="154" t="s">
        <v>5</v>
      </c>
      <c r="C6" s="154" t="s">
        <v>6</v>
      </c>
      <c r="D6" s="154"/>
      <c r="E6" s="154" t="s">
        <v>7</v>
      </c>
      <c r="F6" s="154" t="s">
        <v>8</v>
      </c>
      <c r="G6" s="193" t="s">
        <v>9</v>
      </c>
      <c r="H6" s="194"/>
      <c r="I6" s="195"/>
      <c r="J6" s="154" t="s">
        <v>10</v>
      </c>
      <c r="K6" s="154" t="s">
        <v>11</v>
      </c>
      <c r="L6" s="154" t="s">
        <v>72</v>
      </c>
      <c r="M6" s="84" t="s">
        <v>13</v>
      </c>
      <c r="N6" s="84" t="s">
        <v>14</v>
      </c>
      <c r="O6" s="163" t="s">
        <v>15</v>
      </c>
      <c r="P6" s="163" t="s">
        <v>16</v>
      </c>
      <c r="Q6" s="161" t="s">
        <v>317</v>
      </c>
      <c r="R6" s="161" t="s">
        <v>353</v>
      </c>
    </row>
    <row r="7" spans="2:18" ht="33" customHeight="1" thickBot="1" x14ac:dyDescent="0.4">
      <c r="B7" s="154"/>
      <c r="C7" s="154"/>
      <c r="D7" s="154"/>
      <c r="E7" s="154"/>
      <c r="F7" s="154"/>
      <c r="G7" s="55" t="s">
        <v>17</v>
      </c>
      <c r="H7" s="55" t="s">
        <v>18</v>
      </c>
      <c r="I7" s="55" t="s">
        <v>19</v>
      </c>
      <c r="J7" s="154"/>
      <c r="K7" s="154"/>
      <c r="L7" s="154"/>
      <c r="M7" s="84" t="s">
        <v>20</v>
      </c>
      <c r="N7" s="84" t="s">
        <v>21</v>
      </c>
      <c r="O7" s="192"/>
      <c r="P7" s="192"/>
      <c r="Q7" s="161"/>
      <c r="R7" s="161"/>
    </row>
    <row r="8" spans="2:18" ht="109.5" customHeight="1" thickBot="1" x14ac:dyDescent="0.4">
      <c r="B8" s="190" t="s">
        <v>203</v>
      </c>
      <c r="C8" s="53" t="s">
        <v>204</v>
      </c>
      <c r="D8" s="49" t="s">
        <v>205</v>
      </c>
      <c r="E8" s="13" t="s">
        <v>206</v>
      </c>
      <c r="F8" s="43" t="s">
        <v>207</v>
      </c>
      <c r="G8" s="46">
        <v>0.5</v>
      </c>
      <c r="H8" s="46">
        <v>0.5</v>
      </c>
      <c r="I8" s="46">
        <v>0</v>
      </c>
      <c r="J8" s="49" t="s">
        <v>208</v>
      </c>
      <c r="K8" s="43" t="s">
        <v>209</v>
      </c>
      <c r="L8" s="94" t="s">
        <v>210</v>
      </c>
      <c r="M8" s="100">
        <v>0.5</v>
      </c>
      <c r="N8" s="104" t="s">
        <v>211</v>
      </c>
      <c r="O8" s="102" t="s">
        <v>212</v>
      </c>
      <c r="P8" s="114" t="s">
        <v>213</v>
      </c>
      <c r="Q8" s="102" t="s">
        <v>340</v>
      </c>
      <c r="R8" s="100">
        <v>0.5</v>
      </c>
    </row>
    <row r="9" spans="2:18" ht="94.5" customHeight="1" thickBot="1" x14ac:dyDescent="0.4">
      <c r="B9" s="190"/>
      <c r="C9" s="8" t="s">
        <v>33</v>
      </c>
      <c r="D9" s="49" t="s">
        <v>205</v>
      </c>
      <c r="E9" s="13" t="s">
        <v>214</v>
      </c>
      <c r="F9" s="43" t="s">
        <v>207</v>
      </c>
      <c r="G9" s="46">
        <v>0.5</v>
      </c>
      <c r="H9" s="46">
        <v>0.5</v>
      </c>
      <c r="I9" s="46">
        <v>0</v>
      </c>
      <c r="J9" s="49" t="s">
        <v>208</v>
      </c>
      <c r="K9" s="43" t="s">
        <v>209</v>
      </c>
      <c r="L9" s="90" t="s">
        <v>210</v>
      </c>
      <c r="M9" s="100">
        <v>0.5</v>
      </c>
      <c r="N9" s="104" t="s">
        <v>215</v>
      </c>
      <c r="O9" s="102" t="s">
        <v>216</v>
      </c>
      <c r="P9" s="114" t="s">
        <v>217</v>
      </c>
      <c r="Q9" s="102" t="s">
        <v>341</v>
      </c>
      <c r="R9" s="100">
        <v>0.5</v>
      </c>
    </row>
    <row r="10" spans="2:18" ht="141" customHeight="1" thickBot="1" x14ac:dyDescent="0.4">
      <c r="B10" s="191"/>
      <c r="C10" s="8" t="s">
        <v>218</v>
      </c>
      <c r="D10" s="13" t="s">
        <v>205</v>
      </c>
      <c r="E10" s="13" t="s">
        <v>219</v>
      </c>
      <c r="F10" s="43" t="s">
        <v>220</v>
      </c>
      <c r="G10" s="46">
        <v>0.5</v>
      </c>
      <c r="H10" s="46">
        <v>0.5</v>
      </c>
      <c r="I10" s="46">
        <v>0</v>
      </c>
      <c r="J10" s="49" t="s">
        <v>208</v>
      </c>
      <c r="K10" s="43" t="s">
        <v>209</v>
      </c>
      <c r="L10" s="90" t="s">
        <v>210</v>
      </c>
      <c r="M10" s="100">
        <v>0.5</v>
      </c>
      <c r="N10" s="104" t="s">
        <v>221</v>
      </c>
      <c r="O10" s="102" t="s">
        <v>222</v>
      </c>
      <c r="P10" s="114" t="s">
        <v>223</v>
      </c>
      <c r="Q10" s="102" t="s">
        <v>342</v>
      </c>
      <c r="R10" s="100">
        <v>0.5</v>
      </c>
    </row>
    <row r="11" spans="2:18" ht="107.25" customHeight="1" thickBot="1" x14ac:dyDescent="0.4">
      <c r="B11" s="11" t="s">
        <v>224</v>
      </c>
      <c r="C11" s="66" t="s">
        <v>160</v>
      </c>
      <c r="D11" s="16" t="s">
        <v>225</v>
      </c>
      <c r="E11" s="16" t="s">
        <v>226</v>
      </c>
      <c r="F11" s="11" t="s">
        <v>227</v>
      </c>
      <c r="G11" s="48">
        <v>0.5</v>
      </c>
      <c r="H11" s="48">
        <v>0.5</v>
      </c>
      <c r="I11" s="48">
        <v>0</v>
      </c>
      <c r="J11" s="14" t="s">
        <v>228</v>
      </c>
      <c r="K11" s="11" t="s">
        <v>229</v>
      </c>
      <c r="L11" s="88" t="s">
        <v>210</v>
      </c>
      <c r="M11" s="100">
        <v>0.33</v>
      </c>
      <c r="N11" s="115" t="s">
        <v>230</v>
      </c>
      <c r="O11" s="102" t="s">
        <v>231</v>
      </c>
      <c r="P11" s="114" t="s">
        <v>232</v>
      </c>
      <c r="Q11" s="102" t="s">
        <v>343</v>
      </c>
      <c r="R11" s="100">
        <v>0.33</v>
      </c>
    </row>
    <row r="12" spans="2:18" ht="141" customHeight="1" thickBot="1" x14ac:dyDescent="0.4">
      <c r="B12" s="39" t="s">
        <v>233</v>
      </c>
      <c r="C12" s="8" t="s">
        <v>117</v>
      </c>
      <c r="D12" s="13" t="s">
        <v>234</v>
      </c>
      <c r="E12" s="13" t="s">
        <v>235</v>
      </c>
      <c r="F12" s="7" t="s">
        <v>236</v>
      </c>
      <c r="G12" s="46">
        <v>0.5</v>
      </c>
      <c r="H12" s="46">
        <v>0.5</v>
      </c>
      <c r="I12" s="46">
        <v>0</v>
      </c>
      <c r="J12" s="13" t="s">
        <v>208</v>
      </c>
      <c r="K12" s="43" t="s">
        <v>209</v>
      </c>
      <c r="L12" s="90" t="s">
        <v>210</v>
      </c>
      <c r="M12" s="100">
        <v>0.5</v>
      </c>
      <c r="N12" s="104" t="s">
        <v>237</v>
      </c>
      <c r="O12" s="102" t="s">
        <v>238</v>
      </c>
      <c r="P12" s="114" t="s">
        <v>239</v>
      </c>
      <c r="Q12" s="102" t="s">
        <v>344</v>
      </c>
      <c r="R12" s="100">
        <v>0.5</v>
      </c>
    </row>
    <row r="13" spans="2:18" x14ac:dyDescent="0.35">
      <c r="D13" s="21"/>
      <c r="R13" s="149">
        <f>SUM(R8:R12)/5</f>
        <v>0.46600000000000003</v>
      </c>
    </row>
  </sheetData>
  <mergeCells count="18">
    <mergeCell ref="Q5:R5"/>
    <mergeCell ref="Q6:Q7"/>
    <mergeCell ref="R6:R7"/>
    <mergeCell ref="M5:O5"/>
    <mergeCell ref="O6:O7"/>
    <mergeCell ref="P6:P7"/>
    <mergeCell ref="B3:K3"/>
    <mergeCell ref="J6:J7"/>
    <mergeCell ref="K6:K7"/>
    <mergeCell ref="L6:L7"/>
    <mergeCell ref="B5:K5"/>
    <mergeCell ref="B4:K4"/>
    <mergeCell ref="B8:B10"/>
    <mergeCell ref="G6:I6"/>
    <mergeCell ref="B6:B7"/>
    <mergeCell ref="C6:D7"/>
    <mergeCell ref="E6:E7"/>
    <mergeCell ref="F6:F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18"/>
  <sheetViews>
    <sheetView topLeftCell="O2" zoomScale="90" zoomScaleNormal="90" workbookViewId="0">
      <selection activeCell="R7" sqref="R7:R8"/>
    </sheetView>
  </sheetViews>
  <sheetFormatPr baseColWidth="10" defaultColWidth="11.453125" defaultRowHeight="14.5" x14ac:dyDescent="0.35"/>
  <cols>
    <col min="1" max="1" width="4.1796875" customWidth="1"/>
    <col min="2" max="2" width="18.26953125" customWidth="1"/>
    <col min="3" max="3" width="5.453125" bestFit="1" customWidth="1"/>
    <col min="4" max="4" width="49.453125" style="15" customWidth="1"/>
    <col min="5" max="5" width="50.1796875" style="15" customWidth="1"/>
    <col min="6" max="6" width="14.7265625" style="15" customWidth="1"/>
    <col min="7" max="7" width="11.1796875" style="15" customWidth="1"/>
    <col min="8" max="8" width="14.453125" style="15" customWidth="1"/>
    <col min="9" max="9" width="14.7265625" style="15" customWidth="1"/>
    <col min="10" max="10" width="50.1796875" style="15" customWidth="1"/>
    <col min="11" max="11" width="31" customWidth="1"/>
    <col min="12" max="12" width="45.26953125" style="24" customWidth="1"/>
    <col min="13" max="13" width="36" customWidth="1"/>
    <col min="14" max="14" width="43.7265625" customWidth="1"/>
    <col min="15" max="15" width="36.1796875" customWidth="1"/>
    <col min="16" max="16" width="50.81640625" customWidth="1"/>
    <col min="17" max="17" width="63" style="116" customWidth="1"/>
    <col min="18" max="18" width="22.26953125" style="34" customWidth="1"/>
  </cols>
  <sheetData>
    <row r="1" spans="2:18" hidden="1" x14ac:dyDescent="0.35">
      <c r="B1" t="s">
        <v>240</v>
      </c>
    </row>
    <row r="4" spans="2:18" ht="15" x14ac:dyDescent="0.35">
      <c r="B4" s="179" t="str">
        <f>+'C6. Parti e Innova Ges Publica'!B3:K3</f>
        <v xml:space="preserve"> PROGRAMA DE TRANSPARENCIA Y ÉTICA PÚBLICA    -  Versión 2                                                                                                            </v>
      </c>
      <c r="C4" s="179"/>
      <c r="D4" s="179"/>
      <c r="E4" s="179"/>
      <c r="F4" s="179"/>
      <c r="G4" s="179"/>
      <c r="H4" s="179"/>
      <c r="I4" s="179"/>
      <c r="J4" s="179"/>
      <c r="K4" s="179"/>
    </row>
    <row r="5" spans="2:18" ht="15.5" thickBot="1" x14ac:dyDescent="0.4">
      <c r="B5" s="179" t="s">
        <v>70</v>
      </c>
      <c r="C5" s="179"/>
      <c r="D5" s="179"/>
      <c r="E5" s="179"/>
      <c r="F5" s="179"/>
      <c r="G5" s="179"/>
      <c r="H5" s="179"/>
      <c r="I5" s="179"/>
      <c r="J5" s="179"/>
      <c r="K5" s="179"/>
    </row>
    <row r="6" spans="2:18" ht="20.25" customHeight="1" thickBot="1" x14ac:dyDescent="0.4">
      <c r="B6" s="180" t="s">
        <v>241</v>
      </c>
      <c r="C6" s="180"/>
      <c r="D6" s="180"/>
      <c r="E6" s="180"/>
      <c r="F6" s="180"/>
      <c r="G6" s="180"/>
      <c r="H6" s="180"/>
      <c r="I6" s="180"/>
      <c r="J6" s="180"/>
      <c r="K6" s="180"/>
      <c r="L6" s="30"/>
      <c r="M6" s="165" t="s">
        <v>3</v>
      </c>
      <c r="N6" s="166"/>
      <c r="O6" s="167"/>
      <c r="P6" s="83" t="s">
        <v>4</v>
      </c>
      <c r="Q6" s="162" t="s">
        <v>318</v>
      </c>
      <c r="R6" s="162"/>
    </row>
    <row r="7" spans="2:18" ht="34.5" customHeight="1" x14ac:dyDescent="0.35">
      <c r="B7" s="154" t="s">
        <v>5</v>
      </c>
      <c r="C7" s="154" t="s">
        <v>6</v>
      </c>
      <c r="D7" s="154"/>
      <c r="E7" s="154" t="s">
        <v>7</v>
      </c>
      <c r="F7" s="154" t="s">
        <v>8</v>
      </c>
      <c r="G7" s="159" t="s">
        <v>9</v>
      </c>
      <c r="H7" s="159"/>
      <c r="I7" s="159"/>
      <c r="J7" s="154" t="s">
        <v>10</v>
      </c>
      <c r="K7" s="154" t="s">
        <v>11</v>
      </c>
      <c r="L7" s="154" t="s">
        <v>242</v>
      </c>
      <c r="M7" s="84" t="s">
        <v>13</v>
      </c>
      <c r="N7" s="84" t="s">
        <v>14</v>
      </c>
      <c r="O7" s="163" t="s">
        <v>15</v>
      </c>
      <c r="P7" s="163" t="s">
        <v>16</v>
      </c>
      <c r="Q7" s="161" t="s">
        <v>317</v>
      </c>
      <c r="R7" s="161" t="s">
        <v>353</v>
      </c>
    </row>
    <row r="8" spans="2:18" ht="31.5" thickBot="1" x14ac:dyDescent="0.4">
      <c r="B8" s="154"/>
      <c r="C8" s="154"/>
      <c r="D8" s="154"/>
      <c r="E8" s="154"/>
      <c r="F8" s="154"/>
      <c r="G8" s="55" t="s">
        <v>17</v>
      </c>
      <c r="H8" s="55" t="s">
        <v>18</v>
      </c>
      <c r="I8" s="55" t="s">
        <v>19</v>
      </c>
      <c r="J8" s="154"/>
      <c r="K8" s="154"/>
      <c r="L8" s="154"/>
      <c r="M8" s="84" t="s">
        <v>20</v>
      </c>
      <c r="N8" s="84" t="s">
        <v>21</v>
      </c>
      <c r="O8" s="192"/>
      <c r="P8" s="192"/>
      <c r="Q8" s="161"/>
      <c r="R8" s="161"/>
    </row>
    <row r="9" spans="2:18" ht="103.5" customHeight="1" thickBot="1" x14ac:dyDescent="0.4">
      <c r="B9" s="187" t="s">
        <v>243</v>
      </c>
      <c r="C9" s="10" t="s">
        <v>160</v>
      </c>
      <c r="D9" s="14" t="s">
        <v>244</v>
      </c>
      <c r="E9" s="14" t="s">
        <v>245</v>
      </c>
      <c r="F9" s="11" t="s">
        <v>246</v>
      </c>
      <c r="G9" s="48">
        <v>1</v>
      </c>
      <c r="H9" s="48">
        <v>0</v>
      </c>
      <c r="I9" s="48">
        <v>0</v>
      </c>
      <c r="J9" s="11" t="s">
        <v>247</v>
      </c>
      <c r="K9" s="11" t="s">
        <v>248</v>
      </c>
      <c r="L9" s="88" t="s">
        <v>38</v>
      </c>
      <c r="M9" s="108">
        <v>1</v>
      </c>
      <c r="N9" s="110" t="s">
        <v>249</v>
      </c>
      <c r="O9" s="110" t="s">
        <v>250</v>
      </c>
      <c r="P9" s="102" t="s">
        <v>41</v>
      </c>
      <c r="Q9" s="102" t="s">
        <v>345</v>
      </c>
      <c r="R9" s="101">
        <v>1</v>
      </c>
    </row>
    <row r="10" spans="2:18" ht="208" customHeight="1" thickBot="1" x14ac:dyDescent="0.4">
      <c r="B10" s="188"/>
      <c r="C10" s="10" t="s">
        <v>251</v>
      </c>
      <c r="D10" s="14" t="s">
        <v>252</v>
      </c>
      <c r="E10" s="14" t="s">
        <v>253</v>
      </c>
      <c r="F10" s="11" t="s">
        <v>254</v>
      </c>
      <c r="G10" s="48">
        <v>0.33</v>
      </c>
      <c r="H10" s="48">
        <v>0.33</v>
      </c>
      <c r="I10" s="48">
        <v>0.34</v>
      </c>
      <c r="J10" s="11" t="s">
        <v>255</v>
      </c>
      <c r="K10" s="11" t="s">
        <v>248</v>
      </c>
      <c r="L10" s="88" t="s">
        <v>38</v>
      </c>
      <c r="M10" s="109">
        <v>0.33</v>
      </c>
      <c r="N10" s="111" t="s">
        <v>256</v>
      </c>
      <c r="O10" s="111" t="s">
        <v>257</v>
      </c>
      <c r="P10" s="102" t="s">
        <v>41</v>
      </c>
      <c r="Q10" s="104" t="s">
        <v>346</v>
      </c>
      <c r="R10" s="101">
        <v>0.33</v>
      </c>
    </row>
    <row r="11" spans="2:18" ht="89.25" customHeight="1" thickBot="1" x14ac:dyDescent="0.4">
      <c r="B11" s="196"/>
      <c r="C11" s="10" t="s">
        <v>258</v>
      </c>
      <c r="D11" s="14" t="s">
        <v>259</v>
      </c>
      <c r="E11" s="14" t="s">
        <v>260</v>
      </c>
      <c r="F11" s="11" t="s">
        <v>36</v>
      </c>
      <c r="G11" s="48">
        <v>0.33</v>
      </c>
      <c r="H11" s="48">
        <v>0.33</v>
      </c>
      <c r="I11" s="48">
        <v>0.34</v>
      </c>
      <c r="J11" s="11" t="s">
        <v>261</v>
      </c>
      <c r="K11" s="11" t="s">
        <v>262</v>
      </c>
      <c r="L11" s="88" t="s">
        <v>38</v>
      </c>
      <c r="M11" s="109">
        <v>0.33</v>
      </c>
      <c r="N11" s="111" t="s">
        <v>263</v>
      </c>
      <c r="O11" s="111" t="s">
        <v>264</v>
      </c>
      <c r="P11" s="114" t="s">
        <v>41</v>
      </c>
      <c r="Q11" s="102" t="s">
        <v>347</v>
      </c>
      <c r="R11" s="101">
        <v>0.33</v>
      </c>
    </row>
    <row r="12" spans="2:18" ht="89.25" customHeight="1" thickBot="1" x14ac:dyDescent="0.4">
      <c r="B12" s="82" t="s">
        <v>265</v>
      </c>
      <c r="C12" s="10" t="s">
        <v>266</v>
      </c>
      <c r="D12" s="16" t="s">
        <v>267</v>
      </c>
      <c r="E12" s="16" t="s">
        <v>268</v>
      </c>
      <c r="F12" s="5" t="s">
        <v>36</v>
      </c>
      <c r="G12" s="56">
        <v>0.5</v>
      </c>
      <c r="H12" s="56">
        <v>0.25</v>
      </c>
      <c r="I12" s="56">
        <v>0.25</v>
      </c>
      <c r="J12" s="11" t="s">
        <v>269</v>
      </c>
      <c r="K12" s="5" t="s">
        <v>270</v>
      </c>
      <c r="L12" s="95" t="s">
        <v>38</v>
      </c>
      <c r="M12" s="101">
        <v>0.33</v>
      </c>
      <c r="N12" s="124" t="s">
        <v>271</v>
      </c>
      <c r="O12" s="150" t="s">
        <v>272</v>
      </c>
      <c r="P12" s="102" t="s">
        <v>273</v>
      </c>
      <c r="Q12" s="151" t="s">
        <v>348</v>
      </c>
      <c r="R12" s="101">
        <v>0.33</v>
      </c>
    </row>
    <row r="13" spans="2:18" x14ac:dyDescent="0.35">
      <c r="B13" s="35"/>
      <c r="C13" s="36"/>
      <c r="D13" s="37"/>
      <c r="E13" s="37"/>
      <c r="F13" s="37"/>
      <c r="G13" s="37"/>
      <c r="H13" s="37"/>
      <c r="I13" s="37"/>
      <c r="J13" s="38"/>
      <c r="K13" s="32"/>
      <c r="L13" s="38"/>
      <c r="R13" s="141">
        <f>SUM(R9:R12)/13</f>
        <v>0.15307692307692308</v>
      </c>
    </row>
    <row r="14" spans="2:18" x14ac:dyDescent="0.35">
      <c r="B14" s="35"/>
      <c r="C14" s="36"/>
      <c r="D14" s="37"/>
      <c r="E14" s="37"/>
      <c r="F14" s="37"/>
      <c r="G14" s="37"/>
      <c r="H14" s="37"/>
      <c r="I14" s="37"/>
      <c r="J14" s="38"/>
      <c r="K14" s="32"/>
      <c r="L14" s="38"/>
    </row>
    <row r="15" spans="2:18" x14ac:dyDescent="0.35">
      <c r="B15" s="35"/>
      <c r="C15" s="36"/>
      <c r="D15" s="37"/>
      <c r="E15" s="37"/>
      <c r="F15" s="37"/>
      <c r="G15" s="37"/>
      <c r="H15" s="37"/>
      <c r="I15" s="37"/>
      <c r="J15" s="38"/>
      <c r="K15" s="32"/>
      <c r="L15" s="38"/>
    </row>
    <row r="16" spans="2:18" x14ac:dyDescent="0.35">
      <c r="J16"/>
    </row>
    <row r="17" spans="10:10" x14ac:dyDescent="0.35">
      <c r="J17"/>
    </row>
    <row r="18" spans="10:10" x14ac:dyDescent="0.35">
      <c r="J18"/>
    </row>
  </sheetData>
  <mergeCells count="18">
    <mergeCell ref="Q6:R6"/>
    <mergeCell ref="Q7:Q8"/>
    <mergeCell ref="R7:R8"/>
    <mergeCell ref="M6:O6"/>
    <mergeCell ref="O7:O8"/>
    <mergeCell ref="P7:P8"/>
    <mergeCell ref="L7:L8"/>
    <mergeCell ref="B9:B11"/>
    <mergeCell ref="B4:K4"/>
    <mergeCell ref="B5:K5"/>
    <mergeCell ref="B6:K6"/>
    <mergeCell ref="G7:I7"/>
    <mergeCell ref="B7:B8"/>
    <mergeCell ref="C7:D8"/>
    <mergeCell ref="E7:E8"/>
    <mergeCell ref="F7:F8"/>
    <mergeCell ref="J7:J8"/>
    <mergeCell ref="K7:K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opLeftCell="O3" zoomScale="80" zoomScaleNormal="80" workbookViewId="0">
      <pane ySplit="6" topLeftCell="A9" activePane="bottomLeft" state="frozen"/>
      <selection pane="bottomLeft" activeCell="R14" sqref="R14"/>
    </sheetView>
  </sheetViews>
  <sheetFormatPr baseColWidth="10" defaultColWidth="11.453125" defaultRowHeight="14.5" x14ac:dyDescent="0.35"/>
  <cols>
    <col min="1" max="1" width="5" customWidth="1"/>
    <col min="2" max="2" width="16.453125" customWidth="1"/>
    <col min="3" max="3" width="5.81640625" customWidth="1"/>
    <col min="4" max="4" width="38.54296875" style="15" customWidth="1"/>
    <col min="5" max="5" width="35.54296875" style="15" customWidth="1"/>
    <col min="6" max="6" width="14.453125" style="15" customWidth="1"/>
    <col min="7" max="7" width="13" style="15" customWidth="1"/>
    <col min="8" max="9" width="14.26953125" style="15" customWidth="1"/>
    <col min="10" max="10" width="28.26953125" style="3" customWidth="1"/>
    <col min="11" max="11" width="40" customWidth="1"/>
    <col min="12" max="12" width="41.7265625" customWidth="1"/>
    <col min="13" max="13" width="37.7265625" customWidth="1"/>
    <col min="14" max="14" width="54.1796875" customWidth="1"/>
    <col min="15" max="15" width="46.1796875" customWidth="1"/>
    <col min="16" max="16" width="48.7265625" style="116" customWidth="1"/>
    <col min="17" max="17" width="63" style="17" customWidth="1"/>
    <col min="18" max="18" width="22.26953125" style="34" customWidth="1"/>
    <col min="19" max="19" width="14.453125" customWidth="1"/>
  </cols>
  <sheetData>
    <row r="1" spans="1:18" hidden="1" x14ac:dyDescent="0.35">
      <c r="B1" t="s">
        <v>274</v>
      </c>
    </row>
    <row r="3" spans="1:18" x14ac:dyDescent="0.35">
      <c r="A3" t="s">
        <v>275</v>
      </c>
    </row>
    <row r="4" spans="1:18" ht="15" customHeight="1" x14ac:dyDescent="0.35">
      <c r="B4" s="155" t="str">
        <f>+'C7. Integridad y Etica Publica '!B4:K4</f>
        <v xml:space="preserve"> PROGRAMA DE TRANSPARENCIA Y ÉTICA PÚBLICA    -  Versión 2                                                                                                            </v>
      </c>
      <c r="C4" s="156"/>
      <c r="D4" s="156"/>
      <c r="E4" s="156"/>
      <c r="F4" s="156"/>
      <c r="G4" s="156"/>
      <c r="H4" s="156"/>
      <c r="I4" s="156"/>
      <c r="J4" s="156"/>
      <c r="K4" s="156"/>
      <c r="L4" s="28"/>
    </row>
    <row r="5" spans="1:18" ht="15" customHeight="1" x14ac:dyDescent="0.35">
      <c r="B5" s="155" t="s">
        <v>70</v>
      </c>
      <c r="C5" s="156"/>
      <c r="D5" s="156"/>
      <c r="E5" s="156"/>
      <c r="F5" s="156"/>
      <c r="G5" s="156"/>
      <c r="H5" s="156"/>
      <c r="I5" s="156"/>
      <c r="J5" s="156"/>
      <c r="K5" s="156"/>
      <c r="L5" s="28"/>
    </row>
    <row r="6" spans="1:18" ht="25.5" customHeight="1" thickBot="1" x14ac:dyDescent="0.4">
      <c r="B6" s="199" t="s">
        <v>276</v>
      </c>
      <c r="C6" s="156"/>
      <c r="D6" s="156"/>
      <c r="E6" s="156"/>
      <c r="F6" s="156"/>
      <c r="G6" s="200"/>
      <c r="H6" s="200"/>
      <c r="I6" s="200"/>
      <c r="J6" s="156"/>
      <c r="K6" s="156"/>
      <c r="L6" s="28"/>
      <c r="M6" s="165" t="s">
        <v>3</v>
      </c>
      <c r="N6" s="166"/>
      <c r="O6" s="167"/>
      <c r="P6" s="83" t="s">
        <v>4</v>
      </c>
      <c r="Q6" s="162" t="s">
        <v>318</v>
      </c>
      <c r="R6" s="162"/>
    </row>
    <row r="7" spans="1:18" ht="30.75" customHeight="1" x14ac:dyDescent="0.35">
      <c r="B7" s="197" t="s">
        <v>5</v>
      </c>
      <c r="C7" s="201" t="s">
        <v>6</v>
      </c>
      <c r="D7" s="202"/>
      <c r="E7" s="197" t="s">
        <v>7</v>
      </c>
      <c r="F7" s="197" t="s">
        <v>8</v>
      </c>
      <c r="G7" s="194" t="s">
        <v>9</v>
      </c>
      <c r="H7" s="194"/>
      <c r="I7" s="195"/>
      <c r="J7" s="154" t="s">
        <v>10</v>
      </c>
      <c r="K7" s="154" t="s">
        <v>11</v>
      </c>
      <c r="L7" s="154" t="s">
        <v>277</v>
      </c>
      <c r="M7" s="84" t="s">
        <v>13</v>
      </c>
      <c r="N7" s="84" t="s">
        <v>14</v>
      </c>
      <c r="O7" s="163" t="s">
        <v>15</v>
      </c>
      <c r="P7" s="163" t="s">
        <v>16</v>
      </c>
      <c r="Q7" s="161" t="s">
        <v>317</v>
      </c>
      <c r="R7" s="161" t="s">
        <v>353</v>
      </c>
    </row>
    <row r="8" spans="1:18" ht="30.75" customHeight="1" thickBot="1" x14ac:dyDescent="0.4">
      <c r="A8" s="75"/>
      <c r="B8" s="198"/>
      <c r="C8" s="203"/>
      <c r="D8" s="204"/>
      <c r="E8" s="198"/>
      <c r="F8" s="198"/>
      <c r="G8" s="58" t="s">
        <v>17</v>
      </c>
      <c r="H8" s="55" t="s">
        <v>18</v>
      </c>
      <c r="I8" s="55" t="s">
        <v>19</v>
      </c>
      <c r="J8" s="154"/>
      <c r="K8" s="154"/>
      <c r="L8" s="154"/>
      <c r="M8" s="84" t="s">
        <v>20</v>
      </c>
      <c r="N8" s="84" t="s">
        <v>21</v>
      </c>
      <c r="O8" s="192"/>
      <c r="P8" s="192"/>
      <c r="Q8" s="161"/>
      <c r="R8" s="161"/>
    </row>
    <row r="9" spans="1:18" ht="111" customHeight="1" thickBot="1" x14ac:dyDescent="0.4">
      <c r="A9" s="75"/>
      <c r="B9" s="25" t="s">
        <v>278</v>
      </c>
      <c r="C9" s="77" t="s">
        <v>160</v>
      </c>
      <c r="D9" s="76" t="s">
        <v>279</v>
      </c>
      <c r="E9" s="76" t="s">
        <v>280</v>
      </c>
      <c r="F9" s="25" t="s">
        <v>281</v>
      </c>
      <c r="G9" s="25">
        <v>1</v>
      </c>
      <c r="H9" s="25">
        <v>0</v>
      </c>
      <c r="I9" s="25">
        <v>0</v>
      </c>
      <c r="J9" s="76" t="s">
        <v>282</v>
      </c>
      <c r="K9" s="11" t="s">
        <v>283</v>
      </c>
      <c r="L9" s="88" t="s">
        <v>284</v>
      </c>
      <c r="M9" s="112">
        <v>1</v>
      </c>
      <c r="N9" s="102" t="s">
        <v>285</v>
      </c>
      <c r="O9" s="113" t="s">
        <v>286</v>
      </c>
      <c r="P9" s="102" t="s">
        <v>287</v>
      </c>
      <c r="Q9" s="102" t="s">
        <v>350</v>
      </c>
      <c r="R9" s="101">
        <v>1</v>
      </c>
    </row>
    <row r="10" spans="1:18" ht="69.75" customHeight="1" thickBot="1" x14ac:dyDescent="0.4">
      <c r="A10" s="75"/>
      <c r="B10" s="80" t="s">
        <v>288</v>
      </c>
      <c r="C10" s="8" t="s">
        <v>117</v>
      </c>
      <c r="D10" s="12" t="s">
        <v>289</v>
      </c>
      <c r="E10" s="12" t="s">
        <v>290</v>
      </c>
      <c r="F10" s="9" t="s">
        <v>291</v>
      </c>
      <c r="G10" s="59">
        <v>1</v>
      </c>
      <c r="H10" s="59">
        <v>0</v>
      </c>
      <c r="I10" s="59">
        <v>0</v>
      </c>
      <c r="J10" s="19" t="s">
        <v>292</v>
      </c>
      <c r="K10" s="9" t="s">
        <v>293</v>
      </c>
      <c r="L10" s="87" t="s">
        <v>294</v>
      </c>
      <c r="M10" s="101">
        <v>1</v>
      </c>
      <c r="N10" s="114" t="s">
        <v>295</v>
      </c>
      <c r="O10" s="114" t="s">
        <v>296</v>
      </c>
      <c r="P10" s="102" t="s">
        <v>297</v>
      </c>
      <c r="Q10" s="102" t="s">
        <v>349</v>
      </c>
      <c r="R10" s="101">
        <v>1</v>
      </c>
    </row>
    <row r="11" spans="1:18" ht="409.5" customHeight="1" thickBot="1" x14ac:dyDescent="0.4">
      <c r="A11" s="75"/>
      <c r="B11" s="25" t="s">
        <v>298</v>
      </c>
      <c r="C11" s="10" t="s">
        <v>299</v>
      </c>
      <c r="D11" s="14" t="s">
        <v>300</v>
      </c>
      <c r="E11" s="14" t="s">
        <v>301</v>
      </c>
      <c r="F11" s="2" t="s">
        <v>36</v>
      </c>
      <c r="G11" s="47">
        <v>0.33</v>
      </c>
      <c r="H11" s="47">
        <v>0.33</v>
      </c>
      <c r="I11" s="47">
        <v>0.34</v>
      </c>
      <c r="J11" s="20" t="s">
        <v>302</v>
      </c>
      <c r="K11" s="2" t="s">
        <v>303</v>
      </c>
      <c r="L11" s="96" t="s">
        <v>38</v>
      </c>
      <c r="M11" s="101">
        <v>0.33</v>
      </c>
      <c r="N11" s="126" t="s">
        <v>304</v>
      </c>
      <c r="O11" s="126" t="s">
        <v>305</v>
      </c>
      <c r="P11" s="102" t="s">
        <v>306</v>
      </c>
      <c r="Q11" s="102" t="s">
        <v>351</v>
      </c>
      <c r="R11" s="101">
        <v>0.33</v>
      </c>
    </row>
    <row r="12" spans="1:18" ht="170.25" customHeight="1" thickBot="1" x14ac:dyDescent="0.4">
      <c r="A12" s="75"/>
      <c r="B12" s="9"/>
      <c r="C12" s="74" t="s">
        <v>307</v>
      </c>
      <c r="D12" s="73" t="s">
        <v>308</v>
      </c>
      <c r="E12" s="71" t="s">
        <v>309</v>
      </c>
      <c r="F12" s="70" t="s">
        <v>310</v>
      </c>
      <c r="G12" s="72">
        <v>0.33</v>
      </c>
      <c r="H12" s="72">
        <v>0.33</v>
      </c>
      <c r="I12" s="72">
        <v>0.34</v>
      </c>
      <c r="J12" s="73" t="s">
        <v>311</v>
      </c>
      <c r="K12" s="68" t="s">
        <v>312</v>
      </c>
      <c r="L12" s="97" t="s">
        <v>182</v>
      </c>
      <c r="M12" s="101">
        <v>0.33</v>
      </c>
      <c r="N12" s="102" t="s">
        <v>313</v>
      </c>
      <c r="O12" s="102" t="s">
        <v>314</v>
      </c>
      <c r="P12" s="114" t="s">
        <v>41</v>
      </c>
      <c r="Q12" s="102" t="s">
        <v>352</v>
      </c>
      <c r="R12" s="101">
        <v>0.33</v>
      </c>
    </row>
    <row r="13" spans="1:18" x14ac:dyDescent="0.35">
      <c r="J13"/>
      <c r="R13" s="141">
        <f>SUM(R9:R12)/7</f>
        <v>0.38</v>
      </c>
    </row>
  </sheetData>
  <mergeCells count="17">
    <mergeCell ref="Q6:R6"/>
    <mergeCell ref="Q7:Q8"/>
    <mergeCell ref="R7:R8"/>
    <mergeCell ref="P7:P8"/>
    <mergeCell ref="L7:L8"/>
    <mergeCell ref="B5:K5"/>
    <mergeCell ref="B4:K4"/>
    <mergeCell ref="G7:I7"/>
    <mergeCell ref="B7:B8"/>
    <mergeCell ref="M6:O6"/>
    <mergeCell ref="O7:O8"/>
    <mergeCell ref="B6:K6"/>
    <mergeCell ref="C7:D8"/>
    <mergeCell ref="E7:E8"/>
    <mergeCell ref="F7:F8"/>
    <mergeCell ref="J7:J8"/>
    <mergeCell ref="K7:K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AC50-86D3-48F7-B7E1-B4128B3EA2BB}">
  <dimension ref="B1:L12"/>
  <sheetViews>
    <sheetView topLeftCell="A2" zoomScale="90" zoomScaleNormal="90" workbookViewId="0">
      <selection activeCell="E15" sqref="E15"/>
    </sheetView>
  </sheetViews>
  <sheetFormatPr baseColWidth="10" defaultColWidth="11.453125" defaultRowHeight="14.5" x14ac:dyDescent="0.35"/>
  <cols>
    <col min="1" max="1" width="4.1796875" customWidth="1"/>
    <col min="2" max="2" width="25.81640625" customWidth="1"/>
    <col min="3" max="3" width="5.453125" bestFit="1" customWidth="1"/>
    <col min="4" max="4" width="61.7265625" style="15" customWidth="1"/>
    <col min="5" max="5" width="46.453125" style="15" customWidth="1"/>
    <col min="6" max="6" width="17.26953125" bestFit="1" customWidth="1"/>
    <col min="7" max="7" width="12.26953125" style="34" customWidth="1"/>
    <col min="8" max="8" width="14.81640625" customWidth="1"/>
    <col min="9" max="9" width="16.453125" customWidth="1"/>
    <col min="10" max="10" width="33.26953125" customWidth="1"/>
    <col min="11" max="11" width="37.81640625" customWidth="1"/>
    <col min="12" max="12" width="45.26953125" style="24" customWidth="1"/>
  </cols>
  <sheetData>
    <row r="1" spans="2:12" hidden="1" x14ac:dyDescent="0.35">
      <c r="B1" t="s">
        <v>315</v>
      </c>
    </row>
    <row r="4" spans="2:12" ht="15" customHeight="1" x14ac:dyDescent="0.35">
      <c r="B4" s="155" t="str">
        <f>+'C8. Gestión del Riesgo'!B4:K4</f>
        <v xml:space="preserve"> PROGRAMA DE TRANSPARENCIA Y ÉTICA PÚBLICA    -  Versión 2                                                                                                            </v>
      </c>
      <c r="C4" s="156"/>
      <c r="D4" s="156"/>
      <c r="E4" s="156"/>
      <c r="F4" s="156"/>
      <c r="G4" s="156"/>
      <c r="H4" s="156"/>
      <c r="I4" s="156"/>
      <c r="J4" s="156"/>
      <c r="K4" s="156"/>
      <c r="L4"/>
    </row>
    <row r="5" spans="2:12" ht="15" x14ac:dyDescent="0.35">
      <c r="B5" s="155" t="s">
        <v>70</v>
      </c>
      <c r="C5" s="156"/>
      <c r="D5" s="156"/>
      <c r="E5" s="156"/>
      <c r="F5" s="156"/>
      <c r="G5" s="156"/>
      <c r="H5" s="156"/>
      <c r="I5" s="156"/>
      <c r="J5" s="156"/>
      <c r="K5" s="156"/>
      <c r="L5"/>
    </row>
    <row r="6" spans="2:12" ht="30" customHeight="1" thickBot="1" x14ac:dyDescent="0.4">
      <c r="B6" s="157" t="s">
        <v>316</v>
      </c>
      <c r="C6" s="158"/>
      <c r="D6" s="158"/>
      <c r="E6" s="158"/>
      <c r="F6" s="158"/>
      <c r="G6" s="158"/>
      <c r="H6" s="158"/>
      <c r="I6" s="158"/>
      <c r="J6" s="158"/>
      <c r="K6" s="205"/>
      <c r="L6" s="78"/>
    </row>
    <row r="7" spans="2:12" ht="41.25" customHeight="1" x14ac:dyDescent="0.35">
      <c r="B7" s="160" t="s">
        <v>5</v>
      </c>
      <c r="C7" s="160" t="s">
        <v>6</v>
      </c>
      <c r="D7" s="160"/>
      <c r="E7" s="160" t="s">
        <v>7</v>
      </c>
      <c r="F7" s="160" t="s">
        <v>8</v>
      </c>
      <c r="G7" s="159" t="s">
        <v>9</v>
      </c>
      <c r="H7" s="159"/>
      <c r="I7" s="159"/>
      <c r="J7" s="160" t="s">
        <v>10</v>
      </c>
      <c r="K7" s="160" t="s">
        <v>11</v>
      </c>
      <c r="L7" s="154" t="s">
        <v>72</v>
      </c>
    </row>
    <row r="8" spans="2:12" ht="32.25" customHeight="1" x14ac:dyDescent="0.35">
      <c r="B8" s="160"/>
      <c r="C8" s="160"/>
      <c r="D8" s="160"/>
      <c r="E8" s="160"/>
      <c r="F8" s="160"/>
      <c r="G8" s="51" t="s">
        <v>17</v>
      </c>
      <c r="H8" s="51" t="s">
        <v>18</v>
      </c>
      <c r="I8" s="51" t="s">
        <v>19</v>
      </c>
      <c r="J8" s="160"/>
      <c r="K8" s="160"/>
      <c r="L8" s="154"/>
    </row>
    <row r="12" spans="2:12" x14ac:dyDescent="0.35">
      <c r="I12" s="69"/>
    </row>
  </sheetData>
  <mergeCells count="11">
    <mergeCell ref="B4:K4"/>
    <mergeCell ref="B5:K5"/>
    <mergeCell ref="B6:K6"/>
    <mergeCell ref="L7:L8"/>
    <mergeCell ref="J7:J8"/>
    <mergeCell ref="K7:K8"/>
    <mergeCell ref="G7:I7"/>
    <mergeCell ref="B7:B8"/>
    <mergeCell ref="C7:D8"/>
    <mergeCell ref="E7:E8"/>
    <mergeCell ref="F7:F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4" ma:contentTypeDescription="Crear nuevo documento." ma:contentTypeScope="" ma:versionID="c36763d1c973b25cd8293927e6543a24">
  <xsd:schema xmlns:xsd="http://www.w3.org/2001/XMLSchema" xmlns:xs="http://www.w3.org/2001/XMLSchema" xmlns:p="http://schemas.microsoft.com/office/2006/metadata/properties" xmlns:ns2="8a310132-39d2-45f9-a9e7-d4e20b014621" targetNamespace="http://schemas.microsoft.com/office/2006/metadata/properties" ma:root="true" ma:fieldsID="13a26e16600b062577275e6a0bde19f1" ns2:_="">
    <xsd:import namespace="8a310132-39d2-45f9-a9e7-d4e20b0146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1FE8D2-EE93-4015-9DF1-ADAA55266D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C6B444C-83C2-47BE-80D9-D801C4673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EAD4E8-5B7B-415B-99B3-BFEFA32E89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C1. Transparencia y Acceso</vt:lpstr>
      <vt:lpstr>C2. Rendicion de Cuentas </vt:lpstr>
      <vt:lpstr>C3. Atención a la Ciudadnia</vt:lpstr>
      <vt:lpstr>C4. Racionalización de tramites</vt:lpstr>
      <vt:lpstr>C5. Apertura Info y Datos Abier</vt:lpstr>
      <vt:lpstr>C6. Parti e Innova Ges Publica</vt:lpstr>
      <vt:lpstr>C7. Integridad y Etica Publica </vt:lpstr>
      <vt:lpstr>C8. Gestión del Riesgo</vt:lpstr>
      <vt:lpstr>C9. Debi Dilige Prev Lav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Hernandez</dc:creator>
  <cp:keywords/>
  <dc:description/>
  <cp:lastModifiedBy>ANYI PAOLA CASTILLO AVENDANO</cp:lastModifiedBy>
  <cp:revision/>
  <dcterms:created xsi:type="dcterms:W3CDTF">2021-05-20T22:53:58Z</dcterms:created>
  <dcterms:modified xsi:type="dcterms:W3CDTF">2024-05-14T16:05:10Z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