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Library/CloudStorage/GoogleDrive-catalinapuertav@gmail.com/Mi unidad/SDMujer/Informe de actividades /Contrato 004-2024/Obl.8 Sgto proyectos/"/>
    </mc:Choice>
  </mc:AlternateContent>
  <xr:revisionPtr revIDLastSave="0" documentId="8_{F6007BA1-D680-284F-89F2-A2612E9F2DDA}" xr6:coauthVersionLast="47" xr6:coauthVersionMax="47" xr10:uidLastSave="{00000000-0000-0000-0000-000000000000}"/>
  <bookViews>
    <workbookView xWindow="0" yWindow="500" windowWidth="28180" windowHeight="15580" xr2:uid="{00000000-000D-0000-FFFF-FFFF00000000}"/>
  </bookViews>
  <sheets>
    <sheet name="Meta 1_Paridad_Instancias" sheetId="45" r:id="rId1"/>
    <sheet name="Meta 3_Escuela" sheetId="44" r:id="rId2"/>
    <sheet name="Meta 4_Bancadas" sheetId="43" r:id="rId3"/>
    <sheet name="Meta 6_TEG_Instancias" sheetId="40" r:id="rId4"/>
    <sheet name="Indicadores PA" sheetId="36" r:id="rId5"/>
    <sheet name="Hoja1" sheetId="42" state="hidden" r:id="rId6"/>
    <sheet name="Territorialización PA" sheetId="37" r:id="rId7"/>
    <sheet name="Control de Cambios" sheetId="41" r:id="rId8"/>
    <sheet name="LISTAS" sheetId="38" state="hidden" r:id="rId9"/>
  </sheets>
  <definedNames>
    <definedName name="_xlnm._FilterDatabase" localSheetId="4" hidden="1">'Indicadores PA'!$A$12:$AY$12</definedName>
    <definedName name="_xlnm.Print_Area" localSheetId="4">'Indicadores PA'!$A$1:$AY$26</definedName>
    <definedName name="_xlnm.Print_Area" localSheetId="0">'Meta 1_Paridad_Instancias'!$A$1:$AE$42</definedName>
    <definedName name="_xlnm.Print_Area" localSheetId="1">'Meta 3_Escuela'!$A$1:$AE$42</definedName>
    <definedName name="_xlnm.Print_Area" localSheetId="2">'Meta 4_Bancadas'!$A$1:$AE$44</definedName>
    <definedName name="_xlnm.Print_Area" localSheetId="3">'Meta 6_TEG_Instancias'!$A$1:$AE$46</definedName>
    <definedName name="_xlnm.Print_Area" localSheetId="6">'Territorialización PA'!$A$1:$BK$88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4" i="40" l="1"/>
  <c r="BK88" i="37" l="1"/>
  <c r="BJ88" i="37"/>
  <c r="BI88" i="37"/>
  <c r="BH88" i="37"/>
  <c r="BG88" i="37"/>
  <c r="BF88" i="37"/>
  <c r="BE88" i="37"/>
  <c r="BD88" i="37"/>
  <c r="BC88" i="37"/>
  <c r="BB88" i="37"/>
  <c r="BA88" i="37"/>
  <c r="AZ88" i="37"/>
  <c r="AW88" i="37"/>
  <c r="AV88" i="37"/>
  <c r="AU88" i="37"/>
  <c r="AT88" i="37"/>
  <c r="AS88" i="37"/>
  <c r="AR88" i="37"/>
  <c r="AQ88" i="37"/>
  <c r="AP88" i="37"/>
  <c r="AO88" i="37"/>
  <c r="AN88" i="37"/>
  <c r="AM88" i="37"/>
  <c r="AL88" i="37"/>
  <c r="AK88" i="37"/>
  <c r="AJ88" i="37"/>
  <c r="AI88" i="37"/>
  <c r="AH88" i="37"/>
  <c r="AE88" i="37"/>
  <c r="AD88" i="37"/>
  <c r="AC88" i="37"/>
  <c r="AB88" i="37"/>
  <c r="AA88" i="37"/>
  <c r="Z88" i="37"/>
  <c r="Y88" i="37"/>
  <c r="X88" i="37"/>
  <c r="W88" i="37"/>
  <c r="V88" i="37"/>
  <c r="U88" i="37"/>
  <c r="T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C88" i="37"/>
  <c r="B88" i="37"/>
  <c r="AY87" i="37"/>
  <c r="AX87" i="37"/>
  <c r="S87" i="37"/>
  <c r="R87" i="37"/>
  <c r="AY86" i="37"/>
  <c r="AX86" i="37"/>
  <c r="S86" i="37"/>
  <c r="R86" i="37"/>
  <c r="AY85" i="37"/>
  <c r="AX85" i="37"/>
  <c r="S85" i="37"/>
  <c r="R85" i="37"/>
  <c r="AY84" i="37"/>
  <c r="AX84" i="37"/>
  <c r="S84" i="37"/>
  <c r="R84" i="37"/>
  <c r="AY83" i="37"/>
  <c r="AX83" i="37"/>
  <c r="S83" i="37"/>
  <c r="R83" i="37"/>
  <c r="AY82" i="37"/>
  <c r="AX82" i="37"/>
  <c r="S82" i="37"/>
  <c r="R82" i="37"/>
  <c r="AY81" i="37"/>
  <c r="AX81" i="37"/>
  <c r="S81" i="37"/>
  <c r="R81" i="37"/>
  <c r="AY80" i="37"/>
  <c r="AX80" i="37"/>
  <c r="S80" i="37"/>
  <c r="R80" i="37"/>
  <c r="AY79" i="37"/>
  <c r="AX79" i="37"/>
  <c r="S79" i="37"/>
  <c r="R79" i="37"/>
  <c r="AY78" i="37"/>
  <c r="AX78" i="37"/>
  <c r="S78" i="37"/>
  <c r="R78" i="37"/>
  <c r="AY77" i="37"/>
  <c r="AX77" i="37"/>
  <c r="S77" i="37"/>
  <c r="R77" i="37"/>
  <c r="AY76" i="37"/>
  <c r="AX76" i="37"/>
  <c r="S76" i="37"/>
  <c r="R76" i="37"/>
  <c r="AY75" i="37"/>
  <c r="AX75" i="37"/>
  <c r="S75" i="37"/>
  <c r="R75" i="37"/>
  <c r="AY74" i="37"/>
  <c r="AX74" i="37"/>
  <c r="S74" i="37"/>
  <c r="R74" i="37"/>
  <c r="AY73" i="37"/>
  <c r="AX73" i="37"/>
  <c r="S73" i="37"/>
  <c r="R73" i="37"/>
  <c r="AY72" i="37"/>
  <c r="AX72" i="37"/>
  <c r="S72" i="37"/>
  <c r="R72" i="37"/>
  <c r="AY71" i="37"/>
  <c r="AX71" i="37"/>
  <c r="S71" i="37"/>
  <c r="R71" i="37"/>
  <c r="AY70" i="37"/>
  <c r="AX70" i="37"/>
  <c r="S70" i="37"/>
  <c r="R70" i="37"/>
  <c r="AY69" i="37"/>
  <c r="AX69" i="37"/>
  <c r="S69" i="37"/>
  <c r="R69" i="37"/>
  <c r="AY68" i="37"/>
  <c r="AX68" i="37"/>
  <c r="S68" i="37"/>
  <c r="R68" i="37"/>
  <c r="R88" i="37" s="1"/>
  <c r="AY67" i="37"/>
  <c r="AY88" i="37" s="1"/>
  <c r="AX67" i="37"/>
  <c r="AX88" i="37" s="1"/>
  <c r="S67" i="37"/>
  <c r="S88" i="37" s="1"/>
  <c r="AS17" i="36"/>
  <c r="AT17" i="36" s="1"/>
  <c r="AS16" i="36"/>
  <c r="AT16" i="36" s="1"/>
  <c r="AS15" i="36"/>
  <c r="AT15" i="36" s="1"/>
  <c r="AS14" i="36"/>
  <c r="P41" i="44"/>
  <c r="P35" i="44"/>
  <c r="P41" i="45"/>
  <c r="P35" i="45"/>
  <c r="P42" i="45"/>
  <c r="P36" i="45"/>
  <c r="P30" i="45"/>
  <c r="AC25" i="45"/>
  <c r="N25" i="45"/>
  <c r="O25" i="45" s="1"/>
  <c r="AC24" i="45"/>
  <c r="N24" i="45"/>
  <c r="AC23" i="45"/>
  <c r="N23" i="45"/>
  <c r="O23" i="45" s="1"/>
  <c r="AC22" i="45"/>
  <c r="N22" i="45"/>
  <c r="P42" i="44"/>
  <c r="P36" i="44"/>
  <c r="P30" i="44"/>
  <c r="AC25" i="44"/>
  <c r="N25" i="44"/>
  <c r="O25" i="44" s="1"/>
  <c r="AC24" i="44"/>
  <c r="N24" i="44"/>
  <c r="AC23" i="44"/>
  <c r="N23" i="44"/>
  <c r="O23" i="44" s="1"/>
  <c r="AC22" i="44"/>
  <c r="N22" i="44"/>
  <c r="P44" i="43"/>
  <c r="P43" i="43"/>
  <c r="P42" i="43"/>
  <c r="P41" i="43"/>
  <c r="P36" i="43"/>
  <c r="P30" i="43"/>
  <c r="AC25" i="43"/>
  <c r="N25" i="43"/>
  <c r="O25" i="43" s="1"/>
  <c r="AC24" i="43"/>
  <c r="N24" i="43"/>
  <c r="AC23" i="43"/>
  <c r="N23" i="43"/>
  <c r="O23" i="43" s="1"/>
  <c r="AC22" i="43"/>
  <c r="N22" i="43"/>
  <c r="AS18" i="36"/>
  <c r="AT18" i="36" s="1"/>
  <c r="N22" i="40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W60" i="37"/>
  <c r="AV60" i="37"/>
  <c r="AU60" i="37"/>
  <c r="AT60" i="37"/>
  <c r="AS60" i="37"/>
  <c r="AR60" i="37"/>
  <c r="AQ60" i="37"/>
  <c r="AP60" i="37"/>
  <c r="AO60" i="37"/>
  <c r="AN60" i="37"/>
  <c r="AM60" i="37"/>
  <c r="AL60" i="37"/>
  <c r="AK60" i="37"/>
  <c r="AJ60" i="37"/>
  <c r="AI60" i="37"/>
  <c r="AH60" i="37"/>
  <c r="AE60" i="37"/>
  <c r="AD60" i="37"/>
  <c r="AC60" i="37"/>
  <c r="AB60" i="37"/>
  <c r="AA60" i="37"/>
  <c r="Z60" i="37"/>
  <c r="Y60" i="37"/>
  <c r="X60" i="37"/>
  <c r="W60" i="37"/>
  <c r="V60" i="37"/>
  <c r="U60" i="37"/>
  <c r="T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C60" i="37"/>
  <c r="B60" i="37"/>
  <c r="AY59" i="37"/>
  <c r="AX59" i="37"/>
  <c r="S59" i="37"/>
  <c r="R59" i="37"/>
  <c r="AY58" i="37"/>
  <c r="AX58" i="37"/>
  <c r="S58" i="37"/>
  <c r="R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S60" i="37" s="1"/>
  <c r="R40" i="37"/>
  <c r="R60" i="37" s="1"/>
  <c r="AY39" i="37"/>
  <c r="AY60" i="37"/>
  <c r="AX39" i="37"/>
  <c r="AX60" i="37"/>
  <c r="S39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AY32" i="37" s="1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N23" i="40"/>
  <c r="O23" i="40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C23" i="40"/>
  <c r="AC22" i="40"/>
  <c r="N25" i="40"/>
  <c r="O25" i="40"/>
  <c r="N24" i="40"/>
  <c r="P46" i="40"/>
  <c r="P45" i="40"/>
  <c r="P44" i="40"/>
  <c r="P43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AX32" i="37" s="1"/>
  <c r="R12" i="37"/>
  <c r="R13" i="37"/>
  <c r="R32" i="37" s="1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S32" i="37"/>
  <c r="AD23" i="40" l="1"/>
  <c r="AE23" i="40"/>
  <c r="AD25" i="40"/>
  <c r="AE25" i="40"/>
  <c r="AE23" i="45"/>
  <c r="AD23" i="45"/>
  <c r="AE25" i="45"/>
  <c r="AD25" i="45"/>
  <c r="AE23" i="44"/>
  <c r="AD23" i="44"/>
  <c r="AE25" i="44"/>
  <c r="AD25" i="44"/>
  <c r="AE23" i="43"/>
  <c r="AD23" i="43"/>
  <c r="AE25" i="43"/>
  <c r="AD25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BF5BD6D0-EA92-472D-AA5B-763F1B10103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67DDFFA0-655E-4DFD-A6E4-0EFBE14F1A43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68227A42-6CAE-4A6C-BC00-30724032F75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8059C720-6258-4B7A-866E-AB6A8672332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99278544-F5AF-4B06-A3C5-EA28A1AA3E0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D2CA1031-A516-4C1C-92EE-D1FFE7B6B9D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97C26F7D-737F-4F81-8234-D61982758CF5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984530C4-0773-4B81-80E8-C7B74BBE5A3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AC4BD834-CEE4-44C3-A7D5-DC5F0AE5555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ACC33F14-F3B5-4EA1-9081-ACCA4483427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1BB4E299-91C9-42C2-B879-717B5070B83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ED49ECC8-E60F-47D0-A256-9404C7D83EE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40E4DE41-FF77-4330-94D3-D6240FE3F57E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CE840A61-7A02-43DD-841E-03561DD4227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68496C02-9B0A-4E0E-A207-151A3ECDB24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D4187715-11C4-4200-8D15-6139B785E49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16C747DF-3B0E-423B-AFDE-BFE3E23E842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40B4C455-7EA0-4177-8FCC-CFD5BC08653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23F5915A-838C-4357-BCA2-AF95220D9A4E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2658637-2539-4DE6-A4EC-48A500CD431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E0EB0914-2F84-45D5-963F-D5B7A3595E1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9389D9B8-C980-41BD-8097-820F7D404E0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71C77024-9693-4E0C-8302-F54C645984E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25B93C03-6CC7-42A9-A019-4E259099156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F11" authorId="0" shapeId="0" xr:uid="{00000000-0006-0000-0100-000007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Corresponde a la meta PDD o meta proyecto articulada con el indicador de actividad a medir.
Así mismo, se podrá establecer la meta para los indicadores POA y de Planes Decreto 612.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I11" authorId="0" shapeId="0" xr:uid="{00000000-0006-0000-0100-000009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<sst xmlns="http://schemas.openxmlformats.org/spreadsheetml/2006/main" count="1401" uniqueCount="431">
  <si>
    <t>SECRETARÍA DISTRITAL DE LA MUJER</t>
  </si>
  <si>
    <t>Código: DE-FO-5</t>
  </si>
  <si>
    <t xml:space="preserve">DIRECCIONAMIENTO ESTRATEGICO </t>
  </si>
  <si>
    <t>Versión: 12</t>
  </si>
  <si>
    <t xml:space="preserve">FORMULACIÓN Y SEGUIMIENTO  PLAN DE ACCIÓN </t>
  </si>
  <si>
    <t>Fecha de Emisión: 22/12/2023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</si>
  <si>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</si>
  <si>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</si>
  <si>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</si>
  <si>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</si>
  <si>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</si>
  <si>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</si>
  <si>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X</t>
  </si>
  <si>
    <t>ACTUALIZACION</t>
  </si>
  <si>
    <t>SEGUIMIENTO</t>
  </si>
  <si>
    <t>NOMBRE DEL PROYECTO</t>
  </si>
  <si>
    <t>7676.Fortalecimiento a los liderazgos para la inclusión y equidad de género en la participación y la representación política en Bogotá</t>
  </si>
  <si>
    <t>PROPÓSITO</t>
  </si>
  <si>
    <t>5. Construir Bogotá Región con gobierno abierto, transparente y ciudadanía consciente</t>
  </si>
  <si>
    <t>LOGRO</t>
  </si>
  <si>
    <t xml:space="preserve">52. Gobierno abierto </t>
  </si>
  <si>
    <t>PROGRAMA</t>
  </si>
  <si>
    <t>404. Alcanzar la paridad en al menos el 50% de las instancias de participación del Distrito Capital</t>
  </si>
  <si>
    <t>DESCRIPCIÓN DE LA META (ACTIVIDAD MGA)</t>
  </si>
  <si>
    <t>Ofrecer asistencia técnica en las 20 localidades a instancias de participación y/o de coordinación para la promoción de la participación paritaria.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</si>
  <si>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</si>
  <si>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</si>
  <si>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</si>
  <si>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</si>
  <si>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</si>
  <si>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</si>
  <si>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</si>
  <si>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</si>
  <si>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</si>
  <si>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</si>
  <si>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</si>
  <si>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</si>
  <si>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</si>
  <si>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</si>
  <si>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</si>
  <si>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</si>
  <si>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</si>
  <si>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</si>
  <si>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</si>
  <si>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</si>
  <si>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</si>
  <si>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</si>
  <si>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</si>
  <si>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</si>
  <si>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</si>
  <si>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</si>
  <si>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</si>
  <si>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</si>
  <si>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</si>
  <si>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</si>
  <si>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</si>
  <si>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</si>
  <si>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</si>
  <si>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</si>
  <si>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</si>
  <si>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</si>
  <si>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</si>
  <si>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</si>
  <si>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</si>
  <si>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</si>
  <si>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</si>
  <si>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</si>
  <si>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</si>
  <si>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</si>
  <si>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</si>
  <si>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</si>
  <si>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</si>
  <si>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</si>
  <si>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</si>
  <si>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</si>
  <si>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</si>
  <si>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</si>
  <si>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</si>
  <si>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</si>
  <si>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</si>
  <si>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</si>
  <si>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</si>
  <si>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</si>
  <si>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</si>
  <si>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</si>
  <si>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</si>
  <si>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</si>
  <si>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</si>
  <si>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</si>
  <si>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</si>
  <si>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</si>
  <si>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</si>
  <si>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</si>
  <si>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</si>
  <si>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</si>
  <si>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>1.1 Ofrecer asistencia técnica a las 20 localidades a instancias de participación y/o de coordinación para la promoción de la participación paritaria.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</si>
  <si>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</si>
  <si>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</si>
  <si>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*Incluir tantas filas sean necesarias</t>
  </si>
  <si>
    <t xml:space="preserve">Vincular 4800 mujeres a los procesos formativos para el desarrollo de capacidades de incidencia, liderazgo, empoderamiento y participación política de las Mujeres </t>
  </si>
  <si>
    <t xml:space="preserve">3.1 Vincular 1000 mujeres a los procesos formativos para el desarrollo de capacidades de incidencia, liderazgo, empoderamiento y participación política de las Mujeres </t>
  </si>
  <si>
    <t xml:space="preserve">404. Alcanzar la paridad en al menos el 50% de las instancias de participación del Distrito Capital			</t>
  </si>
  <si>
    <t>Ofrecer asistencia técnica a 19 instancias que incluyen las Bancadas de Mujeres de las Juntas Administradoras Locales y la Mesa Multipartidista de género en el Distrito Capital</t>
  </si>
  <si>
    <t xml:space="preserve">4.2 Convocar y brindar asistencia técnica a la Mesa Multipartidaria de género en el Distrito Capital </t>
  </si>
  <si>
    <t>Brindar a 60 instancias, incluidos los Fondos de Desarrollo Local, el servicio de asistencia técnica para la transversalización de los enfoques de género e interseccionalidad en los procesos de presupuesto participativo</t>
  </si>
  <si>
    <t>6.1 Brindar a 20 FDL asistencia técnica para la transversalización de los enfoques de género e interseccionalidad en los procesos de presupuesto participativo</t>
  </si>
  <si>
    <t>6.2 Brindar a 20 CPL asistencia técnica para la transversalización de los enfoques de género e interseccionalidad en los procesos de presupuesto participativo</t>
  </si>
  <si>
    <t>6.3 Brindar a 20 COLMYG/CLM asistencia técnica para la transversalización de los enfoques de género e interseccionalidad en los procesos de presupuesto participativo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</si>
  <si>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</si>
  <si>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</si>
  <si>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</si>
  <si>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</si>
  <si>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</si>
  <si>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</si>
  <si>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</si>
  <si>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</si>
  <si>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</si>
  <si>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Posicionar al Gobierno Abierto de Bogotá-GABO como una nueva forma de gobernanza que reduce el riesgo de corrupción e incrementa el control ciudadano del gobierno.</t>
  </si>
  <si>
    <t>OBJETIVO ESTRATEGICO:</t>
  </si>
  <si>
    <t>Promover la participación y representación social y política de las mujeres en el ámbito social, político y organizativo en el Distrito Capital</t>
  </si>
  <si>
    <t>NIVEL</t>
  </si>
  <si>
    <t xml:space="preserve"> META</t>
  </si>
  <si>
    <t>DESCRIPCIÓN DEL INDICADOR</t>
  </si>
  <si>
    <t>FORMULA DEL INDICADOR</t>
  </si>
  <si>
    <t>TIPO DE ANUALIZACIÓN  (Según aplique)</t>
  </si>
  <si>
    <t xml:space="preserve">MAGNITUD CUATRIENIO
(Únicamente para indicadores Sectoriales y PMR. Se debe diligenciar "A demanda" cuando aplique en los indicadores de actividad) </t>
  </si>
  <si>
    <t>UNIDAD DE MEDIDA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</si>
  <si>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</si>
  <si>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</si>
  <si>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</si>
  <si>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</si>
  <si>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</si>
  <si>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</si>
  <si>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</si>
  <si>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</si>
  <si>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</si>
  <si>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</si>
  <si>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</si>
  <si>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</si>
  <si>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</si>
  <si>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</si>
  <si>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PDD 431</t>
  </si>
  <si>
    <t>Alcanzar la paridad en al menos el 50% de las instancias de participación del Distrito Capital</t>
  </si>
  <si>
    <t xml:space="preserve">Porcentaje de instancias con participación paritaria en el Distrito
</t>
  </si>
  <si>
    <t>constante</t>
  </si>
  <si>
    <t>Número</t>
  </si>
  <si>
    <t>Instancias con participación paritaria en el Distrito, con asistencia técnica</t>
  </si>
  <si>
    <t>Dirreccion de Territorialización y Derechos de Participación</t>
  </si>
  <si>
    <t>Documento informe sobre el avance de la  Paridad en las instancias distritales y Locales (avances - logros y recomendaciones).</t>
  </si>
  <si>
    <t>-</t>
  </si>
  <si>
    <t>suma</t>
  </si>
  <si>
    <t xml:space="preserve">PDD 461  </t>
  </si>
  <si>
    <t>461. Documento de lineamiento de presupuesto participativo sensible al género, formulado y adoptado</t>
  </si>
  <si>
    <t xml:space="preserve">Un lineamiento adoptado </t>
  </si>
  <si>
    <t>Documento de lineamiento de presupuesto participativo sensible al género, formulado y adoptado</t>
  </si>
  <si>
    <t xml:space="preserve">Dir Territorialización de Derechos y Participación </t>
  </si>
  <si>
    <t>Meta cumplida en el 2021</t>
  </si>
  <si>
    <t>creciente</t>
  </si>
  <si>
    <t xml:space="preserve">1.1 </t>
  </si>
  <si>
    <t xml:space="preserve">PROMOCIÓN DE LA PARTICIPACIÓN Y REPRESENTACIÓN DE LAS MUJERES </t>
  </si>
  <si>
    <t>Ofrecer en las 20 localidades, el servicio de asistencia técnica a instancias de participación y/o de coordinación para la promoción de la participación paritaria.</t>
  </si>
  <si>
    <t>Número de localidades vinculadas a procesos de asistencia técnica para la participación paritaria.</t>
  </si>
  <si>
    <t>Asistencia técnica para la participación paritaria</t>
  </si>
  <si>
    <t xml:space="preserve">Anual </t>
  </si>
  <si>
    <t>Informe mensual de avance sobre la asistencia técnica brindada a instancias de participación del ámbito local y/o de coordinación para la promoción de la participación paritaria.</t>
  </si>
  <si>
    <t>decreciente</t>
  </si>
  <si>
    <t>PDD 428</t>
  </si>
  <si>
    <t xml:space="preserve">2.1 </t>
  </si>
  <si>
    <t>Número de mujeres vinculadas a procesos de formación para el desarrollo de capacidades de incidencia, liderazgo, empoderamiento y participación política de las mujeres</t>
  </si>
  <si>
    <t>mujeres vinculadas a procesos formativos para el desarrollo de capacidades de incidencia y liderazgo</t>
  </si>
  <si>
    <t xml:space="preserve">Mensual </t>
  </si>
  <si>
    <t xml:space="preserve">Infome mensual sobre el avance del proceso de formación  que incluya: 
a. Listado de las mujeres participantes, b. Módulos desarrollados 
</t>
  </si>
  <si>
    <t xml:space="preserve">3.1 </t>
  </si>
  <si>
    <t>Números de bancadas de mujeres asistidas técnicamente.</t>
  </si>
  <si>
    <t xml:space="preserve">Bancadas de mujeres asistidas para el fortalecimiento del liderazgo y la participación. </t>
  </si>
  <si>
    <t>Anual</t>
  </si>
  <si>
    <t>Infome mensual sobre el fortalecimiento a los liderazgos para  participación y la representación política en Bogotá dirigido a mujeres de las JAL.</t>
  </si>
  <si>
    <t>3.2</t>
  </si>
  <si>
    <t xml:space="preserve">Número de sesiones realizadas con la  Mesa Multipartidaria de género en el Distrito Capital </t>
  </si>
  <si>
    <t>Número de sesiones convocadas y desarrolladas.</t>
  </si>
  <si>
    <t>Informe mensual sobre los avances en la asistencia con la Mesa Multipartidaria 
Acta y listado de asistenciade las sesiones de la Mesa Multipartidaria</t>
  </si>
  <si>
    <t>PDD 461</t>
  </si>
  <si>
    <t>4.1</t>
  </si>
  <si>
    <t>Número de FDL con asistencia técnica en presupuesto participativo sensible al género</t>
  </si>
  <si>
    <t>Asistencia Técnica FDL para la incorporación de los enfoques transversales de la PPMYEG</t>
  </si>
  <si>
    <t>Informe mensual sobre la asistencia técnica brindada a los FDL
Acta y Listados asistencia de las mesas mensuales</t>
  </si>
  <si>
    <t>4.2</t>
  </si>
  <si>
    <t>Número de CPL con asistencia técnica en presupuesto participativo sensible al género</t>
  </si>
  <si>
    <t>Asistencia Técnica CPL en presupuesto participativo sensible al género</t>
  </si>
  <si>
    <t xml:space="preserve">Informe mensual sobre la asistencia técnica brindada a los FDL
Acta y Listados asistencia de las mesas mensuales
</t>
  </si>
  <si>
    <t>6.3</t>
  </si>
  <si>
    <t xml:space="preserve">Número de  COLMYG/CLM con asistencia técnica en presupuesto participativo sensible al género </t>
  </si>
  <si>
    <t xml:space="preserve">Asistencia Técnica en los COLMYG/CLM en  presupuesto participativo 
sensible al género </t>
  </si>
  <si>
    <t xml:space="preserve">Informe mensual de asistencia técnica brindada a los COLMYG
Actas y listados de asistencia 
 </t>
  </si>
  <si>
    <t>Número de Mujeres participantes en procesos de asistencia técnica en presupuesto participativo sensible al género articuladas al COLMYG/CLM</t>
  </si>
  <si>
    <t xml:space="preserve">A demanda </t>
  </si>
  <si>
    <t>Base de datos mujeres participantes de los COLMYEG</t>
  </si>
  <si>
    <t>ELABORÓ</t>
  </si>
  <si>
    <t xml:space="preserve">Firma:           </t>
  </si>
  <si>
    <t>APROBÓ (Según aplique Gerenta de proyecto, Lider técnica y responsable de proceso)</t>
  </si>
  <si>
    <t>Firma: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</si>
  <si>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</si>
  <si>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</si>
  <si>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</si>
  <si>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</si>
  <si>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</si>
  <si>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Planes decreto 612</t>
  </si>
  <si>
    <t>Unidad de medida</t>
  </si>
  <si>
    <t>1. Plan Institucional de Archivos de la Entidad (PINAR)</t>
  </si>
  <si>
    <t>2. Plan Anual de Adquisiciones</t>
  </si>
  <si>
    <t>Procentaje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</si>
  <si>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</si>
  <si>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</si>
  <si>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</si>
  <si>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</si>
  <si>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</si>
  <si>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</si>
  <si>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</si>
  <si>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</si>
  <si>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</si>
  <si>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</si>
  <si>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</si>
  <si>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</si>
  <si>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</si>
  <si>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</si>
  <si>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</si>
  <si>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</si>
  <si>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</si>
  <si>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</si>
  <si>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</si>
  <si>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</si>
  <si>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</si>
  <si>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</si>
  <si>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</si>
  <si>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</si>
  <si>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</si>
  <si>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</si>
  <si>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</si>
  <si>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</si>
  <si>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</si>
  <si>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</si>
  <si>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</si>
  <si>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</si>
  <si>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</si>
  <si>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</si>
  <si>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</si>
  <si>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</si>
  <si>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</si>
  <si>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</si>
  <si>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</si>
  <si>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</si>
  <si>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</si>
  <si>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</si>
  <si>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</si>
  <si>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</si>
  <si>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</si>
  <si>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</si>
  <si>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</si>
  <si>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</si>
  <si>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</si>
  <si>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</si>
  <si>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</si>
  <si>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</si>
  <si>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</si>
  <si>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</si>
  <si>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</si>
  <si>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</si>
  <si>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</si>
  <si>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</si>
  <si>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</si>
  <si>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</si>
  <si>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</si>
  <si>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</si>
  <si>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</si>
  <si>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</si>
  <si>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</si>
  <si>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</si>
  <si>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</si>
  <si>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</si>
  <si>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</si>
  <si>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</si>
  <si>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</si>
  <si>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</si>
  <si>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</si>
  <si>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</si>
  <si>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</si>
  <si>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</si>
  <si>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</si>
  <si>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</si>
  <si>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</si>
  <si>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</si>
  <si>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</si>
  <si>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</si>
  <si>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</si>
  <si>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</si>
  <si>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</si>
  <si>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</si>
  <si>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</si>
  <si>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</si>
  <si>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</si>
  <si>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</si>
  <si>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</si>
  <si>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</si>
  <si>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</si>
  <si>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</si>
  <si>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</si>
  <si>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</si>
  <si>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</si>
  <si>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</si>
  <si>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</si>
  <si>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</si>
  <si>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</si>
  <si>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</si>
  <si>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</si>
  <si>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</si>
  <si>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</si>
  <si>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</si>
  <si>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</si>
  <si>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</si>
  <si>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</si>
  <si>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</si>
  <si>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</si>
  <si>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</si>
  <si>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</si>
  <si>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</si>
  <si>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</si>
  <si>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</si>
  <si>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</si>
  <si>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</si>
  <si>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</si>
  <si>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</si>
  <si>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</si>
  <si>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</si>
  <si>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</si>
  <si>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</si>
  <si>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</si>
  <si>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</si>
  <si>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</si>
  <si>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</si>
  <si>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</si>
  <si>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</si>
  <si>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</si>
  <si>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</si>
  <si>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</si>
  <si>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</si>
  <si>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</si>
  <si>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</si>
  <si>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</si>
  <si>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</si>
  <si>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</si>
  <si>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</si>
  <si>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</si>
  <si>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</si>
  <si>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</si>
  <si>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</si>
  <si>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</si>
  <si>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</si>
  <si>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</si>
  <si>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</si>
  <si>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</si>
  <si>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</si>
  <si>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</si>
  <si>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</si>
  <si>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</si>
  <si>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</si>
  <si>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</si>
  <si>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</si>
  <si>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</si>
  <si>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</si>
  <si>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</si>
  <si>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</si>
  <si>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</si>
  <si>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</si>
  <si>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</si>
  <si>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</si>
  <si>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</si>
  <si>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</si>
  <si>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</si>
  <si>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</si>
  <si>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</si>
  <si>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</si>
  <si>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</si>
  <si>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</si>
  <si>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</si>
  <si>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</si>
  <si>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</si>
  <si>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</si>
  <si>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</si>
  <si>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</si>
  <si>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</si>
  <si>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</si>
  <si>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</si>
  <si>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</si>
  <si>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</si>
  <si>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</si>
  <si>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</si>
  <si>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</si>
  <si>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</si>
  <si>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</si>
  <si>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</si>
  <si>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</si>
  <si>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</si>
  <si>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</si>
  <si>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</si>
  <si>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</si>
  <si>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</si>
  <si>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</si>
  <si>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</si>
  <si>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</si>
  <si>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</si>
  <si>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</si>
  <si>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</si>
  <si>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</si>
  <si>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</si>
  <si>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</si>
  <si>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</si>
  <si>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</si>
  <si>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</si>
  <si>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</si>
  <si>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</si>
  <si>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</si>
  <si>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</si>
  <si>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</si>
  <si>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</si>
  <si>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</si>
  <si>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</si>
  <si>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</si>
  <si>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4.1 Ofrecer asistencia técnica a 18 Juntas Administradoras Locales para su conformación y dinamización.</t>
  </si>
  <si>
    <t>Nombre: MARCELA ENCISO GAITÁN</t>
  </si>
  <si>
    <t xml:space="preserve">Cargo: GERENTA PROYECTO DE INVERSIÓN (E) </t>
  </si>
  <si>
    <t>Cargo: LIDERESA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</si>
</sst>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* #,##0.00_-;\-&quot;$&quot;* #,##0.00_-;_-&quot;$&quot;* &quot;-&quot;??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\ * #,##0.00_);_(&quot;$&quot;\ * \(#,##0.00\);_(&quot;$&quot;\ * &quot;-&quot;??_);_(@_)"/>
    <numFmt numFmtId="170" formatCode="_ &quot;$&quot;\ * #,##0.00_ ;_ &quot;$&quot;\ * \-#,##0.00_ ;_ &quot;$&quot;\ * &quot;-&quot;??_ ;_ @_ "/>
    <numFmt numFmtId="171" formatCode="_-* #,##0\ _€_-;\-* #,##0\ _€_-;_-* &quot;-&quot;??\ _€_-;_-@_-"/>
    <numFmt numFmtId="172" formatCode="0.0%"/>
    <numFmt numFmtId="173" formatCode="#,##0;[Red]#,##0"/>
    <numFmt numFmtId="174" formatCode="_-[$$-240A]\ * #,##0.00_-;\-[$$-240A]\ * #,##0.00_-;_-[$$-240A]\ * &quot;-&quot;??_-;_-@_-"/>
    <numFmt numFmtId="175" formatCode="&quot;$&quot;\ #,##0.00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395">
    <xf numFmtId="0" fontId="0" fillId="0" borderId="0" xfId="0"/>
    <xf numFmtId="173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3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2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7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4" fontId="10" fillId="11" borderId="6" xfId="15" applyNumberFormat="1" applyFont="1" applyFill="1" applyBorder="1" applyAlignment="1">
      <alignment horizontal="center" vertical="center"/>
    </xf>
    <xf numFmtId="174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1" fontId="18" fillId="0" borderId="6" xfId="10" applyNumberFormat="1" applyFont="1" applyBorder="1" applyAlignment="1">
      <alignment vertical="center"/>
    </xf>
    <xf numFmtId="171" fontId="18" fillId="0" borderId="13" xfId="10" applyNumberFormat="1" applyFont="1" applyBorder="1" applyAlignment="1">
      <alignment vertical="center"/>
    </xf>
    <xf numFmtId="171" fontId="18" fillId="0" borderId="4" xfId="10" applyNumberFormat="1" applyFont="1" applyBorder="1" applyAlignment="1">
      <alignment vertical="center"/>
    </xf>
    <xf numFmtId="171" fontId="18" fillId="0" borderId="12" xfId="10" applyNumberFormat="1" applyFont="1" applyBorder="1" applyAlignment="1">
      <alignment vertical="center"/>
    </xf>
    <xf numFmtId="171" fontId="18" fillId="0" borderId="14" xfId="10" applyNumberFormat="1" applyFont="1" applyBorder="1" applyAlignment="1">
      <alignment vertical="center"/>
    </xf>
    <xf numFmtId="171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4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8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175" fontId="14" fillId="0" borderId="6" xfId="14" applyNumberFormat="1" applyFont="1" applyBorder="1" applyAlignment="1">
      <alignment vertical="center"/>
    </xf>
    <xf numFmtId="175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1" fontId="18" fillId="0" borderId="20" xfId="10" applyNumberFormat="1" applyFont="1" applyBorder="1" applyAlignment="1">
      <alignment vertical="center"/>
    </xf>
    <xf numFmtId="171" fontId="18" fillId="0" borderId="21" xfId="10" applyNumberFormat="1" applyFont="1" applyBorder="1" applyAlignment="1">
      <alignment vertical="center"/>
    </xf>
    <xf numFmtId="171" fontId="18" fillId="0" borderId="22" xfId="10" applyNumberFormat="1" applyFont="1" applyBorder="1" applyAlignment="1">
      <alignment vertical="center"/>
    </xf>
    <xf numFmtId="171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7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1" fontId="18" fillId="0" borderId="23" xfId="10" applyNumberFormat="1" applyFont="1" applyBorder="1" applyAlignment="1">
      <alignment vertical="center"/>
    </xf>
    <xf numFmtId="171" fontId="18" fillId="0" borderId="5" xfId="10" applyNumberFormat="1" applyFont="1" applyBorder="1" applyAlignment="1">
      <alignment vertical="center"/>
    </xf>
    <xf numFmtId="171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7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33" fillId="0" borderId="3" xfId="22" applyFont="1" applyBorder="1" applyAlignment="1">
      <alignment horizontal="center" vertical="center" wrapText="1"/>
    </xf>
    <xf numFmtId="9" fontId="34" fillId="0" borderId="4" xfId="29" applyFont="1" applyBorder="1" applyAlignment="1" applyProtection="1">
      <alignment horizontal="center" vertical="center" wrapText="1"/>
      <protection locked="0"/>
    </xf>
    <xf numFmtId="168" fontId="33" fillId="0" borderId="3" xfId="10" applyFont="1" applyBorder="1" applyAlignment="1">
      <alignment horizontal="center" vertical="center" wrapText="1"/>
    </xf>
    <xf numFmtId="168" fontId="33" fillId="0" borderId="3" xfId="10" applyFont="1" applyFill="1" applyBorder="1" applyAlignment="1" applyProtection="1">
      <alignment horizontal="center" vertical="center" wrapText="1"/>
    </xf>
    <xf numFmtId="9" fontId="34" fillId="10" borderId="5" xfId="30" applyFont="1" applyFill="1" applyBorder="1" applyAlignment="1" applyProtection="1">
      <alignment vertical="center" wrapText="1"/>
    </xf>
    <xf numFmtId="9" fontId="34" fillId="0" borderId="4" xfId="29" applyFont="1" applyFill="1" applyBorder="1" applyAlignment="1" applyProtection="1">
      <alignment horizontal="center" vertical="center" wrapText="1"/>
      <protection locked="0"/>
    </xf>
    <xf numFmtId="9" fontId="33" fillId="0" borderId="15" xfId="22" applyNumberFormat="1" applyFont="1" applyBorder="1" applyAlignment="1">
      <alignment horizontal="center" vertical="center" wrapText="1"/>
    </xf>
    <xf numFmtId="9" fontId="34" fillId="0" borderId="4" xfId="12" applyNumberFormat="1" applyFont="1" applyBorder="1" applyAlignment="1" applyProtection="1">
      <alignment horizontal="center" vertical="center" wrapText="1"/>
      <protection locked="0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9" fontId="8" fillId="0" borderId="6" xfId="29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 wrapText="1"/>
    </xf>
    <xf numFmtId="41" fontId="30" fillId="0" borderId="6" xfId="12" applyFont="1" applyBorder="1" applyAlignment="1">
      <alignment horizontal="center" vertical="center" wrapText="1"/>
    </xf>
    <xf numFmtId="9" fontId="30" fillId="0" borderId="6" xfId="28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top" wrapText="1"/>
    </xf>
    <xf numFmtId="9" fontId="30" fillId="0" borderId="6" xfId="28" applyFont="1" applyBorder="1" applyAlignment="1">
      <alignment horizontal="left" vertical="top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 vertical="center" wrapText="1"/>
    </xf>
    <xf numFmtId="41" fontId="8" fillId="9" borderId="6" xfId="12" applyFont="1" applyFill="1" applyBorder="1" applyAlignment="1">
      <alignment horizontal="center" vertical="center" wrapText="1"/>
    </xf>
    <xf numFmtId="0" fontId="8" fillId="0" borderId="3" xfId="2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9" fontId="30" fillId="0" borderId="6" xfId="28" applyFont="1" applyBorder="1" applyAlignment="1">
      <alignment horizontal="right" vertical="center" wrapText="1"/>
    </xf>
    <xf numFmtId="9" fontId="30" fillId="0" borderId="6" xfId="28" applyFont="1" applyBorder="1" applyAlignment="1">
      <alignment horizontal="right" vertical="center"/>
    </xf>
    <xf numFmtId="9" fontId="30" fillId="0" borderId="0" xfId="28" applyFont="1" applyAlignment="1">
      <alignment horizontal="right" vertical="center"/>
    </xf>
    <xf numFmtId="0" fontId="8" fillId="9" borderId="6" xfId="0" applyFont="1" applyFill="1" applyBorder="1" applyAlignment="1">
      <alignment vertical="center"/>
    </xf>
    <xf numFmtId="0" fontId="30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41" fontId="8" fillId="0" borderId="6" xfId="12" applyFont="1" applyFill="1" applyBorder="1" applyAlignment="1">
      <alignment horizontal="center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0" borderId="47" xfId="22" applyFont="1" applyBorder="1" applyAlignment="1">
      <alignment horizontal="center" vertical="center" wrapText="1"/>
    </xf>
    <xf numFmtId="0" fontId="9" fillId="0" borderId="45" xfId="22" applyFont="1" applyBorder="1" applyAlignment="1">
      <alignment horizontal="center" vertical="center" wrapText="1"/>
    </xf>
    <xf numFmtId="0" fontId="9" fillId="0" borderId="48" xfId="22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2" fontId="8" fillId="0" borderId="13" xfId="22" applyNumberFormat="1" applyFont="1" applyBorder="1" applyAlignment="1">
      <alignment vertical="center" wrapText="1"/>
    </xf>
    <xf numFmtId="9" fontId="34" fillId="0" borderId="17" xfId="28" applyFont="1" applyFill="1" applyBorder="1" applyAlignment="1" applyProtection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0" fontId="9" fillId="0" borderId="58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9" fontId="33" fillId="0" borderId="3" xfId="28" applyFont="1" applyFill="1" applyBorder="1" applyAlignment="1" applyProtection="1">
      <alignment horizontal="center" vertical="center" wrapText="1"/>
    </xf>
    <xf numFmtId="9" fontId="33" fillId="0" borderId="19" xfId="28" applyFont="1" applyFill="1" applyBorder="1" applyAlignment="1" applyProtection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9" fontId="8" fillId="0" borderId="6" xfId="22" applyNumberFormat="1" applyFont="1" applyBorder="1" applyAlignment="1">
      <alignment horizontal="center" vertical="center" wrapText="1"/>
    </xf>
    <xf numFmtId="0" fontId="34" fillId="0" borderId="58" xfId="22" applyFont="1" applyBorder="1" applyAlignment="1">
      <alignment horizontal="center" vertical="center" wrapText="1"/>
    </xf>
    <xf numFmtId="0" fontId="34" fillId="0" borderId="18" xfId="22" applyFont="1" applyBorder="1" applyAlignment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9" fontId="9" fillId="0" borderId="19" xfId="22" applyNumberFormat="1" applyFont="1" applyBorder="1" applyAlignment="1">
      <alignment horizontal="center" vertical="center" wrapText="1"/>
    </xf>
    <xf numFmtId="2" fontId="34" fillId="0" borderId="13" xfId="22" applyNumberFormat="1" applyFont="1" applyBorder="1" applyAlignment="1">
      <alignment horizontal="left" vertical="center" wrapText="1"/>
    </xf>
    <xf numFmtId="172" fontId="8" fillId="0" borderId="6" xfId="22" applyNumberFormat="1" applyFont="1" applyBorder="1" applyAlignment="1">
      <alignment horizontal="center" vertical="center" wrapText="1"/>
    </xf>
    <xf numFmtId="2" fontId="34" fillId="0" borderId="58" xfId="22" applyNumberFormat="1" applyFont="1" applyBorder="1" applyAlignment="1">
      <alignment horizontal="left" vertical="center" wrapText="1"/>
    </xf>
    <xf numFmtId="2" fontId="34" fillId="0" borderId="18" xfId="22" applyNumberFormat="1" applyFont="1" applyBorder="1" applyAlignment="1">
      <alignment horizontal="left" vertical="center" wrapText="1"/>
    </xf>
    <xf numFmtId="2" fontId="34" fillId="0" borderId="14" xfId="22" applyNumberFormat="1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9" borderId="6" xfId="22" applyFont="1" applyFill="1" applyBorder="1" applyAlignment="1">
      <alignment horizontal="left" vertical="center" wrapText="1"/>
    </xf>
    <xf numFmtId="0" fontId="32" fillId="12" borderId="6" xfId="22" applyFont="1" applyFill="1" applyBorder="1" applyAlignment="1">
      <alignment horizontal="center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9" borderId="4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  <xf numFmtId="9" fontId="8" fillId="0" borderId="5" xfId="22" applyNumberFormat="1" applyFont="1" applyBorder="1" applyAlignment="1">
      <alignment horizontal="center" vertical="center" wrapText="1"/>
    </xf>
    <xf numFmtId="9" fontId="8" fillId="10" borderId="5" xfId="28" applyFont="1" applyFill="1" applyBorder="1" applyAlignment="1" applyProtection="1">
      <alignment horizontal="center" vertical="center" wrapText="1"/>
      <protection locked="0"/>
    </xf>
    <xf numFmtId="9" fontId="9" fillId="0" borderId="5" xfId="22" applyNumberFormat="1" applyFont="1" applyBorder="1" applyAlignment="1">
      <alignment horizontal="center" vertical="center" wrapText="1"/>
    </xf>
    <xf numFmtId="9" fontId="31" fillId="0" borderId="44" xfId="22" applyNumberFormat="1" applyFont="1" applyBorder="1" applyAlignment="1">
      <alignment horizontal="center" vertical="center" wrapText="1"/>
    </xf>
    <xf numFmtId="9" fontId="31" fillId="0" borderId="45" xfId="22" applyNumberFormat="1" applyFont="1" applyBorder="1" applyAlignment="1">
      <alignment horizontal="center" vertical="center" wrapText="1"/>
    </xf>
    <xf numFmtId="9" fontId="31" fillId="0" borderId="46" xfId="22" applyNumberFormat="1" applyFont="1" applyBorder="1" applyAlignment="1">
      <alignment horizontal="center" vertical="center" wrapText="1"/>
    </xf>
    <xf numFmtId="9" fontId="31" fillId="0" borderId="48" xfId="22" applyNumberFormat="1" applyFont="1" applyBorder="1" applyAlignment="1">
      <alignment horizontal="center" vertical="center" wrapText="1"/>
    </xf>
    <xf numFmtId="2" fontId="8" fillId="0" borderId="23" xfId="22" applyNumberFormat="1" applyFont="1" applyBorder="1" applyAlignment="1">
      <alignment vertical="center" wrapText="1"/>
    </xf>
    <xf numFmtId="9" fontId="34" fillId="0" borderId="19" xfId="28" applyFont="1" applyFill="1" applyBorder="1" applyAlignment="1" applyProtection="1">
      <alignment horizontal="center" vertical="center" wrapText="1"/>
    </xf>
    <xf numFmtId="0" fontId="32" fillId="0" borderId="6" xfId="0" applyFont="1" applyBorder="1" applyAlignment="1">
      <alignment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8E31563-CB63-45CF-B636-03CB4E0E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C3857920-56BD-4EF4-A188-136A6BF5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95339B4E-0C7D-4078-A9E6-08C72F6A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4E82-A8DB-4F60-9C1F-E6C1D97EA735}">
  <sheetPr>
    <tabColor theme="7" tint="0.39997558519241921"/>
    <pageSetUpPr fitToPage="1"/>
  </sheetPr>
  <dimension ref="A1:AO43"/>
  <sheetViews>
    <sheetView showGridLines="0" tabSelected="1" zoomScale="60" zoomScaleNormal="60" workbookViewId="0">
      <selection activeCell="J53" sqref="J53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9.16406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x14ac:dyDescent="0.2">
      <c r="A1" s="179"/>
      <c r="B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  <c r="AB1" s="185" t="s">
        <v>1</v>
      </c>
      <c r="AC1" s="186"/>
      <c r="AD1" s="186"/>
      <c r="AE1" s="187"/>
    </row>
    <row r="2" spans="1:31" ht="30.75" customHeight="1" x14ac:dyDescent="0.2">
      <c r="A2" s="180"/>
      <c r="B2" s="182" t="s">
        <v>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5" t="s">
        <v>3</v>
      </c>
      <c r="AC2" s="186"/>
      <c r="AD2" s="186"/>
      <c r="AE2" s="187"/>
    </row>
    <row r="3" spans="1:31" ht="24" customHeight="1" x14ac:dyDescent="0.2">
      <c r="A3" s="180"/>
      <c r="B3" s="188" t="s">
        <v>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185" t="s">
        <v>5</v>
      </c>
      <c r="AC3" s="186"/>
      <c r="AD3" s="186"/>
      <c r="AE3" s="187"/>
    </row>
    <row r="4" spans="1:31" ht="21.75" customHeight="1" x14ac:dyDescent="0.2">
      <c r="A4" s="181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  <c r="AB4" s="194" t="s">
        <v>6</v>
      </c>
      <c r="AC4" s="195"/>
      <c r="AD4" s="195"/>
      <c r="AE4" s="196"/>
    </row>
    <row r="5" spans="1:31" ht="9" customHeight="1" x14ac:dyDescent="0.2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x14ac:dyDescent="0.2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197" t="s">
        <v>7</v>
      </c>
      <c r="B7" s="198"/>
      <c r="C7" s="212"/>
      <c r="D7" s="197" t="s">
        <v>8</v>
      </c>
      <c r="E7" s="215"/>
      <c r="F7" s="215"/>
      <c r="G7" s="215"/>
      <c r="H7" s="198"/>
      <c r="I7" s="218" t="s">
        <v>9</v>
      </c>
      <c r="J7" s="219"/>
      <c r="K7" s="197" t="s">
        <v>10</v>
      </c>
      <c r="L7" s="198"/>
      <c r="M7" s="224" t="s">
        <v>11</v>
      </c>
      <c r="N7" s="225"/>
      <c r="O7" s="229" t="s">
        <v>12</v>
      </c>
      <c r="P7" s="230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199"/>
      <c r="B8" s="200"/>
      <c r="C8" s="213"/>
      <c r="D8" s="199"/>
      <c r="E8" s="216"/>
      <c r="F8" s="216"/>
      <c r="G8" s="216"/>
      <c r="H8" s="200"/>
      <c r="I8" s="220"/>
      <c r="J8" s="221"/>
      <c r="K8" s="199"/>
      <c r="L8" s="200"/>
      <c r="M8" s="231" t="s">
        <v>13</v>
      </c>
      <c r="N8" s="232"/>
      <c r="O8" s="233"/>
      <c r="P8" s="23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x14ac:dyDescent="0.2">
      <c r="A9" s="201"/>
      <c r="B9" s="202"/>
      <c r="C9" s="214"/>
      <c r="D9" s="201"/>
      <c r="E9" s="217"/>
      <c r="F9" s="217"/>
      <c r="G9" s="217"/>
      <c r="H9" s="202"/>
      <c r="I9" s="222"/>
      <c r="J9" s="223"/>
      <c r="K9" s="201"/>
      <c r="L9" s="202"/>
      <c r="M9" s="235" t="s">
        <v>14</v>
      </c>
      <c r="N9" s="236"/>
      <c r="O9" s="237"/>
      <c r="P9" s="238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x14ac:dyDescent="0.2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">
      <c r="A11" s="197" t="s">
        <v>15</v>
      </c>
      <c r="B11" s="198"/>
      <c r="C11" s="203" t="s">
        <v>16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5"/>
    </row>
    <row r="12" spans="1:31" ht="15" customHeight="1" x14ac:dyDescent="0.2">
      <c r="A12" s="199"/>
      <c r="B12" s="200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31" ht="15" customHeight="1" x14ac:dyDescent="0.2">
      <c r="A13" s="201"/>
      <c r="B13" s="202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</row>
    <row r="14" spans="1:31" ht="9" customHeight="1" x14ac:dyDescent="0.2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x14ac:dyDescent="0.2">
      <c r="A15" s="239" t="s">
        <v>17</v>
      </c>
      <c r="B15" s="240"/>
      <c r="C15" s="241" t="s">
        <v>18</v>
      </c>
      <c r="D15" s="242"/>
      <c r="E15" s="242"/>
      <c r="F15" s="242"/>
      <c r="G15" s="242"/>
      <c r="H15" s="242"/>
      <c r="I15" s="242"/>
      <c r="J15" s="242"/>
      <c r="K15" s="243"/>
      <c r="L15" s="244" t="s">
        <v>19</v>
      </c>
      <c r="M15" s="245"/>
      <c r="N15" s="245"/>
      <c r="O15" s="245"/>
      <c r="P15" s="245"/>
      <c r="Q15" s="246"/>
      <c r="R15" s="247" t="s">
        <v>20</v>
      </c>
      <c r="S15" s="248"/>
      <c r="T15" s="248"/>
      <c r="U15" s="248"/>
      <c r="V15" s="248"/>
      <c r="W15" s="248"/>
      <c r="X15" s="249"/>
      <c r="Y15" s="244" t="s">
        <v>21</v>
      </c>
      <c r="Z15" s="246"/>
      <c r="AA15" s="226" t="s">
        <v>22</v>
      </c>
      <c r="AB15" s="227"/>
      <c r="AC15" s="227"/>
      <c r="AD15" s="227"/>
      <c r="AE15" s="228"/>
    </row>
    <row r="16" spans="1:31" ht="9" customHeight="1" x14ac:dyDescent="0.2">
      <c r="A16" s="6"/>
      <c r="B16" s="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D16" s="7"/>
      <c r="AE16" s="8"/>
    </row>
    <row r="17" spans="1:32" s="16" customFormat="1" ht="37.5" customHeight="1" x14ac:dyDescent="0.2">
      <c r="A17" s="239" t="s">
        <v>23</v>
      </c>
      <c r="B17" s="240"/>
      <c r="C17" s="226" t="s">
        <v>24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8"/>
    </row>
    <row r="18" spans="1:32" ht="16.5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x14ac:dyDescent="0.2">
      <c r="A19" s="244" t="s">
        <v>25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6"/>
      <c r="AF19" s="20"/>
    </row>
    <row r="20" spans="1:32" ht="32" customHeight="1" x14ac:dyDescent="0.2">
      <c r="A20" s="107" t="s">
        <v>26</v>
      </c>
      <c r="B20" s="251" t="s">
        <v>27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3"/>
      <c r="P20" s="244" t="s">
        <v>28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6"/>
      <c r="AF20" s="20"/>
    </row>
    <row r="21" spans="1:32" ht="32" customHeight="1" x14ac:dyDescent="0.2">
      <c r="A21" s="77"/>
      <c r="B21" s="116" t="s">
        <v>29</v>
      </c>
      <c r="C21" s="117" t="s">
        <v>30</v>
      </c>
      <c r="D21" s="117" t="s">
        <v>31</v>
      </c>
      <c r="E21" s="117" t="s">
        <v>32</v>
      </c>
      <c r="F21" s="117" t="s">
        <v>33</v>
      </c>
      <c r="G21" s="117" t="s">
        <v>34</v>
      </c>
      <c r="H21" s="117" t="s">
        <v>35</v>
      </c>
      <c r="I21" s="117" t="s">
        <v>36</v>
      </c>
      <c r="J21" s="117" t="s">
        <v>37</v>
      </c>
      <c r="K21" s="117" t="s">
        <v>38</v>
      </c>
      <c r="L21" s="117" t="s">
        <v>39</v>
      </c>
      <c r="M21" s="117" t="s">
        <v>40</v>
      </c>
      <c r="N21" s="117" t="s">
        <v>41</v>
      </c>
      <c r="O21" s="118" t="s">
        <v>42</v>
      </c>
      <c r="P21" s="143"/>
      <c r="Q21" s="107" t="s">
        <v>29</v>
      </c>
      <c r="R21" s="108" t="s">
        <v>30</v>
      </c>
      <c r="S21" s="108" t="s">
        <v>31</v>
      </c>
      <c r="T21" s="108" t="s">
        <v>32</v>
      </c>
      <c r="U21" s="108" t="s">
        <v>33</v>
      </c>
      <c r="V21" s="108" t="s">
        <v>34</v>
      </c>
      <c r="W21" s="108" t="s">
        <v>35</v>
      </c>
      <c r="X21" s="108" t="s">
        <v>36</v>
      </c>
      <c r="Y21" s="108" t="s">
        <v>37</v>
      </c>
      <c r="Z21" s="108" t="s">
        <v>38</v>
      </c>
      <c r="AA21" s="108" t="s">
        <v>39</v>
      </c>
      <c r="AB21" s="108" t="s">
        <v>40</v>
      </c>
      <c r="AC21" s="108" t="s">
        <v>41</v>
      </c>
      <c r="AD21" s="142" t="s">
        <v>43</v>
      </c>
      <c r="AE21" s="142" t="s">
        <v>44</v>
      </c>
      <c r="AF21" s="1"/>
    </row>
    <row r="22" spans="1:32" ht="32" customHeight="1" x14ac:dyDescent="0.2">
      <c r="A22" s="139" t="s">
        <v>45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39" t="s">
        <v>46</v>
      </c>
      <c r="R22" s="109">
        <v>66744000</v>
      </c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>
        <f>SUM(R22:AB22)</f>
        <v>66744000</v>
      </c>
      <c r="AE22" s="111"/>
      <c r="AF22" s="1"/>
    </row>
    <row r="23" spans="1:32" ht="32" customHeight="1" x14ac:dyDescent="0.2">
      <c r="A23" s="140" t="s">
        <v>47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0" t="s">
        <v>48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AC23/SUM(R22:V22)</f>
        <v>0</v>
      </c>
      <c r="AE23" s="88">
        <f>AC23/AC22</f>
        <v>0</v>
      </c>
      <c r="AF23" s="1"/>
    </row>
    <row r="24" spans="1:32" ht="32" customHeight="1" x14ac:dyDescent="0.2">
      <c r="A24" s="140" t="s">
        <v>49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0" t="s">
        <v>45</v>
      </c>
      <c r="Q24" s="83"/>
      <c r="R24" s="82"/>
      <c r="S24" s="82">
        <v>8593290</v>
      </c>
      <c r="T24" s="82">
        <v>8593290</v>
      </c>
      <c r="U24" s="82">
        <v>8593290</v>
      </c>
      <c r="V24" s="82">
        <v>8593290</v>
      </c>
      <c r="W24" s="82">
        <v>8593290</v>
      </c>
      <c r="X24" s="82">
        <v>8593290</v>
      </c>
      <c r="Y24" s="82">
        <v>8593290</v>
      </c>
      <c r="Z24" s="82">
        <v>6590970</v>
      </c>
      <c r="AA24" s="82"/>
      <c r="AB24" s="82"/>
      <c r="AC24" s="82">
        <f>SUM(Q24:AB24)</f>
        <v>66744000</v>
      </c>
      <c r="AD24" s="82"/>
      <c r="AE24" s="112"/>
      <c r="AF24" s="1"/>
    </row>
    <row r="25" spans="1:32" ht="32" customHeight="1" x14ac:dyDescent="0.2">
      <c r="A25" s="141" t="s">
        <v>50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0</v>
      </c>
      <c r="O25" s="121" t="str">
        <f>IFERROR(N25/(SUMIF(B25:M25,"&gt;0",B24:M24))," ")</f>
        <v xml:space="preserve"> </v>
      </c>
      <c r="P25" s="141" t="s">
        <v>50</v>
      </c>
      <c r="Q25" s="119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>
        <f>SUM(Q25:AB25)</f>
        <v>0</v>
      </c>
      <c r="AD25" s="120">
        <f>AC25/SUM(Q24:V24)</f>
        <v>0</v>
      </c>
      <c r="AE25" s="122">
        <f>AC25/AC24</f>
        <v>0</v>
      </c>
      <c r="AF25" s="1"/>
    </row>
    <row r="26" spans="1:32" customFormat="1" ht="16.5" customHeight="1" x14ac:dyDescent="0.2"/>
    <row r="27" spans="1:32" ht="34" customHeight="1" x14ac:dyDescent="0.2">
      <c r="A27" s="254" t="s">
        <v>51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6"/>
    </row>
    <row r="28" spans="1:32" ht="15" customHeight="1" x14ac:dyDescent="0.2">
      <c r="A28" s="257" t="s">
        <v>52</v>
      </c>
      <c r="B28" s="258" t="s">
        <v>53</v>
      </c>
      <c r="C28" s="258"/>
      <c r="D28" s="258" t="s">
        <v>54</v>
      </c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 t="s">
        <v>41</v>
      </c>
      <c r="Q28" s="258" t="s">
        <v>55</v>
      </c>
      <c r="R28" s="258"/>
      <c r="S28" s="258"/>
      <c r="T28" s="258"/>
      <c r="U28" s="258"/>
      <c r="V28" s="258"/>
      <c r="W28" s="258"/>
      <c r="X28" s="258"/>
      <c r="Y28" s="258" t="s">
        <v>56</v>
      </c>
      <c r="Z28" s="258"/>
      <c r="AA28" s="258"/>
      <c r="AB28" s="258"/>
      <c r="AC28" s="258"/>
      <c r="AD28" s="258"/>
      <c r="AE28" s="259"/>
    </row>
    <row r="29" spans="1:32" ht="27" customHeight="1" x14ac:dyDescent="0.2">
      <c r="A29" s="257"/>
      <c r="B29" s="258"/>
      <c r="C29" s="258"/>
      <c r="D29" s="103" t="s">
        <v>29</v>
      </c>
      <c r="E29" s="103" t="s">
        <v>30</v>
      </c>
      <c r="F29" s="103" t="s">
        <v>31</v>
      </c>
      <c r="G29" s="103" t="s">
        <v>32</v>
      </c>
      <c r="H29" s="103" t="s">
        <v>33</v>
      </c>
      <c r="I29" s="103" t="s">
        <v>34</v>
      </c>
      <c r="J29" s="103" t="s">
        <v>35</v>
      </c>
      <c r="K29" s="103" t="s">
        <v>36</v>
      </c>
      <c r="L29" s="103" t="s">
        <v>37</v>
      </c>
      <c r="M29" s="103" t="s">
        <v>38</v>
      </c>
      <c r="N29" s="103" t="s">
        <v>39</v>
      </c>
      <c r="O29" s="103" t="s">
        <v>40</v>
      </c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9"/>
    </row>
    <row r="30" spans="1:32" ht="42" customHeight="1" x14ac:dyDescent="0.2">
      <c r="A30" s="113"/>
      <c r="B30" s="262"/>
      <c r="C30" s="262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263" t="s">
        <v>57</v>
      </c>
      <c r="R30" s="263"/>
      <c r="S30" s="263"/>
      <c r="T30" s="263"/>
      <c r="U30" s="263"/>
      <c r="V30" s="263"/>
      <c r="W30" s="263"/>
      <c r="X30" s="263"/>
      <c r="Y30" s="263" t="s">
        <v>58</v>
      </c>
      <c r="Z30" s="263"/>
      <c r="AA30" s="263"/>
      <c r="AB30" s="263"/>
      <c r="AC30" s="263"/>
      <c r="AD30" s="263"/>
      <c r="AE30" s="264"/>
    </row>
    <row r="31" spans="1:32" ht="12" customHeight="1" x14ac:dyDescent="0.2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">
      <c r="A32" s="203" t="s">
        <v>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</row>
    <row r="33" spans="1:41" ht="23" customHeight="1" x14ac:dyDescent="0.2">
      <c r="A33" s="257" t="s">
        <v>60</v>
      </c>
      <c r="B33" s="258" t="s">
        <v>61</v>
      </c>
      <c r="C33" s="258" t="s">
        <v>53</v>
      </c>
      <c r="D33" s="258" t="s">
        <v>62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 t="s">
        <v>63</v>
      </c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257"/>
      <c r="B34" s="258"/>
      <c r="C34" s="265"/>
      <c r="D34" s="103" t="s">
        <v>29</v>
      </c>
      <c r="E34" s="103" t="s">
        <v>30</v>
      </c>
      <c r="F34" s="103" t="s">
        <v>31</v>
      </c>
      <c r="G34" s="103" t="s">
        <v>32</v>
      </c>
      <c r="H34" s="103" t="s">
        <v>33</v>
      </c>
      <c r="I34" s="103" t="s">
        <v>34</v>
      </c>
      <c r="J34" s="103" t="s">
        <v>35</v>
      </c>
      <c r="K34" s="103" t="s">
        <v>36</v>
      </c>
      <c r="L34" s="103" t="s">
        <v>37</v>
      </c>
      <c r="M34" s="103" t="s">
        <v>38</v>
      </c>
      <c r="N34" s="103" t="s">
        <v>39</v>
      </c>
      <c r="O34" s="103" t="s">
        <v>40</v>
      </c>
      <c r="P34" s="103" t="s">
        <v>41</v>
      </c>
      <c r="Q34" s="266" t="s">
        <v>64</v>
      </c>
      <c r="R34" s="267"/>
      <c r="S34" s="267"/>
      <c r="T34" s="268"/>
      <c r="U34" s="258" t="s">
        <v>65</v>
      </c>
      <c r="V34" s="258"/>
      <c r="W34" s="258"/>
      <c r="X34" s="258"/>
      <c r="Y34" s="258" t="s">
        <v>66</v>
      </c>
      <c r="Z34" s="258"/>
      <c r="AA34" s="258"/>
      <c r="AB34" s="258"/>
      <c r="AC34" s="258" t="s">
        <v>67</v>
      </c>
      <c r="AD34" s="258"/>
      <c r="AE34" s="25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290" t="s">
        <v>24</v>
      </c>
      <c r="B35" s="292">
        <v>0.3</v>
      </c>
      <c r="C35" s="22" t="s">
        <v>68</v>
      </c>
      <c r="D35" s="145">
        <v>0</v>
      </c>
      <c r="E35" s="145">
        <v>5</v>
      </c>
      <c r="F35" s="145">
        <v>5</v>
      </c>
      <c r="G35" s="145">
        <v>5</v>
      </c>
      <c r="H35" s="145">
        <v>5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8">
        <f>SUM(D35:O35)</f>
        <v>20</v>
      </c>
      <c r="Q35" s="294" t="s">
        <v>69</v>
      </c>
      <c r="R35" s="295"/>
      <c r="S35" s="295"/>
      <c r="T35" s="296"/>
      <c r="U35" s="260" t="s">
        <v>70</v>
      </c>
      <c r="V35" s="260"/>
      <c r="W35" s="260"/>
      <c r="X35" s="260"/>
      <c r="Y35" s="260" t="s">
        <v>71</v>
      </c>
      <c r="Z35" s="260"/>
      <c r="AA35" s="260"/>
      <c r="AB35" s="260"/>
      <c r="AC35" s="260" t="s">
        <v>72</v>
      </c>
      <c r="AD35" s="260"/>
      <c r="AE35" s="279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x14ac:dyDescent="0.2">
      <c r="A36" s="291"/>
      <c r="B36" s="293"/>
      <c r="C36" s="23" t="s">
        <v>73</v>
      </c>
      <c r="D36" s="149"/>
      <c r="E36" s="24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73">
        <f>SUM(D36:O36)</f>
        <v>0</v>
      </c>
      <c r="Q36" s="297"/>
      <c r="R36" s="298"/>
      <c r="S36" s="298"/>
      <c r="T36" s="299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80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x14ac:dyDescent="0.2"/>
    <row r="38" spans="1:41" ht="45" customHeight="1" thickBot="1" x14ac:dyDescent="0.25">
      <c r="A38" s="203" t="s">
        <v>74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281" t="s">
        <v>75</v>
      </c>
      <c r="B39" s="282" t="s">
        <v>76</v>
      </c>
      <c r="C39" s="283" t="s">
        <v>77</v>
      </c>
      <c r="D39" s="285" t="s">
        <v>78</v>
      </c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7"/>
      <c r="Q39" s="282" t="s">
        <v>79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8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257"/>
      <c r="B40" s="258"/>
      <c r="C40" s="284"/>
      <c r="D40" s="103" t="s">
        <v>80</v>
      </c>
      <c r="E40" s="103" t="s">
        <v>81</v>
      </c>
      <c r="F40" s="103" t="s">
        <v>82</v>
      </c>
      <c r="G40" s="103" t="s">
        <v>83</v>
      </c>
      <c r="H40" s="103" t="s">
        <v>84</v>
      </c>
      <c r="I40" s="103" t="s">
        <v>85</v>
      </c>
      <c r="J40" s="103" t="s">
        <v>86</v>
      </c>
      <c r="K40" s="103" t="s">
        <v>87</v>
      </c>
      <c r="L40" s="103" t="s">
        <v>88</v>
      </c>
      <c r="M40" s="103" t="s">
        <v>89</v>
      </c>
      <c r="N40" s="103" t="s">
        <v>90</v>
      </c>
      <c r="O40" s="103" t="s">
        <v>91</v>
      </c>
      <c r="P40" s="103" t="s">
        <v>92</v>
      </c>
      <c r="Q40" s="266" t="s">
        <v>93</v>
      </c>
      <c r="R40" s="267"/>
      <c r="S40" s="267"/>
      <c r="T40" s="267"/>
      <c r="U40" s="267"/>
      <c r="V40" s="267"/>
      <c r="W40" s="267"/>
      <c r="X40" s="268"/>
      <c r="Y40" s="266" t="s">
        <v>94</v>
      </c>
      <c r="Z40" s="267"/>
      <c r="AA40" s="267"/>
      <c r="AB40" s="267"/>
      <c r="AC40" s="267"/>
      <c r="AD40" s="267"/>
      <c r="AE40" s="289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t="28.5" customHeight="1" x14ac:dyDescent="0.2">
      <c r="A41" s="269" t="s">
        <v>95</v>
      </c>
      <c r="B41" s="270">
        <v>0.3</v>
      </c>
      <c r="C41" s="30" t="s">
        <v>68</v>
      </c>
      <c r="D41" s="150">
        <v>0</v>
      </c>
      <c r="E41" s="150">
        <v>0.25</v>
      </c>
      <c r="F41" s="150">
        <v>0.25</v>
      </c>
      <c r="G41" s="150">
        <v>0.25</v>
      </c>
      <c r="H41" s="150">
        <v>0.25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1">
        <f>SUM(D41:O41)</f>
        <v>1</v>
      </c>
      <c r="Q41" s="271" t="s">
        <v>96</v>
      </c>
      <c r="R41" s="272"/>
      <c r="S41" s="272"/>
      <c r="T41" s="272"/>
      <c r="U41" s="272"/>
      <c r="V41" s="272"/>
      <c r="W41" s="272"/>
      <c r="X41" s="273"/>
      <c r="Y41" s="271" t="s">
        <v>97</v>
      </c>
      <c r="Z41" s="272"/>
      <c r="AA41" s="272"/>
      <c r="AB41" s="272"/>
      <c r="AC41" s="272"/>
      <c r="AD41" s="272"/>
      <c r="AE41" s="27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28.5" customHeight="1" thickBot="1" x14ac:dyDescent="0.25">
      <c r="A42" s="392"/>
      <c r="B42" s="393"/>
      <c r="C42" s="23" t="s">
        <v>73</v>
      </c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7">
        <f t="shared" ref="P42" si="0">SUM(D42:O42)</f>
        <v>0</v>
      </c>
      <c r="Q42" s="388"/>
      <c r="R42" s="389"/>
      <c r="S42" s="389"/>
      <c r="T42" s="389"/>
      <c r="U42" s="389"/>
      <c r="V42" s="389"/>
      <c r="W42" s="389"/>
      <c r="X42" s="390"/>
      <c r="Y42" s="388"/>
      <c r="Z42" s="389"/>
      <c r="AA42" s="389"/>
      <c r="AB42" s="389"/>
      <c r="AC42" s="389"/>
      <c r="AD42" s="389"/>
      <c r="AE42" s="391"/>
    </row>
    <row r="43" spans="1:41" ht="15" customHeight="1" x14ac:dyDescent="0.2">
      <c r="A43" s="2" t="s">
        <v>98</v>
      </c>
    </row>
  </sheetData>
  <mergeCells count="71"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A015ED58-594C-4B9A-9228-C5FA86DF6122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27797CE7-DC98-42E2-A48D-014B8A9436CE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D7847548-FFAC-4588-98A2-40016A2B165E}">
      <formula1>2000</formula1>
    </dataValidation>
  </dataValidations>
  <pageMargins left="0.25" right="0.25" top="0.75" bottom="0.75" header="0.3" footer="0.3"/>
  <pageSetup scale="1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3C32-00DF-48D6-9B17-943C2D35B6D6}">
  <sheetPr>
    <tabColor theme="7" tint="0.39997558519241921"/>
    <pageSetUpPr fitToPage="1"/>
  </sheetPr>
  <dimension ref="A1:AO43"/>
  <sheetViews>
    <sheetView showGridLines="0" zoomScale="60" zoomScaleNormal="60" workbookViewId="0">
      <selection activeCell="X55" sqref="X55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9.16406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x14ac:dyDescent="0.2">
      <c r="A1" s="179"/>
      <c r="B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  <c r="AB1" s="185" t="s">
        <v>1</v>
      </c>
      <c r="AC1" s="186"/>
      <c r="AD1" s="186"/>
      <c r="AE1" s="187"/>
    </row>
    <row r="2" spans="1:31" ht="30.75" customHeight="1" x14ac:dyDescent="0.2">
      <c r="A2" s="180"/>
      <c r="B2" s="182" t="s">
        <v>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5" t="s">
        <v>3</v>
      </c>
      <c r="AC2" s="186"/>
      <c r="AD2" s="186"/>
      <c r="AE2" s="187"/>
    </row>
    <row r="3" spans="1:31" ht="24" customHeight="1" x14ac:dyDescent="0.2">
      <c r="A3" s="180"/>
      <c r="B3" s="188" t="s">
        <v>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185" t="s">
        <v>5</v>
      </c>
      <c r="AC3" s="186"/>
      <c r="AD3" s="186"/>
      <c r="AE3" s="187"/>
    </row>
    <row r="4" spans="1:31" ht="21.75" customHeight="1" x14ac:dyDescent="0.2">
      <c r="A4" s="181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  <c r="AB4" s="194" t="s">
        <v>6</v>
      </c>
      <c r="AC4" s="195"/>
      <c r="AD4" s="195"/>
      <c r="AE4" s="196"/>
    </row>
    <row r="5" spans="1:31" ht="9" customHeight="1" x14ac:dyDescent="0.2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x14ac:dyDescent="0.2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197" t="s">
        <v>7</v>
      </c>
      <c r="B7" s="198"/>
      <c r="C7" s="212"/>
      <c r="D7" s="197" t="s">
        <v>8</v>
      </c>
      <c r="E7" s="215"/>
      <c r="F7" s="215"/>
      <c r="G7" s="215"/>
      <c r="H7" s="198"/>
      <c r="I7" s="218" t="s">
        <v>9</v>
      </c>
      <c r="J7" s="219"/>
      <c r="K7" s="197" t="s">
        <v>10</v>
      </c>
      <c r="L7" s="198"/>
      <c r="M7" s="224" t="s">
        <v>11</v>
      </c>
      <c r="N7" s="225"/>
      <c r="O7" s="229" t="s">
        <v>12</v>
      </c>
      <c r="P7" s="230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199"/>
      <c r="B8" s="200"/>
      <c r="C8" s="213"/>
      <c r="D8" s="199"/>
      <c r="E8" s="216"/>
      <c r="F8" s="216"/>
      <c r="G8" s="216"/>
      <c r="H8" s="200"/>
      <c r="I8" s="220"/>
      <c r="J8" s="221"/>
      <c r="K8" s="199"/>
      <c r="L8" s="200"/>
      <c r="M8" s="231" t="s">
        <v>13</v>
      </c>
      <c r="N8" s="232"/>
      <c r="O8" s="233"/>
      <c r="P8" s="23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x14ac:dyDescent="0.2">
      <c r="A9" s="201"/>
      <c r="B9" s="202"/>
      <c r="C9" s="214"/>
      <c r="D9" s="201"/>
      <c r="E9" s="217"/>
      <c r="F9" s="217"/>
      <c r="G9" s="217"/>
      <c r="H9" s="202"/>
      <c r="I9" s="222"/>
      <c r="J9" s="223"/>
      <c r="K9" s="201"/>
      <c r="L9" s="202"/>
      <c r="M9" s="235" t="s">
        <v>14</v>
      </c>
      <c r="N9" s="236"/>
      <c r="O9" s="237"/>
      <c r="P9" s="238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x14ac:dyDescent="0.2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">
      <c r="A11" s="197" t="s">
        <v>15</v>
      </c>
      <c r="B11" s="198"/>
      <c r="C11" s="203" t="s">
        <v>16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5"/>
    </row>
    <row r="12" spans="1:31" ht="15" customHeight="1" x14ac:dyDescent="0.2">
      <c r="A12" s="199"/>
      <c r="B12" s="200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31" ht="15" customHeight="1" x14ac:dyDescent="0.2">
      <c r="A13" s="201"/>
      <c r="B13" s="202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</row>
    <row r="14" spans="1:31" ht="9" customHeight="1" x14ac:dyDescent="0.2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x14ac:dyDescent="0.2">
      <c r="A15" s="239" t="s">
        <v>17</v>
      </c>
      <c r="B15" s="240"/>
      <c r="C15" s="241" t="s">
        <v>18</v>
      </c>
      <c r="D15" s="242"/>
      <c r="E15" s="242"/>
      <c r="F15" s="242"/>
      <c r="G15" s="242"/>
      <c r="H15" s="242"/>
      <c r="I15" s="242"/>
      <c r="J15" s="242"/>
      <c r="K15" s="243"/>
      <c r="L15" s="244" t="s">
        <v>19</v>
      </c>
      <c r="M15" s="245"/>
      <c r="N15" s="245"/>
      <c r="O15" s="245"/>
      <c r="P15" s="245"/>
      <c r="Q15" s="246"/>
      <c r="R15" s="247" t="s">
        <v>20</v>
      </c>
      <c r="S15" s="248"/>
      <c r="T15" s="248"/>
      <c r="U15" s="248"/>
      <c r="V15" s="248"/>
      <c r="W15" s="248"/>
      <c r="X15" s="249"/>
      <c r="Y15" s="244" t="s">
        <v>21</v>
      </c>
      <c r="Z15" s="246"/>
      <c r="AA15" s="226" t="s">
        <v>22</v>
      </c>
      <c r="AB15" s="227"/>
      <c r="AC15" s="227"/>
      <c r="AD15" s="227"/>
      <c r="AE15" s="228"/>
    </row>
    <row r="16" spans="1:31" ht="9" customHeight="1" x14ac:dyDescent="0.2">
      <c r="A16" s="6"/>
      <c r="B16" s="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D16" s="7"/>
      <c r="AE16" s="8"/>
    </row>
    <row r="17" spans="1:32" s="16" customFormat="1" ht="37.5" customHeight="1" x14ac:dyDescent="0.2">
      <c r="A17" s="239" t="s">
        <v>23</v>
      </c>
      <c r="B17" s="240"/>
      <c r="C17" s="226" t="s">
        <v>99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8"/>
    </row>
    <row r="18" spans="1:32" ht="16.5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x14ac:dyDescent="0.2">
      <c r="A19" s="244" t="s">
        <v>25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6"/>
      <c r="AF19" s="20"/>
    </row>
    <row r="20" spans="1:32" ht="32" customHeight="1" x14ac:dyDescent="0.2">
      <c r="A20" s="107" t="s">
        <v>26</v>
      </c>
      <c r="B20" s="251" t="s">
        <v>27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3"/>
      <c r="P20" s="244" t="s">
        <v>28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6"/>
      <c r="AF20" s="20"/>
    </row>
    <row r="21" spans="1:32" ht="32" customHeight="1" x14ac:dyDescent="0.2">
      <c r="A21" s="77"/>
      <c r="B21" s="116" t="s">
        <v>29</v>
      </c>
      <c r="C21" s="117" t="s">
        <v>30</v>
      </c>
      <c r="D21" s="117" t="s">
        <v>31</v>
      </c>
      <c r="E21" s="117" t="s">
        <v>32</v>
      </c>
      <c r="F21" s="117" t="s">
        <v>33</v>
      </c>
      <c r="G21" s="117" t="s">
        <v>34</v>
      </c>
      <c r="H21" s="117" t="s">
        <v>35</v>
      </c>
      <c r="I21" s="117" t="s">
        <v>36</v>
      </c>
      <c r="J21" s="117" t="s">
        <v>37</v>
      </c>
      <c r="K21" s="117" t="s">
        <v>38</v>
      </c>
      <c r="L21" s="117" t="s">
        <v>39</v>
      </c>
      <c r="M21" s="117" t="s">
        <v>40</v>
      </c>
      <c r="N21" s="117" t="s">
        <v>41</v>
      </c>
      <c r="O21" s="118" t="s">
        <v>42</v>
      </c>
      <c r="P21" s="143"/>
      <c r="Q21" s="107" t="s">
        <v>29</v>
      </c>
      <c r="R21" s="108" t="s">
        <v>30</v>
      </c>
      <c r="S21" s="108" t="s">
        <v>31</v>
      </c>
      <c r="T21" s="108" t="s">
        <v>32</v>
      </c>
      <c r="U21" s="108" t="s">
        <v>33</v>
      </c>
      <c r="V21" s="108" t="s">
        <v>34</v>
      </c>
      <c r="W21" s="108" t="s">
        <v>35</v>
      </c>
      <c r="X21" s="108" t="s">
        <v>36</v>
      </c>
      <c r="Y21" s="108" t="s">
        <v>37</v>
      </c>
      <c r="Z21" s="108" t="s">
        <v>38</v>
      </c>
      <c r="AA21" s="108" t="s">
        <v>39</v>
      </c>
      <c r="AB21" s="108" t="s">
        <v>40</v>
      </c>
      <c r="AC21" s="108" t="s">
        <v>41</v>
      </c>
      <c r="AD21" s="142" t="s">
        <v>43</v>
      </c>
      <c r="AE21" s="142" t="s">
        <v>44</v>
      </c>
      <c r="AF21" s="1"/>
    </row>
    <row r="22" spans="1:32" ht="32" customHeight="1" x14ac:dyDescent="0.2">
      <c r="A22" s="139" t="s">
        <v>45</v>
      </c>
      <c r="B22" s="86"/>
      <c r="C22" s="82">
        <v>8713800</v>
      </c>
      <c r="D22" s="82">
        <v>7230600</v>
      </c>
      <c r="E22" s="82">
        <v>7230600</v>
      </c>
      <c r="F22" s="82">
        <v>85600499</v>
      </c>
      <c r="G22" s="84"/>
      <c r="H22" s="84"/>
      <c r="I22" s="84"/>
      <c r="J22" s="84"/>
      <c r="K22" s="84"/>
      <c r="L22" s="84"/>
      <c r="M22" s="84"/>
      <c r="N22" s="84">
        <f>SUM(B22:M22)</f>
        <v>108775499</v>
      </c>
      <c r="O22" s="87"/>
      <c r="P22" s="139" t="s">
        <v>46</v>
      </c>
      <c r="Q22" s="109">
        <v>2431761</v>
      </c>
      <c r="R22" s="110">
        <v>479749239</v>
      </c>
      <c r="S22" s="110"/>
      <c r="T22" s="110"/>
      <c r="U22" s="110"/>
      <c r="V22" s="110"/>
      <c r="W22" s="110">
        <v>30089000</v>
      </c>
      <c r="X22" s="110"/>
      <c r="Y22" s="110"/>
      <c r="Z22" s="110"/>
      <c r="AA22" s="110"/>
      <c r="AB22" s="110"/>
      <c r="AC22" s="110">
        <f>SUM(Q22:AB22)</f>
        <v>512270000</v>
      </c>
      <c r="AE22" s="111"/>
      <c r="AF22" s="1"/>
    </row>
    <row r="23" spans="1:32" ht="32" customHeight="1" thickBot="1" x14ac:dyDescent="0.25">
      <c r="A23" s="140" t="s">
        <v>47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0" t="s">
        <v>48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8">
        <f>AC23/AC22</f>
        <v>0</v>
      </c>
      <c r="AF23" s="1"/>
    </row>
    <row r="24" spans="1:32" ht="32" customHeight="1" x14ac:dyDescent="0.2">
      <c r="A24" s="140" t="s">
        <v>49</v>
      </c>
      <c r="B24" s="83"/>
      <c r="C24" s="82">
        <v>8713800</v>
      </c>
      <c r="D24" s="82">
        <v>7230600</v>
      </c>
      <c r="E24" s="82">
        <v>7230600</v>
      </c>
      <c r="F24" s="82">
        <v>85600499</v>
      </c>
      <c r="G24" s="82"/>
      <c r="H24" s="82"/>
      <c r="I24" s="82"/>
      <c r="J24" s="82"/>
      <c r="K24" s="82"/>
      <c r="L24" s="82"/>
      <c r="M24" s="82"/>
      <c r="N24" s="82">
        <f>SUM(B24:M24)</f>
        <v>108775499</v>
      </c>
      <c r="O24" s="85"/>
      <c r="P24" s="140" t="s">
        <v>45</v>
      </c>
      <c r="Q24" s="83"/>
      <c r="R24" s="109">
        <v>60258914</v>
      </c>
      <c r="S24" s="82">
        <v>60258914</v>
      </c>
      <c r="T24" s="82">
        <v>60258914</v>
      </c>
      <c r="U24" s="82">
        <v>60258914</v>
      </c>
      <c r="V24" s="82">
        <v>90347914</v>
      </c>
      <c r="W24" s="82">
        <v>60258914</v>
      </c>
      <c r="X24" s="82">
        <v>60258914</v>
      </c>
      <c r="Y24" s="82">
        <v>47272406.200000003</v>
      </c>
      <c r="Z24" s="82">
        <v>4602452</v>
      </c>
      <c r="AA24" s="82">
        <v>4602452</v>
      </c>
      <c r="AB24" s="82">
        <v>3891292</v>
      </c>
      <c r="AC24" s="82">
        <f>SUM(Q24:AB24)</f>
        <v>512270000.19999999</v>
      </c>
      <c r="AD24" s="82"/>
      <c r="AE24" s="112"/>
      <c r="AF24" s="1"/>
    </row>
    <row r="25" spans="1:32" ht="32" customHeight="1" thickBot="1" x14ac:dyDescent="0.25">
      <c r="A25" s="141" t="s">
        <v>50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0</v>
      </c>
      <c r="O25" s="121" t="str">
        <f>IFERROR(N25/(SUMIF(B25:M25,"&gt;0",B24:M24))," ")</f>
        <v xml:space="preserve"> </v>
      </c>
      <c r="P25" s="141" t="s">
        <v>50</v>
      </c>
      <c r="Q25" s="119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>
        <f>SUM(Q25:AB25)</f>
        <v>0</v>
      </c>
      <c r="AD25" s="120">
        <f>AC25/SUM(Q24:V24)</f>
        <v>0</v>
      </c>
      <c r="AE25" s="122">
        <f>AC25/AC24</f>
        <v>0</v>
      </c>
      <c r="AF25" s="1"/>
    </row>
    <row r="26" spans="1:32" customFormat="1" ht="16.5" customHeight="1" x14ac:dyDescent="0.2"/>
    <row r="27" spans="1:32" ht="34" customHeight="1" x14ac:dyDescent="0.2">
      <c r="A27" s="254" t="s">
        <v>51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6"/>
    </row>
    <row r="28" spans="1:32" ht="15" customHeight="1" x14ac:dyDescent="0.2">
      <c r="A28" s="257" t="s">
        <v>52</v>
      </c>
      <c r="B28" s="258" t="s">
        <v>53</v>
      </c>
      <c r="C28" s="258"/>
      <c r="D28" s="258" t="s">
        <v>54</v>
      </c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 t="s">
        <v>41</v>
      </c>
      <c r="Q28" s="258" t="s">
        <v>55</v>
      </c>
      <c r="R28" s="258"/>
      <c r="S28" s="258"/>
      <c r="T28" s="258"/>
      <c r="U28" s="258"/>
      <c r="V28" s="258"/>
      <c r="W28" s="258"/>
      <c r="X28" s="258"/>
      <c r="Y28" s="258" t="s">
        <v>56</v>
      </c>
      <c r="Z28" s="258"/>
      <c r="AA28" s="258"/>
      <c r="AB28" s="258"/>
      <c r="AC28" s="258"/>
      <c r="AD28" s="258"/>
      <c r="AE28" s="259"/>
    </row>
    <row r="29" spans="1:32" ht="27" customHeight="1" x14ac:dyDescent="0.2">
      <c r="A29" s="257"/>
      <c r="B29" s="258"/>
      <c r="C29" s="258"/>
      <c r="D29" s="103" t="s">
        <v>29</v>
      </c>
      <c r="E29" s="103" t="s">
        <v>30</v>
      </c>
      <c r="F29" s="103" t="s">
        <v>31</v>
      </c>
      <c r="G29" s="103" t="s">
        <v>32</v>
      </c>
      <c r="H29" s="103" t="s">
        <v>33</v>
      </c>
      <c r="I29" s="103" t="s">
        <v>34</v>
      </c>
      <c r="J29" s="103" t="s">
        <v>35</v>
      </c>
      <c r="K29" s="103" t="s">
        <v>36</v>
      </c>
      <c r="L29" s="103" t="s">
        <v>37</v>
      </c>
      <c r="M29" s="103" t="s">
        <v>38</v>
      </c>
      <c r="N29" s="103" t="s">
        <v>39</v>
      </c>
      <c r="O29" s="103" t="s">
        <v>40</v>
      </c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9"/>
    </row>
    <row r="30" spans="1:32" ht="42" customHeight="1" x14ac:dyDescent="0.2">
      <c r="A30" s="113"/>
      <c r="B30" s="262"/>
      <c r="C30" s="262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263" t="s">
        <v>57</v>
      </c>
      <c r="R30" s="263"/>
      <c r="S30" s="263"/>
      <c r="T30" s="263"/>
      <c r="U30" s="263"/>
      <c r="V30" s="263"/>
      <c r="W30" s="263"/>
      <c r="X30" s="263"/>
      <c r="Y30" s="263" t="s">
        <v>58</v>
      </c>
      <c r="Z30" s="263"/>
      <c r="AA30" s="263"/>
      <c r="AB30" s="263"/>
      <c r="AC30" s="263"/>
      <c r="AD30" s="263"/>
      <c r="AE30" s="264"/>
    </row>
    <row r="31" spans="1:32" ht="12" customHeight="1" x14ac:dyDescent="0.2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">
      <c r="A32" s="203" t="s">
        <v>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</row>
    <row r="33" spans="1:41" ht="23" customHeight="1" x14ac:dyDescent="0.2">
      <c r="A33" s="257" t="s">
        <v>60</v>
      </c>
      <c r="B33" s="258" t="s">
        <v>61</v>
      </c>
      <c r="C33" s="258" t="s">
        <v>53</v>
      </c>
      <c r="D33" s="258" t="s">
        <v>62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 t="s">
        <v>63</v>
      </c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257"/>
      <c r="B34" s="258"/>
      <c r="C34" s="265"/>
      <c r="D34" s="103" t="s">
        <v>29</v>
      </c>
      <c r="E34" s="103" t="s">
        <v>30</v>
      </c>
      <c r="F34" s="103" t="s">
        <v>31</v>
      </c>
      <c r="G34" s="103" t="s">
        <v>32</v>
      </c>
      <c r="H34" s="103" t="s">
        <v>33</v>
      </c>
      <c r="I34" s="103" t="s">
        <v>34</v>
      </c>
      <c r="J34" s="103" t="s">
        <v>35</v>
      </c>
      <c r="K34" s="103" t="s">
        <v>36</v>
      </c>
      <c r="L34" s="103" t="s">
        <v>37</v>
      </c>
      <c r="M34" s="103" t="s">
        <v>38</v>
      </c>
      <c r="N34" s="103" t="s">
        <v>39</v>
      </c>
      <c r="O34" s="103" t="s">
        <v>40</v>
      </c>
      <c r="P34" s="103" t="s">
        <v>41</v>
      </c>
      <c r="Q34" s="266" t="s">
        <v>64</v>
      </c>
      <c r="R34" s="267"/>
      <c r="S34" s="267"/>
      <c r="T34" s="268"/>
      <c r="U34" s="258" t="s">
        <v>65</v>
      </c>
      <c r="V34" s="258"/>
      <c r="W34" s="258"/>
      <c r="X34" s="258"/>
      <c r="Y34" s="258" t="s">
        <v>66</v>
      </c>
      <c r="Z34" s="258"/>
      <c r="AA34" s="258"/>
      <c r="AB34" s="258"/>
      <c r="AC34" s="258" t="s">
        <v>67</v>
      </c>
      <c r="AD34" s="258"/>
      <c r="AE34" s="25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301" t="s">
        <v>99</v>
      </c>
      <c r="B35" s="303">
        <v>0.35</v>
      </c>
      <c r="C35" s="22" t="s">
        <v>68</v>
      </c>
      <c r="D35" s="145">
        <v>0</v>
      </c>
      <c r="E35" s="145">
        <v>50</v>
      </c>
      <c r="F35" s="145">
        <v>350</v>
      </c>
      <c r="G35" s="145">
        <v>350</v>
      </c>
      <c r="H35" s="145">
        <v>250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8">
        <f>SUM(D35:O35)</f>
        <v>1000</v>
      </c>
      <c r="Q35" s="294" t="s">
        <v>69</v>
      </c>
      <c r="R35" s="295"/>
      <c r="S35" s="295"/>
      <c r="T35" s="296"/>
      <c r="U35" s="260" t="s">
        <v>70</v>
      </c>
      <c r="V35" s="260"/>
      <c r="W35" s="260"/>
      <c r="X35" s="260"/>
      <c r="Y35" s="260" t="s">
        <v>71</v>
      </c>
      <c r="Z35" s="260"/>
      <c r="AA35" s="260"/>
      <c r="AB35" s="260"/>
      <c r="AC35" s="260" t="s">
        <v>72</v>
      </c>
      <c r="AD35" s="260"/>
      <c r="AE35" s="279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x14ac:dyDescent="0.2">
      <c r="A36" s="302"/>
      <c r="B36" s="304"/>
      <c r="C36" s="23" t="s">
        <v>73</v>
      </c>
      <c r="D36" s="24"/>
      <c r="E36" s="24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73">
        <f>SUM(D36:O36)</f>
        <v>0</v>
      </c>
      <c r="Q36" s="297"/>
      <c r="R36" s="298"/>
      <c r="S36" s="298"/>
      <c r="T36" s="299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80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x14ac:dyDescent="0.2"/>
    <row r="38" spans="1:41" ht="45" customHeight="1" thickBot="1" x14ac:dyDescent="0.25">
      <c r="A38" s="203" t="s">
        <v>74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281" t="s">
        <v>75</v>
      </c>
      <c r="B39" s="282" t="s">
        <v>76</v>
      </c>
      <c r="C39" s="283" t="s">
        <v>77</v>
      </c>
      <c r="D39" s="285" t="s">
        <v>78</v>
      </c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7"/>
      <c r="Q39" s="282" t="s">
        <v>79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8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257"/>
      <c r="B40" s="258"/>
      <c r="C40" s="284"/>
      <c r="D40" s="103" t="s">
        <v>80</v>
      </c>
      <c r="E40" s="103" t="s">
        <v>81</v>
      </c>
      <c r="F40" s="103" t="s">
        <v>82</v>
      </c>
      <c r="G40" s="103" t="s">
        <v>83</v>
      </c>
      <c r="H40" s="103" t="s">
        <v>84</v>
      </c>
      <c r="I40" s="103" t="s">
        <v>85</v>
      </c>
      <c r="J40" s="103" t="s">
        <v>86</v>
      </c>
      <c r="K40" s="103" t="s">
        <v>87</v>
      </c>
      <c r="L40" s="103" t="s">
        <v>88</v>
      </c>
      <c r="M40" s="103" t="s">
        <v>89</v>
      </c>
      <c r="N40" s="103" t="s">
        <v>90</v>
      </c>
      <c r="O40" s="103" t="s">
        <v>91</v>
      </c>
      <c r="P40" s="103" t="s">
        <v>92</v>
      </c>
      <c r="Q40" s="266" t="s">
        <v>93</v>
      </c>
      <c r="R40" s="267"/>
      <c r="S40" s="267"/>
      <c r="T40" s="267"/>
      <c r="U40" s="267"/>
      <c r="V40" s="267"/>
      <c r="W40" s="267"/>
      <c r="X40" s="268"/>
      <c r="Y40" s="266" t="s">
        <v>94</v>
      </c>
      <c r="Z40" s="267"/>
      <c r="AA40" s="267"/>
      <c r="AB40" s="267"/>
      <c r="AC40" s="267"/>
      <c r="AD40" s="267"/>
      <c r="AE40" s="289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t="28.5" customHeight="1" x14ac:dyDescent="0.2">
      <c r="A41" s="269" t="s">
        <v>100</v>
      </c>
      <c r="B41" s="300">
        <v>0.35</v>
      </c>
      <c r="C41" s="30" t="s">
        <v>68</v>
      </c>
      <c r="D41" s="146">
        <v>0</v>
      </c>
      <c r="E41" s="152">
        <v>0.05</v>
      </c>
      <c r="F41" s="152">
        <v>0.35</v>
      </c>
      <c r="G41" s="152">
        <v>0.35</v>
      </c>
      <c r="H41" s="152">
        <v>0.25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51">
        <f>SUM(D41:O41)</f>
        <v>1</v>
      </c>
      <c r="Q41" s="271" t="s">
        <v>96</v>
      </c>
      <c r="R41" s="272"/>
      <c r="S41" s="272"/>
      <c r="T41" s="272"/>
      <c r="U41" s="272"/>
      <c r="V41" s="272"/>
      <c r="W41" s="272"/>
      <c r="X41" s="273"/>
      <c r="Y41" s="271" t="s">
        <v>97</v>
      </c>
      <c r="Z41" s="272"/>
      <c r="AA41" s="272"/>
      <c r="AB41" s="272"/>
      <c r="AC41" s="272"/>
      <c r="AD41" s="272"/>
      <c r="AE41" s="27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28.5" customHeight="1" thickBot="1" x14ac:dyDescent="0.25">
      <c r="A42" s="392"/>
      <c r="B42" s="385"/>
      <c r="C42" s="23" t="s">
        <v>73</v>
      </c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7">
        <f t="shared" ref="P42" si="0">SUM(D42:O42)</f>
        <v>0</v>
      </c>
      <c r="Q42" s="388"/>
      <c r="R42" s="389"/>
      <c r="S42" s="389"/>
      <c r="T42" s="389"/>
      <c r="U42" s="389"/>
      <c r="V42" s="389"/>
      <c r="W42" s="389"/>
      <c r="X42" s="390"/>
      <c r="Y42" s="388"/>
      <c r="Z42" s="389"/>
      <c r="AA42" s="389"/>
      <c r="AB42" s="389"/>
      <c r="AC42" s="389"/>
      <c r="AD42" s="389"/>
      <c r="AE42" s="391"/>
    </row>
    <row r="43" spans="1:41" ht="15" customHeight="1" x14ac:dyDescent="0.2">
      <c r="A43" s="2" t="s">
        <v>98</v>
      </c>
    </row>
  </sheetData>
  <mergeCells count="71"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1" xr:uid="{55874E25-F048-42FE-9D7A-B929A88714C2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2257F98C-3F8B-4CA3-A2FB-EE60ACF07B0C}">
      <formula1>2000</formula1>
    </dataValidation>
    <dataValidation type="list" allowBlank="1" showInputMessage="1" showErrorMessage="1" sqref="C7:C9" xr:uid="{27183864-478C-4E9C-AE82-FDDC5D2B9146}">
      <formula1>$B$21:$M$21</formula1>
    </dataValidation>
  </dataValidations>
  <pageMargins left="0.25" right="0.25" top="0.75" bottom="0.75" header="0.3" footer="0.3"/>
  <pageSetup scale="19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00FC-D308-4426-9CA2-CFB89AC3982B}">
  <sheetPr>
    <tabColor theme="7" tint="0.39997558519241921"/>
    <pageSetUpPr fitToPage="1"/>
  </sheetPr>
  <dimension ref="A1:AO45"/>
  <sheetViews>
    <sheetView showGridLines="0" topLeftCell="R33" zoomScale="80" zoomScaleNormal="80" workbookViewId="0">
      <selection activeCell="Y43" sqref="A1:AE44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9.16406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x14ac:dyDescent="0.2">
      <c r="A1" s="179"/>
      <c r="B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  <c r="AB1" s="185" t="s">
        <v>1</v>
      </c>
      <c r="AC1" s="186"/>
      <c r="AD1" s="186"/>
      <c r="AE1" s="187"/>
    </row>
    <row r="2" spans="1:31" ht="30.75" customHeight="1" x14ac:dyDescent="0.2">
      <c r="A2" s="180"/>
      <c r="B2" s="182" t="s">
        <v>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5" t="s">
        <v>3</v>
      </c>
      <c r="AC2" s="186"/>
      <c r="AD2" s="186"/>
      <c r="AE2" s="187"/>
    </row>
    <row r="3" spans="1:31" ht="24" customHeight="1" x14ac:dyDescent="0.2">
      <c r="A3" s="180"/>
      <c r="B3" s="188" t="s">
        <v>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185" t="s">
        <v>5</v>
      </c>
      <c r="AC3" s="186"/>
      <c r="AD3" s="186"/>
      <c r="AE3" s="187"/>
    </row>
    <row r="4" spans="1:31" ht="21.75" customHeight="1" x14ac:dyDescent="0.2">
      <c r="A4" s="181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  <c r="AB4" s="194" t="s">
        <v>6</v>
      </c>
      <c r="AC4" s="195"/>
      <c r="AD4" s="195"/>
      <c r="AE4" s="196"/>
    </row>
    <row r="5" spans="1:31" ht="9" customHeight="1" x14ac:dyDescent="0.2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x14ac:dyDescent="0.2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197" t="s">
        <v>7</v>
      </c>
      <c r="B7" s="198"/>
      <c r="C7" s="212"/>
      <c r="D7" s="197" t="s">
        <v>8</v>
      </c>
      <c r="E7" s="215"/>
      <c r="F7" s="215"/>
      <c r="G7" s="215"/>
      <c r="H7" s="198"/>
      <c r="I7" s="218" t="s">
        <v>9</v>
      </c>
      <c r="J7" s="219"/>
      <c r="K7" s="197" t="s">
        <v>10</v>
      </c>
      <c r="L7" s="198"/>
      <c r="M7" s="224" t="s">
        <v>11</v>
      </c>
      <c r="N7" s="225"/>
      <c r="O7" s="229" t="s">
        <v>12</v>
      </c>
      <c r="P7" s="230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199"/>
      <c r="B8" s="200"/>
      <c r="C8" s="213"/>
      <c r="D8" s="199"/>
      <c r="E8" s="216"/>
      <c r="F8" s="216"/>
      <c r="G8" s="216"/>
      <c r="H8" s="200"/>
      <c r="I8" s="220"/>
      <c r="J8" s="221"/>
      <c r="K8" s="199"/>
      <c r="L8" s="200"/>
      <c r="M8" s="231" t="s">
        <v>13</v>
      </c>
      <c r="N8" s="232"/>
      <c r="O8" s="233"/>
      <c r="P8" s="23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x14ac:dyDescent="0.2">
      <c r="A9" s="201"/>
      <c r="B9" s="202"/>
      <c r="C9" s="214"/>
      <c r="D9" s="201"/>
      <c r="E9" s="217"/>
      <c r="F9" s="217"/>
      <c r="G9" s="217"/>
      <c r="H9" s="202"/>
      <c r="I9" s="222"/>
      <c r="J9" s="223"/>
      <c r="K9" s="201"/>
      <c r="L9" s="202"/>
      <c r="M9" s="235" t="s">
        <v>14</v>
      </c>
      <c r="N9" s="236"/>
      <c r="O9" s="237"/>
      <c r="P9" s="238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x14ac:dyDescent="0.2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">
      <c r="A11" s="197" t="s">
        <v>15</v>
      </c>
      <c r="B11" s="198"/>
      <c r="C11" s="203" t="s">
        <v>16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5"/>
    </row>
    <row r="12" spans="1:31" ht="15" customHeight="1" x14ac:dyDescent="0.2">
      <c r="A12" s="199"/>
      <c r="B12" s="200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31" ht="15" customHeight="1" x14ac:dyDescent="0.2">
      <c r="A13" s="201"/>
      <c r="B13" s="202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</row>
    <row r="14" spans="1:31" ht="9" customHeight="1" x14ac:dyDescent="0.2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x14ac:dyDescent="0.2">
      <c r="A15" s="239" t="s">
        <v>17</v>
      </c>
      <c r="B15" s="240"/>
      <c r="C15" s="241" t="s">
        <v>18</v>
      </c>
      <c r="D15" s="242"/>
      <c r="E15" s="242"/>
      <c r="F15" s="242"/>
      <c r="G15" s="242"/>
      <c r="H15" s="242"/>
      <c r="I15" s="242"/>
      <c r="J15" s="242"/>
      <c r="K15" s="243"/>
      <c r="L15" s="244" t="s">
        <v>19</v>
      </c>
      <c r="M15" s="245"/>
      <c r="N15" s="245"/>
      <c r="O15" s="245"/>
      <c r="P15" s="245"/>
      <c r="Q15" s="246"/>
      <c r="R15" s="247" t="s">
        <v>20</v>
      </c>
      <c r="S15" s="248"/>
      <c r="T15" s="248"/>
      <c r="U15" s="248"/>
      <c r="V15" s="248"/>
      <c r="W15" s="248"/>
      <c r="X15" s="249"/>
      <c r="Y15" s="244" t="s">
        <v>21</v>
      </c>
      <c r="Z15" s="246"/>
      <c r="AA15" s="226" t="s">
        <v>101</v>
      </c>
      <c r="AB15" s="227"/>
      <c r="AC15" s="227"/>
      <c r="AD15" s="227"/>
      <c r="AE15" s="228"/>
    </row>
    <row r="16" spans="1:31" ht="9" customHeight="1" x14ac:dyDescent="0.2">
      <c r="A16" s="6"/>
      <c r="B16" s="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D16" s="7"/>
      <c r="AE16" s="8"/>
    </row>
    <row r="17" spans="1:32" s="16" customFormat="1" ht="37.5" customHeight="1" x14ac:dyDescent="0.2">
      <c r="A17" s="239" t="s">
        <v>23</v>
      </c>
      <c r="B17" s="240"/>
      <c r="C17" s="226" t="s">
        <v>102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8"/>
    </row>
    <row r="18" spans="1:32" ht="16.5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x14ac:dyDescent="0.2">
      <c r="A19" s="244" t="s">
        <v>25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6"/>
      <c r="AF19" s="20"/>
    </row>
    <row r="20" spans="1:32" ht="32" customHeight="1" x14ac:dyDescent="0.2">
      <c r="A20" s="107" t="s">
        <v>26</v>
      </c>
      <c r="B20" s="251" t="s">
        <v>27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3"/>
      <c r="P20" s="244" t="s">
        <v>28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6"/>
      <c r="AF20" s="20"/>
    </row>
    <row r="21" spans="1:32" ht="32" customHeight="1" x14ac:dyDescent="0.2">
      <c r="A21" s="77"/>
      <c r="B21" s="116" t="s">
        <v>29</v>
      </c>
      <c r="C21" s="117" t="s">
        <v>30</v>
      </c>
      <c r="D21" s="117" t="s">
        <v>31</v>
      </c>
      <c r="E21" s="117" t="s">
        <v>32</v>
      </c>
      <c r="F21" s="117" t="s">
        <v>33</v>
      </c>
      <c r="G21" s="117" t="s">
        <v>34</v>
      </c>
      <c r="H21" s="117" t="s">
        <v>35</v>
      </c>
      <c r="I21" s="117" t="s">
        <v>36</v>
      </c>
      <c r="J21" s="117" t="s">
        <v>37</v>
      </c>
      <c r="K21" s="117" t="s">
        <v>38</v>
      </c>
      <c r="L21" s="117" t="s">
        <v>39</v>
      </c>
      <c r="M21" s="117" t="s">
        <v>40</v>
      </c>
      <c r="N21" s="117" t="s">
        <v>41</v>
      </c>
      <c r="O21" s="118" t="s">
        <v>42</v>
      </c>
      <c r="P21" s="143"/>
      <c r="Q21" s="107" t="s">
        <v>29</v>
      </c>
      <c r="R21" s="108" t="s">
        <v>30</v>
      </c>
      <c r="S21" s="108" t="s">
        <v>31</v>
      </c>
      <c r="T21" s="108" t="s">
        <v>32</v>
      </c>
      <c r="U21" s="108" t="s">
        <v>33</v>
      </c>
      <c r="V21" s="108" t="s">
        <v>34</v>
      </c>
      <c r="W21" s="108" t="s">
        <v>35</v>
      </c>
      <c r="X21" s="108" t="s">
        <v>36</v>
      </c>
      <c r="Y21" s="108" t="s">
        <v>37</v>
      </c>
      <c r="Z21" s="108" t="s">
        <v>38</v>
      </c>
      <c r="AA21" s="108" t="s">
        <v>39</v>
      </c>
      <c r="AB21" s="108" t="s">
        <v>40</v>
      </c>
      <c r="AC21" s="108" t="s">
        <v>41</v>
      </c>
      <c r="AD21" s="142" t="s">
        <v>43</v>
      </c>
      <c r="AE21" s="142" t="s">
        <v>44</v>
      </c>
      <c r="AF21" s="1"/>
    </row>
    <row r="22" spans="1:32" ht="32" customHeight="1" x14ac:dyDescent="0.2">
      <c r="A22" s="139" t="s">
        <v>45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39" t="s">
        <v>46</v>
      </c>
      <c r="Q22" s="109"/>
      <c r="R22" s="110">
        <v>154560000</v>
      </c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>
        <f>SUM(Q22:AB22)</f>
        <v>154560000</v>
      </c>
      <c r="AE22" s="111"/>
      <c r="AF22" s="1"/>
    </row>
    <row r="23" spans="1:32" ht="32" customHeight="1" x14ac:dyDescent="0.2">
      <c r="A23" s="140" t="s">
        <v>47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0" t="s">
        <v>48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8">
        <f>AC23/AC22</f>
        <v>0</v>
      </c>
      <c r="AF23" s="1"/>
    </row>
    <row r="24" spans="1:32" ht="32" customHeight="1" x14ac:dyDescent="0.2">
      <c r="A24" s="140" t="s">
        <v>49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40" t="s">
        <v>45</v>
      </c>
      <c r="Q24" s="83"/>
      <c r="R24" s="82"/>
      <c r="S24" s="82">
        <v>19899600</v>
      </c>
      <c r="T24" s="82">
        <v>19899600</v>
      </c>
      <c r="U24" s="82">
        <v>19899600</v>
      </c>
      <c r="V24" s="82">
        <v>19899600</v>
      </c>
      <c r="W24" s="82">
        <v>19899600</v>
      </c>
      <c r="X24" s="82">
        <v>19899600</v>
      </c>
      <c r="Y24" s="82">
        <v>19899600</v>
      </c>
      <c r="Z24" s="82">
        <v>15262800</v>
      </c>
      <c r="AA24" s="82"/>
      <c r="AB24" s="82"/>
      <c r="AC24" s="82">
        <f>SUM(Q24:AB24)</f>
        <v>154560000</v>
      </c>
      <c r="AD24" s="82"/>
      <c r="AE24" s="112"/>
      <c r="AF24" s="1"/>
    </row>
    <row r="25" spans="1:32" ht="32" customHeight="1" x14ac:dyDescent="0.2">
      <c r="A25" s="141" t="s">
        <v>50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0</v>
      </c>
      <c r="O25" s="121" t="str">
        <f>IFERROR(N25/(SUMIF(B25:M25,"&gt;0",B24:M24))," ")</f>
        <v xml:space="preserve"> </v>
      </c>
      <c r="P25" s="141" t="s">
        <v>50</v>
      </c>
      <c r="Q25" s="119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>
        <f>SUM(Q25:AB25)</f>
        <v>0</v>
      </c>
      <c r="AD25" s="120">
        <f>AC25/SUM(Q24:V24)</f>
        <v>0</v>
      </c>
      <c r="AE25" s="122">
        <f>AC25/AC24</f>
        <v>0</v>
      </c>
      <c r="AF25" s="1"/>
    </row>
    <row r="26" spans="1:32" customFormat="1" ht="16.5" customHeight="1" x14ac:dyDescent="0.2"/>
    <row r="27" spans="1:32" ht="34" customHeight="1" x14ac:dyDescent="0.2">
      <c r="A27" s="254" t="s">
        <v>51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6"/>
    </row>
    <row r="28" spans="1:32" ht="15" customHeight="1" x14ac:dyDescent="0.2">
      <c r="A28" s="257" t="s">
        <v>52</v>
      </c>
      <c r="B28" s="258" t="s">
        <v>53</v>
      </c>
      <c r="C28" s="258"/>
      <c r="D28" s="258" t="s">
        <v>54</v>
      </c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 t="s">
        <v>41</v>
      </c>
      <c r="Q28" s="258" t="s">
        <v>55</v>
      </c>
      <c r="R28" s="258"/>
      <c r="S28" s="258"/>
      <c r="T28" s="258"/>
      <c r="U28" s="258"/>
      <c r="V28" s="258"/>
      <c r="W28" s="258"/>
      <c r="X28" s="258"/>
      <c r="Y28" s="258" t="s">
        <v>56</v>
      </c>
      <c r="Z28" s="258"/>
      <c r="AA28" s="258"/>
      <c r="AB28" s="258"/>
      <c r="AC28" s="258"/>
      <c r="AD28" s="258"/>
      <c r="AE28" s="259"/>
    </row>
    <row r="29" spans="1:32" ht="27" customHeight="1" x14ac:dyDescent="0.2">
      <c r="A29" s="257"/>
      <c r="B29" s="258"/>
      <c r="C29" s="258"/>
      <c r="D29" s="103" t="s">
        <v>29</v>
      </c>
      <c r="E29" s="103" t="s">
        <v>30</v>
      </c>
      <c r="F29" s="103" t="s">
        <v>31</v>
      </c>
      <c r="G29" s="103" t="s">
        <v>32</v>
      </c>
      <c r="H29" s="103" t="s">
        <v>33</v>
      </c>
      <c r="I29" s="103" t="s">
        <v>34</v>
      </c>
      <c r="J29" s="103" t="s">
        <v>35</v>
      </c>
      <c r="K29" s="103" t="s">
        <v>36</v>
      </c>
      <c r="L29" s="103" t="s">
        <v>37</v>
      </c>
      <c r="M29" s="103" t="s">
        <v>38</v>
      </c>
      <c r="N29" s="103" t="s">
        <v>39</v>
      </c>
      <c r="O29" s="103" t="s">
        <v>40</v>
      </c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9"/>
    </row>
    <row r="30" spans="1:32" ht="42" customHeight="1" x14ac:dyDescent="0.2">
      <c r="A30" s="113"/>
      <c r="B30" s="262"/>
      <c r="C30" s="262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263" t="s">
        <v>57</v>
      </c>
      <c r="R30" s="263"/>
      <c r="S30" s="263"/>
      <c r="T30" s="263"/>
      <c r="U30" s="263"/>
      <c r="V30" s="263"/>
      <c r="W30" s="263"/>
      <c r="X30" s="263"/>
      <c r="Y30" s="263" t="s">
        <v>58</v>
      </c>
      <c r="Z30" s="263"/>
      <c r="AA30" s="263"/>
      <c r="AB30" s="263"/>
      <c r="AC30" s="263"/>
      <c r="AD30" s="263"/>
      <c r="AE30" s="264"/>
    </row>
    <row r="31" spans="1:32" ht="12" customHeight="1" x14ac:dyDescent="0.2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">
      <c r="A32" s="203" t="s">
        <v>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</row>
    <row r="33" spans="1:41" ht="23" customHeight="1" x14ac:dyDescent="0.2">
      <c r="A33" s="257" t="s">
        <v>60</v>
      </c>
      <c r="B33" s="258" t="s">
        <v>61</v>
      </c>
      <c r="C33" s="258" t="s">
        <v>53</v>
      </c>
      <c r="D33" s="258" t="s">
        <v>62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 t="s">
        <v>63</v>
      </c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257"/>
      <c r="B34" s="258"/>
      <c r="C34" s="265"/>
      <c r="D34" s="103" t="s">
        <v>29</v>
      </c>
      <c r="E34" s="103" t="s">
        <v>30</v>
      </c>
      <c r="F34" s="103" t="s">
        <v>31</v>
      </c>
      <c r="G34" s="103" t="s">
        <v>32</v>
      </c>
      <c r="H34" s="103" t="s">
        <v>33</v>
      </c>
      <c r="I34" s="103" t="s">
        <v>34</v>
      </c>
      <c r="J34" s="103" t="s">
        <v>35</v>
      </c>
      <c r="K34" s="103" t="s">
        <v>36</v>
      </c>
      <c r="L34" s="103" t="s">
        <v>37</v>
      </c>
      <c r="M34" s="103" t="s">
        <v>38</v>
      </c>
      <c r="N34" s="103" t="s">
        <v>39</v>
      </c>
      <c r="O34" s="103" t="s">
        <v>40</v>
      </c>
      <c r="P34" s="103" t="s">
        <v>41</v>
      </c>
      <c r="Q34" s="266" t="s">
        <v>64</v>
      </c>
      <c r="R34" s="267"/>
      <c r="S34" s="267"/>
      <c r="T34" s="268"/>
      <c r="U34" s="258" t="s">
        <v>65</v>
      </c>
      <c r="V34" s="258"/>
      <c r="W34" s="258"/>
      <c r="X34" s="258"/>
      <c r="Y34" s="258" t="s">
        <v>66</v>
      </c>
      <c r="Z34" s="258"/>
      <c r="AA34" s="258"/>
      <c r="AB34" s="258"/>
      <c r="AC34" s="258" t="s">
        <v>67</v>
      </c>
      <c r="AD34" s="258"/>
      <c r="AE34" s="25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290" t="s">
        <v>102</v>
      </c>
      <c r="B35" s="303">
        <v>0.15</v>
      </c>
      <c r="C35" s="22" t="s">
        <v>68</v>
      </c>
      <c r="D35" s="145">
        <v>0</v>
      </c>
      <c r="E35" s="145">
        <v>0</v>
      </c>
      <c r="F35" s="145">
        <v>5</v>
      </c>
      <c r="G35" s="145">
        <v>7</v>
      </c>
      <c r="H35" s="145">
        <v>7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7">
        <v>19</v>
      </c>
      <c r="Q35" s="294" t="s">
        <v>69</v>
      </c>
      <c r="R35" s="295"/>
      <c r="S35" s="295"/>
      <c r="T35" s="296"/>
      <c r="U35" s="260" t="s">
        <v>70</v>
      </c>
      <c r="V35" s="260"/>
      <c r="W35" s="260"/>
      <c r="X35" s="260"/>
      <c r="Y35" s="260" t="s">
        <v>71</v>
      </c>
      <c r="Z35" s="260"/>
      <c r="AA35" s="260"/>
      <c r="AB35" s="260"/>
      <c r="AC35" s="260" t="s">
        <v>72</v>
      </c>
      <c r="AD35" s="260"/>
      <c r="AE35" s="279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x14ac:dyDescent="0.2">
      <c r="A36" s="291"/>
      <c r="B36" s="304"/>
      <c r="C36" s="23" t="s">
        <v>73</v>
      </c>
      <c r="D36" s="24"/>
      <c r="E36" s="24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73">
        <f>SUM(D36:O36)</f>
        <v>0</v>
      </c>
      <c r="Q36" s="297"/>
      <c r="R36" s="298"/>
      <c r="S36" s="298"/>
      <c r="T36" s="299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80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x14ac:dyDescent="0.2"/>
    <row r="38" spans="1:41" ht="45" customHeight="1" thickBot="1" x14ac:dyDescent="0.25">
      <c r="A38" s="203" t="s">
        <v>74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281" t="s">
        <v>75</v>
      </c>
      <c r="B39" s="282" t="s">
        <v>76</v>
      </c>
      <c r="C39" s="283" t="s">
        <v>77</v>
      </c>
      <c r="D39" s="285" t="s">
        <v>78</v>
      </c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7"/>
      <c r="Q39" s="282" t="s">
        <v>79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8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257"/>
      <c r="B40" s="258"/>
      <c r="C40" s="284"/>
      <c r="D40" s="103" t="s">
        <v>80</v>
      </c>
      <c r="E40" s="103" t="s">
        <v>81</v>
      </c>
      <c r="F40" s="103" t="s">
        <v>82</v>
      </c>
      <c r="G40" s="103" t="s">
        <v>83</v>
      </c>
      <c r="H40" s="103" t="s">
        <v>84</v>
      </c>
      <c r="I40" s="103" t="s">
        <v>85</v>
      </c>
      <c r="J40" s="103" t="s">
        <v>86</v>
      </c>
      <c r="K40" s="103" t="s">
        <v>87</v>
      </c>
      <c r="L40" s="103" t="s">
        <v>88</v>
      </c>
      <c r="M40" s="103" t="s">
        <v>89</v>
      </c>
      <c r="N40" s="103" t="s">
        <v>90</v>
      </c>
      <c r="O40" s="103" t="s">
        <v>91</v>
      </c>
      <c r="P40" s="103" t="s">
        <v>92</v>
      </c>
      <c r="Q40" s="266" t="s">
        <v>93</v>
      </c>
      <c r="R40" s="267"/>
      <c r="S40" s="267"/>
      <c r="T40" s="267"/>
      <c r="U40" s="267"/>
      <c r="V40" s="267"/>
      <c r="W40" s="267"/>
      <c r="X40" s="268"/>
      <c r="Y40" s="266" t="s">
        <v>94</v>
      </c>
      <c r="Z40" s="267"/>
      <c r="AA40" s="267"/>
      <c r="AB40" s="267"/>
      <c r="AC40" s="267"/>
      <c r="AD40" s="267"/>
      <c r="AE40" s="289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t="28.5" customHeight="1" x14ac:dyDescent="0.2">
      <c r="A41" s="269" t="s">
        <v>427</v>
      </c>
      <c r="B41" s="300">
        <v>0.1</v>
      </c>
      <c r="C41" s="30" t="s">
        <v>68</v>
      </c>
      <c r="D41" s="146">
        <v>0</v>
      </c>
      <c r="E41" s="146">
        <v>0</v>
      </c>
      <c r="F41" s="146">
        <v>0.26</v>
      </c>
      <c r="G41" s="146">
        <v>0.37</v>
      </c>
      <c r="H41" s="146">
        <v>0.37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15">
        <f t="shared" ref="P41:P44" si="0">SUM(D41:O41)</f>
        <v>1</v>
      </c>
      <c r="Q41" s="271" t="s">
        <v>96</v>
      </c>
      <c r="R41" s="272"/>
      <c r="S41" s="272"/>
      <c r="T41" s="272"/>
      <c r="U41" s="272"/>
      <c r="V41" s="272"/>
      <c r="W41" s="272"/>
      <c r="X41" s="273"/>
      <c r="Y41" s="271" t="s">
        <v>97</v>
      </c>
      <c r="Z41" s="272"/>
      <c r="AA41" s="272"/>
      <c r="AB41" s="272"/>
      <c r="AC41" s="272"/>
      <c r="AD41" s="272"/>
      <c r="AE41" s="27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28.5" customHeight="1" x14ac:dyDescent="0.2">
      <c r="A42" s="269"/>
      <c r="B42" s="300"/>
      <c r="C42" s="28" t="s">
        <v>73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15">
        <f t="shared" si="0"/>
        <v>0</v>
      </c>
      <c r="Q42" s="274"/>
      <c r="R42" s="275"/>
      <c r="S42" s="275"/>
      <c r="T42" s="275"/>
      <c r="U42" s="275"/>
      <c r="V42" s="275"/>
      <c r="W42" s="275"/>
      <c r="X42" s="276"/>
      <c r="Y42" s="274"/>
      <c r="Z42" s="275"/>
      <c r="AA42" s="275"/>
      <c r="AB42" s="275"/>
      <c r="AC42" s="275"/>
      <c r="AD42" s="275"/>
      <c r="AE42" s="278"/>
    </row>
    <row r="43" spans="1:41" ht="28.5" customHeight="1" x14ac:dyDescent="0.2">
      <c r="A43" s="269" t="s">
        <v>103</v>
      </c>
      <c r="B43" s="300">
        <v>0.05</v>
      </c>
      <c r="C43" s="30" t="s">
        <v>68</v>
      </c>
      <c r="D43" s="146">
        <v>0</v>
      </c>
      <c r="E43" s="146">
        <v>0</v>
      </c>
      <c r="F43" s="146">
        <v>0.26</v>
      </c>
      <c r="G43" s="146">
        <v>0.37</v>
      </c>
      <c r="H43" s="146">
        <v>0.37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>
        <v>0</v>
      </c>
      <c r="P43" s="115">
        <f t="shared" si="0"/>
        <v>1</v>
      </c>
      <c r="Q43" s="271" t="s">
        <v>96</v>
      </c>
      <c r="R43" s="272"/>
      <c r="S43" s="272"/>
      <c r="T43" s="272"/>
      <c r="U43" s="272"/>
      <c r="V43" s="272"/>
      <c r="W43" s="272"/>
      <c r="X43" s="273"/>
      <c r="Y43" s="271" t="s">
        <v>97</v>
      </c>
      <c r="Z43" s="272"/>
      <c r="AA43" s="272"/>
      <c r="AB43" s="272"/>
      <c r="AC43" s="272"/>
      <c r="AD43" s="272"/>
      <c r="AE43" s="277"/>
    </row>
    <row r="44" spans="1:41" ht="28.5" customHeight="1" thickBot="1" x14ac:dyDescent="0.25">
      <c r="A44" s="392"/>
      <c r="B44" s="385"/>
      <c r="C44" s="23" t="s">
        <v>73</v>
      </c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7">
        <f t="shared" si="0"/>
        <v>0</v>
      </c>
      <c r="Q44" s="388"/>
      <c r="R44" s="389"/>
      <c r="S44" s="389"/>
      <c r="T44" s="389"/>
      <c r="U44" s="389"/>
      <c r="V44" s="389"/>
      <c r="W44" s="389"/>
      <c r="X44" s="390"/>
      <c r="Y44" s="388"/>
      <c r="Z44" s="389"/>
      <c r="AA44" s="389"/>
      <c r="AB44" s="389"/>
      <c r="AC44" s="389"/>
      <c r="AD44" s="389"/>
      <c r="AE44" s="391"/>
    </row>
    <row r="45" spans="1:41" ht="15" customHeight="1" x14ac:dyDescent="0.2">
      <c r="A45" s="2" t="s">
        <v>98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A8D2773B-C87D-47B4-854E-75AF062D6ACF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AD0105FC-4DFE-49EF-B884-2B2603A14936}">
      <formula1>2000</formula1>
    </dataValidation>
    <dataValidation type="textLength" operator="lessThanOrEqual" allowBlank="1" showInputMessage="1" showErrorMessage="1" errorTitle="Máximo 2.000 caracteres" error="Máximo 2.000 caracteres" sqref="AC35 Q35 Y35 Q43 Q41" xr:uid="{4E791E32-96A0-4D8C-BFC6-61236DFF0942}">
      <formula1>2000</formula1>
    </dataValidation>
  </dataValidations>
  <pageMargins left="0.25" right="0.25" top="0.75" bottom="0.75" header="0.3" footer="0.3"/>
  <pageSetup scale="1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7"/>
  <sheetViews>
    <sheetView showGridLines="0" topLeftCell="P31" zoomScale="60" zoomScaleNormal="60" workbookViewId="0">
      <selection activeCell="Y45" sqref="A1:AE46"/>
    </sheetView>
  </sheetViews>
  <sheetFormatPr baseColWidth="10" defaultColWidth="10.83203125" defaultRowHeight="15" x14ac:dyDescent="0.2"/>
  <cols>
    <col min="1" max="1" width="38.5" style="2" customWidth="1"/>
    <col min="2" max="2" width="20.5" style="2" customWidth="1"/>
    <col min="3" max="14" width="20.6640625" style="2" customWidth="1"/>
    <col min="15" max="15" width="20.5" style="2" customWidth="1"/>
    <col min="16" max="16" width="32.5" style="2" customWidth="1"/>
    <col min="17" max="27" width="18.1640625" style="2" customWidth="1"/>
    <col min="28" max="28" width="22.6640625" style="2" customWidth="1"/>
    <col min="29" max="29" width="19" style="2" customWidth="1"/>
    <col min="30" max="30" width="19.5" style="2" customWidth="1"/>
    <col min="31" max="31" width="20.5" style="2" customWidth="1"/>
    <col min="32" max="32" width="22.83203125" style="2" customWidth="1"/>
    <col min="33" max="33" width="18.5" style="2" bestFit="1" customWidth="1"/>
    <col min="34" max="34" width="8.5" style="2" customWidth="1"/>
    <col min="35" max="35" width="18.5" style="2" bestFit="1" customWidth="1"/>
    <col min="36" max="36" width="5.6640625" style="2" customWidth="1"/>
    <col min="37" max="37" width="18.5" style="2" bestFit="1" customWidth="1"/>
    <col min="38" max="38" width="4.6640625" style="2" customWidth="1"/>
    <col min="39" max="39" width="23" style="2" bestFit="1" customWidth="1"/>
    <col min="40" max="40" width="10.83203125" style="2"/>
    <col min="41" max="41" width="18.5" style="2" bestFit="1" customWidth="1"/>
    <col min="42" max="42" width="16.1640625" style="2" customWidth="1"/>
    <col min="43" max="16384" width="10.83203125" style="2"/>
  </cols>
  <sheetData>
    <row r="1" spans="1:31" ht="32.25" customHeight="1" thickBot="1" x14ac:dyDescent="0.25">
      <c r="A1" s="179"/>
      <c r="B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  <c r="AB1" s="185" t="s">
        <v>1</v>
      </c>
      <c r="AC1" s="186"/>
      <c r="AD1" s="186"/>
      <c r="AE1" s="187"/>
    </row>
    <row r="2" spans="1:31" ht="30.75" customHeight="1" thickBot="1" x14ac:dyDescent="0.25">
      <c r="A2" s="180"/>
      <c r="B2" s="182" t="s">
        <v>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5" t="s">
        <v>3</v>
      </c>
      <c r="AC2" s="186"/>
      <c r="AD2" s="186"/>
      <c r="AE2" s="187"/>
    </row>
    <row r="3" spans="1:31" ht="24" customHeight="1" thickBot="1" x14ac:dyDescent="0.25">
      <c r="A3" s="180"/>
      <c r="B3" s="188" t="s">
        <v>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185" t="s">
        <v>5</v>
      </c>
      <c r="AC3" s="186"/>
      <c r="AD3" s="186"/>
      <c r="AE3" s="187"/>
    </row>
    <row r="4" spans="1:31" ht="21.75" customHeight="1" thickBot="1" x14ac:dyDescent="0.25">
      <c r="A4" s="181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  <c r="AB4" s="194" t="s">
        <v>6</v>
      </c>
      <c r="AC4" s="195"/>
      <c r="AD4" s="195"/>
      <c r="AE4" s="196"/>
    </row>
    <row r="5" spans="1:31" ht="9" customHeight="1" thickBot="1" x14ac:dyDescent="0.25">
      <c r="A5" s="3"/>
      <c r="B5" s="104"/>
      <c r="C5" s="10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">
      <c r="A7" s="197" t="s">
        <v>7</v>
      </c>
      <c r="B7" s="198"/>
      <c r="C7" s="212"/>
      <c r="D7" s="197" t="s">
        <v>8</v>
      </c>
      <c r="E7" s="215"/>
      <c r="F7" s="215"/>
      <c r="G7" s="215"/>
      <c r="H7" s="198"/>
      <c r="I7" s="218" t="s">
        <v>9</v>
      </c>
      <c r="J7" s="219"/>
      <c r="K7" s="197" t="s">
        <v>10</v>
      </c>
      <c r="L7" s="198"/>
      <c r="M7" s="224" t="s">
        <v>11</v>
      </c>
      <c r="N7" s="225"/>
      <c r="O7" s="229" t="s">
        <v>12</v>
      </c>
      <c r="P7" s="230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">
      <c r="A8" s="199"/>
      <c r="B8" s="200"/>
      <c r="C8" s="213"/>
      <c r="D8" s="199"/>
      <c r="E8" s="216"/>
      <c r="F8" s="216"/>
      <c r="G8" s="216"/>
      <c r="H8" s="200"/>
      <c r="I8" s="220"/>
      <c r="J8" s="221"/>
      <c r="K8" s="199"/>
      <c r="L8" s="200"/>
      <c r="M8" s="231" t="s">
        <v>13</v>
      </c>
      <c r="N8" s="232"/>
      <c r="O8" s="233"/>
      <c r="P8" s="23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6" thickBot="1" x14ac:dyDescent="0.25">
      <c r="A9" s="201"/>
      <c r="B9" s="202"/>
      <c r="C9" s="214"/>
      <c r="D9" s="201"/>
      <c r="E9" s="217"/>
      <c r="F9" s="217"/>
      <c r="G9" s="217"/>
      <c r="H9" s="202"/>
      <c r="I9" s="222"/>
      <c r="J9" s="223"/>
      <c r="K9" s="201"/>
      <c r="L9" s="202"/>
      <c r="M9" s="235" t="s">
        <v>14</v>
      </c>
      <c r="N9" s="236"/>
      <c r="O9" s="237"/>
      <c r="P9" s="238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25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">
      <c r="A11" s="197" t="s">
        <v>15</v>
      </c>
      <c r="B11" s="198"/>
      <c r="C11" s="203" t="s">
        <v>16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5"/>
    </row>
    <row r="12" spans="1:31" ht="15" customHeight="1" x14ac:dyDescent="0.2">
      <c r="A12" s="199"/>
      <c r="B12" s="200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31" ht="15" customHeight="1" thickBot="1" x14ac:dyDescent="0.25">
      <c r="A13" s="201"/>
      <c r="B13" s="202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</row>
    <row r="14" spans="1:31" ht="9" customHeight="1" thickBot="1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 x14ac:dyDescent="0.25">
      <c r="A15" s="239" t="s">
        <v>17</v>
      </c>
      <c r="B15" s="240"/>
      <c r="C15" s="241" t="s">
        <v>18</v>
      </c>
      <c r="D15" s="242"/>
      <c r="E15" s="242"/>
      <c r="F15" s="242"/>
      <c r="G15" s="242"/>
      <c r="H15" s="242"/>
      <c r="I15" s="242"/>
      <c r="J15" s="242"/>
      <c r="K15" s="243"/>
      <c r="L15" s="244" t="s">
        <v>19</v>
      </c>
      <c r="M15" s="245"/>
      <c r="N15" s="245"/>
      <c r="O15" s="245"/>
      <c r="P15" s="245"/>
      <c r="Q15" s="246"/>
      <c r="R15" s="247"/>
      <c r="S15" s="248"/>
      <c r="T15" s="248"/>
      <c r="U15" s="248"/>
      <c r="V15" s="248"/>
      <c r="W15" s="248"/>
      <c r="X15" s="249"/>
      <c r="Y15" s="244" t="s">
        <v>21</v>
      </c>
      <c r="Z15" s="246"/>
      <c r="AA15" s="226"/>
      <c r="AB15" s="227"/>
      <c r="AC15" s="227"/>
      <c r="AD15" s="227"/>
      <c r="AE15" s="228"/>
    </row>
    <row r="16" spans="1:31" ht="9" customHeight="1" thickBot="1" x14ac:dyDescent="0.25">
      <c r="A16" s="6"/>
      <c r="B16" s="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D16" s="7"/>
      <c r="AE16" s="8"/>
    </row>
    <row r="17" spans="1:32" s="16" customFormat="1" ht="37.5" customHeight="1" thickBot="1" x14ac:dyDescent="0.25">
      <c r="A17" s="239" t="s">
        <v>23</v>
      </c>
      <c r="B17" s="240"/>
      <c r="C17" s="226" t="s">
        <v>104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8"/>
    </row>
    <row r="18" spans="1:32" ht="16.5" customHeight="1" thickBo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" customHeight="1" thickBot="1" x14ac:dyDescent="0.25">
      <c r="A19" s="244" t="s">
        <v>25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6"/>
      <c r="AF19" s="20"/>
    </row>
    <row r="20" spans="1:32" ht="32" customHeight="1" thickBot="1" x14ac:dyDescent="0.25">
      <c r="A20" s="107" t="s">
        <v>26</v>
      </c>
      <c r="B20" s="251" t="s">
        <v>27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3"/>
      <c r="P20" s="244" t="s">
        <v>28</v>
      </c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6"/>
      <c r="AF20" s="20"/>
    </row>
    <row r="21" spans="1:32" ht="32" customHeight="1" thickBot="1" x14ac:dyDescent="0.25">
      <c r="A21" s="77"/>
      <c r="B21" s="116" t="s">
        <v>29</v>
      </c>
      <c r="C21" s="117" t="s">
        <v>30</v>
      </c>
      <c r="D21" s="117" t="s">
        <v>31</v>
      </c>
      <c r="E21" s="117" t="s">
        <v>32</v>
      </c>
      <c r="F21" s="117" t="s">
        <v>33</v>
      </c>
      <c r="G21" s="117" t="s">
        <v>34</v>
      </c>
      <c r="H21" s="117" t="s">
        <v>35</v>
      </c>
      <c r="I21" s="117" t="s">
        <v>36</v>
      </c>
      <c r="J21" s="117" t="s">
        <v>37</v>
      </c>
      <c r="K21" s="117" t="s">
        <v>38</v>
      </c>
      <c r="L21" s="117" t="s">
        <v>39</v>
      </c>
      <c r="M21" s="117" t="s">
        <v>40</v>
      </c>
      <c r="N21" s="117" t="s">
        <v>41</v>
      </c>
      <c r="O21" s="118" t="s">
        <v>42</v>
      </c>
      <c r="P21" s="143"/>
      <c r="Q21" s="107" t="s">
        <v>29</v>
      </c>
      <c r="R21" s="108" t="s">
        <v>30</v>
      </c>
      <c r="S21" s="108" t="s">
        <v>31</v>
      </c>
      <c r="T21" s="108" t="s">
        <v>32</v>
      </c>
      <c r="U21" s="108" t="s">
        <v>33</v>
      </c>
      <c r="V21" s="108" t="s">
        <v>34</v>
      </c>
      <c r="W21" s="108" t="s">
        <v>35</v>
      </c>
      <c r="X21" s="108" t="s">
        <v>36</v>
      </c>
      <c r="Y21" s="108" t="s">
        <v>37</v>
      </c>
      <c r="Z21" s="108" t="s">
        <v>38</v>
      </c>
      <c r="AA21" s="108" t="s">
        <v>39</v>
      </c>
      <c r="AB21" s="108" t="s">
        <v>40</v>
      </c>
      <c r="AC21" s="108" t="s">
        <v>41</v>
      </c>
      <c r="AD21" s="142" t="s">
        <v>43</v>
      </c>
      <c r="AE21" s="142" t="s">
        <v>44</v>
      </c>
      <c r="AF21" s="1"/>
    </row>
    <row r="22" spans="1:32" ht="32" customHeight="1" x14ac:dyDescent="0.2">
      <c r="A22" s="139" t="s">
        <v>45</v>
      </c>
      <c r="B22" s="86"/>
      <c r="C22" s="84">
        <v>5792000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5792000</v>
      </c>
      <c r="O22" s="87"/>
      <c r="P22" s="139" t="s">
        <v>46</v>
      </c>
      <c r="Q22" s="82">
        <v>380850</v>
      </c>
      <c r="R22" s="110">
        <v>66045150</v>
      </c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>
        <f>SUM(Q22:AB22)</f>
        <v>66426000</v>
      </c>
      <c r="AE22" s="111"/>
      <c r="AF22" s="1"/>
    </row>
    <row r="23" spans="1:32" ht="32" customHeight="1" x14ac:dyDescent="0.2">
      <c r="A23" s="140" t="s">
        <v>47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40" t="s">
        <v>48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8">
        <f>AC23/AC22</f>
        <v>0</v>
      </c>
      <c r="AF23" s="1"/>
    </row>
    <row r="24" spans="1:32" ht="32" customHeight="1" x14ac:dyDescent="0.2">
      <c r="A24" s="140" t="s">
        <v>49</v>
      </c>
      <c r="B24" s="83"/>
      <c r="C24" s="82">
        <v>5792000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5792000</v>
      </c>
      <c r="O24" s="85"/>
      <c r="P24" s="140" t="s">
        <v>45</v>
      </c>
      <c r="Q24" s="83"/>
      <c r="R24" s="82">
        <v>380850</v>
      </c>
      <c r="S24" s="82">
        <v>8218900</v>
      </c>
      <c r="T24" s="82">
        <v>8218900</v>
      </c>
      <c r="U24" s="82">
        <v>8218900</v>
      </c>
      <c r="V24" s="82">
        <v>8218900</v>
      </c>
      <c r="W24" s="82">
        <v>8218900</v>
      </c>
      <c r="X24" s="82">
        <v>8218900</v>
      </c>
      <c r="Y24" s="82">
        <v>8218900</v>
      </c>
      <c r="Z24" s="82">
        <v>6478886.666666667</v>
      </c>
      <c r="AA24" s="82">
        <v>761700</v>
      </c>
      <c r="AB24" s="82">
        <v>1272263</v>
      </c>
      <c r="AC24" s="82">
        <f>SUM(Q24:AB24)</f>
        <v>66425999.666666664</v>
      </c>
      <c r="AD24" s="82"/>
      <c r="AE24" s="112"/>
      <c r="AF24" s="1"/>
    </row>
    <row r="25" spans="1:32" ht="32" customHeight="1" thickBot="1" x14ac:dyDescent="0.25">
      <c r="A25" s="141" t="s">
        <v>50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0</v>
      </c>
      <c r="O25" s="121" t="str">
        <f>IFERROR(N25/(SUMIF(B25:M25,"&gt;0",B24:M24))," ")</f>
        <v xml:space="preserve"> </v>
      </c>
      <c r="P25" s="141" t="s">
        <v>50</v>
      </c>
      <c r="Q25" s="119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>
        <f>SUM(Q25:AB25)</f>
        <v>0</v>
      </c>
      <c r="AD25" s="120">
        <f>AC25/SUM(Q24:V24)</f>
        <v>0</v>
      </c>
      <c r="AE25" s="122">
        <f>AC25/AC24</f>
        <v>0</v>
      </c>
      <c r="AF25" s="1"/>
    </row>
    <row r="26" spans="1:32" customFormat="1" ht="16.5" customHeight="1" thickBot="1" x14ac:dyDescent="0.25"/>
    <row r="27" spans="1:32" ht="34" customHeight="1" x14ac:dyDescent="0.2">
      <c r="A27" s="254" t="s">
        <v>51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6"/>
    </row>
    <row r="28" spans="1:32" ht="15" customHeight="1" x14ac:dyDescent="0.2">
      <c r="A28" s="257" t="s">
        <v>52</v>
      </c>
      <c r="B28" s="258" t="s">
        <v>53</v>
      </c>
      <c r="C28" s="258"/>
      <c r="D28" s="258" t="s">
        <v>54</v>
      </c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 t="s">
        <v>41</v>
      </c>
      <c r="Q28" s="258" t="s">
        <v>55</v>
      </c>
      <c r="R28" s="258"/>
      <c r="S28" s="258"/>
      <c r="T28" s="258"/>
      <c r="U28" s="258"/>
      <c r="V28" s="258"/>
      <c r="W28" s="258"/>
      <c r="X28" s="258"/>
      <c r="Y28" s="258" t="s">
        <v>56</v>
      </c>
      <c r="Z28" s="258"/>
      <c r="AA28" s="258"/>
      <c r="AB28" s="258"/>
      <c r="AC28" s="258"/>
      <c r="AD28" s="258"/>
      <c r="AE28" s="259"/>
    </row>
    <row r="29" spans="1:32" ht="27" customHeight="1" x14ac:dyDescent="0.2">
      <c r="A29" s="257"/>
      <c r="B29" s="258"/>
      <c r="C29" s="258"/>
      <c r="D29" s="103" t="s">
        <v>29</v>
      </c>
      <c r="E29" s="103" t="s">
        <v>30</v>
      </c>
      <c r="F29" s="103" t="s">
        <v>31</v>
      </c>
      <c r="G29" s="103" t="s">
        <v>32</v>
      </c>
      <c r="H29" s="103" t="s">
        <v>33</v>
      </c>
      <c r="I29" s="103" t="s">
        <v>34</v>
      </c>
      <c r="J29" s="103" t="s">
        <v>35</v>
      </c>
      <c r="K29" s="103" t="s">
        <v>36</v>
      </c>
      <c r="L29" s="103" t="s">
        <v>37</v>
      </c>
      <c r="M29" s="103" t="s">
        <v>38</v>
      </c>
      <c r="N29" s="103" t="s">
        <v>39</v>
      </c>
      <c r="O29" s="103" t="s">
        <v>40</v>
      </c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9"/>
    </row>
    <row r="30" spans="1:32" ht="42" customHeight="1" thickBot="1" x14ac:dyDescent="0.25">
      <c r="A30" s="113"/>
      <c r="B30" s="262"/>
      <c r="C30" s="262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4">
        <f>SUM(D30:O30)</f>
        <v>0</v>
      </c>
      <c r="Q30" s="263" t="s">
        <v>57</v>
      </c>
      <c r="R30" s="263"/>
      <c r="S30" s="263"/>
      <c r="T30" s="263"/>
      <c r="U30" s="263"/>
      <c r="V30" s="263"/>
      <c r="W30" s="263"/>
      <c r="X30" s="263"/>
      <c r="Y30" s="263" t="s">
        <v>58</v>
      </c>
      <c r="Z30" s="263"/>
      <c r="AA30" s="263"/>
      <c r="AB30" s="263"/>
      <c r="AC30" s="263"/>
      <c r="AD30" s="263"/>
      <c r="AE30" s="264"/>
    </row>
    <row r="31" spans="1:32" ht="12" customHeight="1" thickBot="1" x14ac:dyDescent="0.25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">
      <c r="A32" s="203" t="s">
        <v>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5"/>
    </row>
    <row r="33" spans="1:41" ht="23" customHeight="1" x14ac:dyDescent="0.2">
      <c r="A33" s="257" t="s">
        <v>60</v>
      </c>
      <c r="B33" s="258" t="s">
        <v>61</v>
      </c>
      <c r="C33" s="258" t="s">
        <v>53</v>
      </c>
      <c r="D33" s="258" t="s">
        <v>62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 t="s">
        <v>63</v>
      </c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9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 x14ac:dyDescent="0.2">
      <c r="A34" s="257"/>
      <c r="B34" s="258"/>
      <c r="C34" s="265"/>
      <c r="D34" s="103" t="s">
        <v>29</v>
      </c>
      <c r="E34" s="103" t="s">
        <v>30</v>
      </c>
      <c r="F34" s="103" t="s">
        <v>31</v>
      </c>
      <c r="G34" s="103" t="s">
        <v>32</v>
      </c>
      <c r="H34" s="103" t="s">
        <v>33</v>
      </c>
      <c r="I34" s="103" t="s">
        <v>34</v>
      </c>
      <c r="J34" s="103" t="s">
        <v>35</v>
      </c>
      <c r="K34" s="103" t="s">
        <v>36</v>
      </c>
      <c r="L34" s="103" t="s">
        <v>37</v>
      </c>
      <c r="M34" s="103" t="s">
        <v>38</v>
      </c>
      <c r="N34" s="103" t="s">
        <v>39</v>
      </c>
      <c r="O34" s="103" t="s">
        <v>40</v>
      </c>
      <c r="P34" s="103" t="s">
        <v>41</v>
      </c>
      <c r="Q34" s="266" t="s">
        <v>64</v>
      </c>
      <c r="R34" s="267"/>
      <c r="S34" s="267"/>
      <c r="T34" s="268"/>
      <c r="U34" s="258" t="s">
        <v>65</v>
      </c>
      <c r="V34" s="258"/>
      <c r="W34" s="258"/>
      <c r="X34" s="258"/>
      <c r="Y34" s="258" t="s">
        <v>66</v>
      </c>
      <c r="Z34" s="258"/>
      <c r="AA34" s="258"/>
      <c r="AB34" s="258"/>
      <c r="AC34" s="258" t="s">
        <v>67</v>
      </c>
      <c r="AD34" s="258"/>
      <c r="AE34" s="259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 x14ac:dyDescent="0.2">
      <c r="A35" s="290" t="s">
        <v>104</v>
      </c>
      <c r="B35" s="303">
        <v>0.2</v>
      </c>
      <c r="C35" s="22" t="s">
        <v>68</v>
      </c>
      <c r="D35" s="145">
        <v>0</v>
      </c>
      <c r="E35" s="145"/>
      <c r="F35" s="145">
        <v>60</v>
      </c>
      <c r="G35" s="145"/>
      <c r="H35" s="145">
        <v>60</v>
      </c>
      <c r="I35" s="145"/>
      <c r="J35" s="145"/>
      <c r="K35" s="145"/>
      <c r="L35" s="145">
        <v>0</v>
      </c>
      <c r="M35" s="145"/>
      <c r="N35" s="145"/>
      <c r="O35" s="145">
        <v>0</v>
      </c>
      <c r="P35" s="97">
        <v>60</v>
      </c>
      <c r="Q35" s="294" t="s">
        <v>69</v>
      </c>
      <c r="R35" s="295"/>
      <c r="S35" s="295"/>
      <c r="T35" s="296"/>
      <c r="U35" s="260" t="s">
        <v>70</v>
      </c>
      <c r="V35" s="260"/>
      <c r="W35" s="260"/>
      <c r="X35" s="260"/>
      <c r="Y35" s="260" t="s">
        <v>71</v>
      </c>
      <c r="Z35" s="260"/>
      <c r="AA35" s="260"/>
      <c r="AB35" s="260"/>
      <c r="AC35" s="260" t="s">
        <v>72</v>
      </c>
      <c r="AD35" s="260"/>
      <c r="AE35" s="279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 x14ac:dyDescent="0.25">
      <c r="A36" s="291"/>
      <c r="B36" s="304"/>
      <c r="C36" s="23" t="s">
        <v>73</v>
      </c>
      <c r="D36" s="24"/>
      <c r="E36" s="24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73">
        <f>SUM(D36:O36)</f>
        <v>0</v>
      </c>
      <c r="Q36" s="297"/>
      <c r="R36" s="298"/>
      <c r="S36" s="298"/>
      <c r="T36" s="299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80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 x14ac:dyDescent="0.25"/>
    <row r="38" spans="1:41" ht="45" customHeight="1" thickBot="1" x14ac:dyDescent="0.25">
      <c r="A38" s="203" t="s">
        <v>74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" customHeight="1" x14ac:dyDescent="0.2">
      <c r="A39" s="281" t="s">
        <v>75</v>
      </c>
      <c r="B39" s="282" t="s">
        <v>76</v>
      </c>
      <c r="C39" s="283" t="s">
        <v>77</v>
      </c>
      <c r="D39" s="285" t="s">
        <v>78</v>
      </c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7"/>
      <c r="Q39" s="282" t="s">
        <v>79</v>
      </c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8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" customHeight="1" x14ac:dyDescent="0.2">
      <c r="A40" s="257"/>
      <c r="B40" s="258"/>
      <c r="C40" s="284"/>
      <c r="D40" s="103" t="s">
        <v>80</v>
      </c>
      <c r="E40" s="103" t="s">
        <v>81</v>
      </c>
      <c r="F40" s="103" t="s">
        <v>82</v>
      </c>
      <c r="G40" s="103" t="s">
        <v>83</v>
      </c>
      <c r="H40" s="103" t="s">
        <v>84</v>
      </c>
      <c r="I40" s="103" t="s">
        <v>85</v>
      </c>
      <c r="J40" s="103" t="s">
        <v>86</v>
      </c>
      <c r="K40" s="103" t="s">
        <v>87</v>
      </c>
      <c r="L40" s="103" t="s">
        <v>88</v>
      </c>
      <c r="M40" s="103" t="s">
        <v>89</v>
      </c>
      <c r="N40" s="103" t="s">
        <v>90</v>
      </c>
      <c r="O40" s="103" t="s">
        <v>91</v>
      </c>
      <c r="P40" s="103" t="s">
        <v>92</v>
      </c>
      <c r="Q40" s="266" t="s">
        <v>93</v>
      </c>
      <c r="R40" s="267"/>
      <c r="S40" s="267"/>
      <c r="T40" s="267"/>
      <c r="U40" s="267"/>
      <c r="V40" s="267"/>
      <c r="W40" s="267"/>
      <c r="X40" s="268"/>
      <c r="Y40" s="266" t="s">
        <v>94</v>
      </c>
      <c r="Z40" s="267"/>
      <c r="AA40" s="267"/>
      <c r="AB40" s="267"/>
      <c r="AC40" s="267"/>
      <c r="AD40" s="267"/>
      <c r="AE40" s="289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t="28.5" customHeight="1" x14ac:dyDescent="0.2">
      <c r="A41" s="309" t="s">
        <v>105</v>
      </c>
      <c r="B41" s="300">
        <v>6.6600000000000006E-2</v>
      </c>
      <c r="C41" s="30" t="s">
        <v>68</v>
      </c>
      <c r="D41" s="153">
        <v>0</v>
      </c>
      <c r="E41" s="153">
        <v>0.1</v>
      </c>
      <c r="F41" s="153">
        <v>0.25</v>
      </c>
      <c r="G41" s="153">
        <v>0.25</v>
      </c>
      <c r="H41" s="153">
        <v>0.4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15">
        <f t="shared" ref="P41:P46" si="0">SUM(D41:O41)</f>
        <v>1</v>
      </c>
      <c r="Q41" s="271" t="s">
        <v>96</v>
      </c>
      <c r="R41" s="272"/>
      <c r="S41" s="272"/>
      <c r="T41" s="272"/>
      <c r="U41" s="272"/>
      <c r="V41" s="272"/>
      <c r="W41" s="272"/>
      <c r="X41" s="273"/>
      <c r="Y41" s="271" t="s">
        <v>97</v>
      </c>
      <c r="Z41" s="272"/>
      <c r="AA41" s="272"/>
      <c r="AB41" s="272"/>
      <c r="AC41" s="272"/>
      <c r="AD41" s="272"/>
      <c r="AE41" s="27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28.5" customHeight="1" x14ac:dyDescent="0.2">
      <c r="A42" s="305"/>
      <c r="B42" s="300"/>
      <c r="C42" s="28" t="s">
        <v>73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15">
        <f t="shared" si="0"/>
        <v>0</v>
      </c>
      <c r="Q42" s="274"/>
      <c r="R42" s="275"/>
      <c r="S42" s="275"/>
      <c r="T42" s="275"/>
      <c r="U42" s="275"/>
      <c r="V42" s="275"/>
      <c r="W42" s="275"/>
      <c r="X42" s="276"/>
      <c r="Y42" s="274"/>
      <c r="Z42" s="275"/>
      <c r="AA42" s="275"/>
      <c r="AB42" s="275"/>
      <c r="AC42" s="275"/>
      <c r="AD42" s="275"/>
      <c r="AE42" s="278"/>
    </row>
    <row r="43" spans="1:41" ht="28.5" customHeight="1" x14ac:dyDescent="0.2">
      <c r="A43" s="305" t="s">
        <v>106</v>
      </c>
      <c r="B43" s="306">
        <v>6.6600000000000006E-2</v>
      </c>
      <c r="C43" s="30" t="s">
        <v>68</v>
      </c>
      <c r="D43" s="154">
        <v>0</v>
      </c>
      <c r="E43" s="154">
        <v>0.1</v>
      </c>
      <c r="F43" s="154">
        <v>0.25</v>
      </c>
      <c r="G43" s="154">
        <v>0.25</v>
      </c>
      <c r="H43" s="154">
        <v>0.4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15">
        <f t="shared" si="0"/>
        <v>1</v>
      </c>
      <c r="Q43" s="271" t="s">
        <v>96</v>
      </c>
      <c r="R43" s="272"/>
      <c r="S43" s="272"/>
      <c r="T43" s="272"/>
      <c r="U43" s="272"/>
      <c r="V43" s="272"/>
      <c r="W43" s="272"/>
      <c r="X43" s="273"/>
      <c r="Y43" s="271" t="s">
        <v>97</v>
      </c>
      <c r="Z43" s="272"/>
      <c r="AA43" s="272"/>
      <c r="AB43" s="272"/>
      <c r="AC43" s="272"/>
      <c r="AD43" s="272"/>
      <c r="AE43" s="277"/>
    </row>
    <row r="44" spans="1:41" ht="28.5" customHeight="1" x14ac:dyDescent="0.2">
      <c r="A44" s="305"/>
      <c r="B44" s="306"/>
      <c r="C44" s="28" t="s">
        <v>73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15">
        <f t="shared" si="0"/>
        <v>0</v>
      </c>
      <c r="Q44" s="274"/>
      <c r="R44" s="275"/>
      <c r="S44" s="275"/>
      <c r="T44" s="275"/>
      <c r="U44" s="275"/>
      <c r="V44" s="275"/>
      <c r="W44" s="275"/>
      <c r="X44" s="276"/>
      <c r="Y44" s="274"/>
      <c r="Z44" s="275"/>
      <c r="AA44" s="275"/>
      <c r="AB44" s="275"/>
      <c r="AC44" s="275"/>
      <c r="AD44" s="275"/>
      <c r="AE44" s="278"/>
    </row>
    <row r="45" spans="1:41" ht="28.5" customHeight="1" x14ac:dyDescent="0.2">
      <c r="A45" s="307" t="s">
        <v>107</v>
      </c>
      <c r="B45" s="300">
        <v>6.6600000000000006E-2</v>
      </c>
      <c r="C45" s="30" t="s">
        <v>68</v>
      </c>
      <c r="D45" s="154">
        <v>0</v>
      </c>
      <c r="E45" s="154">
        <v>0.1</v>
      </c>
      <c r="F45" s="154">
        <v>0.25</v>
      </c>
      <c r="G45" s="154">
        <v>0.25</v>
      </c>
      <c r="H45" s="154">
        <v>0.4</v>
      </c>
      <c r="I45" s="154">
        <v>0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0</v>
      </c>
      <c r="P45" s="115">
        <f t="shared" si="0"/>
        <v>1</v>
      </c>
      <c r="Q45" s="271" t="s">
        <v>96</v>
      </c>
      <c r="R45" s="272"/>
      <c r="S45" s="272"/>
      <c r="T45" s="272"/>
      <c r="U45" s="272"/>
      <c r="V45" s="272"/>
      <c r="W45" s="272"/>
      <c r="X45" s="273"/>
      <c r="Y45" s="271" t="s">
        <v>97</v>
      </c>
      <c r="Z45" s="272"/>
      <c r="AA45" s="272"/>
      <c r="AB45" s="272"/>
      <c r="AC45" s="272"/>
      <c r="AD45" s="272"/>
      <c r="AE45" s="277"/>
    </row>
    <row r="46" spans="1:41" ht="28.5" customHeight="1" thickBot="1" x14ac:dyDescent="0.25">
      <c r="A46" s="308"/>
      <c r="B46" s="385"/>
      <c r="C46" s="23" t="s">
        <v>73</v>
      </c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7">
        <f t="shared" si="0"/>
        <v>0</v>
      </c>
      <c r="Q46" s="388"/>
      <c r="R46" s="389"/>
      <c r="S46" s="389"/>
      <c r="T46" s="389"/>
      <c r="U46" s="389"/>
      <c r="V46" s="389"/>
      <c r="W46" s="389"/>
      <c r="X46" s="390"/>
      <c r="Y46" s="388"/>
      <c r="Z46" s="389"/>
      <c r="AA46" s="389"/>
      <c r="AB46" s="389"/>
      <c r="AC46" s="389"/>
      <c r="AD46" s="389"/>
      <c r="AE46" s="391"/>
    </row>
    <row r="47" spans="1:41" ht="15" customHeight="1" x14ac:dyDescent="0.2">
      <c r="A47" s="2" t="s">
        <v>98</v>
      </c>
    </row>
  </sheetData>
  <mergeCells count="79"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  <mergeCell ref="A1:A4"/>
    <mergeCell ref="B1:AA1"/>
    <mergeCell ref="B2:AA2"/>
    <mergeCell ref="B3:AA4"/>
    <mergeCell ref="AB1:AE1"/>
    <mergeCell ref="AB2:AE2"/>
    <mergeCell ref="AB3:AE3"/>
    <mergeCell ref="AB4:AE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Y35:AB36"/>
    <mergeCell ref="AC35:AE36"/>
    <mergeCell ref="Q39:AE39"/>
    <mergeCell ref="D28:O28"/>
    <mergeCell ref="P28:P29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40:AE40"/>
    <mergeCell ref="Y41:AE42"/>
    <mergeCell ref="Q43:X44"/>
    <mergeCell ref="Y43:AE44"/>
    <mergeCell ref="Q45:X46"/>
    <mergeCell ref="Y45:AE46"/>
    <mergeCell ref="Q41:X42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1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26"/>
  <sheetViews>
    <sheetView topLeftCell="A20" zoomScale="61" zoomScaleNormal="61" workbookViewId="0">
      <selection activeCell="A24" sqref="A1:AY26"/>
    </sheetView>
  </sheetViews>
  <sheetFormatPr baseColWidth="10" defaultColWidth="10.83203125" defaultRowHeight="14" x14ac:dyDescent="0.2"/>
  <cols>
    <col min="1" max="1" width="15" style="155" customWidth="1"/>
    <col min="2" max="2" width="8.33203125" style="155" customWidth="1"/>
    <col min="3" max="3" width="11.5" style="155" customWidth="1"/>
    <col min="4" max="4" width="21.6640625" style="155" customWidth="1"/>
    <col min="5" max="5" width="15.83203125" style="155" customWidth="1"/>
    <col min="6" max="8" width="29.33203125" style="155" customWidth="1"/>
    <col min="9" max="9" width="20.5" style="155" customWidth="1"/>
    <col min="10" max="10" width="18.83203125" style="155" customWidth="1"/>
    <col min="11" max="11" width="15.33203125" style="155" customWidth="1"/>
    <col min="12" max="12" width="23" style="155" customWidth="1"/>
    <col min="13" max="13" width="21.1640625" style="155" customWidth="1"/>
    <col min="14" max="16" width="8.6640625" style="155" customWidth="1"/>
    <col min="17" max="18" width="8.6640625" style="31" customWidth="1"/>
    <col min="19" max="19" width="22.33203125" style="31" customWidth="1"/>
    <col min="20" max="20" width="25.33203125" style="31" customWidth="1"/>
    <col min="21" max="31" width="7.5" style="31" customWidth="1"/>
    <col min="32" max="32" width="5.83203125" style="31" customWidth="1"/>
    <col min="33" max="43" width="8.1640625" style="31" customWidth="1"/>
    <col min="44" max="44" width="5.83203125" style="31" customWidth="1"/>
    <col min="45" max="45" width="17.1640625" style="31" customWidth="1"/>
    <col min="46" max="46" width="15.83203125" style="174" customWidth="1"/>
    <col min="47" max="49" width="20.33203125" style="31" customWidth="1"/>
    <col min="50" max="51" width="24.5" style="31" customWidth="1"/>
    <col min="52" max="16382" width="10.83203125" style="31"/>
    <col min="16383" max="16383" width="9" style="31" customWidth="1"/>
    <col min="16384" max="16384" width="10.83203125" style="31"/>
  </cols>
  <sheetData>
    <row r="1" spans="1:51 16384:16384" ht="16" customHeight="1" x14ac:dyDescent="0.2">
      <c r="A1" s="315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7"/>
      <c r="AX1" s="310" t="s">
        <v>1</v>
      </c>
      <c r="AY1" s="311"/>
    </row>
    <row r="2" spans="1:51 16384:16384" ht="16" customHeight="1" x14ac:dyDescent="0.2">
      <c r="A2" s="318" t="s">
        <v>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20"/>
      <c r="AX2" s="312" t="s">
        <v>3</v>
      </c>
      <c r="AY2" s="313"/>
    </row>
    <row r="3" spans="1:51 16384:16384" ht="15" customHeight="1" x14ac:dyDescent="0.2">
      <c r="A3" s="321" t="s">
        <v>108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3"/>
      <c r="AX3" s="312" t="s">
        <v>5</v>
      </c>
      <c r="AY3" s="313"/>
    </row>
    <row r="4" spans="1:51 16384:16384" ht="16" customHeight="1" x14ac:dyDescent="0.2">
      <c r="A4" s="315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7"/>
      <c r="AX4" s="314" t="s">
        <v>109</v>
      </c>
      <c r="AY4" s="314"/>
    </row>
    <row r="5" spans="1:51 16384:16384" ht="15" customHeight="1" x14ac:dyDescent="0.2">
      <c r="A5" s="330" t="s">
        <v>110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2"/>
      <c r="AG5" s="345" t="s">
        <v>14</v>
      </c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7"/>
      <c r="AU5" s="327" t="s">
        <v>111</v>
      </c>
      <c r="AV5" s="327" t="s">
        <v>112</v>
      </c>
      <c r="AW5" s="327" t="s">
        <v>113</v>
      </c>
      <c r="AX5" s="327" t="s">
        <v>114</v>
      </c>
      <c r="AY5" s="327" t="s">
        <v>115</v>
      </c>
    </row>
    <row r="6" spans="1:51 16384:16384" ht="15" customHeight="1" x14ac:dyDescent="0.2">
      <c r="A6" s="333" t="s">
        <v>8</v>
      </c>
      <c r="B6" s="334" t="s">
        <v>9</v>
      </c>
      <c r="C6" s="334"/>
      <c r="D6" s="338"/>
      <c r="E6" s="354" t="s">
        <v>11</v>
      </c>
      <c r="F6" s="354"/>
      <c r="G6" s="40" t="s">
        <v>12</v>
      </c>
      <c r="H6" s="159"/>
      <c r="I6" s="345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  <c r="AG6" s="348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50"/>
      <c r="AU6" s="328"/>
      <c r="AV6" s="328"/>
      <c r="AW6" s="328"/>
      <c r="AX6" s="328"/>
      <c r="AY6" s="328"/>
    </row>
    <row r="7" spans="1:51 16384:16384" ht="15" customHeight="1" x14ac:dyDescent="0.2">
      <c r="A7" s="333"/>
      <c r="B7" s="334"/>
      <c r="C7" s="334"/>
      <c r="D7" s="339"/>
      <c r="E7" s="354" t="s">
        <v>13</v>
      </c>
      <c r="F7" s="354"/>
      <c r="G7" s="40"/>
      <c r="H7" s="160"/>
      <c r="I7" s="348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  <c r="AG7" s="348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50"/>
      <c r="AU7" s="328"/>
      <c r="AV7" s="328"/>
      <c r="AW7" s="328"/>
      <c r="AX7" s="328"/>
      <c r="AY7" s="328"/>
    </row>
    <row r="8" spans="1:51 16384:16384" ht="15" customHeight="1" x14ac:dyDescent="0.2">
      <c r="A8" s="333"/>
      <c r="B8" s="334"/>
      <c r="C8" s="334"/>
      <c r="D8" s="340"/>
      <c r="E8" s="354" t="s">
        <v>14</v>
      </c>
      <c r="F8" s="354"/>
      <c r="G8" s="40"/>
      <c r="H8" s="161"/>
      <c r="I8" s="351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48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50"/>
      <c r="AU8" s="328"/>
      <c r="AV8" s="328"/>
      <c r="AW8" s="328"/>
      <c r="AX8" s="328"/>
      <c r="AY8" s="328"/>
    </row>
    <row r="9" spans="1:51 16384:16384" ht="15" customHeight="1" x14ac:dyDescent="0.2">
      <c r="A9" s="335" t="s">
        <v>116</v>
      </c>
      <c r="B9" s="336"/>
      <c r="C9" s="336"/>
      <c r="D9" s="336"/>
      <c r="E9" s="341" t="s">
        <v>117</v>
      </c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8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50"/>
      <c r="AU9" s="328"/>
      <c r="AV9" s="328"/>
      <c r="AW9" s="328"/>
      <c r="AX9" s="328"/>
      <c r="AY9" s="328"/>
    </row>
    <row r="10" spans="1:51 16384:16384" ht="15" customHeight="1" x14ac:dyDescent="0.2">
      <c r="A10" s="335" t="s">
        <v>118</v>
      </c>
      <c r="B10" s="336"/>
      <c r="C10" s="336"/>
      <c r="D10" s="336"/>
      <c r="E10" s="341" t="s">
        <v>119</v>
      </c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51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3"/>
      <c r="AU10" s="328"/>
      <c r="AV10" s="328"/>
      <c r="AW10" s="328"/>
      <c r="AX10" s="328"/>
      <c r="AY10" s="328"/>
    </row>
    <row r="11" spans="1:51 16384:16384" ht="40" customHeight="1" x14ac:dyDescent="0.2">
      <c r="A11" s="335" t="s">
        <v>120</v>
      </c>
      <c r="B11" s="336"/>
      <c r="C11" s="336"/>
      <c r="D11" s="336"/>
      <c r="E11" s="337"/>
      <c r="F11" s="327" t="s">
        <v>121</v>
      </c>
      <c r="G11" s="327" t="s">
        <v>122</v>
      </c>
      <c r="H11" s="327" t="s">
        <v>123</v>
      </c>
      <c r="I11" s="327" t="s">
        <v>124</v>
      </c>
      <c r="J11" s="327" t="s">
        <v>125</v>
      </c>
      <c r="K11" s="327" t="s">
        <v>126</v>
      </c>
      <c r="L11" s="327" t="s">
        <v>127</v>
      </c>
      <c r="M11" s="327" t="s">
        <v>128</v>
      </c>
      <c r="N11" s="335" t="s">
        <v>129</v>
      </c>
      <c r="O11" s="336"/>
      <c r="P11" s="336"/>
      <c r="Q11" s="336"/>
      <c r="R11" s="337"/>
      <c r="S11" s="327" t="s">
        <v>130</v>
      </c>
      <c r="T11" s="327" t="s">
        <v>131</v>
      </c>
      <c r="U11" s="330" t="s">
        <v>132</v>
      </c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2"/>
      <c r="AG11" s="330" t="s">
        <v>133</v>
      </c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2"/>
      <c r="AS11" s="335" t="s">
        <v>41</v>
      </c>
      <c r="AT11" s="337"/>
      <c r="AU11" s="328"/>
      <c r="AV11" s="328"/>
      <c r="AW11" s="328"/>
      <c r="AX11" s="328"/>
      <c r="AY11" s="328"/>
    </row>
    <row r="12" spans="1:51 16384:16384" ht="111.75" customHeight="1" x14ac:dyDescent="0.2">
      <c r="A12" s="38" t="s">
        <v>134</v>
      </c>
      <c r="B12" s="38" t="s">
        <v>135</v>
      </c>
      <c r="C12" s="38" t="s">
        <v>136</v>
      </c>
      <c r="D12" s="38" t="s">
        <v>137</v>
      </c>
      <c r="E12" s="38" t="s">
        <v>138</v>
      </c>
      <c r="F12" s="329"/>
      <c r="G12" s="329"/>
      <c r="H12" s="329"/>
      <c r="I12" s="329"/>
      <c r="J12" s="329"/>
      <c r="K12" s="329"/>
      <c r="L12" s="329"/>
      <c r="M12" s="329"/>
      <c r="N12" s="38">
        <v>2020</v>
      </c>
      <c r="O12" s="38">
        <v>2021</v>
      </c>
      <c r="P12" s="38">
        <v>2022</v>
      </c>
      <c r="Q12" s="38">
        <v>2023</v>
      </c>
      <c r="R12" s="38">
        <v>2024</v>
      </c>
      <c r="S12" s="329"/>
      <c r="T12" s="329"/>
      <c r="U12" s="46" t="s">
        <v>29</v>
      </c>
      <c r="V12" s="46" t="s">
        <v>30</v>
      </c>
      <c r="W12" s="46" t="s">
        <v>31</v>
      </c>
      <c r="X12" s="46" t="s">
        <v>32</v>
      </c>
      <c r="Y12" s="46" t="s">
        <v>33</v>
      </c>
      <c r="Z12" s="46" t="s">
        <v>34</v>
      </c>
      <c r="AA12" s="46" t="s">
        <v>35</v>
      </c>
      <c r="AB12" s="46" t="s">
        <v>36</v>
      </c>
      <c r="AC12" s="46" t="s">
        <v>37</v>
      </c>
      <c r="AD12" s="46" t="s">
        <v>38</v>
      </c>
      <c r="AE12" s="46" t="s">
        <v>39</v>
      </c>
      <c r="AF12" s="46" t="s">
        <v>40</v>
      </c>
      <c r="AG12" s="46" t="s">
        <v>29</v>
      </c>
      <c r="AH12" s="46" t="s">
        <v>30</v>
      </c>
      <c r="AI12" s="46" t="s">
        <v>31</v>
      </c>
      <c r="AJ12" s="46" t="s">
        <v>32</v>
      </c>
      <c r="AK12" s="46" t="s">
        <v>33</v>
      </c>
      <c r="AL12" s="46" t="s">
        <v>34</v>
      </c>
      <c r="AM12" s="46" t="s">
        <v>35</v>
      </c>
      <c r="AN12" s="46" t="s">
        <v>36</v>
      </c>
      <c r="AO12" s="46" t="s">
        <v>37</v>
      </c>
      <c r="AP12" s="46" t="s">
        <v>38</v>
      </c>
      <c r="AQ12" s="46" t="s">
        <v>39</v>
      </c>
      <c r="AR12" s="46" t="s">
        <v>40</v>
      </c>
      <c r="AS12" s="38" t="s">
        <v>139</v>
      </c>
      <c r="AT12" s="100" t="s">
        <v>140</v>
      </c>
      <c r="AU12" s="329"/>
      <c r="AV12" s="329"/>
      <c r="AW12" s="329"/>
      <c r="AX12" s="329"/>
      <c r="AY12" s="329"/>
    </row>
    <row r="13" spans="1:51 16384:16384" ht="92.25" customHeight="1" x14ac:dyDescent="0.2">
      <c r="A13" s="40" t="s">
        <v>141</v>
      </c>
      <c r="B13" s="40"/>
      <c r="C13" s="40"/>
      <c r="D13" s="40"/>
      <c r="F13" s="40" t="s">
        <v>142</v>
      </c>
      <c r="G13" s="40" t="s">
        <v>143</v>
      </c>
      <c r="H13" s="40"/>
      <c r="I13" s="40" t="s">
        <v>144</v>
      </c>
      <c r="J13" s="40">
        <v>20</v>
      </c>
      <c r="K13" s="40" t="s">
        <v>145</v>
      </c>
      <c r="L13" s="40" t="s">
        <v>146</v>
      </c>
      <c r="M13" s="40" t="s">
        <v>147</v>
      </c>
      <c r="N13" s="156"/>
      <c r="O13" s="157">
        <v>1</v>
      </c>
      <c r="P13" s="157">
        <v>1</v>
      </c>
      <c r="Q13" s="157">
        <v>1</v>
      </c>
      <c r="R13" s="157">
        <v>1</v>
      </c>
      <c r="S13" s="41"/>
      <c r="T13" s="156" t="s">
        <v>148</v>
      </c>
      <c r="U13" s="40"/>
      <c r="V13" s="40"/>
      <c r="W13" s="157">
        <v>0.25</v>
      </c>
      <c r="X13" s="157"/>
      <c r="Y13" s="157">
        <v>0.25</v>
      </c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 t="s">
        <v>149</v>
      </c>
      <c r="AK13" s="157"/>
      <c r="AL13" s="157"/>
      <c r="AM13" s="157"/>
      <c r="AN13" s="157"/>
      <c r="AO13" s="157"/>
      <c r="AP13" s="157"/>
      <c r="AQ13" s="157"/>
      <c r="AR13" s="157"/>
      <c r="AS13" s="157"/>
      <c r="AT13" s="172">
        <v>0</v>
      </c>
      <c r="AU13" s="43"/>
      <c r="AV13" s="43"/>
      <c r="AW13" s="99"/>
      <c r="AX13" s="43"/>
      <c r="AY13" s="44"/>
      <c r="XFD13" s="31" t="s">
        <v>150</v>
      </c>
    </row>
    <row r="14" spans="1:51 16384:16384" ht="95.25" customHeight="1" x14ac:dyDescent="0.2">
      <c r="A14" s="162" t="s">
        <v>151</v>
      </c>
      <c r="B14" s="40"/>
      <c r="C14" s="40"/>
      <c r="D14" s="40"/>
      <c r="E14" s="40"/>
      <c r="F14" s="158" t="s">
        <v>152</v>
      </c>
      <c r="G14" s="162" t="s">
        <v>153</v>
      </c>
      <c r="H14" s="158"/>
      <c r="I14" s="40" t="s">
        <v>144</v>
      </c>
      <c r="J14" s="162">
        <v>1</v>
      </c>
      <c r="K14" s="40" t="s">
        <v>145</v>
      </c>
      <c r="L14" s="40" t="s">
        <v>154</v>
      </c>
      <c r="M14" s="40" t="s">
        <v>155</v>
      </c>
      <c r="N14" s="40"/>
      <c r="O14" s="163">
        <v>1</v>
      </c>
      <c r="P14" s="163">
        <v>0</v>
      </c>
      <c r="Q14" s="163">
        <v>0</v>
      </c>
      <c r="R14" s="163">
        <v>0</v>
      </c>
      <c r="S14" s="39"/>
      <c r="T14" s="40" t="s">
        <v>154</v>
      </c>
      <c r="U14" s="40"/>
      <c r="V14" s="40"/>
      <c r="W14" s="40"/>
      <c r="X14" s="40"/>
      <c r="Y14" s="40"/>
      <c r="Z14" s="40"/>
      <c r="AA14" s="40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>
        <f t="shared" ref="AS14:AS17" si="0">SUM(AG14:AR14)</f>
        <v>0</v>
      </c>
      <c r="AT14" s="172">
        <v>1</v>
      </c>
      <c r="AU14" s="165" t="s">
        <v>156</v>
      </c>
      <c r="AV14" s="45"/>
      <c r="AW14" s="45"/>
      <c r="AX14" s="45"/>
      <c r="AY14" s="42"/>
      <c r="XFD14" s="31" t="s">
        <v>157</v>
      </c>
    </row>
    <row r="15" spans="1:51 16384:16384" ht="114" customHeight="1" x14ac:dyDescent="0.2">
      <c r="A15" s="40"/>
      <c r="B15" s="40"/>
      <c r="C15" s="167" t="s">
        <v>158</v>
      </c>
      <c r="D15" s="166" t="s">
        <v>159</v>
      </c>
      <c r="E15" s="40"/>
      <c r="F15" s="166" t="s">
        <v>160</v>
      </c>
      <c r="G15" s="166" t="s">
        <v>161</v>
      </c>
      <c r="H15" s="158"/>
      <c r="I15" s="40" t="s">
        <v>144</v>
      </c>
      <c r="J15" s="166">
        <v>20</v>
      </c>
      <c r="K15" s="40" t="s">
        <v>145</v>
      </c>
      <c r="L15" s="162" t="s">
        <v>162</v>
      </c>
      <c r="M15" s="40" t="s">
        <v>155</v>
      </c>
      <c r="N15" s="166">
        <v>20</v>
      </c>
      <c r="O15" s="166">
        <v>20</v>
      </c>
      <c r="P15" s="166">
        <v>20</v>
      </c>
      <c r="Q15" s="166">
        <v>20</v>
      </c>
      <c r="R15" s="166">
        <v>20</v>
      </c>
      <c r="S15" s="169" t="s">
        <v>163</v>
      </c>
      <c r="T15" s="169" t="s">
        <v>164</v>
      </c>
      <c r="U15" s="40"/>
      <c r="V15" s="170"/>
      <c r="W15" s="170"/>
      <c r="X15" s="170"/>
      <c r="Y15" s="170">
        <v>20</v>
      </c>
      <c r="Z15" s="170"/>
      <c r="AA15" s="170"/>
      <c r="AB15" s="170"/>
      <c r="AC15" s="170"/>
      <c r="AD15" s="170"/>
      <c r="AE15" s="170"/>
      <c r="AF15" s="170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>
        <f t="shared" si="0"/>
        <v>0</v>
      </c>
      <c r="AT15" s="172">
        <f t="shared" ref="AT15:AT17" si="1">+AS15/Q15</f>
        <v>0</v>
      </c>
      <c r="AU15" s="45"/>
      <c r="AV15" s="45"/>
      <c r="AW15" s="45"/>
      <c r="AX15" s="45"/>
      <c r="AY15" s="42"/>
      <c r="XFD15" s="31" t="s">
        <v>165</v>
      </c>
    </row>
    <row r="16" spans="1:51 16384:16384" ht="109.5" customHeight="1" x14ac:dyDescent="0.2">
      <c r="A16" s="167" t="s">
        <v>166</v>
      </c>
      <c r="B16" s="167">
        <v>33</v>
      </c>
      <c r="C16" s="167" t="s">
        <v>167</v>
      </c>
      <c r="D16" s="166" t="s">
        <v>159</v>
      </c>
      <c r="E16" s="40"/>
      <c r="F16" s="166" t="s">
        <v>99</v>
      </c>
      <c r="G16" s="158" t="s">
        <v>168</v>
      </c>
      <c r="H16" s="158"/>
      <c r="I16" s="40" t="s">
        <v>150</v>
      </c>
      <c r="J16" s="167">
        <v>4800</v>
      </c>
      <c r="K16" s="158" t="s">
        <v>145</v>
      </c>
      <c r="L16" s="166" t="s">
        <v>169</v>
      </c>
      <c r="M16" s="40" t="s">
        <v>155</v>
      </c>
      <c r="N16" s="175">
        <v>0</v>
      </c>
      <c r="O16" s="175">
        <v>1361</v>
      </c>
      <c r="P16" s="175">
        <v>1239</v>
      </c>
      <c r="Q16" s="175">
        <v>1200</v>
      </c>
      <c r="R16" s="175">
        <v>1000</v>
      </c>
      <c r="S16" s="169" t="s">
        <v>170</v>
      </c>
      <c r="T16" s="166" t="s">
        <v>171</v>
      </c>
      <c r="U16" s="40">
        <v>0</v>
      </c>
      <c r="V16" s="40">
        <v>50</v>
      </c>
      <c r="W16" s="40">
        <v>350</v>
      </c>
      <c r="X16" s="40">
        <v>350</v>
      </c>
      <c r="Y16" s="40">
        <v>250</v>
      </c>
      <c r="Z16" s="4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76">
        <f t="shared" si="0"/>
        <v>0</v>
      </c>
      <c r="AT16" s="172">
        <f t="shared" si="1"/>
        <v>0</v>
      </c>
      <c r="AU16" s="45"/>
      <c r="AV16" s="45"/>
      <c r="AW16" s="45"/>
      <c r="AX16" s="45"/>
      <c r="AY16" s="42"/>
      <c r="XFD16" s="31" t="s">
        <v>144</v>
      </c>
    </row>
    <row r="17" spans="1:51" ht="116.25" customHeight="1" x14ac:dyDescent="0.2">
      <c r="A17" s="40"/>
      <c r="B17" s="40"/>
      <c r="C17" s="171" t="s">
        <v>172</v>
      </c>
      <c r="D17" s="162" t="s">
        <v>159</v>
      </c>
      <c r="E17" s="40"/>
      <c r="F17" s="162" t="s">
        <v>102</v>
      </c>
      <c r="G17" s="162" t="s">
        <v>173</v>
      </c>
      <c r="H17" s="158"/>
      <c r="I17" s="40" t="s">
        <v>144</v>
      </c>
      <c r="J17" s="162">
        <v>19</v>
      </c>
      <c r="K17" s="158" t="s">
        <v>145</v>
      </c>
      <c r="L17" s="40" t="s">
        <v>174</v>
      </c>
      <c r="M17" s="40" t="s">
        <v>155</v>
      </c>
      <c r="N17" s="177">
        <v>0</v>
      </c>
      <c r="O17" s="177">
        <v>19</v>
      </c>
      <c r="P17" s="177">
        <v>19</v>
      </c>
      <c r="Q17" s="177">
        <v>19</v>
      </c>
      <c r="R17" s="177">
        <v>19</v>
      </c>
      <c r="S17" s="178" t="s">
        <v>175</v>
      </c>
      <c r="T17" s="162" t="s">
        <v>176</v>
      </c>
      <c r="U17" s="40"/>
      <c r="V17" s="40"/>
      <c r="W17" s="40"/>
      <c r="X17" s="40"/>
      <c r="Y17" s="40">
        <v>19</v>
      </c>
      <c r="Z17" s="40"/>
      <c r="AA17" s="40"/>
      <c r="AB17" s="40"/>
      <c r="AC17" s="40"/>
      <c r="AD17" s="40"/>
      <c r="AE17" s="40"/>
      <c r="AF17" s="40"/>
      <c r="AG17" s="40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>
        <f t="shared" si="0"/>
        <v>0</v>
      </c>
      <c r="AT17" s="157">
        <f t="shared" si="1"/>
        <v>0</v>
      </c>
      <c r="AU17" s="45"/>
      <c r="AV17" s="45"/>
      <c r="AW17" s="45"/>
      <c r="AX17" s="45"/>
      <c r="AY17" s="42"/>
    </row>
    <row r="18" spans="1:51" ht="117" customHeight="1" x14ac:dyDescent="0.2">
      <c r="A18" s="40"/>
      <c r="B18" s="40"/>
      <c r="C18" s="40" t="s">
        <v>177</v>
      </c>
      <c r="D18" s="162" t="s">
        <v>159</v>
      </c>
      <c r="E18" s="40"/>
      <c r="F18" s="40" t="s">
        <v>102</v>
      </c>
      <c r="G18" s="158" t="s">
        <v>178</v>
      </c>
      <c r="H18" s="158"/>
      <c r="I18" s="40" t="s">
        <v>150</v>
      </c>
      <c r="J18" s="40">
        <v>4</v>
      </c>
      <c r="K18" s="158" t="s">
        <v>145</v>
      </c>
      <c r="L18" s="40" t="s">
        <v>179</v>
      </c>
      <c r="M18" s="40" t="s">
        <v>155</v>
      </c>
      <c r="N18" s="177"/>
      <c r="O18" s="177">
        <v>4</v>
      </c>
      <c r="P18" s="177">
        <v>4</v>
      </c>
      <c r="Q18" s="177">
        <v>4</v>
      </c>
      <c r="R18" s="177">
        <v>4</v>
      </c>
      <c r="S18" s="167" t="s">
        <v>170</v>
      </c>
      <c r="T18" s="40" t="s">
        <v>180</v>
      </c>
      <c r="U18" s="42"/>
      <c r="V18" s="42">
        <v>1</v>
      </c>
      <c r="W18" s="42">
        <v>1</v>
      </c>
      <c r="X18" s="42">
        <v>1</v>
      </c>
      <c r="Y18" s="42">
        <v>1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>
        <f t="shared" ref="AS18" si="2">IF(I18="suma",SUM(AG18:AR18),IF(I18="creciente",MAX(AG18:AR18),IF(I18="DECRECIENTE",Q18-MIN(AG18:AR18),IF(I18="CONSTANTE",AVERAGE(AG18:AR18)," "))))</f>
        <v>0</v>
      </c>
      <c r="AT18" s="173">
        <f t="shared" ref="AT18" si="3">IF(I18="suma",AS18/R18,IF(I18="creciente",AS18/(MAX(U18:AF18)),IF(I18="DECRECIENTE",AS18/(Q18-(MIN(U18:AF18))),IF(I18="CONSTANTE",AS18/AVERAGE(U18:AF18)," "))))</f>
        <v>0</v>
      </c>
      <c r="AU18" s="45"/>
      <c r="AV18" s="45"/>
      <c r="AW18" s="45"/>
      <c r="AX18" s="45"/>
      <c r="AY18" s="42"/>
    </row>
    <row r="19" spans="1:51" ht="108" customHeight="1" x14ac:dyDescent="0.2">
      <c r="A19" s="40" t="s">
        <v>181</v>
      </c>
      <c r="B19" s="40"/>
      <c r="C19" s="40" t="s">
        <v>182</v>
      </c>
      <c r="D19" s="40" t="s">
        <v>159</v>
      </c>
      <c r="E19" s="40"/>
      <c r="F19" s="40" t="s">
        <v>104</v>
      </c>
      <c r="G19" s="158" t="s">
        <v>183</v>
      </c>
      <c r="H19" s="158"/>
      <c r="I19" s="40" t="s">
        <v>144</v>
      </c>
      <c r="J19" s="40">
        <v>20</v>
      </c>
      <c r="K19" s="158" t="s">
        <v>145</v>
      </c>
      <c r="L19" s="158" t="s">
        <v>184</v>
      </c>
      <c r="M19" s="40" t="s">
        <v>155</v>
      </c>
      <c r="N19" s="40">
        <v>20</v>
      </c>
      <c r="O19" s="40">
        <v>20</v>
      </c>
      <c r="P19" s="40">
        <v>20</v>
      </c>
      <c r="Q19" s="39">
        <v>20</v>
      </c>
      <c r="R19" s="39">
        <v>20</v>
      </c>
      <c r="S19" s="39" t="s">
        <v>175</v>
      </c>
      <c r="T19" s="40" t="s">
        <v>185</v>
      </c>
      <c r="U19" s="42"/>
      <c r="V19" s="42"/>
      <c r="W19" s="42"/>
      <c r="X19" s="42"/>
      <c r="Y19" s="42">
        <v>20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>
        <v>0</v>
      </c>
      <c r="AT19" s="173">
        <v>0</v>
      </c>
      <c r="AU19" s="45"/>
      <c r="AV19" s="45"/>
      <c r="AW19" s="45"/>
      <c r="AX19" s="45"/>
      <c r="AY19" s="42"/>
    </row>
    <row r="20" spans="1:51" ht="108.75" customHeight="1" x14ac:dyDescent="0.2">
      <c r="A20" s="40" t="s">
        <v>166</v>
      </c>
      <c r="B20" s="40"/>
      <c r="C20" s="40" t="s">
        <v>186</v>
      </c>
      <c r="D20" s="40" t="s">
        <v>159</v>
      </c>
      <c r="E20" s="40"/>
      <c r="F20" s="40" t="s">
        <v>104</v>
      </c>
      <c r="G20" s="158" t="s">
        <v>187</v>
      </c>
      <c r="H20" s="158"/>
      <c r="I20" s="40" t="s">
        <v>144</v>
      </c>
      <c r="J20" s="40">
        <v>20</v>
      </c>
      <c r="K20" s="158" t="s">
        <v>145</v>
      </c>
      <c r="L20" s="158" t="s">
        <v>188</v>
      </c>
      <c r="M20" s="40" t="s">
        <v>155</v>
      </c>
      <c r="N20" s="40">
        <v>20</v>
      </c>
      <c r="O20" s="40">
        <v>20</v>
      </c>
      <c r="P20" s="40">
        <v>20</v>
      </c>
      <c r="Q20" s="39">
        <v>20</v>
      </c>
      <c r="R20" s="39">
        <v>20</v>
      </c>
      <c r="S20" s="39" t="s">
        <v>175</v>
      </c>
      <c r="T20" s="40" t="s">
        <v>189</v>
      </c>
      <c r="U20" s="42"/>
      <c r="V20" s="42"/>
      <c r="W20" s="42"/>
      <c r="X20" s="42"/>
      <c r="Y20" s="42">
        <v>20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>
        <v>0</v>
      </c>
      <c r="AT20" s="173">
        <v>0</v>
      </c>
      <c r="AU20" s="45"/>
      <c r="AV20" s="45"/>
      <c r="AW20" s="45"/>
      <c r="AX20" s="45"/>
      <c r="AY20" s="42"/>
    </row>
    <row r="21" spans="1:51" ht="135.75" customHeight="1" x14ac:dyDescent="0.2">
      <c r="A21" s="40"/>
      <c r="B21" s="40"/>
      <c r="C21" s="40" t="s">
        <v>190</v>
      </c>
      <c r="D21" s="40" t="s">
        <v>159</v>
      </c>
      <c r="E21" s="40"/>
      <c r="F21" s="40" t="s">
        <v>104</v>
      </c>
      <c r="G21" s="168" t="s">
        <v>191</v>
      </c>
      <c r="H21" s="158"/>
      <c r="I21" s="40" t="s">
        <v>144</v>
      </c>
      <c r="J21" s="40">
        <v>20</v>
      </c>
      <c r="K21" s="158" t="s">
        <v>145</v>
      </c>
      <c r="L21" s="158" t="s">
        <v>192</v>
      </c>
      <c r="M21" s="40" t="s">
        <v>155</v>
      </c>
      <c r="N21" s="40">
        <v>20</v>
      </c>
      <c r="O21" s="40">
        <v>20</v>
      </c>
      <c r="P21" s="40">
        <v>20</v>
      </c>
      <c r="Q21" s="39">
        <v>20</v>
      </c>
      <c r="R21" s="39">
        <v>20</v>
      </c>
      <c r="S21" s="171" t="s">
        <v>175</v>
      </c>
      <c r="T21" s="162" t="s">
        <v>193</v>
      </c>
      <c r="U21" s="42"/>
      <c r="V21" s="42"/>
      <c r="W21" s="42"/>
      <c r="X21" s="42"/>
      <c r="Y21" s="39">
        <v>20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>
        <v>0</v>
      </c>
      <c r="AT21" s="173">
        <v>0</v>
      </c>
      <c r="AU21" s="45"/>
      <c r="AV21" s="45"/>
      <c r="AW21" s="45"/>
      <c r="AX21" s="45"/>
      <c r="AY21" s="42"/>
    </row>
    <row r="22" spans="1:51" ht="127.5" customHeight="1" x14ac:dyDescent="0.2">
      <c r="A22" s="40" t="s">
        <v>166</v>
      </c>
      <c r="B22" s="40"/>
      <c r="C22" s="40" t="s">
        <v>190</v>
      </c>
      <c r="D22" s="40" t="s">
        <v>159</v>
      </c>
      <c r="E22" s="40"/>
      <c r="F22" s="40" t="s">
        <v>104</v>
      </c>
      <c r="G22" s="158" t="s">
        <v>194</v>
      </c>
      <c r="H22" s="158"/>
      <c r="I22" s="40" t="s">
        <v>150</v>
      </c>
      <c r="J22" s="40"/>
      <c r="K22" s="158"/>
      <c r="L22" s="158"/>
      <c r="M22" s="158"/>
      <c r="N22" s="158"/>
      <c r="O22" s="158"/>
      <c r="P22" s="158"/>
      <c r="Q22" s="42"/>
      <c r="R22" s="42"/>
      <c r="S22" s="39" t="s">
        <v>195</v>
      </c>
      <c r="T22" s="40" t="s">
        <v>196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>
        <v>0</v>
      </c>
      <c r="AT22" s="173">
        <v>0</v>
      </c>
      <c r="AU22" s="45"/>
      <c r="AV22" s="45"/>
      <c r="AW22" s="45"/>
      <c r="AX22" s="45"/>
      <c r="AY22" s="42"/>
    </row>
    <row r="23" spans="1:51" x14ac:dyDescent="0.2">
      <c r="A23" s="342" t="s">
        <v>98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4"/>
    </row>
    <row r="24" spans="1:51" ht="75.75" customHeight="1" x14ac:dyDescent="0.2">
      <c r="A24" s="325" t="s">
        <v>197</v>
      </c>
      <c r="B24" s="324" t="s">
        <v>198</v>
      </c>
      <c r="C24" s="324"/>
      <c r="D24" s="324"/>
      <c r="E24" s="324"/>
      <c r="F24" s="324"/>
      <c r="G24" s="326" t="s">
        <v>199</v>
      </c>
      <c r="H24" s="326"/>
      <c r="I24" s="326"/>
      <c r="J24" s="326"/>
      <c r="K24" s="326"/>
      <c r="L24" s="326"/>
      <c r="M24" s="326"/>
      <c r="N24" s="326"/>
      <c r="O24" s="324" t="s">
        <v>200</v>
      </c>
      <c r="P24" s="324"/>
      <c r="Q24" s="324"/>
      <c r="R24" s="324"/>
      <c r="S24" s="324"/>
      <c r="T24" s="324"/>
      <c r="U24" s="324" t="s">
        <v>200</v>
      </c>
      <c r="V24" s="324"/>
      <c r="W24" s="324"/>
      <c r="X24" s="324"/>
      <c r="Y24" s="324"/>
      <c r="Z24" s="324"/>
      <c r="AA24" s="324"/>
      <c r="AB24" s="324"/>
      <c r="AC24" s="324" t="s">
        <v>200</v>
      </c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6" t="s">
        <v>201</v>
      </c>
      <c r="AP24" s="326"/>
      <c r="AQ24" s="326"/>
      <c r="AR24" s="326"/>
      <c r="AS24" s="324" t="s">
        <v>202</v>
      </c>
      <c r="AT24" s="324"/>
      <c r="AU24" s="324"/>
      <c r="AV24" s="324"/>
      <c r="AW24" s="324"/>
      <c r="AX24" s="324"/>
      <c r="AY24" s="324"/>
    </row>
    <row r="25" spans="1:51" ht="14" customHeight="1" x14ac:dyDescent="0.2">
      <c r="A25" s="325"/>
      <c r="B25" s="324" t="s">
        <v>203</v>
      </c>
      <c r="C25" s="324"/>
      <c r="D25" s="324"/>
      <c r="E25" s="324"/>
      <c r="F25" s="324"/>
      <c r="G25" s="326"/>
      <c r="H25" s="326"/>
      <c r="I25" s="326"/>
      <c r="J25" s="326"/>
      <c r="K25" s="326"/>
      <c r="L25" s="326"/>
      <c r="M25" s="326"/>
      <c r="N25" s="326"/>
      <c r="O25" s="324" t="s">
        <v>428</v>
      </c>
      <c r="P25" s="324"/>
      <c r="Q25" s="324"/>
      <c r="R25" s="324"/>
      <c r="S25" s="324"/>
      <c r="T25" s="324"/>
      <c r="U25" s="324" t="s">
        <v>428</v>
      </c>
      <c r="V25" s="324"/>
      <c r="W25" s="324"/>
      <c r="X25" s="324"/>
      <c r="Y25" s="324"/>
      <c r="Z25" s="324"/>
      <c r="AA25" s="324"/>
      <c r="AB25" s="324"/>
      <c r="AC25" s="324" t="s">
        <v>203</v>
      </c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6"/>
      <c r="AP25" s="326"/>
      <c r="AQ25" s="326"/>
      <c r="AR25" s="326"/>
      <c r="AS25" s="324" t="s">
        <v>203</v>
      </c>
      <c r="AT25" s="324"/>
      <c r="AU25" s="324"/>
      <c r="AV25" s="324"/>
      <c r="AW25" s="324"/>
      <c r="AX25" s="324"/>
      <c r="AY25" s="324"/>
    </row>
    <row r="26" spans="1:51" ht="16" customHeight="1" x14ac:dyDescent="0.2">
      <c r="A26" s="325"/>
      <c r="B26" s="324" t="s">
        <v>204</v>
      </c>
      <c r="C26" s="324"/>
      <c r="D26" s="324"/>
      <c r="E26" s="324"/>
      <c r="F26" s="324"/>
      <c r="G26" s="326"/>
      <c r="H26" s="326"/>
      <c r="I26" s="326"/>
      <c r="J26" s="326"/>
      <c r="K26" s="326"/>
      <c r="L26" s="326"/>
      <c r="M26" s="326"/>
      <c r="N26" s="326"/>
      <c r="O26" s="324" t="s">
        <v>429</v>
      </c>
      <c r="P26" s="324"/>
      <c r="Q26" s="324"/>
      <c r="R26" s="324"/>
      <c r="S26" s="324"/>
      <c r="T26" s="324"/>
      <c r="U26" s="324" t="s">
        <v>430</v>
      </c>
      <c r="V26" s="324"/>
      <c r="W26" s="324"/>
      <c r="X26" s="324"/>
      <c r="Y26" s="324"/>
      <c r="Z26" s="324"/>
      <c r="AA26" s="324"/>
      <c r="AB26" s="324"/>
      <c r="AC26" s="324" t="s">
        <v>204</v>
      </c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6"/>
      <c r="AP26" s="326"/>
      <c r="AQ26" s="326"/>
      <c r="AR26" s="326"/>
      <c r="AS26" s="324" t="s">
        <v>205</v>
      </c>
      <c r="AT26" s="324"/>
      <c r="AU26" s="324"/>
      <c r="AV26" s="324"/>
      <c r="AW26" s="324"/>
      <c r="AX26" s="324"/>
      <c r="AY26" s="324"/>
    </row>
  </sheetData>
  <mergeCells count="59">
    <mergeCell ref="E7:F7"/>
    <mergeCell ref="E8:F8"/>
    <mergeCell ref="U25:AB25"/>
    <mergeCell ref="I6:T8"/>
    <mergeCell ref="U26:AB26"/>
    <mergeCell ref="A10:D10"/>
    <mergeCell ref="E9:AF9"/>
    <mergeCell ref="E10:AF10"/>
    <mergeCell ref="A11:E11"/>
    <mergeCell ref="J11:J12"/>
    <mergeCell ref="A23:AY23"/>
    <mergeCell ref="AS11:AT11"/>
    <mergeCell ref="AV5:AV12"/>
    <mergeCell ref="AX5:AX12"/>
    <mergeCell ref="AY5:AY12"/>
    <mergeCell ref="AG11:AR11"/>
    <mergeCell ref="F11:F12"/>
    <mergeCell ref="G11:G12"/>
    <mergeCell ref="AW5:AW12"/>
    <mergeCell ref="AG5:AT10"/>
    <mergeCell ref="AU5:AU12"/>
    <mergeCell ref="A5:AF5"/>
    <mergeCell ref="A6:A8"/>
    <mergeCell ref="B6:C8"/>
    <mergeCell ref="I11:I12"/>
    <mergeCell ref="T11:T12"/>
    <mergeCell ref="N11:R11"/>
    <mergeCell ref="H11:H12"/>
    <mergeCell ref="M11:M12"/>
    <mergeCell ref="U11:AF11"/>
    <mergeCell ref="S11:S12"/>
    <mergeCell ref="L11:L12"/>
    <mergeCell ref="K11:K12"/>
    <mergeCell ref="D6:D8"/>
    <mergeCell ref="E6:F6"/>
    <mergeCell ref="A9:D9"/>
    <mergeCell ref="AS25:AY25"/>
    <mergeCell ref="AS24:AY24"/>
    <mergeCell ref="B25:F25"/>
    <mergeCell ref="A24:A26"/>
    <mergeCell ref="G24:N26"/>
    <mergeCell ref="AC24:AN24"/>
    <mergeCell ref="AC25:AN25"/>
    <mergeCell ref="AC26:AN26"/>
    <mergeCell ref="AS26:AY26"/>
    <mergeCell ref="AO24:AR26"/>
    <mergeCell ref="O24:T24"/>
    <mergeCell ref="O25:T25"/>
    <mergeCell ref="O26:T26"/>
    <mergeCell ref="U24:AB24"/>
    <mergeCell ref="B24:F24"/>
    <mergeCell ref="B26:F26"/>
    <mergeCell ref="AX1:AY1"/>
    <mergeCell ref="AX2:AY2"/>
    <mergeCell ref="AX3:AY3"/>
    <mergeCell ref="AX4:AY4"/>
    <mergeCell ref="A1:AW1"/>
    <mergeCell ref="A2:AW2"/>
    <mergeCell ref="A3:AW4"/>
  </mergeCells>
  <dataValidations count="1">
    <dataValidation type="list" allowBlank="1" showInputMessage="1" showErrorMessage="1" sqref="I13:I22" xr:uid="{F83759CA-FB2C-4653-840E-85B7CBAE384F}">
      <formula1>$XFD$13:$XFD$17</formula1>
    </dataValidation>
  </dataValidations>
  <pageMargins left="0.7" right="0.7" top="0.75" bottom="0.75" header="0.3" footer="0.3"/>
  <pageSetup scale="1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028B10-1249-4476-92C0-FAC8881ED783}">
          <x14:formula1>
            <xm:f>Hoja1!$A$2:$A$13</xm:f>
          </x14:formula1>
          <xm:sqref>A13 E14:E22</xm:sqref>
        </x14:dataValidation>
        <x14:dataValidation type="list" allowBlank="1" showInputMessage="1" showErrorMessage="1" xr:uid="{9363455B-9E25-4E21-AFCA-B9C85E84E7C1}">
          <x14:formula1>
            <xm:f>Hoja1!$B$2:$B$3</xm:f>
          </x14:formula1>
          <xm:sqref>K13:K22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5" defaultRowHeight="15" x14ac:dyDescent="0.2"/>
  <sheetData>
    <row r="1" spans="1:2" x14ac:dyDescent="0.2">
      <c r="A1" t="s">
        <v>206</v>
      </c>
      <c r="B1" t="s">
        <v>207</v>
      </c>
    </row>
    <row r="2" spans="1:2" x14ac:dyDescent="0.2">
      <c r="A2" t="s">
        <v>208</v>
      </c>
      <c r="B2" t="s">
        <v>145</v>
      </c>
    </row>
    <row r="3" spans="1:2" x14ac:dyDescent="0.2">
      <c r="A3" t="s">
        <v>209</v>
      </c>
      <c r="B3" t="s">
        <v>210</v>
      </c>
    </row>
    <row r="4" spans="1:2" x14ac:dyDescent="0.2">
      <c r="A4" t="s">
        <v>211</v>
      </c>
    </row>
    <row r="5" spans="1:2" x14ac:dyDescent="0.2">
      <c r="A5" t="s">
        <v>212</v>
      </c>
    </row>
    <row r="6" spans="1:2" x14ac:dyDescent="0.2">
      <c r="A6" t="s">
        <v>213</v>
      </c>
    </row>
    <row r="7" spans="1:2" x14ac:dyDescent="0.2">
      <c r="A7" t="s">
        <v>214</v>
      </c>
    </row>
    <row r="8" spans="1:2" x14ac:dyDescent="0.2">
      <c r="A8" t="s">
        <v>215</v>
      </c>
    </row>
    <row r="9" spans="1:2" x14ac:dyDescent="0.2">
      <c r="A9" t="s">
        <v>216</v>
      </c>
    </row>
    <row r="10" spans="1:2" x14ac:dyDescent="0.2">
      <c r="A10" t="s">
        <v>217</v>
      </c>
    </row>
    <row r="11" spans="1:2" x14ac:dyDescent="0.2">
      <c r="A11" t="s">
        <v>218</v>
      </c>
    </row>
    <row r="12" spans="1:2" x14ac:dyDescent="0.2">
      <c r="A12" t="s">
        <v>219</v>
      </c>
    </row>
    <row r="13" spans="1:2" x14ac:dyDescent="0.2">
      <c r="A1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88"/>
  <sheetViews>
    <sheetView topLeftCell="AS1" zoomScale="70" zoomScaleNormal="70" workbookViewId="0">
      <selection activeCell="BI1" sqref="A1:BK88"/>
    </sheetView>
  </sheetViews>
  <sheetFormatPr baseColWidth="10" defaultColWidth="19.5" defaultRowHeight="14" x14ac:dyDescent="0.2"/>
  <cols>
    <col min="1" max="1" width="29.5" style="31" bestFit="1" customWidth="1"/>
    <col min="2" max="17" width="11" style="31" customWidth="1"/>
    <col min="18" max="19" width="12.1640625" style="31" customWidth="1"/>
    <col min="20" max="23" width="8.1640625" style="31" customWidth="1"/>
    <col min="24" max="24" width="9.5" style="31" customWidth="1"/>
    <col min="25" max="25" width="8.1640625" style="31" customWidth="1"/>
    <col min="26" max="30" width="7.83203125" style="31" customWidth="1"/>
    <col min="31" max="31" width="11.33203125" style="31" customWidth="1"/>
    <col min="32" max="32" width="2.33203125" style="31" customWidth="1"/>
    <col min="33" max="33" width="19.5" style="31" customWidth="1"/>
    <col min="34" max="51" width="11.33203125" style="31" customWidth="1"/>
    <col min="52" max="63" width="8.83203125" style="31" customWidth="1"/>
    <col min="64" max="16384" width="19.5" style="31"/>
  </cols>
  <sheetData>
    <row r="1" spans="1:63" ht="16" customHeight="1" x14ac:dyDescent="0.2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55" t="s">
        <v>221</v>
      </c>
      <c r="BJ1" s="355"/>
      <c r="BK1" s="355"/>
    </row>
    <row r="2" spans="1:63" ht="16" customHeight="1" x14ac:dyDescent="0.2">
      <c r="A2" s="341" t="s">
        <v>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55" t="s">
        <v>3</v>
      </c>
      <c r="BJ2" s="355"/>
      <c r="BK2" s="355"/>
    </row>
    <row r="3" spans="1:63" ht="26" customHeight="1" x14ac:dyDescent="0.2">
      <c r="A3" s="341" t="s">
        <v>222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55" t="s">
        <v>5</v>
      </c>
      <c r="BJ3" s="355"/>
      <c r="BK3" s="355"/>
    </row>
    <row r="4" spans="1:63" ht="16" customHeight="1" x14ac:dyDescent="0.2">
      <c r="A4" s="341" t="s">
        <v>223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94" t="s">
        <v>224</v>
      </c>
      <c r="BJ4" s="394"/>
      <c r="BK4" s="394"/>
    </row>
    <row r="5" spans="1:63" ht="26" customHeight="1" x14ac:dyDescent="0.2">
      <c r="A5" s="356" t="s">
        <v>225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G5" s="356" t="s">
        <v>225</v>
      </c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</row>
    <row r="6" spans="1:63" ht="31.5" customHeight="1" x14ac:dyDescent="0.2">
      <c r="A6" s="69" t="s">
        <v>226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spans="1:63" ht="31.5" customHeight="1" x14ac:dyDescent="0.2">
      <c r="A7" s="70" t="s">
        <v>227</v>
      </c>
      <c r="B7" s="359" t="s">
        <v>24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0"/>
    </row>
    <row r="8" spans="1:63" ht="18.7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G8" s="61"/>
      <c r="AH8" s="62"/>
      <c r="AI8" s="62"/>
      <c r="AJ8" s="62"/>
      <c r="AK8" s="62"/>
      <c r="AL8" s="62"/>
      <c r="AM8" s="62"/>
      <c r="AN8" s="62"/>
      <c r="AO8" s="62"/>
    </row>
    <row r="9" spans="1:63" ht="30" customHeight="1" x14ac:dyDescent="0.2">
      <c r="A9" s="357" t="s">
        <v>228</v>
      </c>
      <c r="B9" s="98" t="s">
        <v>29</v>
      </c>
      <c r="C9" s="98" t="s">
        <v>30</v>
      </c>
      <c r="D9" s="359" t="s">
        <v>31</v>
      </c>
      <c r="E9" s="360"/>
      <c r="F9" s="98" t="s">
        <v>32</v>
      </c>
      <c r="G9" s="98" t="s">
        <v>33</v>
      </c>
      <c r="H9" s="359" t="s">
        <v>34</v>
      </c>
      <c r="I9" s="360"/>
      <c r="J9" s="98" t="s">
        <v>35</v>
      </c>
      <c r="K9" s="98" t="s">
        <v>36</v>
      </c>
      <c r="L9" s="359" t="s">
        <v>37</v>
      </c>
      <c r="M9" s="360"/>
      <c r="N9" s="98" t="s">
        <v>38</v>
      </c>
      <c r="O9" s="98" t="s">
        <v>39</v>
      </c>
      <c r="P9" s="359" t="s">
        <v>40</v>
      </c>
      <c r="Q9" s="360"/>
      <c r="R9" s="359" t="s">
        <v>229</v>
      </c>
      <c r="S9" s="360"/>
      <c r="T9" s="359" t="s">
        <v>230</v>
      </c>
      <c r="U9" s="362"/>
      <c r="V9" s="362"/>
      <c r="W9" s="362"/>
      <c r="X9" s="362"/>
      <c r="Y9" s="360"/>
      <c r="Z9" s="359" t="s">
        <v>231</v>
      </c>
      <c r="AA9" s="362"/>
      <c r="AB9" s="362"/>
      <c r="AC9" s="362"/>
      <c r="AD9" s="362"/>
      <c r="AE9" s="360"/>
      <c r="AG9" s="357" t="s">
        <v>228</v>
      </c>
      <c r="AH9" s="98" t="s">
        <v>29</v>
      </c>
      <c r="AI9" s="98" t="s">
        <v>30</v>
      </c>
      <c r="AJ9" s="359" t="s">
        <v>31</v>
      </c>
      <c r="AK9" s="360"/>
      <c r="AL9" s="98" t="s">
        <v>32</v>
      </c>
      <c r="AM9" s="98" t="s">
        <v>33</v>
      </c>
      <c r="AN9" s="359" t="s">
        <v>34</v>
      </c>
      <c r="AO9" s="360"/>
      <c r="AP9" s="98" t="s">
        <v>35</v>
      </c>
      <c r="AQ9" s="98" t="s">
        <v>36</v>
      </c>
      <c r="AR9" s="359" t="s">
        <v>37</v>
      </c>
      <c r="AS9" s="360"/>
      <c r="AT9" s="98" t="s">
        <v>38</v>
      </c>
      <c r="AU9" s="98" t="s">
        <v>39</v>
      </c>
      <c r="AV9" s="359" t="s">
        <v>40</v>
      </c>
      <c r="AW9" s="360"/>
      <c r="AX9" s="359" t="s">
        <v>229</v>
      </c>
      <c r="AY9" s="360"/>
      <c r="AZ9" s="359" t="s">
        <v>230</v>
      </c>
      <c r="BA9" s="362"/>
      <c r="BB9" s="362"/>
      <c r="BC9" s="362"/>
      <c r="BD9" s="362"/>
      <c r="BE9" s="360"/>
      <c r="BF9" s="359" t="s">
        <v>231</v>
      </c>
      <c r="BG9" s="362"/>
      <c r="BH9" s="362"/>
      <c r="BI9" s="362"/>
      <c r="BJ9" s="362"/>
      <c r="BK9" s="360"/>
    </row>
    <row r="10" spans="1:63" ht="36" customHeight="1" x14ac:dyDescent="0.2">
      <c r="A10" s="358"/>
      <c r="B10" s="46" t="s">
        <v>232</v>
      </c>
      <c r="C10" s="46" t="s">
        <v>232</v>
      </c>
      <c r="D10" s="46" t="s">
        <v>232</v>
      </c>
      <c r="E10" s="46" t="s">
        <v>233</v>
      </c>
      <c r="F10" s="46" t="s">
        <v>232</v>
      </c>
      <c r="G10" s="46" t="s">
        <v>232</v>
      </c>
      <c r="H10" s="46" t="s">
        <v>232</v>
      </c>
      <c r="I10" s="46" t="s">
        <v>233</v>
      </c>
      <c r="J10" s="46" t="s">
        <v>232</v>
      </c>
      <c r="K10" s="46" t="s">
        <v>232</v>
      </c>
      <c r="L10" s="46" t="s">
        <v>232</v>
      </c>
      <c r="M10" s="46" t="s">
        <v>233</v>
      </c>
      <c r="N10" s="46" t="s">
        <v>232</v>
      </c>
      <c r="O10" s="46" t="s">
        <v>232</v>
      </c>
      <c r="P10" s="46" t="s">
        <v>232</v>
      </c>
      <c r="Q10" s="46" t="s">
        <v>233</v>
      </c>
      <c r="R10" s="46" t="s">
        <v>232</v>
      </c>
      <c r="S10" s="46" t="s">
        <v>233</v>
      </c>
      <c r="T10" s="91" t="s">
        <v>234</v>
      </c>
      <c r="U10" s="91" t="s">
        <v>235</v>
      </c>
      <c r="V10" s="91" t="s">
        <v>236</v>
      </c>
      <c r="W10" s="91" t="s">
        <v>237</v>
      </c>
      <c r="X10" s="92" t="s">
        <v>238</v>
      </c>
      <c r="Y10" s="91" t="s">
        <v>239</v>
      </c>
      <c r="Z10" s="46" t="s">
        <v>240</v>
      </c>
      <c r="AA10" s="63" t="s">
        <v>241</v>
      </c>
      <c r="AB10" s="46" t="s">
        <v>242</v>
      </c>
      <c r="AC10" s="46" t="s">
        <v>243</v>
      </c>
      <c r="AD10" s="46" t="s">
        <v>244</v>
      </c>
      <c r="AE10" s="46" t="s">
        <v>245</v>
      </c>
      <c r="AG10" s="358"/>
      <c r="AH10" s="46" t="s">
        <v>232</v>
      </c>
      <c r="AI10" s="46" t="s">
        <v>232</v>
      </c>
      <c r="AJ10" s="46" t="s">
        <v>232</v>
      </c>
      <c r="AK10" s="46" t="s">
        <v>233</v>
      </c>
      <c r="AL10" s="46" t="s">
        <v>232</v>
      </c>
      <c r="AM10" s="46" t="s">
        <v>232</v>
      </c>
      <c r="AN10" s="46" t="s">
        <v>232</v>
      </c>
      <c r="AO10" s="46" t="s">
        <v>233</v>
      </c>
      <c r="AP10" s="46" t="s">
        <v>232</v>
      </c>
      <c r="AQ10" s="46" t="s">
        <v>232</v>
      </c>
      <c r="AR10" s="46" t="s">
        <v>232</v>
      </c>
      <c r="AS10" s="46" t="s">
        <v>233</v>
      </c>
      <c r="AT10" s="46" t="s">
        <v>232</v>
      </c>
      <c r="AU10" s="46" t="s">
        <v>232</v>
      </c>
      <c r="AV10" s="46" t="s">
        <v>232</v>
      </c>
      <c r="AW10" s="46" t="s">
        <v>233</v>
      </c>
      <c r="AX10" s="46" t="s">
        <v>232</v>
      </c>
      <c r="AY10" s="46" t="s">
        <v>233</v>
      </c>
      <c r="AZ10" s="91" t="s">
        <v>234</v>
      </c>
      <c r="BA10" s="91" t="s">
        <v>235</v>
      </c>
      <c r="BB10" s="91" t="s">
        <v>236</v>
      </c>
      <c r="BC10" s="91" t="s">
        <v>237</v>
      </c>
      <c r="BD10" s="92" t="s">
        <v>238</v>
      </c>
      <c r="BE10" s="91" t="s">
        <v>239</v>
      </c>
      <c r="BF10" s="89" t="s">
        <v>240</v>
      </c>
      <c r="BG10" s="90" t="s">
        <v>241</v>
      </c>
      <c r="BH10" s="89" t="s">
        <v>242</v>
      </c>
      <c r="BI10" s="89" t="s">
        <v>243</v>
      </c>
      <c r="BJ10" s="89" t="s">
        <v>244</v>
      </c>
      <c r="BK10" s="89" t="s">
        <v>245</v>
      </c>
    </row>
    <row r="11" spans="1:63" x14ac:dyDescent="0.2">
      <c r="A11" s="64" t="s">
        <v>246</v>
      </c>
      <c r="B11" s="64">
        <v>0</v>
      </c>
      <c r="C11" s="64">
        <v>5</v>
      </c>
      <c r="D11" s="64">
        <v>5</v>
      </c>
      <c r="E11" s="101"/>
      <c r="F11" s="145">
        <v>5</v>
      </c>
      <c r="G11" s="145">
        <v>5</v>
      </c>
      <c r="H11" s="145"/>
      <c r="I11" s="101"/>
      <c r="J11" s="145"/>
      <c r="K11" s="145"/>
      <c r="L11" s="145"/>
      <c r="M11" s="101"/>
      <c r="N11" s="145"/>
      <c r="O11" s="145"/>
      <c r="P11" s="145"/>
      <c r="Q11" s="101"/>
      <c r="R11" s="94">
        <v>20</v>
      </c>
      <c r="S11" s="71">
        <f>+E11+I11+M11+Q11</f>
        <v>0</v>
      </c>
      <c r="T11" s="93"/>
      <c r="U11" s="93"/>
      <c r="V11" s="93"/>
      <c r="W11" s="93"/>
      <c r="X11" s="93"/>
      <c r="Y11" s="66"/>
      <c r="Z11" s="66"/>
      <c r="AA11" s="66"/>
      <c r="AB11" s="66"/>
      <c r="AC11" s="66"/>
      <c r="AD11" s="66"/>
      <c r="AE11" s="67"/>
      <c r="AG11" s="64" t="s">
        <v>246</v>
      </c>
      <c r="AH11" s="64"/>
      <c r="AI11" s="64"/>
      <c r="AJ11" s="64"/>
      <c r="AK11" s="101"/>
      <c r="AL11" s="64"/>
      <c r="AM11" s="64"/>
      <c r="AN11" s="64"/>
      <c r="AO11" s="101"/>
      <c r="AP11" s="64"/>
      <c r="AQ11" s="64"/>
      <c r="AR11" s="64"/>
      <c r="AS11" s="101"/>
      <c r="AT11" s="64"/>
      <c r="AU11" s="64"/>
      <c r="AV11" s="64"/>
      <c r="AW11" s="101"/>
      <c r="AX11" s="94">
        <f t="shared" ref="AX11:AX31" si="0">AH11+AI11+AJ11+AL11+AM11+AN11+AP11+AQ11+AR11+AT11+AU11+AV11</f>
        <v>0</v>
      </c>
      <c r="AY11" s="71">
        <f>+AK11+AO11+AS11+AW11</f>
        <v>0</v>
      </c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7"/>
    </row>
    <row r="12" spans="1:63" x14ac:dyDescent="0.2">
      <c r="A12" s="64" t="s">
        <v>247</v>
      </c>
      <c r="B12" s="64"/>
      <c r="C12" s="64"/>
      <c r="D12" s="64"/>
      <c r="E12" s="101"/>
      <c r="F12" s="64"/>
      <c r="G12" s="64"/>
      <c r="H12" s="64"/>
      <c r="I12" s="101"/>
      <c r="J12" s="64"/>
      <c r="K12" s="64"/>
      <c r="L12" s="64"/>
      <c r="M12" s="101"/>
      <c r="N12" s="64"/>
      <c r="O12" s="64"/>
      <c r="P12" s="64"/>
      <c r="Q12" s="101"/>
      <c r="R12" s="94">
        <f t="shared" ref="R12:R31" si="1">B12+C12+D12+F12+G12+H12+J12+K12+L12+N12+O12+P12</f>
        <v>0</v>
      </c>
      <c r="S12" s="71">
        <f t="shared" ref="S12:S31" si="2">+E12+I12+M12+Q12</f>
        <v>0</v>
      </c>
      <c r="T12" s="93"/>
      <c r="U12" s="93"/>
      <c r="V12" s="93"/>
      <c r="W12" s="93"/>
      <c r="X12" s="93"/>
      <c r="Y12" s="66"/>
      <c r="Z12" s="66"/>
      <c r="AA12" s="66"/>
      <c r="AB12" s="66"/>
      <c r="AC12" s="66"/>
      <c r="AD12" s="66"/>
      <c r="AE12" s="66"/>
      <c r="AG12" s="64" t="s">
        <v>247</v>
      </c>
      <c r="AH12" s="64"/>
      <c r="AI12" s="64"/>
      <c r="AJ12" s="64"/>
      <c r="AK12" s="101"/>
      <c r="AL12" s="64"/>
      <c r="AM12" s="64"/>
      <c r="AN12" s="64"/>
      <c r="AO12" s="101"/>
      <c r="AP12" s="64"/>
      <c r="AQ12" s="64"/>
      <c r="AR12" s="64"/>
      <c r="AS12" s="101"/>
      <c r="AT12" s="64"/>
      <c r="AU12" s="64"/>
      <c r="AV12" s="64"/>
      <c r="AW12" s="101"/>
      <c r="AX12" s="94">
        <f t="shared" si="0"/>
        <v>0</v>
      </c>
      <c r="AY12" s="71">
        <f t="shared" ref="AY12:AY31" si="3">+AK12+AO12+AS12+AW12</f>
        <v>0</v>
      </c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</row>
    <row r="13" spans="1:63" x14ac:dyDescent="0.2">
      <c r="A13" s="64" t="s">
        <v>248</v>
      </c>
      <c r="B13" s="64"/>
      <c r="C13" s="64"/>
      <c r="D13" s="64"/>
      <c r="E13" s="101"/>
      <c r="F13" s="64"/>
      <c r="G13" s="64"/>
      <c r="H13" s="64"/>
      <c r="I13" s="101"/>
      <c r="J13" s="64"/>
      <c r="K13" s="64"/>
      <c r="L13" s="64"/>
      <c r="M13" s="101"/>
      <c r="N13" s="64"/>
      <c r="O13" s="64"/>
      <c r="P13" s="64"/>
      <c r="Q13" s="101"/>
      <c r="R13" s="94">
        <f t="shared" si="1"/>
        <v>0</v>
      </c>
      <c r="S13" s="71">
        <f t="shared" si="2"/>
        <v>0</v>
      </c>
      <c r="T13" s="93"/>
      <c r="U13" s="93"/>
      <c r="V13" s="93"/>
      <c r="W13" s="93"/>
      <c r="X13" s="93"/>
      <c r="Y13" s="66"/>
      <c r="Z13" s="66"/>
      <c r="AA13" s="66"/>
      <c r="AB13" s="66"/>
      <c r="AC13" s="66"/>
      <c r="AD13" s="66"/>
      <c r="AE13" s="66"/>
      <c r="AG13" s="64" t="s">
        <v>248</v>
      </c>
      <c r="AH13" s="64"/>
      <c r="AI13" s="64"/>
      <c r="AJ13" s="64"/>
      <c r="AK13" s="101"/>
      <c r="AL13" s="64"/>
      <c r="AM13" s="64"/>
      <c r="AN13" s="64"/>
      <c r="AO13" s="101"/>
      <c r="AP13" s="64"/>
      <c r="AQ13" s="64"/>
      <c r="AR13" s="64"/>
      <c r="AS13" s="101"/>
      <c r="AT13" s="64"/>
      <c r="AU13" s="64"/>
      <c r="AV13" s="64"/>
      <c r="AW13" s="101"/>
      <c r="AX13" s="94">
        <f t="shared" si="0"/>
        <v>0</v>
      </c>
      <c r="AY13" s="71">
        <f t="shared" si="3"/>
        <v>0</v>
      </c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</row>
    <row r="14" spans="1:63" x14ac:dyDescent="0.2">
      <c r="A14" s="64" t="s">
        <v>249</v>
      </c>
      <c r="B14" s="64"/>
      <c r="C14" s="64"/>
      <c r="D14" s="64"/>
      <c r="E14" s="101"/>
      <c r="F14" s="64"/>
      <c r="G14" s="64"/>
      <c r="H14" s="64"/>
      <c r="I14" s="101"/>
      <c r="J14" s="64"/>
      <c r="K14" s="64"/>
      <c r="L14" s="64"/>
      <c r="M14" s="101"/>
      <c r="N14" s="64"/>
      <c r="O14" s="64"/>
      <c r="P14" s="64"/>
      <c r="Q14" s="101"/>
      <c r="R14" s="94">
        <f t="shared" si="1"/>
        <v>0</v>
      </c>
      <c r="S14" s="71">
        <f t="shared" si="2"/>
        <v>0</v>
      </c>
      <c r="T14" s="93"/>
      <c r="U14" s="93"/>
      <c r="V14" s="93"/>
      <c r="W14" s="93"/>
      <c r="X14" s="93"/>
      <c r="Y14" s="66"/>
      <c r="Z14" s="66"/>
      <c r="AA14" s="66"/>
      <c r="AB14" s="66"/>
      <c r="AC14" s="66"/>
      <c r="AD14" s="66"/>
      <c r="AE14" s="66"/>
      <c r="AG14" s="64" t="s">
        <v>249</v>
      </c>
      <c r="AH14" s="64"/>
      <c r="AI14" s="64"/>
      <c r="AJ14" s="64"/>
      <c r="AK14" s="101"/>
      <c r="AL14" s="64"/>
      <c r="AM14" s="64"/>
      <c r="AN14" s="64"/>
      <c r="AO14" s="101"/>
      <c r="AP14" s="64"/>
      <c r="AQ14" s="64"/>
      <c r="AR14" s="64"/>
      <c r="AS14" s="101"/>
      <c r="AT14" s="64"/>
      <c r="AU14" s="64"/>
      <c r="AV14" s="64"/>
      <c r="AW14" s="101"/>
      <c r="AX14" s="94">
        <f t="shared" si="0"/>
        <v>0</v>
      </c>
      <c r="AY14" s="71">
        <f t="shared" si="3"/>
        <v>0</v>
      </c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</row>
    <row r="15" spans="1:63" x14ac:dyDescent="0.2">
      <c r="A15" s="64" t="s">
        <v>250</v>
      </c>
      <c r="B15" s="64"/>
      <c r="C15" s="64"/>
      <c r="D15" s="64"/>
      <c r="E15" s="101"/>
      <c r="F15" s="64"/>
      <c r="G15" s="64"/>
      <c r="H15" s="64"/>
      <c r="I15" s="101"/>
      <c r="J15" s="64"/>
      <c r="K15" s="64"/>
      <c r="L15" s="64"/>
      <c r="M15" s="101"/>
      <c r="N15" s="64"/>
      <c r="O15" s="64"/>
      <c r="P15" s="64"/>
      <c r="Q15" s="101"/>
      <c r="R15" s="94">
        <f t="shared" si="1"/>
        <v>0</v>
      </c>
      <c r="S15" s="71">
        <f t="shared" si="2"/>
        <v>0</v>
      </c>
      <c r="T15" s="93"/>
      <c r="U15" s="93"/>
      <c r="V15" s="93"/>
      <c r="W15" s="93"/>
      <c r="X15" s="93"/>
      <c r="Y15" s="66"/>
      <c r="Z15" s="66"/>
      <c r="AA15" s="66"/>
      <c r="AB15" s="66"/>
      <c r="AC15" s="66"/>
      <c r="AD15" s="66"/>
      <c r="AE15" s="66"/>
      <c r="AG15" s="64" t="s">
        <v>250</v>
      </c>
      <c r="AH15" s="64"/>
      <c r="AI15" s="64"/>
      <c r="AJ15" s="64"/>
      <c r="AK15" s="101"/>
      <c r="AL15" s="64"/>
      <c r="AM15" s="64"/>
      <c r="AN15" s="64"/>
      <c r="AO15" s="101"/>
      <c r="AP15" s="64"/>
      <c r="AQ15" s="64"/>
      <c r="AR15" s="64"/>
      <c r="AS15" s="101"/>
      <c r="AT15" s="64"/>
      <c r="AU15" s="64"/>
      <c r="AV15" s="64"/>
      <c r="AW15" s="101"/>
      <c r="AX15" s="94">
        <f t="shared" si="0"/>
        <v>0</v>
      </c>
      <c r="AY15" s="71">
        <f t="shared" si="3"/>
        <v>0</v>
      </c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</row>
    <row r="16" spans="1:63" x14ac:dyDescent="0.2">
      <c r="A16" s="64" t="s">
        <v>251</v>
      </c>
      <c r="B16" s="64"/>
      <c r="C16" s="64"/>
      <c r="D16" s="64"/>
      <c r="E16" s="101"/>
      <c r="F16" s="64"/>
      <c r="G16" s="64"/>
      <c r="H16" s="64"/>
      <c r="I16" s="101"/>
      <c r="J16" s="64"/>
      <c r="K16" s="64"/>
      <c r="L16" s="64"/>
      <c r="M16" s="101"/>
      <c r="N16" s="64"/>
      <c r="O16" s="64"/>
      <c r="P16" s="64"/>
      <c r="Q16" s="101"/>
      <c r="R16" s="94">
        <f t="shared" si="1"/>
        <v>0</v>
      </c>
      <c r="S16" s="71">
        <f t="shared" si="2"/>
        <v>0</v>
      </c>
      <c r="T16" s="93"/>
      <c r="U16" s="93"/>
      <c r="V16" s="93"/>
      <c r="W16" s="93"/>
      <c r="X16" s="93"/>
      <c r="Y16" s="66"/>
      <c r="Z16" s="66"/>
      <c r="AA16" s="66"/>
      <c r="AB16" s="66"/>
      <c r="AC16" s="66"/>
      <c r="AD16" s="66"/>
      <c r="AE16" s="66"/>
      <c r="AG16" s="64" t="s">
        <v>251</v>
      </c>
      <c r="AH16" s="64"/>
      <c r="AI16" s="64"/>
      <c r="AJ16" s="64"/>
      <c r="AK16" s="101"/>
      <c r="AL16" s="64"/>
      <c r="AM16" s="64"/>
      <c r="AN16" s="64"/>
      <c r="AO16" s="101"/>
      <c r="AP16" s="64"/>
      <c r="AQ16" s="64"/>
      <c r="AR16" s="64"/>
      <c r="AS16" s="101"/>
      <c r="AT16" s="64"/>
      <c r="AU16" s="64"/>
      <c r="AV16" s="64"/>
      <c r="AW16" s="101"/>
      <c r="AX16" s="94">
        <f t="shared" si="0"/>
        <v>0</v>
      </c>
      <c r="AY16" s="71">
        <f t="shared" si="3"/>
        <v>0</v>
      </c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</row>
    <row r="17" spans="1:63" x14ac:dyDescent="0.2">
      <c r="A17" s="64" t="s">
        <v>252</v>
      </c>
      <c r="B17" s="64"/>
      <c r="C17" s="64"/>
      <c r="D17" s="64"/>
      <c r="E17" s="101"/>
      <c r="F17" s="64"/>
      <c r="G17" s="64"/>
      <c r="H17" s="64"/>
      <c r="I17" s="101"/>
      <c r="J17" s="64"/>
      <c r="K17" s="64"/>
      <c r="L17" s="64"/>
      <c r="M17" s="101"/>
      <c r="N17" s="64"/>
      <c r="O17" s="64"/>
      <c r="P17" s="64"/>
      <c r="Q17" s="101"/>
      <c r="R17" s="94">
        <f t="shared" si="1"/>
        <v>0</v>
      </c>
      <c r="S17" s="71">
        <f t="shared" si="2"/>
        <v>0</v>
      </c>
      <c r="T17" s="93"/>
      <c r="U17" s="93"/>
      <c r="V17" s="93"/>
      <c r="W17" s="93"/>
      <c r="X17" s="93"/>
      <c r="Y17" s="66"/>
      <c r="Z17" s="66"/>
      <c r="AA17" s="66"/>
      <c r="AB17" s="66"/>
      <c r="AC17" s="66"/>
      <c r="AD17" s="66"/>
      <c r="AE17" s="66"/>
      <c r="AG17" s="64" t="s">
        <v>252</v>
      </c>
      <c r="AH17" s="64"/>
      <c r="AI17" s="64"/>
      <c r="AJ17" s="64"/>
      <c r="AK17" s="101"/>
      <c r="AL17" s="64"/>
      <c r="AM17" s="64"/>
      <c r="AN17" s="64"/>
      <c r="AO17" s="101"/>
      <c r="AP17" s="64"/>
      <c r="AQ17" s="64"/>
      <c r="AR17" s="64"/>
      <c r="AS17" s="101"/>
      <c r="AT17" s="64"/>
      <c r="AU17" s="64"/>
      <c r="AV17" s="64"/>
      <c r="AW17" s="101"/>
      <c r="AX17" s="94">
        <f t="shared" si="0"/>
        <v>0</v>
      </c>
      <c r="AY17" s="71">
        <f t="shared" si="3"/>
        <v>0</v>
      </c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</row>
    <row r="18" spans="1:63" x14ac:dyDescent="0.2">
      <c r="A18" s="64" t="s">
        <v>253</v>
      </c>
      <c r="B18" s="64"/>
      <c r="C18" s="64"/>
      <c r="D18" s="64"/>
      <c r="E18" s="101"/>
      <c r="F18" s="64"/>
      <c r="G18" s="64"/>
      <c r="H18" s="64"/>
      <c r="I18" s="101"/>
      <c r="J18" s="64"/>
      <c r="K18" s="64"/>
      <c r="L18" s="64"/>
      <c r="M18" s="101"/>
      <c r="N18" s="64"/>
      <c r="O18" s="64"/>
      <c r="P18" s="64"/>
      <c r="Q18" s="101"/>
      <c r="R18" s="94">
        <f t="shared" si="1"/>
        <v>0</v>
      </c>
      <c r="S18" s="71">
        <f t="shared" si="2"/>
        <v>0</v>
      </c>
      <c r="T18" s="93"/>
      <c r="U18" s="93"/>
      <c r="V18" s="93"/>
      <c r="W18" s="93"/>
      <c r="X18" s="93"/>
      <c r="Y18" s="66"/>
      <c r="Z18" s="66"/>
      <c r="AA18" s="66"/>
      <c r="AB18" s="66"/>
      <c r="AC18" s="66"/>
      <c r="AD18" s="66"/>
      <c r="AE18" s="66"/>
      <c r="AG18" s="64" t="s">
        <v>253</v>
      </c>
      <c r="AH18" s="64"/>
      <c r="AI18" s="64"/>
      <c r="AJ18" s="64"/>
      <c r="AK18" s="101"/>
      <c r="AL18" s="64"/>
      <c r="AM18" s="64"/>
      <c r="AN18" s="64"/>
      <c r="AO18" s="101"/>
      <c r="AP18" s="64"/>
      <c r="AQ18" s="64"/>
      <c r="AR18" s="64"/>
      <c r="AS18" s="101"/>
      <c r="AT18" s="64"/>
      <c r="AU18" s="64"/>
      <c r="AV18" s="64"/>
      <c r="AW18" s="101"/>
      <c r="AX18" s="94">
        <f t="shared" si="0"/>
        <v>0</v>
      </c>
      <c r="AY18" s="71">
        <f t="shared" si="3"/>
        <v>0</v>
      </c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</row>
    <row r="19" spans="1:63" x14ac:dyDescent="0.2">
      <c r="A19" s="64" t="s">
        <v>254</v>
      </c>
      <c r="B19" s="64"/>
      <c r="C19" s="64"/>
      <c r="D19" s="64"/>
      <c r="E19" s="101"/>
      <c r="F19" s="64"/>
      <c r="G19" s="64"/>
      <c r="H19" s="64"/>
      <c r="I19" s="101"/>
      <c r="J19" s="64"/>
      <c r="K19" s="64"/>
      <c r="L19" s="64"/>
      <c r="M19" s="101"/>
      <c r="N19" s="64"/>
      <c r="O19" s="64"/>
      <c r="P19" s="64"/>
      <c r="Q19" s="101"/>
      <c r="R19" s="94">
        <f t="shared" si="1"/>
        <v>0</v>
      </c>
      <c r="S19" s="71">
        <f t="shared" si="2"/>
        <v>0</v>
      </c>
      <c r="T19" s="93"/>
      <c r="U19" s="93"/>
      <c r="V19" s="93"/>
      <c r="W19" s="93"/>
      <c r="X19" s="93"/>
      <c r="Y19" s="66"/>
      <c r="Z19" s="66"/>
      <c r="AA19" s="66"/>
      <c r="AB19" s="66"/>
      <c r="AC19" s="66"/>
      <c r="AD19" s="66"/>
      <c r="AE19" s="66"/>
      <c r="AG19" s="64" t="s">
        <v>254</v>
      </c>
      <c r="AH19" s="64"/>
      <c r="AI19" s="64"/>
      <c r="AJ19" s="64"/>
      <c r="AK19" s="101"/>
      <c r="AL19" s="64"/>
      <c r="AM19" s="64"/>
      <c r="AN19" s="64"/>
      <c r="AO19" s="101"/>
      <c r="AP19" s="64"/>
      <c r="AQ19" s="64"/>
      <c r="AR19" s="64"/>
      <c r="AS19" s="101"/>
      <c r="AT19" s="64"/>
      <c r="AU19" s="64"/>
      <c r="AV19" s="64"/>
      <c r="AW19" s="101"/>
      <c r="AX19" s="94">
        <f t="shared" si="0"/>
        <v>0</v>
      </c>
      <c r="AY19" s="71">
        <f t="shared" si="3"/>
        <v>0</v>
      </c>
      <c r="AZ19" s="66"/>
      <c r="BA19" s="66"/>
      <c r="BB19" s="66"/>
      <c r="BC19" s="66"/>
      <c r="BD19" s="66"/>
      <c r="BE19" s="66"/>
      <c r="BF19" s="66"/>
      <c r="BG19" s="66"/>
      <c r="BH19" s="66"/>
      <c r="BI19" s="64"/>
      <c r="BJ19" s="64"/>
      <c r="BK19" s="64"/>
    </row>
    <row r="20" spans="1:63" x14ac:dyDescent="0.2">
      <c r="A20" s="64" t="s">
        <v>255</v>
      </c>
      <c r="B20" s="64"/>
      <c r="C20" s="64"/>
      <c r="D20" s="64"/>
      <c r="E20" s="101"/>
      <c r="F20" s="64"/>
      <c r="G20" s="64"/>
      <c r="H20" s="64"/>
      <c r="I20" s="101"/>
      <c r="J20" s="64"/>
      <c r="K20" s="64"/>
      <c r="L20" s="64"/>
      <c r="M20" s="101"/>
      <c r="N20" s="64"/>
      <c r="O20" s="64"/>
      <c r="P20" s="64"/>
      <c r="Q20" s="101"/>
      <c r="R20" s="94">
        <f t="shared" si="1"/>
        <v>0</v>
      </c>
      <c r="S20" s="71">
        <f t="shared" si="2"/>
        <v>0</v>
      </c>
      <c r="T20" s="93"/>
      <c r="U20" s="93"/>
      <c r="V20" s="93"/>
      <c r="W20" s="93"/>
      <c r="X20" s="93"/>
      <c r="Y20" s="66"/>
      <c r="Z20" s="66"/>
      <c r="AA20" s="66"/>
      <c r="AB20" s="66"/>
      <c r="AC20" s="66"/>
      <c r="AD20" s="66"/>
      <c r="AE20" s="66"/>
      <c r="AG20" s="64" t="s">
        <v>255</v>
      </c>
      <c r="AH20" s="64"/>
      <c r="AI20" s="64"/>
      <c r="AJ20" s="64"/>
      <c r="AK20" s="101"/>
      <c r="AL20" s="64"/>
      <c r="AM20" s="64"/>
      <c r="AN20" s="64"/>
      <c r="AO20" s="101"/>
      <c r="AP20" s="64"/>
      <c r="AQ20" s="64"/>
      <c r="AR20" s="64"/>
      <c r="AS20" s="101"/>
      <c r="AT20" s="64"/>
      <c r="AU20" s="64"/>
      <c r="AV20" s="64"/>
      <c r="AW20" s="101"/>
      <c r="AX20" s="94">
        <f t="shared" si="0"/>
        <v>0</v>
      </c>
      <c r="AY20" s="71">
        <f t="shared" si="3"/>
        <v>0</v>
      </c>
      <c r="AZ20" s="66"/>
      <c r="BA20" s="66"/>
      <c r="BB20" s="66"/>
      <c r="BC20" s="66"/>
      <c r="BD20" s="66"/>
      <c r="BE20" s="66"/>
      <c r="BF20" s="66"/>
      <c r="BG20" s="66"/>
      <c r="BH20" s="66"/>
      <c r="BI20" s="64"/>
      <c r="BJ20" s="64"/>
      <c r="BK20" s="64"/>
    </row>
    <row r="21" spans="1:63" x14ac:dyDescent="0.2">
      <c r="A21" s="64" t="s">
        <v>256</v>
      </c>
      <c r="B21" s="64"/>
      <c r="C21" s="64"/>
      <c r="D21" s="64"/>
      <c r="E21" s="101"/>
      <c r="F21" s="64"/>
      <c r="G21" s="64"/>
      <c r="H21" s="64"/>
      <c r="I21" s="101"/>
      <c r="J21" s="64"/>
      <c r="K21" s="64"/>
      <c r="L21" s="64"/>
      <c r="M21" s="101"/>
      <c r="N21" s="64"/>
      <c r="O21" s="64"/>
      <c r="P21" s="64"/>
      <c r="Q21" s="101"/>
      <c r="R21" s="94">
        <f t="shared" si="1"/>
        <v>0</v>
      </c>
      <c r="S21" s="71">
        <f t="shared" si="2"/>
        <v>0</v>
      </c>
      <c r="T21" s="93"/>
      <c r="U21" s="93"/>
      <c r="V21" s="93"/>
      <c r="W21" s="93"/>
      <c r="X21" s="93"/>
      <c r="Y21" s="66"/>
      <c r="Z21" s="66"/>
      <c r="AA21" s="66"/>
      <c r="AB21" s="66"/>
      <c r="AC21" s="66"/>
      <c r="AD21" s="66"/>
      <c r="AE21" s="66"/>
      <c r="AG21" s="64" t="s">
        <v>256</v>
      </c>
      <c r="AH21" s="64"/>
      <c r="AI21" s="64"/>
      <c r="AJ21" s="64"/>
      <c r="AK21" s="101"/>
      <c r="AL21" s="64"/>
      <c r="AM21" s="64"/>
      <c r="AN21" s="64"/>
      <c r="AO21" s="101"/>
      <c r="AP21" s="64"/>
      <c r="AQ21" s="64"/>
      <c r="AR21" s="64"/>
      <c r="AS21" s="101"/>
      <c r="AT21" s="64"/>
      <c r="AU21" s="64"/>
      <c r="AV21" s="64"/>
      <c r="AW21" s="101"/>
      <c r="AX21" s="94">
        <f t="shared" si="0"/>
        <v>0</v>
      </c>
      <c r="AY21" s="71">
        <f t="shared" si="3"/>
        <v>0</v>
      </c>
      <c r="AZ21" s="66"/>
      <c r="BA21" s="66"/>
      <c r="BB21" s="66"/>
      <c r="BC21" s="66"/>
      <c r="BD21" s="66"/>
      <c r="BE21" s="66"/>
      <c r="BF21" s="66"/>
      <c r="BG21" s="66"/>
      <c r="BH21" s="66"/>
      <c r="BI21" s="64"/>
      <c r="BJ21" s="64"/>
      <c r="BK21" s="64"/>
    </row>
    <row r="22" spans="1:63" x14ac:dyDescent="0.2">
      <c r="A22" s="64" t="s">
        <v>257</v>
      </c>
      <c r="B22" s="64"/>
      <c r="C22" s="64"/>
      <c r="D22" s="64"/>
      <c r="E22" s="101"/>
      <c r="F22" s="64"/>
      <c r="G22" s="64"/>
      <c r="H22" s="64"/>
      <c r="I22" s="101"/>
      <c r="J22" s="64"/>
      <c r="K22" s="64"/>
      <c r="L22" s="64"/>
      <c r="M22" s="101"/>
      <c r="N22" s="64"/>
      <c r="O22" s="64"/>
      <c r="P22" s="64"/>
      <c r="Q22" s="101"/>
      <c r="R22" s="94">
        <f t="shared" si="1"/>
        <v>0</v>
      </c>
      <c r="S22" s="71">
        <f t="shared" si="2"/>
        <v>0</v>
      </c>
      <c r="T22" s="93"/>
      <c r="U22" s="93"/>
      <c r="V22" s="93"/>
      <c r="W22" s="93"/>
      <c r="X22" s="93"/>
      <c r="Y22" s="66"/>
      <c r="Z22" s="66"/>
      <c r="AA22" s="66"/>
      <c r="AB22" s="66"/>
      <c r="AC22" s="66"/>
      <c r="AD22" s="66"/>
      <c r="AE22" s="66"/>
      <c r="AG22" s="64" t="s">
        <v>257</v>
      </c>
      <c r="AH22" s="64"/>
      <c r="AI22" s="64"/>
      <c r="AJ22" s="64"/>
      <c r="AK22" s="101"/>
      <c r="AL22" s="64"/>
      <c r="AM22" s="64"/>
      <c r="AN22" s="64"/>
      <c r="AO22" s="101"/>
      <c r="AP22" s="64"/>
      <c r="AQ22" s="64"/>
      <c r="AR22" s="64"/>
      <c r="AS22" s="101"/>
      <c r="AT22" s="64"/>
      <c r="AU22" s="64"/>
      <c r="AV22" s="64"/>
      <c r="AW22" s="101"/>
      <c r="AX22" s="94">
        <f t="shared" si="0"/>
        <v>0</v>
      </c>
      <c r="AY22" s="71">
        <f t="shared" si="3"/>
        <v>0</v>
      </c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</row>
    <row r="23" spans="1:63" x14ac:dyDescent="0.2">
      <c r="A23" s="64" t="s">
        <v>258</v>
      </c>
      <c r="B23" s="64"/>
      <c r="C23" s="64"/>
      <c r="D23" s="64"/>
      <c r="E23" s="101"/>
      <c r="F23" s="64"/>
      <c r="G23" s="64"/>
      <c r="H23" s="64"/>
      <c r="I23" s="101"/>
      <c r="J23" s="64"/>
      <c r="K23" s="64"/>
      <c r="L23" s="64"/>
      <c r="M23" s="101"/>
      <c r="N23" s="64"/>
      <c r="O23" s="64"/>
      <c r="P23" s="64"/>
      <c r="Q23" s="101"/>
      <c r="R23" s="94">
        <f t="shared" si="1"/>
        <v>0</v>
      </c>
      <c r="S23" s="71">
        <f t="shared" si="2"/>
        <v>0</v>
      </c>
      <c r="T23" s="93"/>
      <c r="U23" s="93"/>
      <c r="V23" s="93"/>
      <c r="W23" s="93"/>
      <c r="X23" s="93"/>
      <c r="Y23" s="66"/>
      <c r="Z23" s="66"/>
      <c r="AA23" s="66"/>
      <c r="AB23" s="66"/>
      <c r="AC23" s="66"/>
      <c r="AD23" s="66"/>
      <c r="AE23" s="66"/>
      <c r="AG23" s="64" t="s">
        <v>258</v>
      </c>
      <c r="AH23" s="64"/>
      <c r="AI23" s="64"/>
      <c r="AJ23" s="64"/>
      <c r="AK23" s="101"/>
      <c r="AL23" s="64"/>
      <c r="AM23" s="64"/>
      <c r="AN23" s="64"/>
      <c r="AO23" s="101"/>
      <c r="AP23" s="64"/>
      <c r="AQ23" s="64"/>
      <c r="AR23" s="64"/>
      <c r="AS23" s="101"/>
      <c r="AT23" s="64"/>
      <c r="AU23" s="64"/>
      <c r="AV23" s="64"/>
      <c r="AW23" s="101"/>
      <c r="AX23" s="94">
        <f t="shared" si="0"/>
        <v>0</v>
      </c>
      <c r="AY23" s="71">
        <f t="shared" si="3"/>
        <v>0</v>
      </c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</row>
    <row r="24" spans="1:63" x14ac:dyDescent="0.2">
      <c r="A24" s="64" t="s">
        <v>259</v>
      </c>
      <c r="B24" s="64"/>
      <c r="C24" s="64"/>
      <c r="D24" s="64"/>
      <c r="E24" s="101"/>
      <c r="F24" s="64"/>
      <c r="G24" s="64"/>
      <c r="H24" s="64"/>
      <c r="I24" s="101"/>
      <c r="J24" s="64"/>
      <c r="K24" s="64"/>
      <c r="L24" s="64"/>
      <c r="M24" s="101"/>
      <c r="N24" s="64"/>
      <c r="O24" s="64"/>
      <c r="P24" s="64"/>
      <c r="Q24" s="101"/>
      <c r="R24" s="94">
        <f t="shared" si="1"/>
        <v>0</v>
      </c>
      <c r="S24" s="71">
        <f t="shared" si="2"/>
        <v>0</v>
      </c>
      <c r="T24" s="93"/>
      <c r="U24" s="93"/>
      <c r="V24" s="93"/>
      <c r="W24" s="93"/>
      <c r="X24" s="93"/>
      <c r="Y24" s="66"/>
      <c r="Z24" s="66"/>
      <c r="AA24" s="66"/>
      <c r="AB24" s="66"/>
      <c r="AC24" s="66"/>
      <c r="AD24" s="66"/>
      <c r="AE24" s="66"/>
      <c r="AG24" s="64" t="s">
        <v>259</v>
      </c>
      <c r="AH24" s="64"/>
      <c r="AI24" s="64"/>
      <c r="AJ24" s="64"/>
      <c r="AK24" s="101"/>
      <c r="AL24" s="64"/>
      <c r="AM24" s="64"/>
      <c r="AN24" s="64"/>
      <c r="AO24" s="101"/>
      <c r="AP24" s="64"/>
      <c r="AQ24" s="64"/>
      <c r="AR24" s="64"/>
      <c r="AS24" s="101"/>
      <c r="AT24" s="64"/>
      <c r="AU24" s="64"/>
      <c r="AV24" s="64"/>
      <c r="AW24" s="101"/>
      <c r="AX24" s="94">
        <f t="shared" si="0"/>
        <v>0</v>
      </c>
      <c r="AY24" s="71">
        <f t="shared" si="3"/>
        <v>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</row>
    <row r="25" spans="1:63" x14ac:dyDescent="0.2">
      <c r="A25" s="64" t="s">
        <v>260</v>
      </c>
      <c r="B25" s="64"/>
      <c r="C25" s="64"/>
      <c r="D25" s="64"/>
      <c r="E25" s="101"/>
      <c r="F25" s="64"/>
      <c r="G25" s="64"/>
      <c r="H25" s="64"/>
      <c r="I25" s="101"/>
      <c r="J25" s="64"/>
      <c r="K25" s="64"/>
      <c r="L25" s="64"/>
      <c r="M25" s="101"/>
      <c r="N25" s="64"/>
      <c r="O25" s="64"/>
      <c r="P25" s="64"/>
      <c r="Q25" s="101"/>
      <c r="R25" s="94">
        <f t="shared" si="1"/>
        <v>0</v>
      </c>
      <c r="S25" s="71">
        <f t="shared" si="2"/>
        <v>0</v>
      </c>
      <c r="T25" s="93"/>
      <c r="U25" s="93"/>
      <c r="V25" s="93"/>
      <c r="W25" s="93"/>
      <c r="X25" s="93"/>
      <c r="Y25" s="66"/>
      <c r="Z25" s="66"/>
      <c r="AA25" s="66"/>
      <c r="AB25" s="66"/>
      <c r="AC25" s="66"/>
      <c r="AD25" s="66"/>
      <c r="AE25" s="66"/>
      <c r="AG25" s="64" t="s">
        <v>260</v>
      </c>
      <c r="AH25" s="64"/>
      <c r="AI25" s="64"/>
      <c r="AJ25" s="64"/>
      <c r="AK25" s="101"/>
      <c r="AL25" s="64"/>
      <c r="AM25" s="64"/>
      <c r="AN25" s="64"/>
      <c r="AO25" s="101"/>
      <c r="AP25" s="64"/>
      <c r="AQ25" s="64"/>
      <c r="AR25" s="64"/>
      <c r="AS25" s="101"/>
      <c r="AT25" s="64"/>
      <c r="AU25" s="64"/>
      <c r="AV25" s="64"/>
      <c r="AW25" s="101"/>
      <c r="AX25" s="94">
        <f t="shared" si="0"/>
        <v>0</v>
      </c>
      <c r="AY25" s="71">
        <f t="shared" si="3"/>
        <v>0</v>
      </c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</row>
    <row r="26" spans="1:63" x14ac:dyDescent="0.2">
      <c r="A26" s="64" t="s">
        <v>261</v>
      </c>
      <c r="B26" s="64"/>
      <c r="C26" s="64"/>
      <c r="D26" s="64"/>
      <c r="E26" s="101"/>
      <c r="F26" s="64"/>
      <c r="G26" s="64"/>
      <c r="H26" s="64"/>
      <c r="I26" s="101"/>
      <c r="J26" s="64"/>
      <c r="K26" s="64"/>
      <c r="L26" s="64"/>
      <c r="M26" s="101"/>
      <c r="N26" s="64"/>
      <c r="O26" s="64"/>
      <c r="P26" s="64"/>
      <c r="Q26" s="101"/>
      <c r="R26" s="94">
        <f t="shared" si="1"/>
        <v>0</v>
      </c>
      <c r="S26" s="71">
        <f t="shared" si="2"/>
        <v>0</v>
      </c>
      <c r="T26" s="93"/>
      <c r="U26" s="93"/>
      <c r="V26" s="93"/>
      <c r="W26" s="93"/>
      <c r="X26" s="93"/>
      <c r="Y26" s="66"/>
      <c r="Z26" s="66"/>
      <c r="AA26" s="66"/>
      <c r="AB26" s="66"/>
      <c r="AC26" s="66"/>
      <c r="AD26" s="66"/>
      <c r="AE26" s="66"/>
      <c r="AG26" s="64" t="s">
        <v>261</v>
      </c>
      <c r="AH26" s="64"/>
      <c r="AI26" s="64"/>
      <c r="AJ26" s="64"/>
      <c r="AK26" s="101"/>
      <c r="AL26" s="64"/>
      <c r="AM26" s="64"/>
      <c r="AN26" s="64"/>
      <c r="AO26" s="101"/>
      <c r="AP26" s="64"/>
      <c r="AQ26" s="64"/>
      <c r="AR26" s="64"/>
      <c r="AS26" s="101"/>
      <c r="AT26" s="64"/>
      <c r="AU26" s="64"/>
      <c r="AV26" s="64"/>
      <c r="AW26" s="101"/>
      <c r="AX26" s="94">
        <f t="shared" si="0"/>
        <v>0</v>
      </c>
      <c r="AY26" s="71">
        <f t="shared" si="3"/>
        <v>0</v>
      </c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</row>
    <row r="27" spans="1:63" x14ac:dyDescent="0.2">
      <c r="A27" s="64" t="s">
        <v>262</v>
      </c>
      <c r="B27" s="64"/>
      <c r="C27" s="64"/>
      <c r="D27" s="64"/>
      <c r="E27" s="101"/>
      <c r="F27" s="64"/>
      <c r="G27" s="64"/>
      <c r="H27" s="64"/>
      <c r="I27" s="101"/>
      <c r="J27" s="64"/>
      <c r="K27" s="64"/>
      <c r="L27" s="64"/>
      <c r="M27" s="101"/>
      <c r="N27" s="64"/>
      <c r="O27" s="64"/>
      <c r="P27" s="64"/>
      <c r="Q27" s="101"/>
      <c r="R27" s="94">
        <f t="shared" si="1"/>
        <v>0</v>
      </c>
      <c r="S27" s="71">
        <f t="shared" si="2"/>
        <v>0</v>
      </c>
      <c r="T27" s="93"/>
      <c r="U27" s="93"/>
      <c r="V27" s="93"/>
      <c r="W27" s="93"/>
      <c r="X27" s="93"/>
      <c r="Y27" s="66"/>
      <c r="Z27" s="66"/>
      <c r="AA27" s="66"/>
      <c r="AB27" s="66"/>
      <c r="AC27" s="66"/>
      <c r="AD27" s="66"/>
      <c r="AE27" s="66"/>
      <c r="AG27" s="64" t="s">
        <v>262</v>
      </c>
      <c r="AH27" s="64"/>
      <c r="AI27" s="64"/>
      <c r="AJ27" s="64"/>
      <c r="AK27" s="101"/>
      <c r="AL27" s="64"/>
      <c r="AM27" s="64"/>
      <c r="AN27" s="64"/>
      <c r="AO27" s="101"/>
      <c r="AP27" s="64"/>
      <c r="AQ27" s="64"/>
      <c r="AR27" s="64"/>
      <c r="AS27" s="101"/>
      <c r="AT27" s="64"/>
      <c r="AU27" s="64"/>
      <c r="AV27" s="64"/>
      <c r="AW27" s="101"/>
      <c r="AX27" s="94">
        <f t="shared" si="0"/>
        <v>0</v>
      </c>
      <c r="AY27" s="71">
        <f t="shared" si="3"/>
        <v>0</v>
      </c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</row>
    <row r="28" spans="1:63" x14ac:dyDescent="0.2">
      <c r="A28" s="64" t="s">
        <v>263</v>
      </c>
      <c r="B28" s="64"/>
      <c r="C28" s="64"/>
      <c r="D28" s="64"/>
      <c r="E28" s="101"/>
      <c r="F28" s="64"/>
      <c r="G28" s="64"/>
      <c r="H28" s="64"/>
      <c r="I28" s="101"/>
      <c r="J28" s="64"/>
      <c r="K28" s="64"/>
      <c r="L28" s="64"/>
      <c r="M28" s="101"/>
      <c r="N28" s="64"/>
      <c r="O28" s="64"/>
      <c r="P28" s="64"/>
      <c r="Q28" s="101"/>
      <c r="R28" s="94">
        <f t="shared" si="1"/>
        <v>0</v>
      </c>
      <c r="S28" s="71">
        <f t="shared" si="2"/>
        <v>0</v>
      </c>
      <c r="T28" s="93"/>
      <c r="U28" s="93"/>
      <c r="V28" s="93"/>
      <c r="W28" s="93"/>
      <c r="X28" s="93"/>
      <c r="Y28" s="66"/>
      <c r="Z28" s="66"/>
      <c r="AA28" s="66"/>
      <c r="AB28" s="66"/>
      <c r="AC28" s="66"/>
      <c r="AD28" s="66"/>
      <c r="AE28" s="66"/>
      <c r="AG28" s="64" t="s">
        <v>263</v>
      </c>
      <c r="AH28" s="64"/>
      <c r="AI28" s="64"/>
      <c r="AJ28" s="64"/>
      <c r="AK28" s="101"/>
      <c r="AL28" s="64"/>
      <c r="AM28" s="64"/>
      <c r="AN28" s="64"/>
      <c r="AO28" s="101"/>
      <c r="AP28" s="64"/>
      <c r="AQ28" s="64"/>
      <c r="AR28" s="64"/>
      <c r="AS28" s="101"/>
      <c r="AT28" s="64"/>
      <c r="AU28" s="64"/>
      <c r="AV28" s="64"/>
      <c r="AW28" s="101"/>
      <c r="AX28" s="94">
        <f t="shared" si="0"/>
        <v>0</v>
      </c>
      <c r="AY28" s="71">
        <f t="shared" si="3"/>
        <v>0</v>
      </c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</row>
    <row r="29" spans="1:63" x14ac:dyDescent="0.2">
      <c r="A29" s="64" t="s">
        <v>264</v>
      </c>
      <c r="B29" s="64"/>
      <c r="C29" s="64"/>
      <c r="D29" s="64"/>
      <c r="E29" s="101"/>
      <c r="F29" s="64"/>
      <c r="G29" s="64"/>
      <c r="H29" s="64"/>
      <c r="I29" s="101"/>
      <c r="J29" s="64"/>
      <c r="K29" s="64"/>
      <c r="L29" s="64"/>
      <c r="M29" s="101"/>
      <c r="N29" s="64"/>
      <c r="O29" s="64"/>
      <c r="P29" s="64"/>
      <c r="Q29" s="101"/>
      <c r="R29" s="94">
        <f t="shared" si="1"/>
        <v>0</v>
      </c>
      <c r="S29" s="71">
        <f t="shared" si="2"/>
        <v>0</v>
      </c>
      <c r="T29" s="93"/>
      <c r="U29" s="93"/>
      <c r="V29" s="93"/>
      <c r="W29" s="93"/>
      <c r="X29" s="93"/>
      <c r="Y29" s="66"/>
      <c r="Z29" s="66"/>
      <c r="AA29" s="66"/>
      <c r="AB29" s="66"/>
      <c r="AC29" s="66"/>
      <c r="AD29" s="66"/>
      <c r="AE29" s="66"/>
      <c r="AG29" s="64" t="s">
        <v>264</v>
      </c>
      <c r="AH29" s="64"/>
      <c r="AI29" s="64"/>
      <c r="AJ29" s="64"/>
      <c r="AK29" s="101"/>
      <c r="AL29" s="64"/>
      <c r="AM29" s="64"/>
      <c r="AN29" s="64"/>
      <c r="AO29" s="101"/>
      <c r="AP29" s="64"/>
      <c r="AQ29" s="64"/>
      <c r="AR29" s="64"/>
      <c r="AS29" s="101"/>
      <c r="AT29" s="64"/>
      <c r="AU29" s="64"/>
      <c r="AV29" s="64"/>
      <c r="AW29" s="101"/>
      <c r="AX29" s="94">
        <f t="shared" si="0"/>
        <v>0</v>
      </c>
      <c r="AY29" s="71">
        <f t="shared" si="3"/>
        <v>0</v>
      </c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</row>
    <row r="30" spans="1:63" x14ac:dyDescent="0.2">
      <c r="A30" s="64" t="s">
        <v>265</v>
      </c>
      <c r="B30" s="64"/>
      <c r="C30" s="64"/>
      <c r="D30" s="64"/>
      <c r="E30" s="101"/>
      <c r="F30" s="64"/>
      <c r="G30" s="64"/>
      <c r="H30" s="64"/>
      <c r="I30" s="101"/>
      <c r="J30" s="64"/>
      <c r="K30" s="64"/>
      <c r="L30" s="64"/>
      <c r="M30" s="101"/>
      <c r="N30" s="64"/>
      <c r="O30" s="64"/>
      <c r="P30" s="64"/>
      <c r="Q30" s="101"/>
      <c r="R30" s="94">
        <f t="shared" si="1"/>
        <v>0</v>
      </c>
      <c r="S30" s="71">
        <f t="shared" si="2"/>
        <v>0</v>
      </c>
      <c r="T30" s="93"/>
      <c r="U30" s="93"/>
      <c r="V30" s="93"/>
      <c r="W30" s="93"/>
      <c r="X30" s="93"/>
      <c r="Y30" s="66"/>
      <c r="Z30" s="66"/>
      <c r="AA30" s="66"/>
      <c r="AB30" s="66"/>
      <c r="AC30" s="66"/>
      <c r="AD30" s="66"/>
      <c r="AE30" s="66"/>
      <c r="AG30" s="64" t="s">
        <v>265</v>
      </c>
      <c r="AH30" s="64"/>
      <c r="AI30" s="64"/>
      <c r="AJ30" s="64"/>
      <c r="AK30" s="101"/>
      <c r="AL30" s="64"/>
      <c r="AM30" s="64"/>
      <c r="AN30" s="64"/>
      <c r="AO30" s="101"/>
      <c r="AP30" s="64"/>
      <c r="AQ30" s="64"/>
      <c r="AR30" s="64"/>
      <c r="AS30" s="101"/>
      <c r="AT30" s="64"/>
      <c r="AU30" s="64"/>
      <c r="AV30" s="64"/>
      <c r="AW30" s="101"/>
      <c r="AX30" s="94">
        <f t="shared" si="0"/>
        <v>0</v>
      </c>
      <c r="AY30" s="71">
        <f t="shared" si="3"/>
        <v>0</v>
      </c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</row>
    <row r="31" spans="1:63" x14ac:dyDescent="0.2">
      <c r="A31" s="64" t="s">
        <v>266</v>
      </c>
      <c r="B31" s="64"/>
      <c r="C31" s="64"/>
      <c r="D31" s="64"/>
      <c r="E31" s="101"/>
      <c r="F31" s="64"/>
      <c r="G31" s="64"/>
      <c r="H31" s="64"/>
      <c r="I31" s="101"/>
      <c r="J31" s="64"/>
      <c r="K31" s="64"/>
      <c r="L31" s="64"/>
      <c r="M31" s="101"/>
      <c r="N31" s="64"/>
      <c r="O31" s="64"/>
      <c r="P31" s="64"/>
      <c r="Q31" s="101"/>
      <c r="R31" s="94">
        <f t="shared" si="1"/>
        <v>0</v>
      </c>
      <c r="S31" s="71">
        <f t="shared" si="2"/>
        <v>0</v>
      </c>
      <c r="T31" s="93"/>
      <c r="U31" s="93"/>
      <c r="V31" s="93"/>
      <c r="W31" s="93"/>
      <c r="X31" s="93"/>
      <c r="Y31" s="66"/>
      <c r="Z31" s="66"/>
      <c r="AA31" s="66"/>
      <c r="AB31" s="66"/>
      <c r="AC31" s="66"/>
      <c r="AD31" s="66"/>
      <c r="AE31" s="66"/>
      <c r="AG31" s="64" t="s">
        <v>266</v>
      </c>
      <c r="AH31" s="64"/>
      <c r="AI31" s="64"/>
      <c r="AJ31" s="64"/>
      <c r="AK31" s="101"/>
      <c r="AL31" s="64"/>
      <c r="AM31" s="64"/>
      <c r="AN31" s="64"/>
      <c r="AO31" s="101"/>
      <c r="AP31" s="64"/>
      <c r="AQ31" s="64"/>
      <c r="AR31" s="64"/>
      <c r="AS31" s="101"/>
      <c r="AT31" s="64"/>
      <c r="AU31" s="64"/>
      <c r="AV31" s="64"/>
      <c r="AW31" s="101"/>
      <c r="AX31" s="94">
        <f t="shared" si="0"/>
        <v>0</v>
      </c>
      <c r="AY31" s="71">
        <f t="shared" si="3"/>
        <v>0</v>
      </c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</row>
    <row r="32" spans="1:63" x14ac:dyDescent="0.2">
      <c r="A32" s="68" t="s">
        <v>267</v>
      </c>
      <c r="B32" s="65">
        <f>SUM(B11:B31)</f>
        <v>0</v>
      </c>
      <c r="C32" s="65">
        <f t="shared" ref="C32:AE32" si="4">SUM(C11:C31)</f>
        <v>5</v>
      </c>
      <c r="D32" s="65">
        <f t="shared" si="4"/>
        <v>5</v>
      </c>
      <c r="E32" s="102">
        <f>SUM(E11:E31)</f>
        <v>0</v>
      </c>
      <c r="F32" s="65">
        <f t="shared" si="4"/>
        <v>5</v>
      </c>
      <c r="G32" s="65">
        <f t="shared" si="4"/>
        <v>5</v>
      </c>
      <c r="H32" s="65">
        <f t="shared" si="4"/>
        <v>0</v>
      </c>
      <c r="I32" s="102">
        <f>SUM(I11:I31)</f>
        <v>0</v>
      </c>
      <c r="J32" s="65">
        <f t="shared" si="4"/>
        <v>0</v>
      </c>
      <c r="K32" s="65">
        <f t="shared" si="4"/>
        <v>0</v>
      </c>
      <c r="L32" s="65">
        <f t="shared" si="4"/>
        <v>0</v>
      </c>
      <c r="M32" s="102">
        <f>SUM(M11:M31)</f>
        <v>0</v>
      </c>
      <c r="N32" s="65">
        <f t="shared" si="4"/>
        <v>0</v>
      </c>
      <c r="O32" s="65">
        <f t="shared" si="4"/>
        <v>0</v>
      </c>
      <c r="P32" s="65">
        <f t="shared" si="4"/>
        <v>0</v>
      </c>
      <c r="Q32" s="102">
        <f>SUM(Q11:Q31)</f>
        <v>0</v>
      </c>
      <c r="R32" s="65">
        <f t="shared" si="4"/>
        <v>20</v>
      </c>
      <c r="S32" s="71">
        <f t="shared" si="4"/>
        <v>0</v>
      </c>
      <c r="T32" s="65">
        <f t="shared" si="4"/>
        <v>0</v>
      </c>
      <c r="U32" s="65">
        <f t="shared" si="4"/>
        <v>0</v>
      </c>
      <c r="V32" s="65">
        <f t="shared" si="4"/>
        <v>0</v>
      </c>
      <c r="W32" s="65">
        <f t="shared" si="4"/>
        <v>0</v>
      </c>
      <c r="X32" s="65">
        <f t="shared" si="4"/>
        <v>0</v>
      </c>
      <c r="Y32" s="65">
        <f t="shared" si="4"/>
        <v>0</v>
      </c>
      <c r="Z32" s="65">
        <f t="shared" si="4"/>
        <v>0</v>
      </c>
      <c r="AA32" s="65">
        <f t="shared" si="4"/>
        <v>0</v>
      </c>
      <c r="AB32" s="65">
        <f t="shared" si="4"/>
        <v>0</v>
      </c>
      <c r="AC32" s="65">
        <f t="shared" si="4"/>
        <v>0</v>
      </c>
      <c r="AD32" s="65">
        <f t="shared" si="4"/>
        <v>0</v>
      </c>
      <c r="AE32" s="65">
        <f t="shared" si="4"/>
        <v>0</v>
      </c>
      <c r="AG32" s="68" t="s">
        <v>267</v>
      </c>
      <c r="AH32" s="65">
        <f t="shared" ref="AH32:AW32" si="5">SUM(AH11:AH31)</f>
        <v>0</v>
      </c>
      <c r="AI32" s="65">
        <f t="shared" si="5"/>
        <v>0</v>
      </c>
      <c r="AJ32" s="65">
        <f t="shared" si="5"/>
        <v>0</v>
      </c>
      <c r="AK32" s="102">
        <f t="shared" si="5"/>
        <v>0</v>
      </c>
      <c r="AL32" s="65">
        <f t="shared" si="5"/>
        <v>0</v>
      </c>
      <c r="AM32" s="65">
        <f t="shared" si="5"/>
        <v>0</v>
      </c>
      <c r="AN32" s="65">
        <f t="shared" si="5"/>
        <v>0</v>
      </c>
      <c r="AO32" s="102">
        <f t="shared" si="5"/>
        <v>0</v>
      </c>
      <c r="AP32" s="65">
        <f t="shared" si="5"/>
        <v>0</v>
      </c>
      <c r="AQ32" s="65">
        <f t="shared" si="5"/>
        <v>0</v>
      </c>
      <c r="AR32" s="65">
        <f t="shared" si="5"/>
        <v>0</v>
      </c>
      <c r="AS32" s="102">
        <f t="shared" si="5"/>
        <v>0</v>
      </c>
      <c r="AT32" s="65">
        <f t="shared" si="5"/>
        <v>0</v>
      </c>
      <c r="AU32" s="65">
        <f t="shared" si="5"/>
        <v>0</v>
      </c>
      <c r="AV32" s="65">
        <f t="shared" si="5"/>
        <v>0</v>
      </c>
      <c r="AW32" s="102">
        <f t="shared" si="5"/>
        <v>0</v>
      </c>
      <c r="AX32" s="95">
        <f t="shared" ref="AX32:BK32" si="6">SUM(AX11:AX31)</f>
        <v>0</v>
      </c>
      <c r="AY32" s="72">
        <f t="shared" si="6"/>
        <v>0</v>
      </c>
      <c r="AZ32" s="65">
        <f t="shared" si="6"/>
        <v>0</v>
      </c>
      <c r="BA32" s="65">
        <f t="shared" si="6"/>
        <v>0</v>
      </c>
      <c r="BB32" s="65">
        <f t="shared" si="6"/>
        <v>0</v>
      </c>
      <c r="BC32" s="65">
        <f t="shared" si="6"/>
        <v>0</v>
      </c>
      <c r="BD32" s="65">
        <f t="shared" si="6"/>
        <v>0</v>
      </c>
      <c r="BE32" s="65">
        <f t="shared" si="6"/>
        <v>0</v>
      </c>
      <c r="BF32" s="65">
        <f t="shared" si="6"/>
        <v>0</v>
      </c>
      <c r="BG32" s="65">
        <f t="shared" si="6"/>
        <v>0</v>
      </c>
      <c r="BH32" s="65">
        <f t="shared" si="6"/>
        <v>0</v>
      </c>
      <c r="BI32" s="65">
        <f t="shared" si="6"/>
        <v>0</v>
      </c>
      <c r="BJ32" s="65">
        <f t="shared" si="6"/>
        <v>0</v>
      </c>
      <c r="BK32" s="65">
        <f t="shared" si="6"/>
        <v>0</v>
      </c>
    </row>
    <row r="34" spans="1:63" ht="15" x14ac:dyDescent="0.2">
      <c r="A34" s="69" t="s">
        <v>226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</row>
    <row r="35" spans="1:63" ht="15" x14ac:dyDescent="0.2">
      <c r="A35" s="70" t="s">
        <v>227</v>
      </c>
      <c r="B35" s="359" t="s">
        <v>102</v>
      </c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0"/>
    </row>
    <row r="37" spans="1:63" ht="30" customHeight="1" x14ac:dyDescent="0.2">
      <c r="A37" s="357" t="s">
        <v>228</v>
      </c>
      <c r="B37" s="98" t="s">
        <v>29</v>
      </c>
      <c r="C37" s="98" t="s">
        <v>30</v>
      </c>
      <c r="D37" s="359" t="s">
        <v>31</v>
      </c>
      <c r="E37" s="360"/>
      <c r="F37" s="98" t="s">
        <v>32</v>
      </c>
      <c r="G37" s="98" t="s">
        <v>33</v>
      </c>
      <c r="H37" s="359" t="s">
        <v>34</v>
      </c>
      <c r="I37" s="360"/>
      <c r="J37" s="98" t="s">
        <v>35</v>
      </c>
      <c r="K37" s="98" t="s">
        <v>36</v>
      </c>
      <c r="L37" s="359" t="s">
        <v>37</v>
      </c>
      <c r="M37" s="360"/>
      <c r="N37" s="98" t="s">
        <v>38</v>
      </c>
      <c r="O37" s="98" t="s">
        <v>39</v>
      </c>
      <c r="P37" s="359" t="s">
        <v>40</v>
      </c>
      <c r="Q37" s="360"/>
      <c r="R37" s="359" t="s">
        <v>229</v>
      </c>
      <c r="S37" s="360"/>
      <c r="T37" s="359" t="s">
        <v>230</v>
      </c>
      <c r="U37" s="362"/>
      <c r="V37" s="362"/>
      <c r="W37" s="362"/>
      <c r="X37" s="362"/>
      <c r="Y37" s="360"/>
      <c r="Z37" s="359" t="s">
        <v>231</v>
      </c>
      <c r="AA37" s="362"/>
      <c r="AB37" s="362"/>
      <c r="AC37" s="362"/>
      <c r="AD37" s="362"/>
      <c r="AE37" s="360"/>
      <c r="AG37" s="357" t="s">
        <v>228</v>
      </c>
      <c r="AH37" s="98" t="s">
        <v>29</v>
      </c>
      <c r="AI37" s="98" t="s">
        <v>30</v>
      </c>
      <c r="AJ37" s="359" t="s">
        <v>31</v>
      </c>
      <c r="AK37" s="360"/>
      <c r="AL37" s="98" t="s">
        <v>32</v>
      </c>
      <c r="AM37" s="98" t="s">
        <v>33</v>
      </c>
      <c r="AN37" s="359" t="s">
        <v>34</v>
      </c>
      <c r="AO37" s="360"/>
      <c r="AP37" s="98" t="s">
        <v>35</v>
      </c>
      <c r="AQ37" s="98" t="s">
        <v>36</v>
      </c>
      <c r="AR37" s="359" t="s">
        <v>37</v>
      </c>
      <c r="AS37" s="360"/>
      <c r="AT37" s="98" t="s">
        <v>38</v>
      </c>
      <c r="AU37" s="98" t="s">
        <v>39</v>
      </c>
      <c r="AV37" s="359" t="s">
        <v>40</v>
      </c>
      <c r="AW37" s="360"/>
      <c r="AX37" s="359" t="s">
        <v>229</v>
      </c>
      <c r="AY37" s="360"/>
      <c r="AZ37" s="359" t="s">
        <v>230</v>
      </c>
      <c r="BA37" s="362"/>
      <c r="BB37" s="362"/>
      <c r="BC37" s="362"/>
      <c r="BD37" s="362"/>
      <c r="BE37" s="360"/>
      <c r="BF37" s="359" t="s">
        <v>231</v>
      </c>
      <c r="BG37" s="362"/>
      <c r="BH37" s="362"/>
      <c r="BI37" s="362"/>
      <c r="BJ37" s="362"/>
      <c r="BK37" s="360"/>
    </row>
    <row r="38" spans="1:63" ht="36" customHeight="1" x14ac:dyDescent="0.2">
      <c r="A38" s="358"/>
      <c r="B38" s="46" t="s">
        <v>232</v>
      </c>
      <c r="C38" s="46" t="s">
        <v>232</v>
      </c>
      <c r="D38" s="46" t="s">
        <v>232</v>
      </c>
      <c r="E38" s="46" t="s">
        <v>233</v>
      </c>
      <c r="F38" s="46" t="s">
        <v>232</v>
      </c>
      <c r="G38" s="46" t="s">
        <v>232</v>
      </c>
      <c r="H38" s="46" t="s">
        <v>232</v>
      </c>
      <c r="I38" s="46" t="s">
        <v>233</v>
      </c>
      <c r="J38" s="46" t="s">
        <v>232</v>
      </c>
      <c r="K38" s="46" t="s">
        <v>232</v>
      </c>
      <c r="L38" s="46" t="s">
        <v>232</v>
      </c>
      <c r="M38" s="46" t="s">
        <v>233</v>
      </c>
      <c r="N38" s="46" t="s">
        <v>232</v>
      </c>
      <c r="O38" s="46" t="s">
        <v>232</v>
      </c>
      <c r="P38" s="46" t="s">
        <v>232</v>
      </c>
      <c r="Q38" s="46" t="s">
        <v>233</v>
      </c>
      <c r="R38" s="46" t="s">
        <v>232</v>
      </c>
      <c r="S38" s="46" t="s">
        <v>233</v>
      </c>
      <c r="T38" s="91" t="s">
        <v>234</v>
      </c>
      <c r="U38" s="91" t="s">
        <v>235</v>
      </c>
      <c r="V38" s="91" t="s">
        <v>236</v>
      </c>
      <c r="W38" s="91" t="s">
        <v>237</v>
      </c>
      <c r="X38" s="92" t="s">
        <v>238</v>
      </c>
      <c r="Y38" s="91" t="s">
        <v>239</v>
      </c>
      <c r="Z38" s="46" t="s">
        <v>240</v>
      </c>
      <c r="AA38" s="63" t="s">
        <v>241</v>
      </c>
      <c r="AB38" s="46" t="s">
        <v>242</v>
      </c>
      <c r="AC38" s="46" t="s">
        <v>243</v>
      </c>
      <c r="AD38" s="46" t="s">
        <v>244</v>
      </c>
      <c r="AE38" s="46" t="s">
        <v>245</v>
      </c>
      <c r="AG38" s="358"/>
      <c r="AH38" s="46" t="s">
        <v>232</v>
      </c>
      <c r="AI38" s="46" t="s">
        <v>232</v>
      </c>
      <c r="AJ38" s="46" t="s">
        <v>232</v>
      </c>
      <c r="AK38" s="46" t="s">
        <v>233</v>
      </c>
      <c r="AL38" s="46" t="s">
        <v>232</v>
      </c>
      <c r="AM38" s="46" t="s">
        <v>232</v>
      </c>
      <c r="AN38" s="46" t="s">
        <v>232</v>
      </c>
      <c r="AO38" s="46" t="s">
        <v>233</v>
      </c>
      <c r="AP38" s="46" t="s">
        <v>232</v>
      </c>
      <c r="AQ38" s="46" t="s">
        <v>232</v>
      </c>
      <c r="AR38" s="46" t="s">
        <v>232</v>
      </c>
      <c r="AS38" s="46" t="s">
        <v>233</v>
      </c>
      <c r="AT38" s="46" t="s">
        <v>232</v>
      </c>
      <c r="AU38" s="46" t="s">
        <v>232</v>
      </c>
      <c r="AV38" s="46" t="s">
        <v>232</v>
      </c>
      <c r="AW38" s="46" t="s">
        <v>233</v>
      </c>
      <c r="AX38" s="46" t="s">
        <v>232</v>
      </c>
      <c r="AY38" s="46" t="s">
        <v>233</v>
      </c>
      <c r="AZ38" s="91" t="s">
        <v>234</v>
      </c>
      <c r="BA38" s="91" t="s">
        <v>235</v>
      </c>
      <c r="BB38" s="91" t="s">
        <v>236</v>
      </c>
      <c r="BC38" s="91" t="s">
        <v>237</v>
      </c>
      <c r="BD38" s="92" t="s">
        <v>238</v>
      </c>
      <c r="BE38" s="91" t="s">
        <v>239</v>
      </c>
      <c r="BF38" s="89" t="s">
        <v>240</v>
      </c>
      <c r="BG38" s="90" t="s">
        <v>241</v>
      </c>
      <c r="BH38" s="89" t="s">
        <v>242</v>
      </c>
      <c r="BI38" s="89" t="s">
        <v>243</v>
      </c>
      <c r="BJ38" s="89" t="s">
        <v>244</v>
      </c>
      <c r="BK38" s="89" t="s">
        <v>245</v>
      </c>
    </row>
    <row r="39" spans="1:63" x14ac:dyDescent="0.2">
      <c r="A39" s="64" t="s">
        <v>246</v>
      </c>
      <c r="B39" s="145">
        <v>0</v>
      </c>
      <c r="C39" s="145">
        <v>0</v>
      </c>
      <c r="D39" s="145">
        <v>5</v>
      </c>
      <c r="E39" s="101">
        <v>0</v>
      </c>
      <c r="F39" s="145">
        <v>7</v>
      </c>
      <c r="G39" s="145">
        <v>7</v>
      </c>
      <c r="H39" s="145">
        <v>0</v>
      </c>
      <c r="I39" s="101"/>
      <c r="J39" s="145">
        <v>0</v>
      </c>
      <c r="K39" s="145">
        <v>0</v>
      </c>
      <c r="L39" s="145">
        <v>0</v>
      </c>
      <c r="M39" s="101"/>
      <c r="N39" s="145">
        <v>0</v>
      </c>
      <c r="O39" s="145">
        <v>0</v>
      </c>
      <c r="P39" s="145">
        <v>0</v>
      </c>
      <c r="Q39" s="101"/>
      <c r="R39" s="94">
        <v>19</v>
      </c>
      <c r="S39" s="71">
        <f>+E39+I39+M39+Q39</f>
        <v>0</v>
      </c>
      <c r="T39" s="93"/>
      <c r="U39" s="93"/>
      <c r="V39" s="93"/>
      <c r="W39" s="93"/>
      <c r="X39" s="93"/>
      <c r="Y39" s="66"/>
      <c r="Z39" s="66"/>
      <c r="AA39" s="66"/>
      <c r="AB39" s="66"/>
      <c r="AC39" s="66"/>
      <c r="AD39" s="66"/>
      <c r="AE39" s="67"/>
      <c r="AG39" s="64" t="s">
        <v>246</v>
      </c>
      <c r="AH39" s="64"/>
      <c r="AI39" s="64"/>
      <c r="AJ39" s="64"/>
      <c r="AK39" s="101"/>
      <c r="AL39" s="64"/>
      <c r="AM39" s="64"/>
      <c r="AN39" s="64"/>
      <c r="AO39" s="101"/>
      <c r="AP39" s="64"/>
      <c r="AQ39" s="64"/>
      <c r="AR39" s="64"/>
      <c r="AS39" s="101"/>
      <c r="AT39" s="64"/>
      <c r="AU39" s="64"/>
      <c r="AV39" s="64"/>
      <c r="AW39" s="101"/>
      <c r="AX39" s="94">
        <f t="shared" ref="AX39:AX59" si="7">AH39+AI39+AJ39+AL39+AM39+AN39+AP39+AQ39+AR39+AT39+AU39+AV39</f>
        <v>0</v>
      </c>
      <c r="AY39" s="71">
        <f>+AK39+AO39+AS39+AW39</f>
        <v>0</v>
      </c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7"/>
    </row>
    <row r="40" spans="1:63" x14ac:dyDescent="0.2">
      <c r="A40" s="64" t="s">
        <v>247</v>
      </c>
      <c r="B40" s="64"/>
      <c r="C40" s="64"/>
      <c r="D40" s="64"/>
      <c r="E40" s="101"/>
      <c r="F40" s="64"/>
      <c r="G40" s="64"/>
      <c r="H40" s="64"/>
      <c r="I40" s="101"/>
      <c r="J40" s="64"/>
      <c r="K40" s="64"/>
      <c r="L40" s="64"/>
      <c r="M40" s="101"/>
      <c r="N40" s="64"/>
      <c r="O40" s="64"/>
      <c r="P40" s="64"/>
      <c r="Q40" s="101"/>
      <c r="R40" s="94">
        <f t="shared" ref="R40:R59" si="8">B40+C40+D40+F40+G40+H40+J40+K40+L40+N40+O40+P40</f>
        <v>0</v>
      </c>
      <c r="S40" s="71">
        <f t="shared" ref="S40:S59" si="9">+E40+I40+M40+Q40</f>
        <v>0</v>
      </c>
      <c r="T40" s="93"/>
      <c r="U40" s="93"/>
      <c r="V40" s="93"/>
      <c r="W40" s="93"/>
      <c r="X40" s="93"/>
      <c r="Y40" s="66"/>
      <c r="Z40" s="66"/>
      <c r="AA40" s="66"/>
      <c r="AB40" s="66"/>
      <c r="AC40" s="66"/>
      <c r="AD40" s="66"/>
      <c r="AE40" s="66"/>
      <c r="AG40" s="64" t="s">
        <v>247</v>
      </c>
      <c r="AH40" s="64"/>
      <c r="AI40" s="64"/>
      <c r="AJ40" s="64"/>
      <c r="AK40" s="101"/>
      <c r="AL40" s="64"/>
      <c r="AM40" s="64"/>
      <c r="AN40" s="64"/>
      <c r="AO40" s="101"/>
      <c r="AP40" s="64"/>
      <c r="AQ40" s="64"/>
      <c r="AR40" s="64"/>
      <c r="AS40" s="101"/>
      <c r="AT40" s="64"/>
      <c r="AU40" s="64"/>
      <c r="AV40" s="64"/>
      <c r="AW40" s="101"/>
      <c r="AX40" s="94">
        <f t="shared" si="7"/>
        <v>0</v>
      </c>
      <c r="AY40" s="71">
        <f t="shared" ref="AY40:AY59" si="10">+AK40+AO40+AS40+AW40</f>
        <v>0</v>
      </c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x14ac:dyDescent="0.2">
      <c r="A41" s="64" t="s">
        <v>248</v>
      </c>
      <c r="B41" s="64"/>
      <c r="C41" s="64"/>
      <c r="D41" s="64"/>
      <c r="E41" s="101"/>
      <c r="F41" s="64"/>
      <c r="G41" s="64"/>
      <c r="H41" s="64"/>
      <c r="I41" s="101"/>
      <c r="J41" s="64"/>
      <c r="K41" s="64"/>
      <c r="L41" s="64"/>
      <c r="M41" s="101"/>
      <c r="N41" s="64"/>
      <c r="O41" s="64"/>
      <c r="P41" s="64"/>
      <c r="Q41" s="101"/>
      <c r="R41" s="94">
        <f t="shared" si="8"/>
        <v>0</v>
      </c>
      <c r="S41" s="71">
        <f t="shared" si="9"/>
        <v>0</v>
      </c>
      <c r="T41" s="93"/>
      <c r="U41" s="93"/>
      <c r="V41" s="93"/>
      <c r="W41" s="93"/>
      <c r="X41" s="93"/>
      <c r="Y41" s="66"/>
      <c r="Z41" s="66"/>
      <c r="AA41" s="66"/>
      <c r="AB41" s="66"/>
      <c r="AC41" s="66"/>
      <c r="AD41" s="66"/>
      <c r="AE41" s="66"/>
      <c r="AG41" s="64" t="s">
        <v>248</v>
      </c>
      <c r="AH41" s="64"/>
      <c r="AI41" s="64"/>
      <c r="AJ41" s="64"/>
      <c r="AK41" s="101"/>
      <c r="AL41" s="64"/>
      <c r="AM41" s="64"/>
      <c r="AN41" s="64"/>
      <c r="AO41" s="101"/>
      <c r="AP41" s="64"/>
      <c r="AQ41" s="64"/>
      <c r="AR41" s="64"/>
      <c r="AS41" s="101"/>
      <c r="AT41" s="64"/>
      <c r="AU41" s="64"/>
      <c r="AV41" s="64"/>
      <c r="AW41" s="101"/>
      <c r="AX41" s="94">
        <f t="shared" si="7"/>
        <v>0</v>
      </c>
      <c r="AY41" s="71">
        <f t="shared" si="10"/>
        <v>0</v>
      </c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x14ac:dyDescent="0.2">
      <c r="A42" s="64" t="s">
        <v>249</v>
      </c>
      <c r="B42" s="64"/>
      <c r="C42" s="64"/>
      <c r="D42" s="64"/>
      <c r="E42" s="101"/>
      <c r="F42" s="64"/>
      <c r="G42" s="64"/>
      <c r="H42" s="64"/>
      <c r="I42" s="101"/>
      <c r="J42" s="64"/>
      <c r="K42" s="64"/>
      <c r="L42" s="64"/>
      <c r="M42" s="101"/>
      <c r="N42" s="64"/>
      <c r="O42" s="64"/>
      <c r="P42" s="64"/>
      <c r="Q42" s="101"/>
      <c r="R42" s="94">
        <f t="shared" si="8"/>
        <v>0</v>
      </c>
      <c r="S42" s="71">
        <f t="shared" si="9"/>
        <v>0</v>
      </c>
      <c r="T42" s="93"/>
      <c r="U42" s="93"/>
      <c r="V42" s="93"/>
      <c r="W42" s="93"/>
      <c r="X42" s="93"/>
      <c r="Y42" s="66"/>
      <c r="Z42" s="66"/>
      <c r="AA42" s="66"/>
      <c r="AB42" s="66"/>
      <c r="AC42" s="66"/>
      <c r="AD42" s="66"/>
      <c r="AE42" s="66"/>
      <c r="AG42" s="64" t="s">
        <v>249</v>
      </c>
      <c r="AH42" s="64"/>
      <c r="AI42" s="64"/>
      <c r="AJ42" s="64"/>
      <c r="AK42" s="101"/>
      <c r="AL42" s="64"/>
      <c r="AM42" s="64"/>
      <c r="AN42" s="64"/>
      <c r="AO42" s="101"/>
      <c r="AP42" s="64"/>
      <c r="AQ42" s="64"/>
      <c r="AR42" s="64"/>
      <c r="AS42" s="101"/>
      <c r="AT42" s="64"/>
      <c r="AU42" s="64"/>
      <c r="AV42" s="64"/>
      <c r="AW42" s="101"/>
      <c r="AX42" s="94">
        <f t="shared" si="7"/>
        <v>0</v>
      </c>
      <c r="AY42" s="71">
        <f t="shared" si="10"/>
        <v>0</v>
      </c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x14ac:dyDescent="0.2">
      <c r="A43" s="64" t="s">
        <v>250</v>
      </c>
      <c r="B43" s="64"/>
      <c r="C43" s="64"/>
      <c r="D43" s="64"/>
      <c r="E43" s="101"/>
      <c r="F43" s="64"/>
      <c r="G43" s="64"/>
      <c r="H43" s="64"/>
      <c r="I43" s="101"/>
      <c r="J43" s="64"/>
      <c r="K43" s="64"/>
      <c r="L43" s="64"/>
      <c r="M43" s="101"/>
      <c r="N43" s="64"/>
      <c r="O43" s="64"/>
      <c r="P43" s="64"/>
      <c r="Q43" s="101"/>
      <c r="R43" s="94">
        <f t="shared" si="8"/>
        <v>0</v>
      </c>
      <c r="S43" s="71">
        <f t="shared" si="9"/>
        <v>0</v>
      </c>
      <c r="T43" s="93"/>
      <c r="U43" s="93"/>
      <c r="V43" s="93"/>
      <c r="W43" s="93"/>
      <c r="X43" s="93"/>
      <c r="Y43" s="66"/>
      <c r="Z43" s="66"/>
      <c r="AA43" s="66"/>
      <c r="AB43" s="66"/>
      <c r="AC43" s="66"/>
      <c r="AD43" s="66"/>
      <c r="AE43" s="66"/>
      <c r="AG43" s="64" t="s">
        <v>250</v>
      </c>
      <c r="AH43" s="64"/>
      <c r="AI43" s="64"/>
      <c r="AJ43" s="64"/>
      <c r="AK43" s="101"/>
      <c r="AL43" s="64"/>
      <c r="AM43" s="64"/>
      <c r="AN43" s="64"/>
      <c r="AO43" s="101"/>
      <c r="AP43" s="64"/>
      <c r="AQ43" s="64"/>
      <c r="AR43" s="64"/>
      <c r="AS43" s="101"/>
      <c r="AT43" s="64"/>
      <c r="AU43" s="64"/>
      <c r="AV43" s="64"/>
      <c r="AW43" s="101"/>
      <c r="AX43" s="94">
        <f t="shared" si="7"/>
        <v>0</v>
      </c>
      <c r="AY43" s="71">
        <f t="shared" si="10"/>
        <v>0</v>
      </c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x14ac:dyDescent="0.2">
      <c r="A44" s="64" t="s">
        <v>251</v>
      </c>
      <c r="B44" s="64"/>
      <c r="C44" s="64"/>
      <c r="D44" s="64"/>
      <c r="E44" s="101"/>
      <c r="F44" s="64"/>
      <c r="G44" s="64"/>
      <c r="H44" s="64"/>
      <c r="I44" s="101"/>
      <c r="J44" s="64"/>
      <c r="K44" s="64"/>
      <c r="L44" s="64"/>
      <c r="M44" s="101"/>
      <c r="N44" s="64"/>
      <c r="O44" s="64"/>
      <c r="P44" s="64"/>
      <c r="Q44" s="101"/>
      <c r="R44" s="94">
        <f t="shared" si="8"/>
        <v>0</v>
      </c>
      <c r="S44" s="71">
        <f t="shared" si="9"/>
        <v>0</v>
      </c>
      <c r="T44" s="93"/>
      <c r="U44" s="93"/>
      <c r="V44" s="93"/>
      <c r="W44" s="93"/>
      <c r="X44" s="93"/>
      <c r="Y44" s="66"/>
      <c r="Z44" s="66"/>
      <c r="AA44" s="66"/>
      <c r="AB44" s="66"/>
      <c r="AC44" s="66"/>
      <c r="AD44" s="66"/>
      <c r="AE44" s="66"/>
      <c r="AG44" s="64" t="s">
        <v>251</v>
      </c>
      <c r="AH44" s="64"/>
      <c r="AI44" s="64"/>
      <c r="AJ44" s="64"/>
      <c r="AK44" s="101"/>
      <c r="AL44" s="64"/>
      <c r="AM44" s="64"/>
      <c r="AN44" s="64"/>
      <c r="AO44" s="101"/>
      <c r="AP44" s="64"/>
      <c r="AQ44" s="64"/>
      <c r="AR44" s="64"/>
      <c r="AS44" s="101"/>
      <c r="AT44" s="64"/>
      <c r="AU44" s="64"/>
      <c r="AV44" s="64"/>
      <c r="AW44" s="101"/>
      <c r="AX44" s="94">
        <f t="shared" si="7"/>
        <v>0</v>
      </c>
      <c r="AY44" s="71">
        <f t="shared" si="10"/>
        <v>0</v>
      </c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x14ac:dyDescent="0.2">
      <c r="A45" s="64" t="s">
        <v>252</v>
      </c>
      <c r="B45" s="64"/>
      <c r="C45" s="64"/>
      <c r="D45" s="64"/>
      <c r="E45" s="101"/>
      <c r="F45" s="64"/>
      <c r="G45" s="64"/>
      <c r="H45" s="64"/>
      <c r="I45" s="101"/>
      <c r="J45" s="64"/>
      <c r="K45" s="64"/>
      <c r="L45" s="64"/>
      <c r="M45" s="101"/>
      <c r="N45" s="64"/>
      <c r="O45" s="64"/>
      <c r="P45" s="64"/>
      <c r="Q45" s="101"/>
      <c r="R45" s="94">
        <f t="shared" si="8"/>
        <v>0</v>
      </c>
      <c r="S45" s="71">
        <f t="shared" si="9"/>
        <v>0</v>
      </c>
      <c r="T45" s="93"/>
      <c r="U45" s="93"/>
      <c r="V45" s="93"/>
      <c r="W45" s="93"/>
      <c r="X45" s="93"/>
      <c r="Y45" s="66"/>
      <c r="Z45" s="66"/>
      <c r="AA45" s="66"/>
      <c r="AB45" s="66"/>
      <c r="AC45" s="66"/>
      <c r="AD45" s="66"/>
      <c r="AE45" s="66"/>
      <c r="AG45" s="64" t="s">
        <v>252</v>
      </c>
      <c r="AH45" s="64"/>
      <c r="AI45" s="64"/>
      <c r="AJ45" s="64"/>
      <c r="AK45" s="101"/>
      <c r="AL45" s="64"/>
      <c r="AM45" s="64"/>
      <c r="AN45" s="64"/>
      <c r="AO45" s="101"/>
      <c r="AP45" s="64"/>
      <c r="AQ45" s="64"/>
      <c r="AR45" s="64"/>
      <c r="AS45" s="101"/>
      <c r="AT45" s="64"/>
      <c r="AU45" s="64"/>
      <c r="AV45" s="64"/>
      <c r="AW45" s="101"/>
      <c r="AX45" s="94">
        <f t="shared" si="7"/>
        <v>0</v>
      </c>
      <c r="AY45" s="71">
        <f t="shared" si="10"/>
        <v>0</v>
      </c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</row>
    <row r="46" spans="1:63" x14ac:dyDescent="0.2">
      <c r="A46" s="64" t="s">
        <v>253</v>
      </c>
      <c r="B46" s="64"/>
      <c r="C46" s="64"/>
      <c r="D46" s="64"/>
      <c r="E46" s="101"/>
      <c r="F46" s="64"/>
      <c r="G46" s="64"/>
      <c r="H46" s="64"/>
      <c r="I46" s="101"/>
      <c r="J46" s="64"/>
      <c r="K46" s="64"/>
      <c r="L46" s="64"/>
      <c r="M46" s="101"/>
      <c r="N46" s="64"/>
      <c r="O46" s="64"/>
      <c r="P46" s="64"/>
      <c r="Q46" s="101"/>
      <c r="R46" s="94">
        <f t="shared" si="8"/>
        <v>0</v>
      </c>
      <c r="S46" s="71">
        <f t="shared" si="9"/>
        <v>0</v>
      </c>
      <c r="T46" s="93"/>
      <c r="U46" s="93"/>
      <c r="V46" s="93"/>
      <c r="W46" s="93"/>
      <c r="X46" s="93"/>
      <c r="Y46" s="66"/>
      <c r="Z46" s="66"/>
      <c r="AA46" s="66"/>
      <c r="AB46" s="66"/>
      <c r="AC46" s="66"/>
      <c r="AD46" s="66"/>
      <c r="AE46" s="66"/>
      <c r="AG46" s="64" t="s">
        <v>253</v>
      </c>
      <c r="AH46" s="64"/>
      <c r="AI46" s="64"/>
      <c r="AJ46" s="64"/>
      <c r="AK46" s="101"/>
      <c r="AL46" s="64"/>
      <c r="AM46" s="64"/>
      <c r="AN46" s="64"/>
      <c r="AO46" s="101"/>
      <c r="AP46" s="64"/>
      <c r="AQ46" s="64"/>
      <c r="AR46" s="64"/>
      <c r="AS46" s="101"/>
      <c r="AT46" s="64"/>
      <c r="AU46" s="64"/>
      <c r="AV46" s="64"/>
      <c r="AW46" s="101"/>
      <c r="AX46" s="94">
        <f t="shared" si="7"/>
        <v>0</v>
      </c>
      <c r="AY46" s="71">
        <f t="shared" si="10"/>
        <v>0</v>
      </c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</row>
    <row r="47" spans="1:63" x14ac:dyDescent="0.2">
      <c r="A47" s="64" t="s">
        <v>254</v>
      </c>
      <c r="B47" s="64"/>
      <c r="C47" s="64"/>
      <c r="D47" s="64"/>
      <c r="E47" s="101"/>
      <c r="F47" s="64"/>
      <c r="G47" s="64"/>
      <c r="H47" s="64"/>
      <c r="I47" s="101"/>
      <c r="J47" s="64"/>
      <c r="K47" s="64"/>
      <c r="L47" s="64"/>
      <c r="M47" s="101"/>
      <c r="N47" s="64"/>
      <c r="O47" s="64"/>
      <c r="P47" s="64"/>
      <c r="Q47" s="101"/>
      <c r="R47" s="94">
        <f t="shared" si="8"/>
        <v>0</v>
      </c>
      <c r="S47" s="71">
        <f t="shared" si="9"/>
        <v>0</v>
      </c>
      <c r="T47" s="93"/>
      <c r="U47" s="93"/>
      <c r="V47" s="93"/>
      <c r="W47" s="93"/>
      <c r="X47" s="93"/>
      <c r="Y47" s="66"/>
      <c r="Z47" s="66"/>
      <c r="AA47" s="66"/>
      <c r="AB47" s="66"/>
      <c r="AC47" s="66"/>
      <c r="AD47" s="66"/>
      <c r="AE47" s="66"/>
      <c r="AG47" s="64" t="s">
        <v>254</v>
      </c>
      <c r="AH47" s="64"/>
      <c r="AI47" s="64"/>
      <c r="AJ47" s="64"/>
      <c r="AK47" s="101"/>
      <c r="AL47" s="64"/>
      <c r="AM47" s="64"/>
      <c r="AN47" s="64"/>
      <c r="AO47" s="101"/>
      <c r="AP47" s="64"/>
      <c r="AQ47" s="64"/>
      <c r="AR47" s="64"/>
      <c r="AS47" s="101"/>
      <c r="AT47" s="64"/>
      <c r="AU47" s="64"/>
      <c r="AV47" s="64"/>
      <c r="AW47" s="101"/>
      <c r="AX47" s="94">
        <f t="shared" si="7"/>
        <v>0</v>
      </c>
      <c r="AY47" s="71">
        <f t="shared" si="10"/>
        <v>0</v>
      </c>
      <c r="AZ47" s="66"/>
      <c r="BA47" s="66"/>
      <c r="BB47" s="66"/>
      <c r="BC47" s="66"/>
      <c r="BD47" s="66"/>
      <c r="BE47" s="66"/>
      <c r="BF47" s="66"/>
      <c r="BG47" s="66"/>
      <c r="BH47" s="66"/>
      <c r="BI47" s="64"/>
      <c r="BJ47" s="64"/>
      <c r="BK47" s="64"/>
    </row>
    <row r="48" spans="1:63" x14ac:dyDescent="0.2">
      <c r="A48" s="64" t="s">
        <v>255</v>
      </c>
      <c r="B48" s="64"/>
      <c r="C48" s="64"/>
      <c r="D48" s="64"/>
      <c r="E48" s="101"/>
      <c r="F48" s="64"/>
      <c r="G48" s="64"/>
      <c r="H48" s="64"/>
      <c r="I48" s="101"/>
      <c r="J48" s="64"/>
      <c r="K48" s="64"/>
      <c r="L48" s="64"/>
      <c r="M48" s="101"/>
      <c r="N48" s="64"/>
      <c r="O48" s="64"/>
      <c r="P48" s="64"/>
      <c r="Q48" s="101"/>
      <c r="R48" s="94">
        <f t="shared" si="8"/>
        <v>0</v>
      </c>
      <c r="S48" s="71">
        <f t="shared" si="9"/>
        <v>0</v>
      </c>
      <c r="T48" s="93"/>
      <c r="U48" s="93"/>
      <c r="V48" s="93"/>
      <c r="W48" s="93"/>
      <c r="X48" s="93"/>
      <c r="Y48" s="66"/>
      <c r="Z48" s="66"/>
      <c r="AA48" s="66"/>
      <c r="AB48" s="66"/>
      <c r="AC48" s="66"/>
      <c r="AD48" s="66"/>
      <c r="AE48" s="66"/>
      <c r="AG48" s="64" t="s">
        <v>255</v>
      </c>
      <c r="AH48" s="64"/>
      <c r="AI48" s="64"/>
      <c r="AJ48" s="64"/>
      <c r="AK48" s="101"/>
      <c r="AL48" s="64"/>
      <c r="AM48" s="64"/>
      <c r="AN48" s="64"/>
      <c r="AO48" s="101"/>
      <c r="AP48" s="64"/>
      <c r="AQ48" s="64"/>
      <c r="AR48" s="64"/>
      <c r="AS48" s="101"/>
      <c r="AT48" s="64"/>
      <c r="AU48" s="64"/>
      <c r="AV48" s="64"/>
      <c r="AW48" s="101"/>
      <c r="AX48" s="94">
        <f t="shared" si="7"/>
        <v>0</v>
      </c>
      <c r="AY48" s="71">
        <f t="shared" si="10"/>
        <v>0</v>
      </c>
      <c r="AZ48" s="66"/>
      <c r="BA48" s="66"/>
      <c r="BB48" s="66"/>
      <c r="BC48" s="66"/>
      <c r="BD48" s="66"/>
      <c r="BE48" s="66"/>
      <c r="BF48" s="66"/>
      <c r="BG48" s="66"/>
      <c r="BH48" s="66"/>
      <c r="BI48" s="64"/>
      <c r="BJ48" s="64"/>
      <c r="BK48" s="64"/>
    </row>
    <row r="49" spans="1:63" x14ac:dyDescent="0.2">
      <c r="A49" s="64" t="s">
        <v>256</v>
      </c>
      <c r="B49" s="64"/>
      <c r="C49" s="64"/>
      <c r="D49" s="64"/>
      <c r="E49" s="101"/>
      <c r="F49" s="64"/>
      <c r="G49" s="64"/>
      <c r="H49" s="64"/>
      <c r="I49" s="101"/>
      <c r="J49" s="64"/>
      <c r="K49" s="64"/>
      <c r="L49" s="64"/>
      <c r="M49" s="101"/>
      <c r="N49" s="64"/>
      <c r="O49" s="64"/>
      <c r="P49" s="64"/>
      <c r="Q49" s="101"/>
      <c r="R49" s="94">
        <f t="shared" si="8"/>
        <v>0</v>
      </c>
      <c r="S49" s="71">
        <f t="shared" si="9"/>
        <v>0</v>
      </c>
      <c r="T49" s="93"/>
      <c r="U49" s="93"/>
      <c r="V49" s="93"/>
      <c r="W49" s="93"/>
      <c r="X49" s="93"/>
      <c r="Y49" s="66"/>
      <c r="Z49" s="66"/>
      <c r="AA49" s="66"/>
      <c r="AB49" s="66"/>
      <c r="AC49" s="66"/>
      <c r="AD49" s="66"/>
      <c r="AE49" s="66"/>
      <c r="AG49" s="64" t="s">
        <v>256</v>
      </c>
      <c r="AH49" s="64"/>
      <c r="AI49" s="64"/>
      <c r="AJ49" s="64"/>
      <c r="AK49" s="101"/>
      <c r="AL49" s="64"/>
      <c r="AM49" s="64"/>
      <c r="AN49" s="64"/>
      <c r="AO49" s="101"/>
      <c r="AP49" s="64"/>
      <c r="AQ49" s="64"/>
      <c r="AR49" s="64"/>
      <c r="AS49" s="101"/>
      <c r="AT49" s="64"/>
      <c r="AU49" s="64"/>
      <c r="AV49" s="64"/>
      <c r="AW49" s="101"/>
      <c r="AX49" s="94">
        <f t="shared" si="7"/>
        <v>0</v>
      </c>
      <c r="AY49" s="71">
        <f t="shared" si="10"/>
        <v>0</v>
      </c>
      <c r="AZ49" s="66"/>
      <c r="BA49" s="66"/>
      <c r="BB49" s="66"/>
      <c r="BC49" s="66"/>
      <c r="BD49" s="66"/>
      <c r="BE49" s="66"/>
      <c r="BF49" s="66"/>
      <c r="BG49" s="66"/>
      <c r="BH49" s="66"/>
      <c r="BI49" s="64"/>
      <c r="BJ49" s="64"/>
      <c r="BK49" s="64"/>
    </row>
    <row r="50" spans="1:63" x14ac:dyDescent="0.2">
      <c r="A50" s="64" t="s">
        <v>257</v>
      </c>
      <c r="B50" s="64"/>
      <c r="C50" s="64"/>
      <c r="D50" s="64"/>
      <c r="E50" s="101"/>
      <c r="F50" s="64"/>
      <c r="G50" s="64"/>
      <c r="H50" s="64"/>
      <c r="I50" s="101"/>
      <c r="J50" s="64"/>
      <c r="K50" s="64"/>
      <c r="L50" s="64"/>
      <c r="M50" s="101"/>
      <c r="N50" s="64"/>
      <c r="O50" s="64"/>
      <c r="P50" s="64"/>
      <c r="Q50" s="101"/>
      <c r="R50" s="94">
        <f t="shared" si="8"/>
        <v>0</v>
      </c>
      <c r="S50" s="71">
        <f t="shared" si="9"/>
        <v>0</v>
      </c>
      <c r="T50" s="93"/>
      <c r="U50" s="93"/>
      <c r="V50" s="93"/>
      <c r="W50" s="93"/>
      <c r="X50" s="93"/>
      <c r="Y50" s="66"/>
      <c r="Z50" s="66"/>
      <c r="AA50" s="66"/>
      <c r="AB50" s="66"/>
      <c r="AC50" s="66"/>
      <c r="AD50" s="66"/>
      <c r="AE50" s="66"/>
      <c r="AG50" s="64" t="s">
        <v>257</v>
      </c>
      <c r="AH50" s="64"/>
      <c r="AI50" s="64"/>
      <c r="AJ50" s="64"/>
      <c r="AK50" s="101"/>
      <c r="AL50" s="64"/>
      <c r="AM50" s="64"/>
      <c r="AN50" s="64"/>
      <c r="AO50" s="101"/>
      <c r="AP50" s="64"/>
      <c r="AQ50" s="64"/>
      <c r="AR50" s="64"/>
      <c r="AS50" s="101"/>
      <c r="AT50" s="64"/>
      <c r="AU50" s="64"/>
      <c r="AV50" s="64"/>
      <c r="AW50" s="101"/>
      <c r="AX50" s="94">
        <f t="shared" si="7"/>
        <v>0</v>
      </c>
      <c r="AY50" s="71">
        <f t="shared" si="10"/>
        <v>0</v>
      </c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x14ac:dyDescent="0.2">
      <c r="A51" s="64" t="s">
        <v>258</v>
      </c>
      <c r="B51" s="64"/>
      <c r="C51" s="64"/>
      <c r="D51" s="64"/>
      <c r="E51" s="101"/>
      <c r="F51" s="64"/>
      <c r="G51" s="64"/>
      <c r="H51" s="64"/>
      <c r="I51" s="101"/>
      <c r="J51" s="64"/>
      <c r="K51" s="64"/>
      <c r="L51" s="64"/>
      <c r="M51" s="101"/>
      <c r="N51" s="64"/>
      <c r="O51" s="64"/>
      <c r="P51" s="64"/>
      <c r="Q51" s="101"/>
      <c r="R51" s="94">
        <f t="shared" si="8"/>
        <v>0</v>
      </c>
      <c r="S51" s="71">
        <f t="shared" si="9"/>
        <v>0</v>
      </c>
      <c r="T51" s="93"/>
      <c r="U51" s="93"/>
      <c r="V51" s="93"/>
      <c r="W51" s="93"/>
      <c r="X51" s="93"/>
      <c r="Y51" s="66"/>
      <c r="Z51" s="66"/>
      <c r="AA51" s="66"/>
      <c r="AB51" s="66"/>
      <c r="AC51" s="66"/>
      <c r="AD51" s="66"/>
      <c r="AE51" s="66"/>
      <c r="AG51" s="64" t="s">
        <v>258</v>
      </c>
      <c r="AH51" s="64"/>
      <c r="AI51" s="64"/>
      <c r="AJ51" s="64"/>
      <c r="AK51" s="101"/>
      <c r="AL51" s="64"/>
      <c r="AM51" s="64"/>
      <c r="AN51" s="64"/>
      <c r="AO51" s="101"/>
      <c r="AP51" s="64"/>
      <c r="AQ51" s="64"/>
      <c r="AR51" s="64"/>
      <c r="AS51" s="101"/>
      <c r="AT51" s="64"/>
      <c r="AU51" s="64"/>
      <c r="AV51" s="64"/>
      <c r="AW51" s="101"/>
      <c r="AX51" s="94">
        <f t="shared" si="7"/>
        <v>0</v>
      </c>
      <c r="AY51" s="71">
        <f t="shared" si="10"/>
        <v>0</v>
      </c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x14ac:dyDescent="0.2">
      <c r="A52" s="64" t="s">
        <v>259</v>
      </c>
      <c r="B52" s="64"/>
      <c r="C52" s="64"/>
      <c r="D52" s="64"/>
      <c r="E52" s="101"/>
      <c r="F52" s="64"/>
      <c r="G52" s="64"/>
      <c r="H52" s="64"/>
      <c r="I52" s="101"/>
      <c r="J52" s="64"/>
      <c r="K52" s="64"/>
      <c r="L52" s="64"/>
      <c r="M52" s="101"/>
      <c r="N52" s="64"/>
      <c r="O52" s="64"/>
      <c r="P52" s="64"/>
      <c r="Q52" s="101"/>
      <c r="R52" s="94">
        <f t="shared" si="8"/>
        <v>0</v>
      </c>
      <c r="S52" s="71">
        <f t="shared" si="9"/>
        <v>0</v>
      </c>
      <c r="T52" s="93"/>
      <c r="U52" s="93"/>
      <c r="V52" s="93"/>
      <c r="W52" s="93"/>
      <c r="X52" s="93"/>
      <c r="Y52" s="66"/>
      <c r="Z52" s="66"/>
      <c r="AA52" s="66"/>
      <c r="AB52" s="66"/>
      <c r="AC52" s="66"/>
      <c r="AD52" s="66"/>
      <c r="AE52" s="66"/>
      <c r="AG52" s="64" t="s">
        <v>259</v>
      </c>
      <c r="AH52" s="64"/>
      <c r="AI52" s="64"/>
      <c r="AJ52" s="64"/>
      <c r="AK52" s="101"/>
      <c r="AL52" s="64"/>
      <c r="AM52" s="64"/>
      <c r="AN52" s="64"/>
      <c r="AO52" s="101"/>
      <c r="AP52" s="64"/>
      <c r="AQ52" s="64"/>
      <c r="AR52" s="64"/>
      <c r="AS52" s="101"/>
      <c r="AT52" s="64"/>
      <c r="AU52" s="64"/>
      <c r="AV52" s="64"/>
      <c r="AW52" s="101"/>
      <c r="AX52" s="94">
        <f t="shared" si="7"/>
        <v>0</v>
      </c>
      <c r="AY52" s="71">
        <f t="shared" si="10"/>
        <v>0</v>
      </c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x14ac:dyDescent="0.2">
      <c r="A53" s="64" t="s">
        <v>260</v>
      </c>
      <c r="B53" s="64"/>
      <c r="C53" s="64"/>
      <c r="D53" s="64"/>
      <c r="E53" s="101"/>
      <c r="F53" s="64"/>
      <c r="G53" s="64"/>
      <c r="H53" s="64"/>
      <c r="I53" s="101"/>
      <c r="J53" s="64"/>
      <c r="K53" s="64"/>
      <c r="L53" s="64"/>
      <c r="M53" s="101"/>
      <c r="N53" s="64"/>
      <c r="O53" s="64"/>
      <c r="P53" s="64"/>
      <c r="Q53" s="101"/>
      <c r="R53" s="94">
        <f t="shared" si="8"/>
        <v>0</v>
      </c>
      <c r="S53" s="71">
        <f t="shared" si="9"/>
        <v>0</v>
      </c>
      <c r="T53" s="93"/>
      <c r="U53" s="93"/>
      <c r="V53" s="93"/>
      <c r="W53" s="93"/>
      <c r="X53" s="93"/>
      <c r="Y53" s="66"/>
      <c r="Z53" s="66"/>
      <c r="AA53" s="66"/>
      <c r="AB53" s="66"/>
      <c r="AC53" s="66"/>
      <c r="AD53" s="66"/>
      <c r="AE53" s="66"/>
      <c r="AG53" s="64" t="s">
        <v>260</v>
      </c>
      <c r="AH53" s="64"/>
      <c r="AI53" s="64"/>
      <c r="AJ53" s="64"/>
      <c r="AK53" s="101"/>
      <c r="AL53" s="64"/>
      <c r="AM53" s="64"/>
      <c r="AN53" s="64"/>
      <c r="AO53" s="101"/>
      <c r="AP53" s="64"/>
      <c r="AQ53" s="64"/>
      <c r="AR53" s="64"/>
      <c r="AS53" s="101"/>
      <c r="AT53" s="64"/>
      <c r="AU53" s="64"/>
      <c r="AV53" s="64"/>
      <c r="AW53" s="101"/>
      <c r="AX53" s="94">
        <f t="shared" si="7"/>
        <v>0</v>
      </c>
      <c r="AY53" s="71">
        <f t="shared" si="10"/>
        <v>0</v>
      </c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x14ac:dyDescent="0.2">
      <c r="A54" s="64" t="s">
        <v>261</v>
      </c>
      <c r="B54" s="64"/>
      <c r="C54" s="64"/>
      <c r="D54" s="64"/>
      <c r="E54" s="101"/>
      <c r="F54" s="64"/>
      <c r="G54" s="64"/>
      <c r="H54" s="64"/>
      <c r="I54" s="101"/>
      <c r="J54" s="64"/>
      <c r="K54" s="64"/>
      <c r="L54" s="64"/>
      <c r="M54" s="101"/>
      <c r="N54" s="64"/>
      <c r="O54" s="64"/>
      <c r="P54" s="64"/>
      <c r="Q54" s="101"/>
      <c r="R54" s="94">
        <f t="shared" si="8"/>
        <v>0</v>
      </c>
      <c r="S54" s="71">
        <f t="shared" si="9"/>
        <v>0</v>
      </c>
      <c r="T54" s="93"/>
      <c r="U54" s="93"/>
      <c r="V54" s="93"/>
      <c r="W54" s="93"/>
      <c r="X54" s="93"/>
      <c r="Y54" s="66"/>
      <c r="Z54" s="66"/>
      <c r="AA54" s="66"/>
      <c r="AB54" s="66"/>
      <c r="AC54" s="66"/>
      <c r="AD54" s="66"/>
      <c r="AE54" s="66"/>
      <c r="AG54" s="64" t="s">
        <v>261</v>
      </c>
      <c r="AH54" s="64"/>
      <c r="AI54" s="64"/>
      <c r="AJ54" s="64"/>
      <c r="AK54" s="101"/>
      <c r="AL54" s="64"/>
      <c r="AM54" s="64"/>
      <c r="AN54" s="64"/>
      <c r="AO54" s="101"/>
      <c r="AP54" s="64"/>
      <c r="AQ54" s="64"/>
      <c r="AR54" s="64"/>
      <c r="AS54" s="101"/>
      <c r="AT54" s="64"/>
      <c r="AU54" s="64"/>
      <c r="AV54" s="64"/>
      <c r="AW54" s="101"/>
      <c r="AX54" s="94">
        <f t="shared" si="7"/>
        <v>0</v>
      </c>
      <c r="AY54" s="71">
        <f t="shared" si="10"/>
        <v>0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x14ac:dyDescent="0.2">
      <c r="A55" s="64" t="s">
        <v>262</v>
      </c>
      <c r="B55" s="64"/>
      <c r="C55" s="64"/>
      <c r="D55" s="64"/>
      <c r="E55" s="101"/>
      <c r="F55" s="64"/>
      <c r="G55" s="64"/>
      <c r="H55" s="64"/>
      <c r="I55" s="101"/>
      <c r="J55" s="64"/>
      <c r="K55" s="64"/>
      <c r="L55" s="64"/>
      <c r="M55" s="101"/>
      <c r="N55" s="64"/>
      <c r="O55" s="64"/>
      <c r="P55" s="64"/>
      <c r="Q55" s="101"/>
      <c r="R55" s="94">
        <f t="shared" si="8"/>
        <v>0</v>
      </c>
      <c r="S55" s="71">
        <f t="shared" si="9"/>
        <v>0</v>
      </c>
      <c r="T55" s="93"/>
      <c r="U55" s="93"/>
      <c r="V55" s="93"/>
      <c r="W55" s="93"/>
      <c r="X55" s="93"/>
      <c r="Y55" s="66"/>
      <c r="Z55" s="66"/>
      <c r="AA55" s="66"/>
      <c r="AB55" s="66"/>
      <c r="AC55" s="66"/>
      <c r="AD55" s="66"/>
      <c r="AE55" s="66"/>
      <c r="AG55" s="64" t="s">
        <v>262</v>
      </c>
      <c r="AH55" s="64"/>
      <c r="AI55" s="64"/>
      <c r="AJ55" s="64"/>
      <c r="AK55" s="101"/>
      <c r="AL55" s="64"/>
      <c r="AM55" s="64"/>
      <c r="AN55" s="64"/>
      <c r="AO55" s="101"/>
      <c r="AP55" s="64"/>
      <c r="AQ55" s="64"/>
      <c r="AR55" s="64"/>
      <c r="AS55" s="101"/>
      <c r="AT55" s="64"/>
      <c r="AU55" s="64"/>
      <c r="AV55" s="64"/>
      <c r="AW55" s="101"/>
      <c r="AX55" s="94">
        <f t="shared" si="7"/>
        <v>0</v>
      </c>
      <c r="AY55" s="71">
        <f t="shared" si="10"/>
        <v>0</v>
      </c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x14ac:dyDescent="0.2">
      <c r="A56" s="64" t="s">
        <v>263</v>
      </c>
      <c r="B56" s="64"/>
      <c r="C56" s="64"/>
      <c r="D56" s="64"/>
      <c r="E56" s="101"/>
      <c r="F56" s="64"/>
      <c r="G56" s="64"/>
      <c r="H56" s="64"/>
      <c r="I56" s="101"/>
      <c r="J56" s="64"/>
      <c r="K56" s="64"/>
      <c r="L56" s="64"/>
      <c r="M56" s="101"/>
      <c r="N56" s="64"/>
      <c r="O56" s="64"/>
      <c r="P56" s="64"/>
      <c r="Q56" s="101"/>
      <c r="R56" s="94">
        <f t="shared" si="8"/>
        <v>0</v>
      </c>
      <c r="S56" s="71">
        <f t="shared" si="9"/>
        <v>0</v>
      </c>
      <c r="T56" s="93"/>
      <c r="U56" s="93"/>
      <c r="V56" s="93"/>
      <c r="W56" s="93"/>
      <c r="X56" s="93"/>
      <c r="Y56" s="66"/>
      <c r="Z56" s="66"/>
      <c r="AA56" s="66"/>
      <c r="AB56" s="66"/>
      <c r="AC56" s="66"/>
      <c r="AD56" s="66"/>
      <c r="AE56" s="66"/>
      <c r="AG56" s="64" t="s">
        <v>263</v>
      </c>
      <c r="AH56" s="64"/>
      <c r="AI56" s="64"/>
      <c r="AJ56" s="64"/>
      <c r="AK56" s="101"/>
      <c r="AL56" s="64"/>
      <c r="AM56" s="64"/>
      <c r="AN56" s="64"/>
      <c r="AO56" s="101"/>
      <c r="AP56" s="64"/>
      <c r="AQ56" s="64"/>
      <c r="AR56" s="64"/>
      <c r="AS56" s="101"/>
      <c r="AT56" s="64"/>
      <c r="AU56" s="64"/>
      <c r="AV56" s="64"/>
      <c r="AW56" s="101"/>
      <c r="AX56" s="94">
        <f t="shared" si="7"/>
        <v>0</v>
      </c>
      <c r="AY56" s="71">
        <f t="shared" si="10"/>
        <v>0</v>
      </c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x14ac:dyDescent="0.2">
      <c r="A57" s="64" t="s">
        <v>264</v>
      </c>
      <c r="B57" s="64"/>
      <c r="C57" s="64"/>
      <c r="D57" s="64"/>
      <c r="E57" s="101"/>
      <c r="F57" s="64"/>
      <c r="G57" s="64"/>
      <c r="H57" s="64"/>
      <c r="I57" s="101"/>
      <c r="J57" s="64"/>
      <c r="K57" s="64"/>
      <c r="L57" s="64"/>
      <c r="M57" s="101"/>
      <c r="N57" s="64"/>
      <c r="O57" s="64"/>
      <c r="P57" s="64"/>
      <c r="Q57" s="101"/>
      <c r="R57" s="94">
        <f t="shared" si="8"/>
        <v>0</v>
      </c>
      <c r="S57" s="71">
        <f t="shared" si="9"/>
        <v>0</v>
      </c>
      <c r="T57" s="93"/>
      <c r="U57" s="93"/>
      <c r="V57" s="93"/>
      <c r="W57" s="93"/>
      <c r="X57" s="93"/>
      <c r="Y57" s="66"/>
      <c r="Z57" s="66"/>
      <c r="AA57" s="66"/>
      <c r="AB57" s="66"/>
      <c r="AC57" s="66"/>
      <c r="AD57" s="66"/>
      <c r="AE57" s="66"/>
      <c r="AG57" s="64" t="s">
        <v>264</v>
      </c>
      <c r="AH57" s="64"/>
      <c r="AI57" s="64"/>
      <c r="AJ57" s="64"/>
      <c r="AK57" s="101"/>
      <c r="AL57" s="64"/>
      <c r="AM57" s="64"/>
      <c r="AN57" s="64"/>
      <c r="AO57" s="101"/>
      <c r="AP57" s="64"/>
      <c r="AQ57" s="64"/>
      <c r="AR57" s="64"/>
      <c r="AS57" s="101"/>
      <c r="AT57" s="64"/>
      <c r="AU57" s="64"/>
      <c r="AV57" s="64"/>
      <c r="AW57" s="101"/>
      <c r="AX57" s="94">
        <f t="shared" si="7"/>
        <v>0</v>
      </c>
      <c r="AY57" s="71">
        <f t="shared" si="10"/>
        <v>0</v>
      </c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x14ac:dyDescent="0.2">
      <c r="A58" s="64" t="s">
        <v>265</v>
      </c>
      <c r="B58" s="64"/>
      <c r="C58" s="64"/>
      <c r="D58" s="64"/>
      <c r="E58" s="101"/>
      <c r="F58" s="64"/>
      <c r="G58" s="64"/>
      <c r="H58" s="64"/>
      <c r="I58" s="101"/>
      <c r="J58" s="64"/>
      <c r="K58" s="64"/>
      <c r="L58" s="64"/>
      <c r="M58" s="101"/>
      <c r="N58" s="64"/>
      <c r="O58" s="64"/>
      <c r="P58" s="64"/>
      <c r="Q58" s="101"/>
      <c r="R58" s="94">
        <f t="shared" si="8"/>
        <v>0</v>
      </c>
      <c r="S58" s="71">
        <f t="shared" si="9"/>
        <v>0</v>
      </c>
      <c r="T58" s="93"/>
      <c r="U58" s="93"/>
      <c r="V58" s="93"/>
      <c r="W58" s="93"/>
      <c r="X58" s="93"/>
      <c r="Y58" s="66"/>
      <c r="Z58" s="66"/>
      <c r="AA58" s="66"/>
      <c r="AB58" s="66"/>
      <c r="AC58" s="66"/>
      <c r="AD58" s="66"/>
      <c r="AE58" s="66"/>
      <c r="AG58" s="64" t="s">
        <v>265</v>
      </c>
      <c r="AH58" s="64"/>
      <c r="AI58" s="64"/>
      <c r="AJ58" s="64"/>
      <c r="AK58" s="101"/>
      <c r="AL58" s="64"/>
      <c r="AM58" s="64"/>
      <c r="AN58" s="64"/>
      <c r="AO58" s="101"/>
      <c r="AP58" s="64"/>
      <c r="AQ58" s="64"/>
      <c r="AR58" s="64"/>
      <c r="AS58" s="101"/>
      <c r="AT58" s="64"/>
      <c r="AU58" s="64"/>
      <c r="AV58" s="64"/>
      <c r="AW58" s="101"/>
      <c r="AX58" s="94">
        <f t="shared" si="7"/>
        <v>0</v>
      </c>
      <c r="AY58" s="71">
        <f t="shared" si="10"/>
        <v>0</v>
      </c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</row>
    <row r="59" spans="1:63" x14ac:dyDescent="0.2">
      <c r="A59" s="64" t="s">
        <v>266</v>
      </c>
      <c r="B59" s="64"/>
      <c r="C59" s="64"/>
      <c r="D59" s="64"/>
      <c r="E59" s="101"/>
      <c r="F59" s="64"/>
      <c r="G59" s="64"/>
      <c r="H59" s="64"/>
      <c r="I59" s="101"/>
      <c r="J59" s="64"/>
      <c r="K59" s="64"/>
      <c r="L59" s="64"/>
      <c r="M59" s="101"/>
      <c r="N59" s="64"/>
      <c r="O59" s="64"/>
      <c r="P59" s="64"/>
      <c r="Q59" s="101"/>
      <c r="R59" s="94">
        <f t="shared" si="8"/>
        <v>0</v>
      </c>
      <c r="S59" s="71">
        <f t="shared" si="9"/>
        <v>0</v>
      </c>
      <c r="T59" s="93"/>
      <c r="U59" s="93"/>
      <c r="V59" s="93"/>
      <c r="W59" s="93"/>
      <c r="X59" s="93"/>
      <c r="Y59" s="66"/>
      <c r="Z59" s="66"/>
      <c r="AA59" s="66"/>
      <c r="AB59" s="66"/>
      <c r="AC59" s="66"/>
      <c r="AD59" s="66"/>
      <c r="AE59" s="66"/>
      <c r="AG59" s="64" t="s">
        <v>266</v>
      </c>
      <c r="AH59" s="64"/>
      <c r="AI59" s="64"/>
      <c r="AJ59" s="64"/>
      <c r="AK59" s="101"/>
      <c r="AL59" s="64"/>
      <c r="AM59" s="64"/>
      <c r="AN59" s="64"/>
      <c r="AO59" s="101"/>
      <c r="AP59" s="64"/>
      <c r="AQ59" s="64"/>
      <c r="AR59" s="64"/>
      <c r="AS59" s="101"/>
      <c r="AT59" s="64"/>
      <c r="AU59" s="64"/>
      <c r="AV59" s="64"/>
      <c r="AW59" s="101"/>
      <c r="AX59" s="94">
        <f t="shared" si="7"/>
        <v>0</v>
      </c>
      <c r="AY59" s="71">
        <f t="shared" si="10"/>
        <v>0</v>
      </c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</row>
    <row r="60" spans="1:63" x14ac:dyDescent="0.2">
      <c r="A60" s="68" t="s">
        <v>267</v>
      </c>
      <c r="B60" s="65">
        <f t="shared" ref="B60:Q60" si="11">SUM(B39:B59)</f>
        <v>0</v>
      </c>
      <c r="C60" s="65">
        <f t="shared" si="11"/>
        <v>0</v>
      </c>
      <c r="D60" s="65">
        <f t="shared" si="11"/>
        <v>5</v>
      </c>
      <c r="E60" s="102">
        <f t="shared" si="11"/>
        <v>0</v>
      </c>
      <c r="F60" s="65">
        <f t="shared" si="11"/>
        <v>7</v>
      </c>
      <c r="G60" s="65">
        <f t="shared" si="11"/>
        <v>7</v>
      </c>
      <c r="H60" s="65">
        <f t="shared" si="11"/>
        <v>0</v>
      </c>
      <c r="I60" s="102">
        <f t="shared" si="11"/>
        <v>0</v>
      </c>
      <c r="J60" s="65">
        <f t="shared" si="11"/>
        <v>0</v>
      </c>
      <c r="K60" s="65">
        <f t="shared" si="11"/>
        <v>0</v>
      </c>
      <c r="L60" s="65">
        <f t="shared" si="11"/>
        <v>0</v>
      </c>
      <c r="M60" s="102">
        <f t="shared" si="11"/>
        <v>0</v>
      </c>
      <c r="N60" s="65">
        <f t="shared" si="11"/>
        <v>0</v>
      </c>
      <c r="O60" s="65">
        <f t="shared" si="11"/>
        <v>0</v>
      </c>
      <c r="P60" s="65">
        <f t="shared" si="11"/>
        <v>0</v>
      </c>
      <c r="Q60" s="102">
        <f t="shared" si="11"/>
        <v>0</v>
      </c>
      <c r="R60" s="65">
        <f t="shared" ref="R60:AE60" si="12">SUM(R39:R59)</f>
        <v>19</v>
      </c>
      <c r="S60" s="71">
        <f t="shared" si="12"/>
        <v>0</v>
      </c>
      <c r="T60" s="65">
        <f t="shared" si="12"/>
        <v>0</v>
      </c>
      <c r="U60" s="65">
        <f t="shared" si="12"/>
        <v>0</v>
      </c>
      <c r="V60" s="65">
        <f t="shared" si="12"/>
        <v>0</v>
      </c>
      <c r="W60" s="65">
        <f t="shared" si="12"/>
        <v>0</v>
      </c>
      <c r="X60" s="65">
        <f t="shared" si="12"/>
        <v>0</v>
      </c>
      <c r="Y60" s="65">
        <f t="shared" si="12"/>
        <v>0</v>
      </c>
      <c r="Z60" s="65">
        <f t="shared" si="12"/>
        <v>0</v>
      </c>
      <c r="AA60" s="65">
        <f t="shared" si="12"/>
        <v>0</v>
      </c>
      <c r="AB60" s="65">
        <f t="shared" si="12"/>
        <v>0</v>
      </c>
      <c r="AC60" s="65">
        <f t="shared" si="12"/>
        <v>0</v>
      </c>
      <c r="AD60" s="65">
        <f t="shared" si="12"/>
        <v>0</v>
      </c>
      <c r="AE60" s="65">
        <f t="shared" si="12"/>
        <v>0</v>
      </c>
      <c r="AG60" s="68" t="s">
        <v>267</v>
      </c>
      <c r="AH60" s="65">
        <f t="shared" ref="AH60:AW60" si="13">SUM(AH39:AH59)</f>
        <v>0</v>
      </c>
      <c r="AI60" s="65">
        <f t="shared" si="13"/>
        <v>0</v>
      </c>
      <c r="AJ60" s="65">
        <f t="shared" si="13"/>
        <v>0</v>
      </c>
      <c r="AK60" s="102">
        <f t="shared" si="13"/>
        <v>0</v>
      </c>
      <c r="AL60" s="65">
        <f t="shared" si="13"/>
        <v>0</v>
      </c>
      <c r="AM60" s="65">
        <f t="shared" si="13"/>
        <v>0</v>
      </c>
      <c r="AN60" s="65">
        <f t="shared" si="13"/>
        <v>0</v>
      </c>
      <c r="AO60" s="102">
        <f t="shared" si="13"/>
        <v>0</v>
      </c>
      <c r="AP60" s="65">
        <f t="shared" si="13"/>
        <v>0</v>
      </c>
      <c r="AQ60" s="65">
        <f t="shared" si="13"/>
        <v>0</v>
      </c>
      <c r="AR60" s="65">
        <f t="shared" si="13"/>
        <v>0</v>
      </c>
      <c r="AS60" s="102">
        <f t="shared" si="13"/>
        <v>0</v>
      </c>
      <c r="AT60" s="65">
        <f t="shared" si="13"/>
        <v>0</v>
      </c>
      <c r="AU60" s="65">
        <f t="shared" si="13"/>
        <v>0</v>
      </c>
      <c r="AV60" s="65">
        <f t="shared" si="13"/>
        <v>0</v>
      </c>
      <c r="AW60" s="102">
        <f t="shared" si="13"/>
        <v>0</v>
      </c>
      <c r="AX60" s="95">
        <f t="shared" ref="AX60:BK60" si="14">SUM(AX39:AX59)</f>
        <v>0</v>
      </c>
      <c r="AY60" s="72">
        <f t="shared" si="14"/>
        <v>0</v>
      </c>
      <c r="AZ60" s="65">
        <f t="shared" si="14"/>
        <v>0</v>
      </c>
      <c r="BA60" s="65">
        <f t="shared" si="14"/>
        <v>0</v>
      </c>
      <c r="BB60" s="65">
        <f t="shared" si="14"/>
        <v>0</v>
      </c>
      <c r="BC60" s="65">
        <f t="shared" si="14"/>
        <v>0</v>
      </c>
      <c r="BD60" s="65">
        <f t="shared" si="14"/>
        <v>0</v>
      </c>
      <c r="BE60" s="65">
        <f t="shared" si="14"/>
        <v>0</v>
      </c>
      <c r="BF60" s="65">
        <f t="shared" si="14"/>
        <v>0</v>
      </c>
      <c r="BG60" s="65">
        <f t="shared" si="14"/>
        <v>0</v>
      </c>
      <c r="BH60" s="65">
        <f t="shared" si="14"/>
        <v>0</v>
      </c>
      <c r="BI60" s="65">
        <f t="shared" si="14"/>
        <v>0</v>
      </c>
      <c r="BJ60" s="65">
        <f t="shared" si="14"/>
        <v>0</v>
      </c>
      <c r="BK60" s="65">
        <f t="shared" si="14"/>
        <v>0</v>
      </c>
    </row>
    <row r="62" spans="1:63" ht="15" x14ac:dyDescent="0.2">
      <c r="A62" s="69" t="s">
        <v>226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</row>
    <row r="63" spans="1:63" ht="15" x14ac:dyDescent="0.2">
      <c r="A63" s="70" t="s">
        <v>227</v>
      </c>
      <c r="B63" s="359" t="s">
        <v>104</v>
      </c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0"/>
    </row>
    <row r="65" spans="1:63" ht="15" x14ac:dyDescent="0.2">
      <c r="A65" s="357" t="s">
        <v>228</v>
      </c>
      <c r="B65" s="98" t="s">
        <v>29</v>
      </c>
      <c r="C65" s="98" t="s">
        <v>30</v>
      </c>
      <c r="D65" s="359" t="s">
        <v>31</v>
      </c>
      <c r="E65" s="360"/>
      <c r="F65" s="98" t="s">
        <v>32</v>
      </c>
      <c r="G65" s="98" t="s">
        <v>33</v>
      </c>
      <c r="H65" s="359" t="s">
        <v>34</v>
      </c>
      <c r="I65" s="360"/>
      <c r="J65" s="98" t="s">
        <v>35</v>
      </c>
      <c r="K65" s="98" t="s">
        <v>36</v>
      </c>
      <c r="L65" s="359" t="s">
        <v>37</v>
      </c>
      <c r="M65" s="360"/>
      <c r="N65" s="98" t="s">
        <v>38</v>
      </c>
      <c r="O65" s="98" t="s">
        <v>39</v>
      </c>
      <c r="P65" s="359" t="s">
        <v>40</v>
      </c>
      <c r="Q65" s="360"/>
      <c r="R65" s="359" t="s">
        <v>229</v>
      </c>
      <c r="S65" s="360"/>
      <c r="T65" s="359" t="s">
        <v>230</v>
      </c>
      <c r="U65" s="362"/>
      <c r="V65" s="362"/>
      <c r="W65" s="362"/>
      <c r="X65" s="362"/>
      <c r="Y65" s="360"/>
      <c r="Z65" s="359" t="s">
        <v>231</v>
      </c>
      <c r="AA65" s="362"/>
      <c r="AB65" s="362"/>
      <c r="AC65" s="362"/>
      <c r="AD65" s="362"/>
      <c r="AE65" s="360"/>
      <c r="AG65" s="357" t="s">
        <v>228</v>
      </c>
      <c r="AH65" s="98" t="s">
        <v>29</v>
      </c>
      <c r="AI65" s="98" t="s">
        <v>30</v>
      </c>
      <c r="AJ65" s="359" t="s">
        <v>31</v>
      </c>
      <c r="AK65" s="360"/>
      <c r="AL65" s="98" t="s">
        <v>32</v>
      </c>
      <c r="AM65" s="98" t="s">
        <v>33</v>
      </c>
      <c r="AN65" s="359" t="s">
        <v>34</v>
      </c>
      <c r="AO65" s="360"/>
      <c r="AP65" s="98" t="s">
        <v>35</v>
      </c>
      <c r="AQ65" s="98" t="s">
        <v>36</v>
      </c>
      <c r="AR65" s="359" t="s">
        <v>37</v>
      </c>
      <c r="AS65" s="360"/>
      <c r="AT65" s="98" t="s">
        <v>38</v>
      </c>
      <c r="AU65" s="98" t="s">
        <v>39</v>
      </c>
      <c r="AV65" s="359" t="s">
        <v>40</v>
      </c>
      <c r="AW65" s="360"/>
      <c r="AX65" s="359" t="s">
        <v>229</v>
      </c>
      <c r="AY65" s="360"/>
      <c r="AZ65" s="359" t="s">
        <v>230</v>
      </c>
      <c r="BA65" s="362"/>
      <c r="BB65" s="362"/>
      <c r="BC65" s="362"/>
      <c r="BD65" s="362"/>
      <c r="BE65" s="360"/>
      <c r="BF65" s="359" t="s">
        <v>231</v>
      </c>
      <c r="BG65" s="362"/>
      <c r="BH65" s="362"/>
      <c r="BI65" s="362"/>
      <c r="BJ65" s="362"/>
      <c r="BK65" s="360"/>
    </row>
    <row r="66" spans="1:63" ht="45" x14ac:dyDescent="0.2">
      <c r="A66" s="358"/>
      <c r="B66" s="46" t="s">
        <v>232</v>
      </c>
      <c r="C66" s="46" t="s">
        <v>232</v>
      </c>
      <c r="D66" s="46" t="s">
        <v>232</v>
      </c>
      <c r="E66" s="46" t="s">
        <v>233</v>
      </c>
      <c r="F66" s="46" t="s">
        <v>232</v>
      </c>
      <c r="G66" s="46" t="s">
        <v>232</v>
      </c>
      <c r="H66" s="46" t="s">
        <v>232</v>
      </c>
      <c r="I66" s="46" t="s">
        <v>233</v>
      </c>
      <c r="J66" s="46" t="s">
        <v>232</v>
      </c>
      <c r="K66" s="46" t="s">
        <v>232</v>
      </c>
      <c r="L66" s="46" t="s">
        <v>232</v>
      </c>
      <c r="M66" s="46" t="s">
        <v>233</v>
      </c>
      <c r="N66" s="46" t="s">
        <v>232</v>
      </c>
      <c r="O66" s="46" t="s">
        <v>232</v>
      </c>
      <c r="P66" s="46" t="s">
        <v>232</v>
      </c>
      <c r="Q66" s="46" t="s">
        <v>233</v>
      </c>
      <c r="R66" s="46" t="s">
        <v>232</v>
      </c>
      <c r="S66" s="46" t="s">
        <v>233</v>
      </c>
      <c r="T66" s="91" t="s">
        <v>234</v>
      </c>
      <c r="U66" s="91" t="s">
        <v>235</v>
      </c>
      <c r="V66" s="91" t="s">
        <v>236</v>
      </c>
      <c r="W66" s="91" t="s">
        <v>237</v>
      </c>
      <c r="X66" s="92" t="s">
        <v>238</v>
      </c>
      <c r="Y66" s="91" t="s">
        <v>239</v>
      </c>
      <c r="Z66" s="46" t="s">
        <v>240</v>
      </c>
      <c r="AA66" s="63" t="s">
        <v>241</v>
      </c>
      <c r="AB66" s="46" t="s">
        <v>242</v>
      </c>
      <c r="AC66" s="46" t="s">
        <v>243</v>
      </c>
      <c r="AD66" s="46" t="s">
        <v>244</v>
      </c>
      <c r="AE66" s="46" t="s">
        <v>245</v>
      </c>
      <c r="AG66" s="358"/>
      <c r="AH66" s="46" t="s">
        <v>232</v>
      </c>
      <c r="AI66" s="46" t="s">
        <v>232</v>
      </c>
      <c r="AJ66" s="46" t="s">
        <v>232</v>
      </c>
      <c r="AK66" s="46" t="s">
        <v>233</v>
      </c>
      <c r="AL66" s="46" t="s">
        <v>232</v>
      </c>
      <c r="AM66" s="46" t="s">
        <v>232</v>
      </c>
      <c r="AN66" s="46" t="s">
        <v>232</v>
      </c>
      <c r="AO66" s="46" t="s">
        <v>233</v>
      </c>
      <c r="AP66" s="46" t="s">
        <v>232</v>
      </c>
      <c r="AQ66" s="46" t="s">
        <v>232</v>
      </c>
      <c r="AR66" s="46" t="s">
        <v>232</v>
      </c>
      <c r="AS66" s="46" t="s">
        <v>233</v>
      </c>
      <c r="AT66" s="46" t="s">
        <v>232</v>
      </c>
      <c r="AU66" s="46" t="s">
        <v>232</v>
      </c>
      <c r="AV66" s="46" t="s">
        <v>232</v>
      </c>
      <c r="AW66" s="46" t="s">
        <v>233</v>
      </c>
      <c r="AX66" s="46" t="s">
        <v>232</v>
      </c>
      <c r="AY66" s="46" t="s">
        <v>233</v>
      </c>
      <c r="AZ66" s="91" t="s">
        <v>234</v>
      </c>
      <c r="BA66" s="91" t="s">
        <v>235</v>
      </c>
      <c r="BB66" s="91" t="s">
        <v>236</v>
      </c>
      <c r="BC66" s="91" t="s">
        <v>237</v>
      </c>
      <c r="BD66" s="92" t="s">
        <v>238</v>
      </c>
      <c r="BE66" s="91" t="s">
        <v>239</v>
      </c>
      <c r="BF66" s="89" t="s">
        <v>240</v>
      </c>
      <c r="BG66" s="90" t="s">
        <v>241</v>
      </c>
      <c r="BH66" s="89" t="s">
        <v>242</v>
      </c>
      <c r="BI66" s="89" t="s">
        <v>243</v>
      </c>
      <c r="BJ66" s="89" t="s">
        <v>244</v>
      </c>
      <c r="BK66" s="89" t="s">
        <v>245</v>
      </c>
    </row>
    <row r="67" spans="1:63" x14ac:dyDescent="0.2">
      <c r="A67" s="64" t="s">
        <v>246</v>
      </c>
      <c r="B67" s="64"/>
      <c r="C67" s="64"/>
      <c r="D67" s="64">
        <v>60</v>
      </c>
      <c r="E67" s="101"/>
      <c r="F67" s="64"/>
      <c r="G67" s="64">
        <v>60</v>
      </c>
      <c r="H67" s="64">
        <v>0</v>
      </c>
      <c r="I67" s="101"/>
      <c r="J67" s="64"/>
      <c r="K67" s="64"/>
      <c r="L67" s="64">
        <v>0</v>
      </c>
      <c r="M67" s="101"/>
      <c r="N67" s="64"/>
      <c r="O67" s="64"/>
      <c r="P67" s="64">
        <v>0</v>
      </c>
      <c r="Q67" s="101"/>
      <c r="R67" s="94">
        <v>60</v>
      </c>
      <c r="S67" s="71">
        <f>+E67+I67+M67+Q67</f>
        <v>0</v>
      </c>
      <c r="T67" s="93"/>
      <c r="U67" s="93"/>
      <c r="V67" s="93"/>
      <c r="W67" s="93"/>
      <c r="X67" s="93"/>
      <c r="Y67" s="66"/>
      <c r="Z67" s="66"/>
      <c r="AA67" s="66"/>
      <c r="AB67" s="66"/>
      <c r="AC67" s="66"/>
      <c r="AD67" s="66"/>
      <c r="AE67" s="67"/>
      <c r="AG67" s="64" t="s">
        <v>246</v>
      </c>
      <c r="AH67" s="64"/>
      <c r="AI67" s="64"/>
      <c r="AJ67" s="64"/>
      <c r="AK67" s="101"/>
      <c r="AL67" s="64"/>
      <c r="AM67" s="64"/>
      <c r="AN67" s="64"/>
      <c r="AO67" s="101"/>
      <c r="AP67" s="64"/>
      <c r="AQ67" s="64"/>
      <c r="AR67" s="64"/>
      <c r="AS67" s="101"/>
      <c r="AT67" s="64"/>
      <c r="AU67" s="64"/>
      <c r="AV67" s="64"/>
      <c r="AW67" s="101"/>
      <c r="AX67" s="94">
        <f t="shared" ref="AX67:AX87" si="15">AH67+AI67+AJ67+AL67+AM67+AN67+AP67+AQ67+AR67+AT67+AU67+AV67</f>
        <v>0</v>
      </c>
      <c r="AY67" s="71">
        <f>+AK67+AO67+AS67+AW67</f>
        <v>0</v>
      </c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7"/>
    </row>
    <row r="68" spans="1:63" x14ac:dyDescent="0.2">
      <c r="A68" s="64" t="s">
        <v>247</v>
      </c>
      <c r="B68" s="64"/>
      <c r="C68" s="64"/>
      <c r="D68" s="64"/>
      <c r="E68" s="101"/>
      <c r="F68" s="64"/>
      <c r="G68" s="64"/>
      <c r="H68" s="64"/>
      <c r="I68" s="101"/>
      <c r="J68" s="64"/>
      <c r="K68" s="64"/>
      <c r="L68" s="64"/>
      <c r="M68" s="101"/>
      <c r="N68" s="64"/>
      <c r="O68" s="64"/>
      <c r="P68" s="64"/>
      <c r="Q68" s="101"/>
      <c r="R68" s="94">
        <f t="shared" ref="R68:R87" si="16">B68+C68+D68+F68+G68+H68+J68+K68+L68+N68+O68+P68</f>
        <v>0</v>
      </c>
      <c r="S68" s="71">
        <f t="shared" ref="S68:S87" si="17">+E68+I68+M68+Q68</f>
        <v>0</v>
      </c>
      <c r="T68" s="93"/>
      <c r="U68" s="93"/>
      <c r="V68" s="93"/>
      <c r="W68" s="93"/>
      <c r="X68" s="93"/>
      <c r="Y68" s="66"/>
      <c r="Z68" s="66"/>
      <c r="AA68" s="66"/>
      <c r="AB68" s="66"/>
      <c r="AC68" s="66"/>
      <c r="AD68" s="66"/>
      <c r="AE68" s="66"/>
      <c r="AG68" s="64" t="s">
        <v>247</v>
      </c>
      <c r="AH68" s="64"/>
      <c r="AI68" s="64"/>
      <c r="AJ68" s="64"/>
      <c r="AK68" s="101"/>
      <c r="AL68" s="64"/>
      <c r="AM68" s="64"/>
      <c r="AN68" s="64"/>
      <c r="AO68" s="101"/>
      <c r="AP68" s="64"/>
      <c r="AQ68" s="64"/>
      <c r="AR68" s="64"/>
      <c r="AS68" s="101"/>
      <c r="AT68" s="64"/>
      <c r="AU68" s="64"/>
      <c r="AV68" s="64"/>
      <c r="AW68" s="101"/>
      <c r="AX68" s="94">
        <f t="shared" si="15"/>
        <v>0</v>
      </c>
      <c r="AY68" s="71">
        <f t="shared" ref="AY68:AY87" si="18">+AK68+AO68+AS68+AW68</f>
        <v>0</v>
      </c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</row>
    <row r="69" spans="1:63" x14ac:dyDescent="0.2">
      <c r="A69" s="64" t="s">
        <v>248</v>
      </c>
      <c r="B69" s="64"/>
      <c r="C69" s="64"/>
      <c r="D69" s="64"/>
      <c r="E69" s="101"/>
      <c r="F69" s="64"/>
      <c r="G69" s="64"/>
      <c r="H69" s="64"/>
      <c r="I69" s="101"/>
      <c r="J69" s="64"/>
      <c r="K69" s="64"/>
      <c r="L69" s="64"/>
      <c r="M69" s="101"/>
      <c r="N69" s="64"/>
      <c r="O69" s="64"/>
      <c r="P69" s="64"/>
      <c r="Q69" s="101"/>
      <c r="R69" s="94">
        <f t="shared" si="16"/>
        <v>0</v>
      </c>
      <c r="S69" s="71">
        <f t="shared" si="17"/>
        <v>0</v>
      </c>
      <c r="T69" s="93"/>
      <c r="U69" s="93"/>
      <c r="V69" s="93"/>
      <c r="W69" s="93"/>
      <c r="X69" s="93"/>
      <c r="Y69" s="66"/>
      <c r="Z69" s="66"/>
      <c r="AA69" s="66"/>
      <c r="AB69" s="66"/>
      <c r="AC69" s="66"/>
      <c r="AD69" s="66"/>
      <c r="AE69" s="66"/>
      <c r="AG69" s="64" t="s">
        <v>248</v>
      </c>
      <c r="AH69" s="64"/>
      <c r="AI69" s="64"/>
      <c r="AJ69" s="64"/>
      <c r="AK69" s="101"/>
      <c r="AL69" s="64"/>
      <c r="AM69" s="64"/>
      <c r="AN69" s="64"/>
      <c r="AO69" s="101"/>
      <c r="AP69" s="64"/>
      <c r="AQ69" s="64"/>
      <c r="AR69" s="64"/>
      <c r="AS69" s="101"/>
      <c r="AT69" s="64"/>
      <c r="AU69" s="64"/>
      <c r="AV69" s="64"/>
      <c r="AW69" s="101"/>
      <c r="AX69" s="94">
        <f t="shared" si="15"/>
        <v>0</v>
      </c>
      <c r="AY69" s="71">
        <f t="shared" si="18"/>
        <v>0</v>
      </c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</row>
    <row r="70" spans="1:63" x14ac:dyDescent="0.2">
      <c r="A70" s="64" t="s">
        <v>249</v>
      </c>
      <c r="B70" s="64"/>
      <c r="C70" s="64"/>
      <c r="D70" s="64"/>
      <c r="E70" s="101"/>
      <c r="F70" s="64"/>
      <c r="G70" s="64"/>
      <c r="H70" s="64"/>
      <c r="I70" s="101"/>
      <c r="J70" s="64"/>
      <c r="K70" s="64"/>
      <c r="L70" s="64"/>
      <c r="M70" s="101"/>
      <c r="N70" s="64"/>
      <c r="O70" s="64"/>
      <c r="P70" s="64"/>
      <c r="Q70" s="101"/>
      <c r="R70" s="94">
        <f t="shared" si="16"/>
        <v>0</v>
      </c>
      <c r="S70" s="71">
        <f t="shared" si="17"/>
        <v>0</v>
      </c>
      <c r="T70" s="93"/>
      <c r="U70" s="93"/>
      <c r="V70" s="93"/>
      <c r="W70" s="93"/>
      <c r="X70" s="93"/>
      <c r="Y70" s="66"/>
      <c r="Z70" s="66"/>
      <c r="AA70" s="66"/>
      <c r="AB70" s="66"/>
      <c r="AC70" s="66"/>
      <c r="AD70" s="66"/>
      <c r="AE70" s="66"/>
      <c r="AG70" s="64" t="s">
        <v>249</v>
      </c>
      <c r="AH70" s="64"/>
      <c r="AI70" s="64"/>
      <c r="AJ70" s="64"/>
      <c r="AK70" s="101"/>
      <c r="AL70" s="64"/>
      <c r="AM70" s="64"/>
      <c r="AN70" s="64"/>
      <c r="AO70" s="101"/>
      <c r="AP70" s="64"/>
      <c r="AQ70" s="64"/>
      <c r="AR70" s="64"/>
      <c r="AS70" s="101"/>
      <c r="AT70" s="64"/>
      <c r="AU70" s="64"/>
      <c r="AV70" s="64"/>
      <c r="AW70" s="101"/>
      <c r="AX70" s="94">
        <f t="shared" si="15"/>
        <v>0</v>
      </c>
      <c r="AY70" s="71">
        <f t="shared" si="18"/>
        <v>0</v>
      </c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</row>
    <row r="71" spans="1:63" x14ac:dyDescent="0.2">
      <c r="A71" s="64" t="s">
        <v>250</v>
      </c>
      <c r="B71" s="64"/>
      <c r="C71" s="64"/>
      <c r="D71" s="64"/>
      <c r="E71" s="101"/>
      <c r="F71" s="64"/>
      <c r="G71" s="64"/>
      <c r="H71" s="64"/>
      <c r="I71" s="101"/>
      <c r="J71" s="64"/>
      <c r="K71" s="64"/>
      <c r="L71" s="64"/>
      <c r="M71" s="101"/>
      <c r="N71" s="64"/>
      <c r="O71" s="64"/>
      <c r="P71" s="64"/>
      <c r="Q71" s="101"/>
      <c r="R71" s="94">
        <f t="shared" si="16"/>
        <v>0</v>
      </c>
      <c r="S71" s="71">
        <f t="shared" si="17"/>
        <v>0</v>
      </c>
      <c r="T71" s="93"/>
      <c r="U71" s="93"/>
      <c r="V71" s="93"/>
      <c r="W71" s="93"/>
      <c r="X71" s="93"/>
      <c r="Y71" s="66"/>
      <c r="Z71" s="66"/>
      <c r="AA71" s="66"/>
      <c r="AB71" s="66"/>
      <c r="AC71" s="66"/>
      <c r="AD71" s="66"/>
      <c r="AE71" s="66"/>
      <c r="AG71" s="64" t="s">
        <v>250</v>
      </c>
      <c r="AH71" s="64"/>
      <c r="AI71" s="64"/>
      <c r="AJ71" s="64"/>
      <c r="AK71" s="101"/>
      <c r="AL71" s="64"/>
      <c r="AM71" s="64"/>
      <c r="AN71" s="64"/>
      <c r="AO71" s="101"/>
      <c r="AP71" s="64"/>
      <c r="AQ71" s="64"/>
      <c r="AR71" s="64"/>
      <c r="AS71" s="101"/>
      <c r="AT71" s="64"/>
      <c r="AU71" s="64"/>
      <c r="AV71" s="64"/>
      <c r="AW71" s="101"/>
      <c r="AX71" s="94">
        <f t="shared" si="15"/>
        <v>0</v>
      </c>
      <c r="AY71" s="71">
        <f t="shared" si="18"/>
        <v>0</v>
      </c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</row>
    <row r="72" spans="1:63" x14ac:dyDescent="0.2">
      <c r="A72" s="64" t="s">
        <v>251</v>
      </c>
      <c r="B72" s="64"/>
      <c r="C72" s="64"/>
      <c r="D72" s="64"/>
      <c r="E72" s="101"/>
      <c r="F72" s="64"/>
      <c r="G72" s="64"/>
      <c r="H72" s="64"/>
      <c r="I72" s="101"/>
      <c r="J72" s="64"/>
      <c r="K72" s="64"/>
      <c r="L72" s="64"/>
      <c r="M72" s="101"/>
      <c r="N72" s="64"/>
      <c r="O72" s="64"/>
      <c r="P72" s="64"/>
      <c r="Q72" s="101"/>
      <c r="R72" s="94">
        <f t="shared" si="16"/>
        <v>0</v>
      </c>
      <c r="S72" s="71">
        <f t="shared" si="17"/>
        <v>0</v>
      </c>
      <c r="T72" s="93"/>
      <c r="U72" s="93"/>
      <c r="V72" s="93"/>
      <c r="W72" s="93"/>
      <c r="X72" s="93"/>
      <c r="Y72" s="66"/>
      <c r="Z72" s="66"/>
      <c r="AA72" s="66"/>
      <c r="AB72" s="66"/>
      <c r="AC72" s="66"/>
      <c r="AD72" s="66"/>
      <c r="AE72" s="66"/>
      <c r="AG72" s="64" t="s">
        <v>251</v>
      </c>
      <c r="AH72" s="64"/>
      <c r="AI72" s="64"/>
      <c r="AJ72" s="64"/>
      <c r="AK72" s="101"/>
      <c r="AL72" s="64"/>
      <c r="AM72" s="64"/>
      <c r="AN72" s="64"/>
      <c r="AO72" s="101"/>
      <c r="AP72" s="64"/>
      <c r="AQ72" s="64"/>
      <c r="AR72" s="64"/>
      <c r="AS72" s="101"/>
      <c r="AT72" s="64"/>
      <c r="AU72" s="64"/>
      <c r="AV72" s="64"/>
      <c r="AW72" s="101"/>
      <c r="AX72" s="94">
        <f t="shared" si="15"/>
        <v>0</v>
      </c>
      <c r="AY72" s="71">
        <f t="shared" si="18"/>
        <v>0</v>
      </c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</row>
    <row r="73" spans="1:63" x14ac:dyDescent="0.2">
      <c r="A73" s="64" t="s">
        <v>252</v>
      </c>
      <c r="B73" s="64"/>
      <c r="C73" s="64"/>
      <c r="D73" s="64"/>
      <c r="E73" s="101"/>
      <c r="F73" s="64"/>
      <c r="G73" s="64"/>
      <c r="H73" s="64"/>
      <c r="I73" s="101"/>
      <c r="J73" s="64"/>
      <c r="K73" s="64"/>
      <c r="L73" s="64"/>
      <c r="M73" s="101"/>
      <c r="N73" s="64"/>
      <c r="O73" s="64"/>
      <c r="P73" s="64"/>
      <c r="Q73" s="101"/>
      <c r="R73" s="94">
        <f t="shared" si="16"/>
        <v>0</v>
      </c>
      <c r="S73" s="71">
        <f t="shared" si="17"/>
        <v>0</v>
      </c>
      <c r="T73" s="93"/>
      <c r="U73" s="93"/>
      <c r="V73" s="93"/>
      <c r="W73" s="93"/>
      <c r="X73" s="93"/>
      <c r="Y73" s="66"/>
      <c r="Z73" s="66"/>
      <c r="AA73" s="66"/>
      <c r="AB73" s="66"/>
      <c r="AC73" s="66"/>
      <c r="AD73" s="66"/>
      <c r="AE73" s="66"/>
      <c r="AG73" s="64" t="s">
        <v>252</v>
      </c>
      <c r="AH73" s="64"/>
      <c r="AI73" s="64"/>
      <c r="AJ73" s="64"/>
      <c r="AK73" s="101"/>
      <c r="AL73" s="64"/>
      <c r="AM73" s="64"/>
      <c r="AN73" s="64"/>
      <c r="AO73" s="101"/>
      <c r="AP73" s="64"/>
      <c r="AQ73" s="64"/>
      <c r="AR73" s="64"/>
      <c r="AS73" s="101"/>
      <c r="AT73" s="64"/>
      <c r="AU73" s="64"/>
      <c r="AV73" s="64"/>
      <c r="AW73" s="101"/>
      <c r="AX73" s="94">
        <f t="shared" si="15"/>
        <v>0</v>
      </c>
      <c r="AY73" s="71">
        <f t="shared" si="18"/>
        <v>0</v>
      </c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</row>
    <row r="74" spans="1:63" x14ac:dyDescent="0.2">
      <c r="A74" s="64" t="s">
        <v>253</v>
      </c>
      <c r="B74" s="64"/>
      <c r="C74" s="64"/>
      <c r="D74" s="64"/>
      <c r="E74" s="101"/>
      <c r="F74" s="64"/>
      <c r="G74" s="64"/>
      <c r="H74" s="64"/>
      <c r="I74" s="101"/>
      <c r="J74" s="64"/>
      <c r="K74" s="64"/>
      <c r="L74" s="64"/>
      <c r="M74" s="101"/>
      <c r="N74" s="64"/>
      <c r="O74" s="64"/>
      <c r="P74" s="64"/>
      <c r="Q74" s="101"/>
      <c r="R74" s="94">
        <f t="shared" si="16"/>
        <v>0</v>
      </c>
      <c r="S74" s="71">
        <f t="shared" si="17"/>
        <v>0</v>
      </c>
      <c r="T74" s="93"/>
      <c r="U74" s="93"/>
      <c r="V74" s="93"/>
      <c r="W74" s="93"/>
      <c r="X74" s="93"/>
      <c r="Y74" s="66"/>
      <c r="Z74" s="66"/>
      <c r="AA74" s="66"/>
      <c r="AB74" s="66"/>
      <c r="AC74" s="66"/>
      <c r="AD74" s="66"/>
      <c r="AE74" s="66"/>
      <c r="AG74" s="64" t="s">
        <v>253</v>
      </c>
      <c r="AH74" s="64"/>
      <c r="AI74" s="64"/>
      <c r="AJ74" s="64"/>
      <c r="AK74" s="101"/>
      <c r="AL74" s="64"/>
      <c r="AM74" s="64"/>
      <c r="AN74" s="64"/>
      <c r="AO74" s="101"/>
      <c r="AP74" s="64"/>
      <c r="AQ74" s="64"/>
      <c r="AR74" s="64"/>
      <c r="AS74" s="101"/>
      <c r="AT74" s="64"/>
      <c r="AU74" s="64"/>
      <c r="AV74" s="64"/>
      <c r="AW74" s="101"/>
      <c r="AX74" s="94">
        <f t="shared" si="15"/>
        <v>0</v>
      </c>
      <c r="AY74" s="71">
        <f t="shared" si="18"/>
        <v>0</v>
      </c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</row>
    <row r="75" spans="1:63" x14ac:dyDescent="0.2">
      <c r="A75" s="64" t="s">
        <v>254</v>
      </c>
      <c r="B75" s="64"/>
      <c r="C75" s="64"/>
      <c r="D75" s="64"/>
      <c r="E75" s="101"/>
      <c r="F75" s="64"/>
      <c r="G75" s="64"/>
      <c r="H75" s="64"/>
      <c r="I75" s="101"/>
      <c r="J75" s="64"/>
      <c r="K75" s="64"/>
      <c r="L75" s="64"/>
      <c r="M75" s="101"/>
      <c r="N75" s="64"/>
      <c r="O75" s="64"/>
      <c r="P75" s="64"/>
      <c r="Q75" s="101"/>
      <c r="R75" s="94">
        <f t="shared" si="16"/>
        <v>0</v>
      </c>
      <c r="S75" s="71">
        <f t="shared" si="17"/>
        <v>0</v>
      </c>
      <c r="T75" s="93"/>
      <c r="U75" s="93"/>
      <c r="V75" s="93"/>
      <c r="W75" s="93"/>
      <c r="X75" s="93"/>
      <c r="Y75" s="66"/>
      <c r="Z75" s="66"/>
      <c r="AA75" s="66"/>
      <c r="AB75" s="66"/>
      <c r="AC75" s="66"/>
      <c r="AD75" s="66"/>
      <c r="AE75" s="66"/>
      <c r="AG75" s="64" t="s">
        <v>254</v>
      </c>
      <c r="AH75" s="64"/>
      <c r="AI75" s="64"/>
      <c r="AJ75" s="64"/>
      <c r="AK75" s="101"/>
      <c r="AL75" s="64"/>
      <c r="AM75" s="64"/>
      <c r="AN75" s="64"/>
      <c r="AO75" s="101"/>
      <c r="AP75" s="64"/>
      <c r="AQ75" s="64"/>
      <c r="AR75" s="64"/>
      <c r="AS75" s="101"/>
      <c r="AT75" s="64"/>
      <c r="AU75" s="64"/>
      <c r="AV75" s="64"/>
      <c r="AW75" s="101"/>
      <c r="AX75" s="94">
        <f t="shared" si="15"/>
        <v>0</v>
      </c>
      <c r="AY75" s="71">
        <f t="shared" si="18"/>
        <v>0</v>
      </c>
      <c r="AZ75" s="66"/>
      <c r="BA75" s="66"/>
      <c r="BB75" s="66"/>
      <c r="BC75" s="66"/>
      <c r="BD75" s="66"/>
      <c r="BE75" s="66"/>
      <c r="BF75" s="66"/>
      <c r="BG75" s="66"/>
      <c r="BH75" s="66"/>
      <c r="BI75" s="64"/>
      <c r="BJ75" s="64"/>
      <c r="BK75" s="64"/>
    </row>
    <row r="76" spans="1:63" x14ac:dyDescent="0.2">
      <c r="A76" s="64" t="s">
        <v>255</v>
      </c>
      <c r="B76" s="64"/>
      <c r="C76" s="64"/>
      <c r="D76" s="64"/>
      <c r="E76" s="101"/>
      <c r="F76" s="64"/>
      <c r="G76" s="64"/>
      <c r="H76" s="64"/>
      <c r="I76" s="101"/>
      <c r="J76" s="64"/>
      <c r="K76" s="64"/>
      <c r="L76" s="64"/>
      <c r="M76" s="101"/>
      <c r="N76" s="64"/>
      <c r="O76" s="64"/>
      <c r="P76" s="64"/>
      <c r="Q76" s="101"/>
      <c r="R76" s="94">
        <f t="shared" si="16"/>
        <v>0</v>
      </c>
      <c r="S76" s="71">
        <f t="shared" si="17"/>
        <v>0</v>
      </c>
      <c r="T76" s="93"/>
      <c r="U76" s="93"/>
      <c r="V76" s="93"/>
      <c r="W76" s="93"/>
      <c r="X76" s="93"/>
      <c r="Y76" s="66"/>
      <c r="Z76" s="66"/>
      <c r="AA76" s="66"/>
      <c r="AB76" s="66"/>
      <c r="AC76" s="66"/>
      <c r="AD76" s="66"/>
      <c r="AE76" s="66"/>
      <c r="AG76" s="64" t="s">
        <v>255</v>
      </c>
      <c r="AH76" s="64"/>
      <c r="AI76" s="64"/>
      <c r="AJ76" s="64"/>
      <c r="AK76" s="101"/>
      <c r="AL76" s="64"/>
      <c r="AM76" s="64"/>
      <c r="AN76" s="64"/>
      <c r="AO76" s="101"/>
      <c r="AP76" s="64"/>
      <c r="AQ76" s="64"/>
      <c r="AR76" s="64"/>
      <c r="AS76" s="101"/>
      <c r="AT76" s="64"/>
      <c r="AU76" s="64"/>
      <c r="AV76" s="64"/>
      <c r="AW76" s="101"/>
      <c r="AX76" s="94">
        <f t="shared" si="15"/>
        <v>0</v>
      </c>
      <c r="AY76" s="71">
        <f t="shared" si="18"/>
        <v>0</v>
      </c>
      <c r="AZ76" s="66"/>
      <c r="BA76" s="66"/>
      <c r="BB76" s="66"/>
      <c r="BC76" s="66"/>
      <c r="BD76" s="66"/>
      <c r="BE76" s="66"/>
      <c r="BF76" s="66"/>
      <c r="BG76" s="66"/>
      <c r="BH76" s="66"/>
      <c r="BI76" s="64"/>
      <c r="BJ76" s="64"/>
      <c r="BK76" s="64"/>
    </row>
    <row r="77" spans="1:63" x14ac:dyDescent="0.2">
      <c r="A77" s="64" t="s">
        <v>256</v>
      </c>
      <c r="B77" s="64"/>
      <c r="C77" s="64"/>
      <c r="D77" s="64"/>
      <c r="E77" s="101"/>
      <c r="F77" s="64"/>
      <c r="G77" s="64"/>
      <c r="H77" s="64"/>
      <c r="I77" s="101"/>
      <c r="J77" s="64"/>
      <c r="K77" s="64"/>
      <c r="L77" s="64"/>
      <c r="M77" s="101"/>
      <c r="N77" s="64"/>
      <c r="O77" s="64"/>
      <c r="P77" s="64"/>
      <c r="Q77" s="101"/>
      <c r="R77" s="94">
        <f t="shared" si="16"/>
        <v>0</v>
      </c>
      <c r="S77" s="71">
        <f t="shared" si="17"/>
        <v>0</v>
      </c>
      <c r="T77" s="93"/>
      <c r="U77" s="93"/>
      <c r="V77" s="93"/>
      <c r="W77" s="93"/>
      <c r="X77" s="93"/>
      <c r="Y77" s="66"/>
      <c r="Z77" s="66"/>
      <c r="AA77" s="66"/>
      <c r="AB77" s="66"/>
      <c r="AC77" s="66"/>
      <c r="AD77" s="66"/>
      <c r="AE77" s="66"/>
      <c r="AG77" s="64" t="s">
        <v>256</v>
      </c>
      <c r="AH77" s="64"/>
      <c r="AI77" s="64"/>
      <c r="AJ77" s="64"/>
      <c r="AK77" s="101"/>
      <c r="AL77" s="64"/>
      <c r="AM77" s="64"/>
      <c r="AN77" s="64"/>
      <c r="AO77" s="101"/>
      <c r="AP77" s="64"/>
      <c r="AQ77" s="64"/>
      <c r="AR77" s="64"/>
      <c r="AS77" s="101"/>
      <c r="AT77" s="64"/>
      <c r="AU77" s="64"/>
      <c r="AV77" s="64"/>
      <c r="AW77" s="101"/>
      <c r="AX77" s="94">
        <f t="shared" si="15"/>
        <v>0</v>
      </c>
      <c r="AY77" s="71">
        <f t="shared" si="18"/>
        <v>0</v>
      </c>
      <c r="AZ77" s="66"/>
      <c r="BA77" s="66"/>
      <c r="BB77" s="66"/>
      <c r="BC77" s="66"/>
      <c r="BD77" s="66"/>
      <c r="BE77" s="66"/>
      <c r="BF77" s="66"/>
      <c r="BG77" s="66"/>
      <c r="BH77" s="66"/>
      <c r="BI77" s="64"/>
      <c r="BJ77" s="64"/>
      <c r="BK77" s="64"/>
    </row>
    <row r="78" spans="1:63" x14ac:dyDescent="0.2">
      <c r="A78" s="64" t="s">
        <v>257</v>
      </c>
      <c r="B78" s="64"/>
      <c r="C78" s="64"/>
      <c r="D78" s="64"/>
      <c r="E78" s="101"/>
      <c r="F78" s="64"/>
      <c r="G78" s="64"/>
      <c r="H78" s="64"/>
      <c r="I78" s="101"/>
      <c r="J78" s="64"/>
      <c r="K78" s="64"/>
      <c r="L78" s="64"/>
      <c r="M78" s="101"/>
      <c r="N78" s="64"/>
      <c r="O78" s="64"/>
      <c r="P78" s="64"/>
      <c r="Q78" s="101"/>
      <c r="R78" s="94">
        <f t="shared" si="16"/>
        <v>0</v>
      </c>
      <c r="S78" s="71">
        <f t="shared" si="17"/>
        <v>0</v>
      </c>
      <c r="T78" s="93"/>
      <c r="U78" s="93"/>
      <c r="V78" s="93"/>
      <c r="W78" s="93"/>
      <c r="X78" s="93"/>
      <c r="Y78" s="66"/>
      <c r="Z78" s="66"/>
      <c r="AA78" s="66"/>
      <c r="AB78" s="66"/>
      <c r="AC78" s="66"/>
      <c r="AD78" s="66"/>
      <c r="AE78" s="66"/>
      <c r="AG78" s="64" t="s">
        <v>257</v>
      </c>
      <c r="AH78" s="64"/>
      <c r="AI78" s="64"/>
      <c r="AJ78" s="64"/>
      <c r="AK78" s="101"/>
      <c r="AL78" s="64"/>
      <c r="AM78" s="64"/>
      <c r="AN78" s="64"/>
      <c r="AO78" s="101"/>
      <c r="AP78" s="64"/>
      <c r="AQ78" s="64"/>
      <c r="AR78" s="64"/>
      <c r="AS78" s="101"/>
      <c r="AT78" s="64"/>
      <c r="AU78" s="64"/>
      <c r="AV78" s="64"/>
      <c r="AW78" s="101"/>
      <c r="AX78" s="94">
        <f t="shared" si="15"/>
        <v>0</v>
      </c>
      <c r="AY78" s="71">
        <f t="shared" si="18"/>
        <v>0</v>
      </c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</row>
    <row r="79" spans="1:63" x14ac:dyDescent="0.2">
      <c r="A79" s="64" t="s">
        <v>258</v>
      </c>
      <c r="B79" s="64"/>
      <c r="C79" s="64"/>
      <c r="D79" s="64"/>
      <c r="E79" s="101"/>
      <c r="F79" s="64"/>
      <c r="G79" s="64"/>
      <c r="H79" s="64"/>
      <c r="I79" s="101"/>
      <c r="J79" s="64"/>
      <c r="K79" s="64"/>
      <c r="L79" s="64"/>
      <c r="M79" s="101"/>
      <c r="N79" s="64"/>
      <c r="O79" s="64"/>
      <c r="P79" s="64"/>
      <c r="Q79" s="101"/>
      <c r="R79" s="94">
        <f t="shared" si="16"/>
        <v>0</v>
      </c>
      <c r="S79" s="71">
        <f t="shared" si="17"/>
        <v>0</v>
      </c>
      <c r="T79" s="93"/>
      <c r="U79" s="93"/>
      <c r="V79" s="93"/>
      <c r="W79" s="93"/>
      <c r="X79" s="93"/>
      <c r="Y79" s="66"/>
      <c r="Z79" s="66"/>
      <c r="AA79" s="66"/>
      <c r="AB79" s="66"/>
      <c r="AC79" s="66"/>
      <c r="AD79" s="66"/>
      <c r="AE79" s="66"/>
      <c r="AG79" s="64" t="s">
        <v>258</v>
      </c>
      <c r="AH79" s="64"/>
      <c r="AI79" s="64"/>
      <c r="AJ79" s="64"/>
      <c r="AK79" s="101"/>
      <c r="AL79" s="64"/>
      <c r="AM79" s="64"/>
      <c r="AN79" s="64"/>
      <c r="AO79" s="101"/>
      <c r="AP79" s="64"/>
      <c r="AQ79" s="64"/>
      <c r="AR79" s="64"/>
      <c r="AS79" s="101"/>
      <c r="AT79" s="64"/>
      <c r="AU79" s="64"/>
      <c r="AV79" s="64"/>
      <c r="AW79" s="101"/>
      <c r="AX79" s="94">
        <f t="shared" si="15"/>
        <v>0</v>
      </c>
      <c r="AY79" s="71">
        <f t="shared" si="18"/>
        <v>0</v>
      </c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</row>
    <row r="80" spans="1:63" x14ac:dyDescent="0.2">
      <c r="A80" s="64" t="s">
        <v>259</v>
      </c>
      <c r="B80" s="64"/>
      <c r="C80" s="64"/>
      <c r="D80" s="64"/>
      <c r="E80" s="101"/>
      <c r="F80" s="64"/>
      <c r="G80" s="64"/>
      <c r="H80" s="64"/>
      <c r="I80" s="101"/>
      <c r="J80" s="64"/>
      <c r="K80" s="64"/>
      <c r="L80" s="64"/>
      <c r="M80" s="101"/>
      <c r="N80" s="64"/>
      <c r="O80" s="64"/>
      <c r="P80" s="64"/>
      <c r="Q80" s="101"/>
      <c r="R80" s="94">
        <f t="shared" si="16"/>
        <v>0</v>
      </c>
      <c r="S80" s="71">
        <f t="shared" si="17"/>
        <v>0</v>
      </c>
      <c r="T80" s="93"/>
      <c r="U80" s="93"/>
      <c r="V80" s="93"/>
      <c r="W80" s="93"/>
      <c r="X80" s="93"/>
      <c r="Y80" s="66"/>
      <c r="Z80" s="66"/>
      <c r="AA80" s="66"/>
      <c r="AB80" s="66"/>
      <c r="AC80" s="66"/>
      <c r="AD80" s="66"/>
      <c r="AE80" s="66"/>
      <c r="AG80" s="64" t="s">
        <v>259</v>
      </c>
      <c r="AH80" s="64"/>
      <c r="AI80" s="64"/>
      <c r="AJ80" s="64"/>
      <c r="AK80" s="101"/>
      <c r="AL80" s="64"/>
      <c r="AM80" s="64"/>
      <c r="AN80" s="64"/>
      <c r="AO80" s="101"/>
      <c r="AP80" s="64"/>
      <c r="AQ80" s="64"/>
      <c r="AR80" s="64"/>
      <c r="AS80" s="101"/>
      <c r="AT80" s="64"/>
      <c r="AU80" s="64"/>
      <c r="AV80" s="64"/>
      <c r="AW80" s="101"/>
      <c r="AX80" s="94">
        <f t="shared" si="15"/>
        <v>0</v>
      </c>
      <c r="AY80" s="71">
        <f t="shared" si="18"/>
        <v>0</v>
      </c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</row>
    <row r="81" spans="1:63" x14ac:dyDescent="0.2">
      <c r="A81" s="64" t="s">
        <v>260</v>
      </c>
      <c r="B81" s="64"/>
      <c r="C81" s="64"/>
      <c r="D81" s="64"/>
      <c r="E81" s="101"/>
      <c r="F81" s="64"/>
      <c r="G81" s="64"/>
      <c r="H81" s="64"/>
      <c r="I81" s="101"/>
      <c r="J81" s="64"/>
      <c r="K81" s="64"/>
      <c r="L81" s="64"/>
      <c r="M81" s="101"/>
      <c r="N81" s="64"/>
      <c r="O81" s="64"/>
      <c r="P81" s="64"/>
      <c r="Q81" s="101"/>
      <c r="R81" s="94">
        <f t="shared" si="16"/>
        <v>0</v>
      </c>
      <c r="S81" s="71">
        <f t="shared" si="17"/>
        <v>0</v>
      </c>
      <c r="T81" s="93"/>
      <c r="U81" s="93"/>
      <c r="V81" s="93"/>
      <c r="W81" s="93"/>
      <c r="X81" s="93"/>
      <c r="Y81" s="66"/>
      <c r="Z81" s="66"/>
      <c r="AA81" s="66"/>
      <c r="AB81" s="66"/>
      <c r="AC81" s="66"/>
      <c r="AD81" s="66"/>
      <c r="AE81" s="66"/>
      <c r="AG81" s="64" t="s">
        <v>260</v>
      </c>
      <c r="AH81" s="64"/>
      <c r="AI81" s="64"/>
      <c r="AJ81" s="64"/>
      <c r="AK81" s="101"/>
      <c r="AL81" s="64"/>
      <c r="AM81" s="64"/>
      <c r="AN81" s="64"/>
      <c r="AO81" s="101"/>
      <c r="AP81" s="64"/>
      <c r="AQ81" s="64"/>
      <c r="AR81" s="64"/>
      <c r="AS81" s="101"/>
      <c r="AT81" s="64"/>
      <c r="AU81" s="64"/>
      <c r="AV81" s="64"/>
      <c r="AW81" s="101"/>
      <c r="AX81" s="94">
        <f t="shared" si="15"/>
        <v>0</v>
      </c>
      <c r="AY81" s="71">
        <f t="shared" si="18"/>
        <v>0</v>
      </c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</row>
    <row r="82" spans="1:63" x14ac:dyDescent="0.2">
      <c r="A82" s="64" t="s">
        <v>261</v>
      </c>
      <c r="B82" s="64"/>
      <c r="C82" s="64"/>
      <c r="D82" s="64"/>
      <c r="E82" s="101"/>
      <c r="F82" s="64"/>
      <c r="G82" s="64"/>
      <c r="H82" s="64"/>
      <c r="I82" s="101"/>
      <c r="J82" s="64"/>
      <c r="K82" s="64"/>
      <c r="L82" s="64"/>
      <c r="M82" s="101"/>
      <c r="N82" s="64"/>
      <c r="O82" s="64"/>
      <c r="P82" s="64"/>
      <c r="Q82" s="101"/>
      <c r="R82" s="94">
        <f t="shared" si="16"/>
        <v>0</v>
      </c>
      <c r="S82" s="71">
        <f t="shared" si="17"/>
        <v>0</v>
      </c>
      <c r="T82" s="93"/>
      <c r="U82" s="93"/>
      <c r="V82" s="93"/>
      <c r="W82" s="93"/>
      <c r="X82" s="93"/>
      <c r="Y82" s="66"/>
      <c r="Z82" s="66"/>
      <c r="AA82" s="66"/>
      <c r="AB82" s="66"/>
      <c r="AC82" s="66"/>
      <c r="AD82" s="66"/>
      <c r="AE82" s="66"/>
      <c r="AG82" s="64" t="s">
        <v>261</v>
      </c>
      <c r="AH82" s="64"/>
      <c r="AI82" s="64"/>
      <c r="AJ82" s="64"/>
      <c r="AK82" s="101"/>
      <c r="AL82" s="64"/>
      <c r="AM82" s="64"/>
      <c r="AN82" s="64"/>
      <c r="AO82" s="101"/>
      <c r="AP82" s="64"/>
      <c r="AQ82" s="64"/>
      <c r="AR82" s="64"/>
      <c r="AS82" s="101"/>
      <c r="AT82" s="64"/>
      <c r="AU82" s="64"/>
      <c r="AV82" s="64"/>
      <c r="AW82" s="101"/>
      <c r="AX82" s="94">
        <f t="shared" si="15"/>
        <v>0</v>
      </c>
      <c r="AY82" s="71">
        <f t="shared" si="18"/>
        <v>0</v>
      </c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</row>
    <row r="83" spans="1:63" x14ac:dyDescent="0.2">
      <c r="A83" s="64" t="s">
        <v>262</v>
      </c>
      <c r="B83" s="64"/>
      <c r="C83" s="64"/>
      <c r="D83" s="64"/>
      <c r="E83" s="101"/>
      <c r="F83" s="64"/>
      <c r="G83" s="64"/>
      <c r="H83" s="64"/>
      <c r="I83" s="101"/>
      <c r="J83" s="64"/>
      <c r="K83" s="64"/>
      <c r="L83" s="64"/>
      <c r="M83" s="101"/>
      <c r="N83" s="64"/>
      <c r="O83" s="64"/>
      <c r="P83" s="64"/>
      <c r="Q83" s="101"/>
      <c r="R83" s="94">
        <f t="shared" si="16"/>
        <v>0</v>
      </c>
      <c r="S83" s="71">
        <f t="shared" si="17"/>
        <v>0</v>
      </c>
      <c r="T83" s="93"/>
      <c r="U83" s="93"/>
      <c r="V83" s="93"/>
      <c r="W83" s="93"/>
      <c r="X83" s="93"/>
      <c r="Y83" s="66"/>
      <c r="Z83" s="66"/>
      <c r="AA83" s="66"/>
      <c r="AB83" s="66"/>
      <c r="AC83" s="66"/>
      <c r="AD83" s="66"/>
      <c r="AE83" s="66"/>
      <c r="AG83" s="64" t="s">
        <v>262</v>
      </c>
      <c r="AH83" s="64"/>
      <c r="AI83" s="64"/>
      <c r="AJ83" s="64"/>
      <c r="AK83" s="101"/>
      <c r="AL83" s="64"/>
      <c r="AM83" s="64"/>
      <c r="AN83" s="64"/>
      <c r="AO83" s="101"/>
      <c r="AP83" s="64"/>
      <c r="AQ83" s="64"/>
      <c r="AR83" s="64"/>
      <c r="AS83" s="101"/>
      <c r="AT83" s="64"/>
      <c r="AU83" s="64"/>
      <c r="AV83" s="64"/>
      <c r="AW83" s="101"/>
      <c r="AX83" s="94">
        <f t="shared" si="15"/>
        <v>0</v>
      </c>
      <c r="AY83" s="71">
        <f t="shared" si="18"/>
        <v>0</v>
      </c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</row>
    <row r="84" spans="1:63" x14ac:dyDescent="0.2">
      <c r="A84" s="64" t="s">
        <v>263</v>
      </c>
      <c r="B84" s="64"/>
      <c r="C84" s="64"/>
      <c r="D84" s="64"/>
      <c r="E84" s="101"/>
      <c r="F84" s="64"/>
      <c r="G84" s="64"/>
      <c r="H84" s="64"/>
      <c r="I84" s="101"/>
      <c r="J84" s="64"/>
      <c r="K84" s="64"/>
      <c r="L84" s="64"/>
      <c r="M84" s="101"/>
      <c r="N84" s="64"/>
      <c r="O84" s="64"/>
      <c r="P84" s="64"/>
      <c r="Q84" s="101"/>
      <c r="R84" s="94">
        <f t="shared" si="16"/>
        <v>0</v>
      </c>
      <c r="S84" s="71">
        <f t="shared" si="17"/>
        <v>0</v>
      </c>
      <c r="T84" s="93"/>
      <c r="U84" s="93"/>
      <c r="V84" s="93"/>
      <c r="W84" s="93"/>
      <c r="X84" s="93"/>
      <c r="Y84" s="66"/>
      <c r="Z84" s="66"/>
      <c r="AA84" s="66"/>
      <c r="AB84" s="66"/>
      <c r="AC84" s="66"/>
      <c r="AD84" s="66"/>
      <c r="AE84" s="66"/>
      <c r="AG84" s="64" t="s">
        <v>263</v>
      </c>
      <c r="AH84" s="64"/>
      <c r="AI84" s="64"/>
      <c r="AJ84" s="64"/>
      <c r="AK84" s="101"/>
      <c r="AL84" s="64"/>
      <c r="AM84" s="64"/>
      <c r="AN84" s="64"/>
      <c r="AO84" s="101"/>
      <c r="AP84" s="64"/>
      <c r="AQ84" s="64"/>
      <c r="AR84" s="64"/>
      <c r="AS84" s="101"/>
      <c r="AT84" s="64"/>
      <c r="AU84" s="64"/>
      <c r="AV84" s="64"/>
      <c r="AW84" s="101"/>
      <c r="AX84" s="94">
        <f t="shared" si="15"/>
        <v>0</v>
      </c>
      <c r="AY84" s="71">
        <f t="shared" si="18"/>
        <v>0</v>
      </c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</row>
    <row r="85" spans="1:63" x14ac:dyDescent="0.2">
      <c r="A85" s="64" t="s">
        <v>264</v>
      </c>
      <c r="B85" s="64"/>
      <c r="C85" s="64"/>
      <c r="D85" s="64"/>
      <c r="E85" s="101"/>
      <c r="F85" s="64"/>
      <c r="G85" s="64"/>
      <c r="H85" s="64"/>
      <c r="I85" s="101"/>
      <c r="J85" s="64"/>
      <c r="K85" s="64"/>
      <c r="L85" s="64"/>
      <c r="M85" s="101"/>
      <c r="N85" s="64"/>
      <c r="O85" s="64"/>
      <c r="P85" s="64"/>
      <c r="Q85" s="101"/>
      <c r="R85" s="94">
        <f t="shared" si="16"/>
        <v>0</v>
      </c>
      <c r="S85" s="71">
        <f t="shared" si="17"/>
        <v>0</v>
      </c>
      <c r="T85" s="93"/>
      <c r="U85" s="93"/>
      <c r="V85" s="93"/>
      <c r="W85" s="93"/>
      <c r="X85" s="93"/>
      <c r="Y85" s="66"/>
      <c r="Z85" s="66"/>
      <c r="AA85" s="66"/>
      <c r="AB85" s="66"/>
      <c r="AC85" s="66"/>
      <c r="AD85" s="66"/>
      <c r="AE85" s="66"/>
      <c r="AG85" s="64" t="s">
        <v>264</v>
      </c>
      <c r="AH85" s="64"/>
      <c r="AI85" s="64"/>
      <c r="AJ85" s="64"/>
      <c r="AK85" s="101"/>
      <c r="AL85" s="64"/>
      <c r="AM85" s="64"/>
      <c r="AN85" s="64"/>
      <c r="AO85" s="101"/>
      <c r="AP85" s="64"/>
      <c r="AQ85" s="64"/>
      <c r="AR85" s="64"/>
      <c r="AS85" s="101"/>
      <c r="AT85" s="64"/>
      <c r="AU85" s="64"/>
      <c r="AV85" s="64"/>
      <c r="AW85" s="101"/>
      <c r="AX85" s="94">
        <f t="shared" si="15"/>
        <v>0</v>
      </c>
      <c r="AY85" s="71">
        <f t="shared" si="18"/>
        <v>0</v>
      </c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</row>
    <row r="86" spans="1:63" x14ac:dyDescent="0.2">
      <c r="A86" s="64" t="s">
        <v>265</v>
      </c>
      <c r="B86" s="64"/>
      <c r="C86" s="64"/>
      <c r="D86" s="64"/>
      <c r="E86" s="101"/>
      <c r="F86" s="64"/>
      <c r="G86" s="64"/>
      <c r="H86" s="64"/>
      <c r="I86" s="101"/>
      <c r="J86" s="64"/>
      <c r="K86" s="64"/>
      <c r="L86" s="64"/>
      <c r="M86" s="101"/>
      <c r="N86" s="64"/>
      <c r="O86" s="64"/>
      <c r="P86" s="64"/>
      <c r="Q86" s="101"/>
      <c r="R86" s="94">
        <f t="shared" si="16"/>
        <v>0</v>
      </c>
      <c r="S86" s="71">
        <f t="shared" si="17"/>
        <v>0</v>
      </c>
      <c r="T86" s="93"/>
      <c r="U86" s="93"/>
      <c r="V86" s="93"/>
      <c r="W86" s="93"/>
      <c r="X86" s="93"/>
      <c r="Y86" s="66"/>
      <c r="Z86" s="66"/>
      <c r="AA86" s="66"/>
      <c r="AB86" s="66"/>
      <c r="AC86" s="66"/>
      <c r="AD86" s="66"/>
      <c r="AE86" s="66"/>
      <c r="AG86" s="64" t="s">
        <v>265</v>
      </c>
      <c r="AH86" s="64"/>
      <c r="AI86" s="64"/>
      <c r="AJ86" s="64"/>
      <c r="AK86" s="101"/>
      <c r="AL86" s="64"/>
      <c r="AM86" s="64"/>
      <c r="AN86" s="64"/>
      <c r="AO86" s="101"/>
      <c r="AP86" s="64"/>
      <c r="AQ86" s="64"/>
      <c r="AR86" s="64"/>
      <c r="AS86" s="101"/>
      <c r="AT86" s="64"/>
      <c r="AU86" s="64"/>
      <c r="AV86" s="64"/>
      <c r="AW86" s="101"/>
      <c r="AX86" s="94">
        <f t="shared" si="15"/>
        <v>0</v>
      </c>
      <c r="AY86" s="71">
        <f t="shared" si="18"/>
        <v>0</v>
      </c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</row>
    <row r="87" spans="1:63" x14ac:dyDescent="0.2">
      <c r="A87" s="64" t="s">
        <v>266</v>
      </c>
      <c r="B87" s="64"/>
      <c r="C87" s="64"/>
      <c r="D87" s="64"/>
      <c r="E87" s="101"/>
      <c r="F87" s="64"/>
      <c r="G87" s="64"/>
      <c r="H87" s="64"/>
      <c r="I87" s="101"/>
      <c r="J87" s="64"/>
      <c r="K87" s="64"/>
      <c r="L87" s="64"/>
      <c r="M87" s="101"/>
      <c r="N87" s="64"/>
      <c r="O87" s="64"/>
      <c r="P87" s="64"/>
      <c r="Q87" s="101"/>
      <c r="R87" s="94">
        <f t="shared" si="16"/>
        <v>0</v>
      </c>
      <c r="S87" s="71">
        <f t="shared" si="17"/>
        <v>0</v>
      </c>
      <c r="T87" s="93"/>
      <c r="U87" s="93"/>
      <c r="V87" s="93"/>
      <c r="W87" s="93"/>
      <c r="X87" s="93"/>
      <c r="Y87" s="66"/>
      <c r="Z87" s="66"/>
      <c r="AA87" s="66"/>
      <c r="AB87" s="66"/>
      <c r="AC87" s="66"/>
      <c r="AD87" s="66"/>
      <c r="AE87" s="66"/>
      <c r="AG87" s="64" t="s">
        <v>266</v>
      </c>
      <c r="AH87" s="64"/>
      <c r="AI87" s="64"/>
      <c r="AJ87" s="64"/>
      <c r="AK87" s="101"/>
      <c r="AL87" s="64"/>
      <c r="AM87" s="64"/>
      <c r="AN87" s="64"/>
      <c r="AO87" s="101"/>
      <c r="AP87" s="64"/>
      <c r="AQ87" s="64"/>
      <c r="AR87" s="64"/>
      <c r="AS87" s="101"/>
      <c r="AT87" s="64"/>
      <c r="AU87" s="64"/>
      <c r="AV87" s="64"/>
      <c r="AW87" s="101"/>
      <c r="AX87" s="94">
        <f t="shared" si="15"/>
        <v>0</v>
      </c>
      <c r="AY87" s="71">
        <f t="shared" si="18"/>
        <v>0</v>
      </c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x14ac:dyDescent="0.2">
      <c r="A88" s="68" t="s">
        <v>267</v>
      </c>
      <c r="B88" s="65">
        <f t="shared" ref="B88:AE88" si="19">SUM(B67:B87)</f>
        <v>0</v>
      </c>
      <c r="C88" s="65">
        <f t="shared" si="19"/>
        <v>0</v>
      </c>
      <c r="D88" s="65">
        <f t="shared" si="19"/>
        <v>60</v>
      </c>
      <c r="E88" s="102">
        <f t="shared" si="19"/>
        <v>0</v>
      </c>
      <c r="F88" s="65">
        <f t="shared" si="19"/>
        <v>0</v>
      </c>
      <c r="G88" s="65">
        <f t="shared" si="19"/>
        <v>60</v>
      </c>
      <c r="H88" s="65">
        <f t="shared" si="19"/>
        <v>0</v>
      </c>
      <c r="I88" s="102">
        <f t="shared" si="19"/>
        <v>0</v>
      </c>
      <c r="J88" s="65">
        <f t="shared" si="19"/>
        <v>0</v>
      </c>
      <c r="K88" s="65">
        <f t="shared" si="19"/>
        <v>0</v>
      </c>
      <c r="L88" s="65">
        <f t="shared" si="19"/>
        <v>0</v>
      </c>
      <c r="M88" s="102">
        <f t="shared" si="19"/>
        <v>0</v>
      </c>
      <c r="N88" s="65">
        <f t="shared" si="19"/>
        <v>0</v>
      </c>
      <c r="O88" s="65">
        <f t="shared" si="19"/>
        <v>0</v>
      </c>
      <c r="P88" s="65">
        <f t="shared" si="19"/>
        <v>0</v>
      </c>
      <c r="Q88" s="102">
        <f t="shared" si="19"/>
        <v>0</v>
      </c>
      <c r="R88" s="65">
        <f t="shared" si="19"/>
        <v>60</v>
      </c>
      <c r="S88" s="71">
        <f t="shared" si="19"/>
        <v>0</v>
      </c>
      <c r="T88" s="65">
        <f t="shared" si="19"/>
        <v>0</v>
      </c>
      <c r="U88" s="65">
        <f t="shared" si="19"/>
        <v>0</v>
      </c>
      <c r="V88" s="65">
        <f t="shared" si="19"/>
        <v>0</v>
      </c>
      <c r="W88" s="65">
        <f t="shared" si="19"/>
        <v>0</v>
      </c>
      <c r="X88" s="65">
        <f t="shared" si="19"/>
        <v>0</v>
      </c>
      <c r="Y88" s="65">
        <f t="shared" si="19"/>
        <v>0</v>
      </c>
      <c r="Z88" s="65">
        <f t="shared" si="19"/>
        <v>0</v>
      </c>
      <c r="AA88" s="65">
        <f t="shared" si="19"/>
        <v>0</v>
      </c>
      <c r="AB88" s="65">
        <f t="shared" si="19"/>
        <v>0</v>
      </c>
      <c r="AC88" s="65">
        <f t="shared" si="19"/>
        <v>0</v>
      </c>
      <c r="AD88" s="65">
        <f t="shared" si="19"/>
        <v>0</v>
      </c>
      <c r="AE88" s="65">
        <f t="shared" si="19"/>
        <v>0</v>
      </c>
      <c r="AG88" s="68" t="s">
        <v>267</v>
      </c>
      <c r="AH88" s="65">
        <f t="shared" ref="AH88:BK88" si="20">SUM(AH67:AH87)</f>
        <v>0</v>
      </c>
      <c r="AI88" s="65">
        <f t="shared" si="20"/>
        <v>0</v>
      </c>
      <c r="AJ88" s="65">
        <f t="shared" si="20"/>
        <v>0</v>
      </c>
      <c r="AK88" s="102">
        <f t="shared" si="20"/>
        <v>0</v>
      </c>
      <c r="AL88" s="65">
        <f t="shared" si="20"/>
        <v>0</v>
      </c>
      <c r="AM88" s="65">
        <f t="shared" si="20"/>
        <v>0</v>
      </c>
      <c r="AN88" s="65">
        <f t="shared" si="20"/>
        <v>0</v>
      </c>
      <c r="AO88" s="102">
        <f t="shared" si="20"/>
        <v>0</v>
      </c>
      <c r="AP88" s="65">
        <f t="shared" si="20"/>
        <v>0</v>
      </c>
      <c r="AQ88" s="65">
        <f t="shared" si="20"/>
        <v>0</v>
      </c>
      <c r="AR88" s="65">
        <f t="shared" si="20"/>
        <v>0</v>
      </c>
      <c r="AS88" s="102">
        <f t="shared" si="20"/>
        <v>0</v>
      </c>
      <c r="AT88" s="65">
        <f t="shared" si="20"/>
        <v>0</v>
      </c>
      <c r="AU88" s="65">
        <f t="shared" si="20"/>
        <v>0</v>
      </c>
      <c r="AV88" s="65">
        <f t="shared" si="20"/>
        <v>0</v>
      </c>
      <c r="AW88" s="102">
        <f t="shared" si="20"/>
        <v>0</v>
      </c>
      <c r="AX88" s="95">
        <f t="shared" si="20"/>
        <v>0</v>
      </c>
      <c r="AY88" s="72">
        <f t="shared" si="20"/>
        <v>0</v>
      </c>
      <c r="AZ88" s="65">
        <f t="shared" si="20"/>
        <v>0</v>
      </c>
      <c r="BA88" s="65">
        <f t="shared" si="20"/>
        <v>0</v>
      </c>
      <c r="BB88" s="65">
        <f t="shared" si="20"/>
        <v>0</v>
      </c>
      <c r="BC88" s="65">
        <f t="shared" si="20"/>
        <v>0</v>
      </c>
      <c r="BD88" s="65">
        <f t="shared" si="20"/>
        <v>0</v>
      </c>
      <c r="BE88" s="65">
        <f t="shared" si="20"/>
        <v>0</v>
      </c>
      <c r="BF88" s="65">
        <f t="shared" si="20"/>
        <v>0</v>
      </c>
      <c r="BG88" s="65">
        <f t="shared" si="20"/>
        <v>0</v>
      </c>
      <c r="BH88" s="65">
        <f t="shared" si="20"/>
        <v>0</v>
      </c>
      <c r="BI88" s="65">
        <f t="shared" si="20"/>
        <v>0</v>
      </c>
      <c r="BJ88" s="65">
        <f t="shared" si="20"/>
        <v>0</v>
      </c>
      <c r="BK88" s="65">
        <f t="shared" si="20"/>
        <v>0</v>
      </c>
    </row>
  </sheetData>
  <mergeCells count="64">
    <mergeCell ref="AZ65:BE65"/>
    <mergeCell ref="BF65:BK65"/>
    <mergeCell ref="B62:BK62"/>
    <mergeCell ref="B63:BK63"/>
    <mergeCell ref="A65:A66"/>
    <mergeCell ref="D65:E65"/>
    <mergeCell ref="H65:I65"/>
    <mergeCell ref="L65:M65"/>
    <mergeCell ref="P65:Q65"/>
    <mergeCell ref="R65:S65"/>
    <mergeCell ref="T65:Y65"/>
    <mergeCell ref="Z65:AE65"/>
    <mergeCell ref="AG65:AG66"/>
    <mergeCell ref="AJ65:AK65"/>
    <mergeCell ref="AN65:AO65"/>
    <mergeCell ref="AR65:AS65"/>
    <mergeCell ref="AV65:AW65"/>
    <mergeCell ref="AX65:AY65"/>
    <mergeCell ref="AN37:AO37"/>
    <mergeCell ref="AR37:AS37"/>
    <mergeCell ref="AV37:AW37"/>
    <mergeCell ref="A37:A38"/>
    <mergeCell ref="D37:E37"/>
    <mergeCell ref="H37:I37"/>
    <mergeCell ref="L37:M37"/>
    <mergeCell ref="P37:Q37"/>
    <mergeCell ref="BF37:BK37"/>
    <mergeCell ref="AR9:AS9"/>
    <mergeCell ref="AV9:AW9"/>
    <mergeCell ref="BF9:BK9"/>
    <mergeCell ref="AZ9:BE9"/>
    <mergeCell ref="AX37:AY37"/>
    <mergeCell ref="AZ37:BE37"/>
    <mergeCell ref="AX9:AY9"/>
    <mergeCell ref="B34:BK34"/>
    <mergeCell ref="B35:BK35"/>
    <mergeCell ref="R37:S37"/>
    <mergeCell ref="T37:Y37"/>
    <mergeCell ref="Z37:AE37"/>
    <mergeCell ref="AG37:AG38"/>
    <mergeCell ref="AJ37:AK37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E5" sqref="E5"/>
    </sheetView>
  </sheetViews>
  <sheetFormatPr baseColWidth="10" defaultColWidth="11.5" defaultRowHeight="15" x14ac:dyDescent="0.2"/>
  <cols>
    <col min="1" max="1" width="21" customWidth="1"/>
    <col min="2" max="4" width="20.5" customWidth="1"/>
    <col min="5" max="5" width="24.33203125" customWidth="1"/>
  </cols>
  <sheetData>
    <row r="1" spans="1:5" s="2" customFormat="1" ht="16.5" customHeight="1" x14ac:dyDescent="0.2">
      <c r="A1" s="374"/>
      <c r="B1" s="377" t="s">
        <v>0</v>
      </c>
      <c r="C1" s="377"/>
      <c r="D1" s="377"/>
      <c r="E1" s="128" t="s">
        <v>1</v>
      </c>
    </row>
    <row r="2" spans="1:5" s="2" customFormat="1" ht="20.25" customHeight="1" x14ac:dyDescent="0.2">
      <c r="A2" s="375"/>
      <c r="B2" s="378" t="s">
        <v>2</v>
      </c>
      <c r="C2" s="378"/>
      <c r="D2" s="378"/>
      <c r="E2" s="129" t="s">
        <v>3</v>
      </c>
    </row>
    <row r="3" spans="1:5" s="2" customFormat="1" ht="30" customHeight="1" x14ac:dyDescent="0.2">
      <c r="A3" s="375"/>
      <c r="B3" s="379" t="s">
        <v>4</v>
      </c>
      <c r="C3" s="379"/>
      <c r="D3" s="379"/>
      <c r="E3" s="129" t="s">
        <v>5</v>
      </c>
    </row>
    <row r="4" spans="1:5" s="2" customFormat="1" ht="16.5" customHeight="1" thickBot="1" x14ac:dyDescent="0.25">
      <c r="A4" s="376"/>
      <c r="B4" s="192"/>
      <c r="C4" s="192"/>
      <c r="D4" s="192"/>
      <c r="E4" s="130" t="s">
        <v>268</v>
      </c>
    </row>
    <row r="5" spans="1:5" s="2" customFormat="1" ht="9" customHeight="1" thickBot="1" x14ac:dyDescent="0.25">
      <c r="A5"/>
      <c r="B5"/>
      <c r="C5"/>
      <c r="D5"/>
      <c r="E5"/>
    </row>
    <row r="6" spans="1:5" ht="14.25" customHeight="1" x14ac:dyDescent="0.2">
      <c r="A6" s="366" t="s">
        <v>269</v>
      </c>
      <c r="B6" s="286"/>
      <c r="C6" s="286"/>
      <c r="D6" s="286"/>
      <c r="E6" s="367"/>
    </row>
    <row r="7" spans="1:5" ht="15.75" customHeight="1" thickBot="1" x14ac:dyDescent="0.25">
      <c r="A7" s="137" t="s">
        <v>270</v>
      </c>
      <c r="B7" s="138" t="s">
        <v>271</v>
      </c>
      <c r="C7" s="380" t="s">
        <v>272</v>
      </c>
      <c r="D7" s="380"/>
      <c r="E7" s="381"/>
    </row>
    <row r="8" spans="1:5" x14ac:dyDescent="0.2">
      <c r="A8" s="135"/>
      <c r="B8" s="136"/>
      <c r="C8" s="371"/>
      <c r="D8" s="372"/>
      <c r="E8" s="373"/>
    </row>
    <row r="9" spans="1:5" x14ac:dyDescent="0.2">
      <c r="A9" s="132"/>
      <c r="B9" s="131"/>
      <c r="C9" s="368"/>
      <c r="D9" s="369"/>
      <c r="E9" s="370"/>
    </row>
    <row r="10" spans="1:5" x14ac:dyDescent="0.2">
      <c r="A10" s="132"/>
      <c r="B10" s="131"/>
      <c r="C10" s="368"/>
      <c r="D10" s="369"/>
      <c r="E10" s="370"/>
    </row>
    <row r="11" spans="1:5" x14ac:dyDescent="0.2">
      <c r="A11" s="132"/>
      <c r="B11" s="131"/>
      <c r="C11" s="368"/>
      <c r="D11" s="369"/>
      <c r="E11" s="370"/>
    </row>
    <row r="12" spans="1:5" x14ac:dyDescent="0.2">
      <c r="A12" s="132"/>
      <c r="B12" s="131"/>
      <c r="C12" s="368"/>
      <c r="D12" s="369"/>
      <c r="E12" s="370"/>
    </row>
    <row r="13" spans="1:5" x14ac:dyDescent="0.2">
      <c r="A13" s="132"/>
      <c r="B13" s="131"/>
      <c r="C13" s="368"/>
      <c r="D13" s="369"/>
      <c r="E13" s="370"/>
    </row>
    <row r="14" spans="1:5" x14ac:dyDescent="0.2">
      <c r="A14" s="132"/>
      <c r="B14" s="131"/>
      <c r="C14" s="368"/>
      <c r="D14" s="369"/>
      <c r="E14" s="370"/>
    </row>
    <row r="15" spans="1:5" x14ac:dyDescent="0.2">
      <c r="A15" s="132"/>
      <c r="B15" s="131"/>
      <c r="C15" s="368"/>
      <c r="D15" s="369"/>
      <c r="E15" s="370"/>
    </row>
    <row r="16" spans="1:5" x14ac:dyDescent="0.2">
      <c r="A16" s="132"/>
      <c r="B16" s="131"/>
      <c r="C16" s="368"/>
      <c r="D16" s="369"/>
      <c r="E16" s="370"/>
    </row>
    <row r="17" spans="1:5" x14ac:dyDescent="0.2">
      <c r="A17" s="132"/>
      <c r="B17" s="131"/>
      <c r="C17" s="368"/>
      <c r="D17" s="369"/>
      <c r="E17" s="370"/>
    </row>
    <row r="18" spans="1:5" x14ac:dyDescent="0.2">
      <c r="A18" s="132"/>
      <c r="B18" s="131"/>
      <c r="C18" s="368"/>
      <c r="D18" s="369"/>
      <c r="E18" s="370"/>
    </row>
    <row r="19" spans="1:5" x14ac:dyDescent="0.2">
      <c r="A19" s="132"/>
      <c r="B19" s="131"/>
      <c r="C19" s="368"/>
      <c r="D19" s="369"/>
      <c r="E19" s="370"/>
    </row>
    <row r="20" spans="1:5" x14ac:dyDescent="0.2">
      <c r="A20" s="132"/>
      <c r="B20" s="131"/>
      <c r="C20" s="368"/>
      <c r="D20" s="369"/>
      <c r="E20" s="370"/>
    </row>
    <row r="21" spans="1:5" x14ac:dyDescent="0.2">
      <c r="A21" s="132"/>
      <c r="B21" s="131"/>
      <c r="C21" s="368"/>
      <c r="D21" s="369"/>
      <c r="E21" s="370"/>
    </row>
    <row r="22" spans="1:5" x14ac:dyDescent="0.2">
      <c r="A22" s="132"/>
      <c r="B22" s="131"/>
      <c r="C22" s="368"/>
      <c r="D22" s="369"/>
      <c r="E22" s="370"/>
    </row>
    <row r="23" spans="1:5" x14ac:dyDescent="0.2">
      <c r="A23" s="132"/>
      <c r="B23" s="131"/>
      <c r="C23" s="368"/>
      <c r="D23" s="369"/>
      <c r="E23" s="370"/>
    </row>
    <row r="24" spans="1:5" x14ac:dyDescent="0.2">
      <c r="A24" s="132"/>
      <c r="B24" s="131"/>
      <c r="C24" s="368"/>
      <c r="D24" s="369"/>
      <c r="E24" s="370"/>
    </row>
    <row r="25" spans="1:5" x14ac:dyDescent="0.2">
      <c r="A25" s="132"/>
      <c r="B25" s="131"/>
      <c r="C25" s="368"/>
      <c r="D25" s="369"/>
      <c r="E25" s="370"/>
    </row>
    <row r="26" spans="1:5" x14ac:dyDescent="0.2">
      <c r="A26" s="132"/>
      <c r="B26" s="131"/>
      <c r="C26" s="368"/>
      <c r="D26" s="369"/>
      <c r="E26" s="370"/>
    </row>
    <row r="27" spans="1:5" x14ac:dyDescent="0.2">
      <c r="A27" s="132"/>
      <c r="B27" s="131"/>
      <c r="C27" s="368"/>
      <c r="D27" s="369"/>
      <c r="E27" s="370"/>
    </row>
    <row r="28" spans="1:5" x14ac:dyDescent="0.2">
      <c r="A28" s="132"/>
      <c r="B28" s="131"/>
      <c r="C28" s="368"/>
      <c r="D28" s="369"/>
      <c r="E28" s="370"/>
    </row>
    <row r="29" spans="1:5" x14ac:dyDescent="0.2">
      <c r="A29" s="132"/>
      <c r="B29" s="131"/>
      <c r="C29" s="368"/>
      <c r="D29" s="369"/>
      <c r="E29" s="370"/>
    </row>
    <row r="30" spans="1:5" x14ac:dyDescent="0.2">
      <c r="A30" s="132"/>
      <c r="B30" s="131"/>
      <c r="C30" s="368"/>
      <c r="D30" s="369"/>
      <c r="E30" s="370"/>
    </row>
    <row r="31" spans="1:5" x14ac:dyDescent="0.2">
      <c r="A31" s="132"/>
      <c r="B31" s="131"/>
      <c r="C31" s="368"/>
      <c r="D31" s="369"/>
      <c r="E31" s="370"/>
    </row>
    <row r="32" spans="1:5" x14ac:dyDescent="0.2">
      <c r="A32" s="132"/>
      <c r="B32" s="131"/>
      <c r="C32" s="368"/>
      <c r="D32" s="369"/>
      <c r="E32" s="370"/>
    </row>
    <row r="33" spans="1:5" x14ac:dyDescent="0.2">
      <c r="A33" s="132"/>
      <c r="B33" s="131"/>
      <c r="C33" s="368"/>
      <c r="D33" s="369"/>
      <c r="E33" s="370"/>
    </row>
    <row r="34" spans="1:5" x14ac:dyDescent="0.2">
      <c r="A34" s="132"/>
      <c r="B34" s="131"/>
      <c r="C34" s="368"/>
      <c r="D34" s="369"/>
      <c r="E34" s="370"/>
    </row>
    <row r="35" spans="1:5" ht="16" thickBot="1" x14ac:dyDescent="0.25">
      <c r="A35" s="133"/>
      <c r="B35" s="134"/>
      <c r="C35" s="363"/>
      <c r="D35" s="364"/>
      <c r="E35" s="365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orientation="portrait" horizontalDpi="0" verticalDpi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5" defaultRowHeight="14" x14ac:dyDescent="0.2"/>
  <cols>
    <col min="1" max="1" width="44.1640625" style="31" customWidth="1"/>
    <col min="2" max="2" width="61.83203125" style="31" customWidth="1"/>
    <col min="3" max="3" width="61.1640625" style="31" customWidth="1"/>
    <col min="4" max="4" width="81" style="31" customWidth="1"/>
    <col min="5" max="5" width="32.83203125" style="60" customWidth="1"/>
    <col min="6" max="6" width="19" style="31" customWidth="1"/>
    <col min="7" max="7" width="29.5" style="31" customWidth="1"/>
    <col min="8" max="8" width="36.33203125" style="31" customWidth="1"/>
    <col min="9" max="9" width="40" style="31" customWidth="1"/>
    <col min="10" max="16384" width="11.5" style="31"/>
  </cols>
  <sheetData>
    <row r="1" spans="1:9" s="48" customFormat="1" x14ac:dyDescent="0.2">
      <c r="A1" s="47" t="s">
        <v>273</v>
      </c>
      <c r="B1" s="47" t="s">
        <v>274</v>
      </c>
      <c r="C1" s="47" t="s">
        <v>275</v>
      </c>
      <c r="D1" s="47" t="s">
        <v>276</v>
      </c>
      <c r="E1" s="47" t="s">
        <v>126</v>
      </c>
      <c r="F1" s="47" t="s">
        <v>277</v>
      </c>
      <c r="G1" s="47" t="s">
        <v>278</v>
      </c>
      <c r="H1" s="47" t="s">
        <v>230</v>
      </c>
      <c r="I1" s="47" t="s">
        <v>279</v>
      </c>
    </row>
    <row r="2" spans="1:9" s="48" customFormat="1" ht="15" x14ac:dyDescent="0.2">
      <c r="A2" s="49" t="s">
        <v>280</v>
      </c>
      <c r="B2" s="40" t="s">
        <v>281</v>
      </c>
      <c r="C2" s="49" t="s">
        <v>282</v>
      </c>
      <c r="D2" s="50" t="s">
        <v>283</v>
      </c>
      <c r="E2" s="42" t="s">
        <v>284</v>
      </c>
      <c r="F2" s="51" t="s">
        <v>285</v>
      </c>
      <c r="G2" s="52" t="s">
        <v>286</v>
      </c>
      <c r="H2" s="52" t="s">
        <v>287</v>
      </c>
      <c r="I2" s="51" t="s">
        <v>288</v>
      </c>
    </row>
    <row r="3" spans="1:9" ht="15" x14ac:dyDescent="0.2">
      <c r="A3" s="49" t="s">
        <v>289</v>
      </c>
      <c r="B3" s="40" t="s">
        <v>290</v>
      </c>
      <c r="C3" s="49" t="s">
        <v>291</v>
      </c>
      <c r="D3" s="53" t="s">
        <v>292</v>
      </c>
      <c r="E3" s="42" t="s">
        <v>293</v>
      </c>
      <c r="F3" s="51" t="s">
        <v>294</v>
      </c>
      <c r="G3" s="52" t="s">
        <v>295</v>
      </c>
      <c r="H3" s="52" t="s">
        <v>239</v>
      </c>
      <c r="I3" s="51" t="s">
        <v>296</v>
      </c>
    </row>
    <row r="4" spans="1:9" ht="15" x14ac:dyDescent="0.2">
      <c r="A4" s="49" t="s">
        <v>297</v>
      </c>
      <c r="B4" s="40" t="s">
        <v>298</v>
      </c>
      <c r="C4" s="49" t="s">
        <v>299</v>
      </c>
      <c r="D4" s="53" t="s">
        <v>300</v>
      </c>
      <c r="E4" s="42" t="s">
        <v>301</v>
      </c>
      <c r="F4" s="51" t="s">
        <v>302</v>
      </c>
      <c r="G4" s="52" t="s">
        <v>303</v>
      </c>
      <c r="H4" s="52" t="s">
        <v>234</v>
      </c>
      <c r="I4" s="51" t="s">
        <v>304</v>
      </c>
    </row>
    <row r="5" spans="1:9" ht="15" x14ac:dyDescent="0.2">
      <c r="A5" s="49" t="s">
        <v>305</v>
      </c>
      <c r="B5" s="40" t="s">
        <v>306</v>
      </c>
      <c r="C5" s="49" t="s">
        <v>307</v>
      </c>
      <c r="D5" s="53" t="s">
        <v>308</v>
      </c>
      <c r="E5" s="42" t="s">
        <v>309</v>
      </c>
      <c r="F5" s="51" t="s">
        <v>310</v>
      </c>
      <c r="G5" s="52" t="s">
        <v>311</v>
      </c>
      <c r="H5" s="52" t="s">
        <v>235</v>
      </c>
      <c r="I5" s="51" t="s">
        <v>312</v>
      </c>
    </row>
    <row r="6" spans="1:9" ht="30" x14ac:dyDescent="0.2">
      <c r="A6" s="49" t="s">
        <v>313</v>
      </c>
      <c r="B6" s="40" t="s">
        <v>314</v>
      </c>
      <c r="C6" s="49" t="s">
        <v>315</v>
      </c>
      <c r="D6" s="53" t="s">
        <v>316</v>
      </c>
      <c r="E6" s="42" t="s">
        <v>317</v>
      </c>
      <c r="G6" s="52" t="s">
        <v>318</v>
      </c>
      <c r="H6" s="52" t="s">
        <v>236</v>
      </c>
      <c r="I6" s="51" t="s">
        <v>319</v>
      </c>
    </row>
    <row r="7" spans="1:9" ht="15" x14ac:dyDescent="0.2">
      <c r="B7" s="40" t="s">
        <v>320</v>
      </c>
      <c r="C7" s="49" t="s">
        <v>321</v>
      </c>
      <c r="D7" s="53" t="s">
        <v>322</v>
      </c>
      <c r="E7" s="51" t="s">
        <v>323</v>
      </c>
      <c r="G7" s="42" t="s">
        <v>245</v>
      </c>
      <c r="H7" s="52" t="s">
        <v>237</v>
      </c>
      <c r="I7" s="51" t="s">
        <v>324</v>
      </c>
    </row>
    <row r="8" spans="1:9" ht="30" x14ac:dyDescent="0.2">
      <c r="A8" s="54"/>
      <c r="B8" s="40" t="s">
        <v>159</v>
      </c>
      <c r="C8" s="49" t="s">
        <v>16</v>
      </c>
      <c r="D8" s="53" t="s">
        <v>325</v>
      </c>
      <c r="E8" s="51" t="s">
        <v>326</v>
      </c>
      <c r="I8" s="51" t="s">
        <v>327</v>
      </c>
    </row>
    <row r="9" spans="1:9" ht="32" customHeight="1" x14ac:dyDescent="0.2">
      <c r="A9" s="54"/>
      <c r="B9" s="40" t="s">
        <v>328</v>
      </c>
      <c r="C9" s="49" t="s">
        <v>329</v>
      </c>
      <c r="D9" s="53" t="s">
        <v>330</v>
      </c>
      <c r="E9" s="51" t="s">
        <v>331</v>
      </c>
      <c r="I9" s="51" t="s">
        <v>332</v>
      </c>
    </row>
    <row r="10" spans="1:9" ht="15" x14ac:dyDescent="0.2">
      <c r="A10" s="54"/>
      <c r="B10" s="40" t="s">
        <v>333</v>
      </c>
      <c r="C10" s="49" t="s">
        <v>334</v>
      </c>
      <c r="D10" s="53" t="s">
        <v>335</v>
      </c>
      <c r="E10" s="51" t="s">
        <v>336</v>
      </c>
      <c r="I10" s="51" t="s">
        <v>337</v>
      </c>
    </row>
    <row r="11" spans="1:9" ht="15" x14ac:dyDescent="0.2">
      <c r="A11" s="54"/>
      <c r="B11" s="40" t="s">
        <v>338</v>
      </c>
      <c r="C11" s="49" t="s">
        <v>339</v>
      </c>
      <c r="D11" s="53" t="s">
        <v>340</v>
      </c>
      <c r="E11" s="51" t="s">
        <v>341</v>
      </c>
      <c r="I11" s="51" t="s">
        <v>342</v>
      </c>
    </row>
    <row r="12" spans="1:9" ht="15" x14ac:dyDescent="0.2">
      <c r="A12" s="54"/>
      <c r="B12" s="40" t="s">
        <v>343</v>
      </c>
      <c r="C12" s="49" t="s">
        <v>344</v>
      </c>
      <c r="D12" s="53" t="s">
        <v>345</v>
      </c>
      <c r="E12" s="51" t="s">
        <v>346</v>
      </c>
      <c r="I12" s="51" t="s">
        <v>347</v>
      </c>
    </row>
    <row r="13" spans="1:9" ht="15" x14ac:dyDescent="0.2">
      <c r="A13" s="54"/>
      <c r="B13" s="144" t="s">
        <v>348</v>
      </c>
      <c r="D13" s="53" t="s">
        <v>349</v>
      </c>
      <c r="E13" s="51" t="s">
        <v>350</v>
      </c>
      <c r="I13" s="51" t="s">
        <v>351</v>
      </c>
    </row>
    <row r="14" spans="1:9" ht="15" x14ac:dyDescent="0.2">
      <c r="A14" s="54"/>
      <c r="B14" s="40" t="s">
        <v>352</v>
      </c>
      <c r="C14" s="54"/>
      <c r="D14" s="53" t="s">
        <v>353</v>
      </c>
      <c r="E14" s="51" t="s">
        <v>354</v>
      </c>
    </row>
    <row r="15" spans="1:9" ht="15" x14ac:dyDescent="0.2">
      <c r="A15" s="54"/>
      <c r="B15" s="40" t="s">
        <v>355</v>
      </c>
      <c r="C15" s="54"/>
      <c r="D15" s="53" t="s">
        <v>356</v>
      </c>
      <c r="E15" s="51" t="s">
        <v>357</v>
      </c>
    </row>
    <row r="16" spans="1:9" ht="15" x14ac:dyDescent="0.2">
      <c r="A16" s="54"/>
      <c r="B16" s="40" t="s">
        <v>358</v>
      </c>
      <c r="C16" s="54"/>
      <c r="D16" s="53" t="s">
        <v>359</v>
      </c>
      <c r="E16" s="55"/>
    </row>
    <row r="17" spans="1:5" ht="15" x14ac:dyDescent="0.2">
      <c r="A17" s="54"/>
      <c r="B17" s="40" t="s">
        <v>360</v>
      </c>
      <c r="C17" s="54"/>
      <c r="D17" s="53" t="s">
        <v>361</v>
      </c>
      <c r="E17" s="55"/>
    </row>
    <row r="18" spans="1:5" ht="15" x14ac:dyDescent="0.2">
      <c r="A18" s="54"/>
      <c r="B18" s="40" t="s">
        <v>362</v>
      </c>
      <c r="C18" s="54"/>
      <c r="D18" s="53" t="s">
        <v>363</v>
      </c>
      <c r="E18" s="55"/>
    </row>
    <row r="19" spans="1:5" ht="15" x14ac:dyDescent="0.2">
      <c r="A19" s="54"/>
      <c r="B19" s="40" t="s">
        <v>364</v>
      </c>
      <c r="C19" s="54"/>
      <c r="D19" s="53" t="s">
        <v>365</v>
      </c>
      <c r="E19" s="55"/>
    </row>
    <row r="20" spans="1:5" ht="15" x14ac:dyDescent="0.2">
      <c r="A20" s="54"/>
      <c r="B20" s="40" t="s">
        <v>366</v>
      </c>
      <c r="C20" s="54"/>
      <c r="D20" s="53" t="s">
        <v>367</v>
      </c>
      <c r="E20" s="55"/>
    </row>
    <row r="21" spans="1:5" ht="15" x14ac:dyDescent="0.2">
      <c r="B21" s="40" t="s">
        <v>368</v>
      </c>
      <c r="D21" s="53" t="s">
        <v>369</v>
      </c>
      <c r="E21" s="55"/>
    </row>
    <row r="22" spans="1:5" ht="15" x14ac:dyDescent="0.2">
      <c r="B22" s="40" t="s">
        <v>370</v>
      </c>
      <c r="D22" s="53" t="s">
        <v>371</v>
      </c>
      <c r="E22" s="55"/>
    </row>
    <row r="23" spans="1:5" ht="15" x14ac:dyDescent="0.2">
      <c r="B23" s="40" t="s">
        <v>372</v>
      </c>
      <c r="D23" s="53" t="s">
        <v>373</v>
      </c>
      <c r="E23" s="55"/>
    </row>
    <row r="24" spans="1:5" x14ac:dyDescent="0.2">
      <c r="D24" s="56" t="s">
        <v>374</v>
      </c>
      <c r="E24" s="56" t="s">
        <v>375</v>
      </c>
    </row>
    <row r="25" spans="1:5" x14ac:dyDescent="0.2">
      <c r="D25" s="57" t="s">
        <v>376</v>
      </c>
      <c r="E25" s="51" t="s">
        <v>377</v>
      </c>
    </row>
    <row r="26" spans="1:5" x14ac:dyDescent="0.2">
      <c r="D26" s="57" t="s">
        <v>378</v>
      </c>
      <c r="E26" s="51" t="s">
        <v>379</v>
      </c>
    </row>
    <row r="27" spans="1:5" x14ac:dyDescent="0.2">
      <c r="D27" s="382" t="s">
        <v>380</v>
      </c>
      <c r="E27" s="51" t="s">
        <v>381</v>
      </c>
    </row>
    <row r="28" spans="1:5" x14ac:dyDescent="0.2">
      <c r="D28" s="383"/>
      <c r="E28" s="51" t="s">
        <v>382</v>
      </c>
    </row>
    <row r="29" spans="1:5" x14ac:dyDescent="0.2">
      <c r="D29" s="383"/>
      <c r="E29" s="51" t="s">
        <v>383</v>
      </c>
    </row>
    <row r="30" spans="1:5" x14ac:dyDescent="0.2">
      <c r="D30" s="384"/>
      <c r="E30" s="51" t="s">
        <v>384</v>
      </c>
    </row>
    <row r="31" spans="1:5" x14ac:dyDescent="0.2">
      <c r="D31" s="57" t="s">
        <v>385</v>
      </c>
      <c r="E31" s="51" t="s">
        <v>386</v>
      </c>
    </row>
    <row r="32" spans="1:5" x14ac:dyDescent="0.2">
      <c r="D32" s="57" t="s">
        <v>387</v>
      </c>
      <c r="E32" s="51" t="s">
        <v>388</v>
      </c>
    </row>
    <row r="33" spans="4:5" x14ac:dyDescent="0.2">
      <c r="D33" s="57" t="s">
        <v>389</v>
      </c>
      <c r="E33" s="51" t="s">
        <v>390</v>
      </c>
    </row>
    <row r="34" spans="4:5" x14ac:dyDescent="0.2">
      <c r="D34" s="57" t="s">
        <v>391</v>
      </c>
      <c r="E34" s="51" t="s">
        <v>392</v>
      </c>
    </row>
    <row r="35" spans="4:5" x14ac:dyDescent="0.2">
      <c r="D35" s="57" t="s">
        <v>393</v>
      </c>
      <c r="E35" s="51" t="s">
        <v>394</v>
      </c>
    </row>
    <row r="36" spans="4:5" x14ac:dyDescent="0.2">
      <c r="D36" s="57" t="s">
        <v>395</v>
      </c>
      <c r="E36" s="51" t="s">
        <v>396</v>
      </c>
    </row>
    <row r="37" spans="4:5" x14ac:dyDescent="0.2">
      <c r="D37" s="57" t="s">
        <v>397</v>
      </c>
      <c r="E37" s="51" t="s">
        <v>398</v>
      </c>
    </row>
    <row r="38" spans="4:5" x14ac:dyDescent="0.2">
      <c r="D38" s="57" t="s">
        <v>399</v>
      </c>
      <c r="E38" s="51" t="s">
        <v>400</v>
      </c>
    </row>
    <row r="39" spans="4:5" x14ac:dyDescent="0.2">
      <c r="D39" s="58" t="s">
        <v>401</v>
      </c>
      <c r="E39" s="51" t="s">
        <v>402</v>
      </c>
    </row>
    <row r="40" spans="4:5" x14ac:dyDescent="0.2">
      <c r="D40" s="58" t="s">
        <v>403</v>
      </c>
      <c r="E40" s="51" t="s">
        <v>404</v>
      </c>
    </row>
    <row r="41" spans="4:5" x14ac:dyDescent="0.2">
      <c r="D41" s="57" t="s">
        <v>405</v>
      </c>
      <c r="E41" s="51" t="s">
        <v>406</v>
      </c>
    </row>
    <row r="42" spans="4:5" x14ac:dyDescent="0.2">
      <c r="D42" s="57" t="s">
        <v>407</v>
      </c>
      <c r="E42" s="51" t="s">
        <v>408</v>
      </c>
    </row>
    <row r="43" spans="4:5" x14ac:dyDescent="0.2">
      <c r="D43" s="58" t="s">
        <v>409</v>
      </c>
      <c r="E43" s="51" t="s">
        <v>410</v>
      </c>
    </row>
    <row r="44" spans="4:5" x14ac:dyDescent="0.2">
      <c r="D44" s="59" t="s">
        <v>411</v>
      </c>
      <c r="E44" s="51" t="s">
        <v>412</v>
      </c>
    </row>
    <row r="45" spans="4:5" x14ac:dyDescent="0.2">
      <c r="D45" s="53" t="s">
        <v>22</v>
      </c>
      <c r="E45" s="51" t="s">
        <v>413</v>
      </c>
    </row>
    <row r="46" spans="4:5" x14ac:dyDescent="0.2">
      <c r="D46" s="53" t="s">
        <v>414</v>
      </c>
      <c r="E46" s="51" t="s">
        <v>415</v>
      </c>
    </row>
    <row r="47" spans="4:5" x14ac:dyDescent="0.2">
      <c r="D47" s="53" t="s">
        <v>416</v>
      </c>
      <c r="E47" s="51" t="s">
        <v>152</v>
      </c>
    </row>
    <row r="48" spans="4:5" x14ac:dyDescent="0.2">
      <c r="D48" s="53" t="s">
        <v>417</v>
      </c>
      <c r="E48" s="51" t="s">
        <v>418</v>
      </c>
    </row>
    <row r="49" spans="4:4" x14ac:dyDescent="0.2">
      <c r="D49" s="56" t="s">
        <v>419</v>
      </c>
    </row>
    <row r="50" spans="4:4" x14ac:dyDescent="0.2">
      <c r="D50" s="53" t="s">
        <v>420</v>
      </c>
    </row>
    <row r="51" spans="4:4" x14ac:dyDescent="0.2">
      <c r="D51" s="53" t="s">
        <v>421</v>
      </c>
    </row>
    <row r="52" spans="4:4" x14ac:dyDescent="0.2">
      <c r="D52" s="56" t="s">
        <v>422</v>
      </c>
    </row>
    <row r="53" spans="4:4" x14ac:dyDescent="0.2">
      <c r="D53" s="59" t="s">
        <v>423</v>
      </c>
    </row>
    <row r="54" spans="4:4" x14ac:dyDescent="0.2">
      <c r="D54" s="59" t="s">
        <v>424</v>
      </c>
    </row>
    <row r="55" spans="4:4" x14ac:dyDescent="0.2">
      <c r="D55" s="59" t="s">
        <v>425</v>
      </c>
    </row>
    <row r="56" spans="4:4" x14ac:dyDescent="0.2">
      <c r="D56" s="59" t="s">
        <v>426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Meta 1_Paridad_Instancias</vt:lpstr>
      <vt:lpstr>Meta 3_Escuela</vt:lpstr>
      <vt:lpstr>Meta 4_Bancadas</vt:lpstr>
      <vt:lpstr>Meta 6_TEG_Instancias</vt:lpstr>
      <vt:lpstr>Indicadores PA</vt:lpstr>
      <vt:lpstr>Hoja1</vt:lpstr>
      <vt:lpstr>Territorialización PA</vt:lpstr>
      <vt:lpstr>Control de Cambios</vt:lpstr>
      <vt:lpstr>LISTAS</vt:lpstr>
      <vt:lpstr>'Indicadores PA'!Área_de_impresión</vt:lpstr>
      <vt:lpstr>'Meta 1_Paridad_Instancias'!Área_de_impresión</vt:lpstr>
      <vt:lpstr>'Meta 3_Escuela'!Área_de_impresión</vt:lpstr>
      <vt:lpstr>'Meta 4_Bancadas'!Área_de_impresión</vt:lpstr>
      <vt:lpstr>'Meta 6_TEG_Instancias'!Área_de_impresión</vt:lpstr>
      <vt:lpstr>'Territorialización PA'!Área_de_impresión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Catalina Puerta Velasquez</cp:lastModifiedBy>
  <cp:revision/>
  <cp:lastPrinted>2024-01-24T14:25:59Z</cp:lastPrinted>
  <dcterms:created xsi:type="dcterms:W3CDTF">2011-04-26T22:16:52Z</dcterms:created>
  <dcterms:modified xsi:type="dcterms:W3CDTF">2024-01-24T14:28:28Z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